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harts/chart1.xml" ContentType="application/vnd.openxmlformats-officedocument.drawingml.chart+xml"/>
  <Override PartName="/xl/drawings/drawing3.xml" ContentType="application/vnd.openxmlformats-officedocument.drawing+xml"/>
  <Override PartName="/xl/ctrlProps/ctrlProp8.xml" ContentType="application/vnd.ms-excel.controlproperties+xml"/>
  <Override PartName="/xl/charts/chart2.xml" ContentType="application/vnd.openxmlformats-officedocument.drawingml.chart+xml"/>
  <Override PartName="/xl/drawings/drawing4.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harts/chart3.xml" ContentType="application/vnd.openxmlformats-officedocument.drawingml.chart+xml"/>
  <Override PartName="/xl/drawings/drawing5.xml" ContentType="application/vnd.openxmlformats-officedocument.drawing+xml"/>
  <Override PartName="/xl/ctrlProps/ctrlProp16.xml" ContentType="application/vnd.ms-excel.controlproperties+xml"/>
  <Override PartName="/xl/charts/chart4.xml" ContentType="application/vnd.openxmlformats-officedocument.drawingml.chart+xml"/>
  <Override PartName="/xl/drawings/drawing6.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20" codeName="{E5D1E7B1-6628-F0F0-D09B-76B25B5F3CD3}"/>
  <workbookPr codeName="ThisWorkbook"/>
  <mc:AlternateContent xmlns:mc="http://schemas.openxmlformats.org/markup-compatibility/2006">
    <mc:Choice Requires="x15">
      <x15ac:absPath xmlns:x15ac="http://schemas.microsoft.com/office/spreadsheetml/2010/11/ac" url="/Users/boguo/Library/CloudStorage/OneDrive-SharedLibraries-UniversityofArizona/Ma, Min - (minma) - SSL tool/Releases/temp versions/"/>
    </mc:Choice>
  </mc:AlternateContent>
  <xr:revisionPtr revIDLastSave="0" documentId="13_ncr:1_{6F245698-6214-614E-947D-C2903E16B16A}" xr6:coauthVersionLast="47" xr6:coauthVersionMax="47" xr10:uidLastSave="{00000000-0000-0000-0000-000000000000}"/>
  <workbookProtection workbookAlgorithmName="SHA-512" workbookHashValue="ndIgAHkrR0AEfgoh6PlRYPf+JjKoK9/3CGBJ7sDg0JKqgEPZaqUiyo0ghoBCYbayqiNyiOXlxSIj69q8sjMntA==" workbookSaltValue="HV5qiUmUCji6mRYY6shYrg==" workbookSpinCount="100000" lockStructure="1"/>
  <bookViews>
    <workbookView xWindow="3080" yWindow="2480" windowWidth="26580" windowHeight="16220" tabRatio="976" xr2:uid="{8B84798F-B4FB-4FD7-AA68-CDB7BBA979E5}"/>
  </bookViews>
  <sheets>
    <sheet name="Introduction" sheetId="67" r:id="rId1"/>
    <sheet name="Module0_Input" sheetId="62" r:id="rId2"/>
    <sheet name="Module0_Output" sheetId="63" r:id="rId3"/>
    <sheet name="Module0_Output_Data" sheetId="64" state="hidden" r:id="rId4"/>
    <sheet name="Module1_Input" sheetId="50" r:id="rId5"/>
    <sheet name="Module1_Output" sheetId="60" r:id="rId6"/>
    <sheet name="Module1_Output_Data" sheetId="52" state="hidden" r:id="rId7"/>
    <sheet name="ReadMe2" sheetId="54" state="hidden" r:id="rId8"/>
    <sheet name="SoilData" sheetId="4" state="hidden" r:id="rId9"/>
    <sheet name="PFASData" sheetId="5" state="hidden" r:id="rId10"/>
  </sheets>
  <functionGroups builtInGroupCount="19"/>
  <externalReferences>
    <externalReference r:id="rId11"/>
  </externalReferences>
  <definedNames>
    <definedName name="AI">Module1_Output_Data!$AH$1048538</definedName>
    <definedName name="Averaged_options" comment="This is to enable the dropdown list menu for the flux or volume averaged control cell" localSheetId="0">{"flux-averaged","volume-averaged"}</definedName>
    <definedName name="Averaged_options" comment="This is to enable the dropdown list menu for the flux or volume averaged control cell">{"flux-averaged","volume-averaged"}</definedName>
    <definedName name="PFASname" localSheetId="0">[1]!PFASTable[name]</definedName>
    <definedName name="PFASname" localSheetId="1">PFASTable[name]</definedName>
    <definedName name="PFASname" localSheetId="4">PFASTable[name]</definedName>
    <definedName name="PFASname" localSheetId="6">PFASTable[name]</definedName>
    <definedName name="PFASname">PFASTable[name]</definedName>
    <definedName name="PFASname_montecarlo" localSheetId="0">#REF!</definedName>
    <definedName name="PFASname_montecarlo">#REF!</definedName>
    <definedName name="_xlnm.Print_Area" localSheetId="6">Module1_Output_Data!$A$1:$AL$39</definedName>
    <definedName name="SoilName" localSheetId="0">[1]!SoilTable[name]</definedName>
    <definedName name="SoilName" localSheetId="1">SoilTable[name]</definedName>
    <definedName name="SoilName" localSheetId="4">SoilTable[name]</definedName>
    <definedName name="SoilName" localSheetId="6">SoilTable[name]</definedName>
    <definedName name="SoilName">SoilTable[name]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32" i="50" l="1"/>
  <c r="O34" i="50"/>
  <c r="O33" i="50"/>
  <c r="O31" i="50"/>
  <c r="L33" i="62"/>
  <c r="L35" i="62"/>
  <c r="L34" i="62"/>
  <c r="L32" i="62"/>
  <c r="L31" i="62"/>
  <c r="O35" i="50" l="1"/>
  <c r="O30" i="50"/>
  <c r="L36" i="62" l="1"/>
</calcChain>
</file>

<file path=xl/sharedStrings.xml><?xml version="1.0" encoding="utf-8"?>
<sst xmlns="http://schemas.openxmlformats.org/spreadsheetml/2006/main" count="499" uniqueCount="304">
  <si>
    <t xml:space="preserve">Excel Tool for PFAS-LEACH Tiers 3 and 4 models </t>
    <phoneticPr fontId="12" type="noConversion"/>
  </si>
  <si>
    <t>Department of Hydrology and Atmospheric Sciences</t>
  </si>
  <si>
    <t>University of Arizona</t>
  </si>
  <si>
    <t>Introduction</t>
    <phoneticPr fontId="12" type="noConversion"/>
  </si>
  <si>
    <t xml:space="preserve">
The core of the PFAS-LEACH-Analytical tool is a set of analytical solutions that solve the partial differential equations for the leaching of PFAS in the vadose zone (Guo et al., 2022). The vadose-zone analytical solutions are also coupled to a groundwater dilution factor model, which then allows for computing PFAS concentration in a receptor well or deriving site-specific soil screening levels (SSLs) for a given acceptable groundwater PFAS concentration (Smith et al., 2024). The process-based vadose-zone analytical solutions represent a set of PFAS-specific attenuation processes during transport through the unsaturated zone, including air-water interfacial adsorption and rate-limited solid-phase adsorption. The PFAS-LEACH-Analytical tool allows one to compute, over time, the spatial profiles of PFAS concentration in the vadose zone, mass discharge rates to groundwater, and the groundwater PFAS concentration in receptor well near the contaminated site. It provides an effective tool for deriving more accurate site-specific SSLs and improving site characterization and remedial efforts at PFAS-contaminated sites. </t>
  </si>
  <si>
    <t xml:space="preserve">
PFAS-LEACH-DAF is a revision to the simplest DAF approach in the USEPA SSL framework for determining SSLs for PFAS (Brusseau &amp; Guo, 2023). The revised DAF approach considers the adsorption of PFAS at the air-water interfaces when converting the porewater concentration to a soil concentration. PFAS-LEACH-DAF does not represent any attenuation in the vadose zone. </t>
    <phoneticPr fontId="12" type="noConversion"/>
  </si>
  <si>
    <t>A conceptual model for PFAS attenuation in the vadose zone and groundwater. PFAS released to the surface leach downward though the vadose zone to groundwater driven by water infiltration flux. A receptor well is assumed to be located at the edge of the source zone.</t>
    <phoneticPr fontId="12" type="noConversion"/>
  </si>
  <si>
    <t>Assumptions</t>
  </si>
  <si>
    <t xml:space="preserve">1)  One-dimensional, steady-state water infiltration.
</t>
  </si>
  <si>
    <t>2)  Homogenous, uniformly unsaturated vadose zone.</t>
  </si>
  <si>
    <t>How to cite</t>
    <phoneticPr fontId="12" type="noConversion"/>
  </si>
  <si>
    <t>3)  Linear and instantaneous adsorption at air–water interfaces.</t>
  </si>
  <si>
    <t>4)  Linear and rate-limited adsorption at solid–water interfaces.</t>
  </si>
  <si>
    <t>5)  Partitioning to the air phase is neglected.</t>
  </si>
  <si>
    <t xml:space="preserve">6)  PFAA precursor transformation is not yet directly accounted for.                </t>
  </si>
  <si>
    <r>
      <t>2. Smith, J., Brusseau, M. L., &amp; Guo, B. (2024). An integrated analytical modeling framework for determining site-specific soil screening levels for PFAS. </t>
    </r>
    <r>
      <rPr>
        <i/>
        <sz val="12"/>
        <color theme="1"/>
        <rFont val="Arial"/>
        <family val="2"/>
      </rPr>
      <t>Water Research</t>
    </r>
    <r>
      <rPr>
        <sz val="12"/>
        <color theme="1"/>
        <rFont val="Arial"/>
        <family val="2"/>
      </rPr>
      <t>, 121236.</t>
    </r>
  </si>
  <si>
    <t>7)  The receptor well is at the edge of the contaminated site.</t>
  </si>
  <si>
    <r>
      <t>3. Guo, B., Zeng, J., Brusseau, M. L., &amp; Zhang, Y. (2022). A screening model for quantifying PFAS leaching in the vadose zone and mass discharge to groundwater. </t>
    </r>
    <r>
      <rPr>
        <i/>
        <sz val="12"/>
        <color theme="1"/>
        <rFont val="Arial"/>
        <family val="2"/>
      </rPr>
      <t>Advances in Water Resources</t>
    </r>
    <r>
      <rPr>
        <sz val="12"/>
        <color theme="1"/>
        <rFont val="Arial"/>
        <family val="2"/>
      </rPr>
      <t>, 160, 104102.</t>
    </r>
  </si>
  <si>
    <r>
      <t xml:space="preserve">4. Brusseau, M.L. and Guo, B., 2023. Revising the EPA dilution-attenuation soil screening model for PFAS. </t>
    </r>
    <r>
      <rPr>
        <i/>
        <sz val="12"/>
        <color theme="1"/>
        <rFont val="Arial"/>
        <family val="2"/>
      </rPr>
      <t>Journal of Hazardous Materials Letter</t>
    </r>
    <r>
      <rPr>
        <sz val="12"/>
        <color theme="1"/>
        <rFont val="Arial"/>
        <family val="2"/>
      </rPr>
      <t>s, 4, 100077.</t>
    </r>
    <phoneticPr fontId="12" type="noConversion"/>
  </si>
  <si>
    <t>Acknowledgement</t>
    <phoneticPr fontId="12" type="noConversion"/>
  </si>
  <si>
    <t>To report feedback or bugs</t>
    <phoneticPr fontId="12" type="noConversion"/>
  </si>
  <si>
    <t xml:space="preserve"> Module0 Input Screen - Basic Analysis</t>
    <phoneticPr fontId="12" type="noConversion"/>
  </si>
  <si>
    <t xml:space="preserve">READ BEFORE START:         </t>
    <phoneticPr fontId="12" type="noConversion"/>
  </si>
  <si>
    <r>
      <rPr>
        <b/>
        <sz val="16"/>
        <color theme="1"/>
        <rFont val="Segoe UI Symbol"/>
        <family val="2"/>
      </rPr>
      <t>①</t>
    </r>
    <r>
      <rPr>
        <b/>
        <sz val="16"/>
        <color theme="1"/>
        <rFont val="Aharoni"/>
        <charset val="177"/>
      </rPr>
      <t xml:space="preserve">  </t>
    </r>
    <r>
      <rPr>
        <b/>
        <sz val="14"/>
        <color theme="1"/>
        <rFont val="Arial"/>
        <family val="2"/>
      </rPr>
      <t>Soil Properties and Site Conditions</t>
    </r>
    <phoneticPr fontId="12" type="noConversion"/>
  </si>
  <si>
    <t>Parameter Values</t>
    <phoneticPr fontId="12" type="noConversion"/>
  </si>
  <si>
    <r>
      <t xml:space="preserve"> </t>
    </r>
    <r>
      <rPr>
        <b/>
        <sz val="16"/>
        <rFont val="Segoe UI Symbol"/>
        <family val="2"/>
      </rPr>
      <t xml:space="preserve">④ </t>
    </r>
    <r>
      <rPr>
        <b/>
        <sz val="14"/>
        <rFont val="Arial"/>
        <family val="2"/>
      </rPr>
      <t xml:space="preserve">Initial PFAS Soil Concentration Profile  </t>
    </r>
    <phoneticPr fontId="12" type="noConversion"/>
  </si>
  <si>
    <t xml:space="preserve">Depth to groundwater* </t>
  </si>
  <si>
    <t>L</t>
  </si>
  <si>
    <t>cm</t>
  </si>
  <si>
    <t>Interpolation Method</t>
    <phoneticPr fontId="12" type="noConversion"/>
  </si>
  <si>
    <t>Depth below land surface</t>
    <phoneticPr fontId="12" type="noConversion"/>
  </si>
  <si>
    <t>PFAS soil concentration</t>
  </si>
  <si>
    <t>Contaminated site area (or unit area)</t>
    <phoneticPr fontId="12" type="noConversion"/>
  </si>
  <si>
    <t>A</t>
    <phoneticPr fontId="12" type="noConversion"/>
  </si>
  <si>
    <r>
      <t>m</t>
    </r>
    <r>
      <rPr>
        <vertAlign val="superscript"/>
        <sz val="11"/>
        <rFont val="Arial"/>
        <family val="2"/>
      </rPr>
      <t>2</t>
    </r>
    <phoneticPr fontId="12" type="noConversion"/>
  </si>
  <si>
    <t>Soil Type</t>
    <phoneticPr fontId="12" type="noConversion"/>
  </si>
  <si>
    <t>Piecewise Linear Interpolation</t>
  </si>
  <si>
    <t>Temperature</t>
  </si>
  <si>
    <t>T</t>
    <phoneticPr fontId="12" type="noConversion"/>
  </si>
  <si>
    <t>K</t>
    <phoneticPr fontId="12" type="noConversion"/>
  </si>
  <si>
    <t>User defined</t>
    <phoneticPr fontId="12" type="noConversion"/>
  </si>
  <si>
    <t xml:space="preserve">Net infiltration* </t>
  </si>
  <si>
    <r>
      <t>I</t>
    </r>
    <r>
      <rPr>
        <i/>
        <vertAlign val="subscript"/>
        <sz val="11"/>
        <rFont val="Arial"/>
        <family val="2"/>
      </rPr>
      <t>f</t>
    </r>
  </si>
  <si>
    <t>cm/yr</t>
  </si>
  <si>
    <t>(cm)</t>
    <phoneticPr fontId="12" type="noConversion"/>
  </si>
  <si>
    <t xml:space="preserve"> (µg/kg)</t>
  </si>
  <si>
    <t xml:space="preserve">Soil bulk density* </t>
    <phoneticPr fontId="12" type="noConversion"/>
  </si>
  <si>
    <r>
      <t>ρ</t>
    </r>
    <r>
      <rPr>
        <i/>
        <vertAlign val="subscript"/>
        <sz val="11"/>
        <rFont val="Arial"/>
        <family val="2"/>
      </rPr>
      <t>b</t>
    </r>
    <phoneticPr fontId="12" type="noConversion"/>
  </si>
  <si>
    <r>
      <t>g/cm</t>
    </r>
    <r>
      <rPr>
        <vertAlign val="superscript"/>
        <sz val="11"/>
        <rFont val="Arial"/>
        <family val="2"/>
      </rPr>
      <t>3</t>
    </r>
  </si>
  <si>
    <t>Saturated hydraulic conductivity</t>
  </si>
  <si>
    <r>
      <t>K</t>
    </r>
    <r>
      <rPr>
        <i/>
        <vertAlign val="subscript"/>
        <sz val="11"/>
        <rFont val="Arial"/>
        <family val="2"/>
      </rPr>
      <t>s</t>
    </r>
  </si>
  <si>
    <t>cm/day</t>
  </si>
  <si>
    <t>Residual water content</t>
  </si>
  <si>
    <r>
      <t>θ</t>
    </r>
    <r>
      <rPr>
        <i/>
        <vertAlign val="subscript"/>
        <sz val="11"/>
        <rFont val="Arial"/>
        <family val="2"/>
      </rPr>
      <t>r</t>
    </r>
  </si>
  <si>
    <t xml:space="preserve"> (-)</t>
  </si>
  <si>
    <t>Saturated water content</t>
  </si>
  <si>
    <r>
      <t>θ</t>
    </r>
    <r>
      <rPr>
        <i/>
        <vertAlign val="subscript"/>
        <sz val="11"/>
        <rFont val="Arial"/>
        <family val="2"/>
      </rPr>
      <t>s</t>
    </r>
  </si>
  <si>
    <t>Median grain size</t>
    <phoneticPr fontId="12" type="noConversion"/>
  </si>
  <si>
    <r>
      <t>d</t>
    </r>
    <r>
      <rPr>
        <i/>
        <sz val="8"/>
        <rFont val="Arial"/>
        <family val="2"/>
      </rPr>
      <t>50</t>
    </r>
  </si>
  <si>
    <t>cm</t>
    <phoneticPr fontId="12" type="noConversion"/>
  </si>
  <si>
    <t>Organic carbon fraction</t>
    <phoneticPr fontId="12" type="noConversion"/>
  </si>
  <si>
    <r>
      <t>f</t>
    </r>
    <r>
      <rPr>
        <i/>
        <vertAlign val="subscript"/>
        <sz val="10"/>
        <rFont val="Arial"/>
        <family val="2"/>
      </rPr>
      <t>oc</t>
    </r>
  </si>
  <si>
    <t>%</t>
    <phoneticPr fontId="12" type="noConversion"/>
  </si>
  <si>
    <t xml:space="preserve">van Genuchten parameter </t>
  </si>
  <si>
    <t>α</t>
  </si>
  <si>
    <r>
      <t>cm</t>
    </r>
    <r>
      <rPr>
        <vertAlign val="superscript"/>
        <sz val="11"/>
        <rFont val="Arial"/>
        <family val="2"/>
      </rPr>
      <t>-1</t>
    </r>
  </si>
  <si>
    <t>van Genuchten parameter</t>
  </si>
  <si>
    <t>n</t>
  </si>
  <si>
    <r>
      <t>α</t>
    </r>
    <r>
      <rPr>
        <i/>
        <vertAlign val="subscript"/>
        <sz val="11"/>
        <rFont val="Arial"/>
        <family val="2"/>
      </rPr>
      <t>L</t>
    </r>
    <phoneticPr fontId="12" type="noConversion"/>
  </si>
  <si>
    <t xml:space="preserve">Water content* </t>
    <phoneticPr fontId="12" type="noConversion"/>
  </si>
  <si>
    <t>θ</t>
    <phoneticPr fontId="12" type="noConversion"/>
  </si>
  <si>
    <t>Air–water interfacial area scaling factor</t>
    <phoneticPr fontId="12" type="noConversion"/>
  </si>
  <si>
    <t>SF</t>
    <phoneticPr fontId="12" type="noConversion"/>
  </si>
  <si>
    <t xml:space="preserve">Air–water interfacial area* </t>
  </si>
  <si>
    <r>
      <t>A</t>
    </r>
    <r>
      <rPr>
        <i/>
        <vertAlign val="subscript"/>
        <sz val="11"/>
        <rFont val="Arial"/>
        <family val="2"/>
      </rPr>
      <t>aw</t>
    </r>
  </si>
  <si>
    <r>
      <t>cm</t>
    </r>
    <r>
      <rPr>
        <vertAlign val="superscript"/>
        <sz val="11"/>
        <rFont val="Arial"/>
        <family val="2"/>
      </rPr>
      <t>2</t>
    </r>
    <r>
      <rPr>
        <sz val="11"/>
        <rFont val="Arial"/>
        <family val="2"/>
      </rPr>
      <t>/cm</t>
    </r>
    <r>
      <rPr>
        <vertAlign val="superscript"/>
        <sz val="11"/>
        <rFont val="Arial"/>
        <family val="2"/>
      </rPr>
      <t>3</t>
    </r>
    <phoneticPr fontId="12" type="noConversion"/>
  </si>
  <si>
    <r>
      <rPr>
        <b/>
        <sz val="16"/>
        <color theme="1"/>
        <rFont val="Segoe UI Symbol"/>
        <family val="2"/>
      </rPr>
      <t>②</t>
    </r>
    <r>
      <rPr>
        <b/>
        <sz val="16"/>
        <color theme="1"/>
        <rFont val="宋体"/>
        <family val="2"/>
        <charset val="134"/>
      </rPr>
      <t xml:space="preserve"> </t>
    </r>
    <r>
      <rPr>
        <b/>
        <sz val="14"/>
        <color theme="1"/>
        <rFont val="Arial"/>
        <family val="2"/>
      </rPr>
      <t>PFAS Properties</t>
    </r>
    <phoneticPr fontId="12" type="noConversion"/>
  </si>
  <si>
    <t>Surface tension parameter</t>
    <phoneticPr fontId="12" type="noConversion"/>
  </si>
  <si>
    <t>a</t>
  </si>
  <si>
    <t>mg/L</t>
  </si>
  <si>
    <t>b</t>
  </si>
  <si>
    <t xml:space="preserve">PFAS Type  </t>
    <phoneticPr fontId="12" type="noConversion"/>
  </si>
  <si>
    <r>
      <t>σ</t>
    </r>
    <r>
      <rPr>
        <i/>
        <vertAlign val="subscript"/>
        <sz val="11"/>
        <rFont val="Arial"/>
        <family val="2"/>
      </rPr>
      <t>0</t>
    </r>
  </si>
  <si>
    <t>dyn/cm</t>
  </si>
  <si>
    <t>PFOA</t>
    <phoneticPr fontId="12" type="noConversion"/>
  </si>
  <si>
    <t xml:space="preserve">Molar mass* </t>
  </si>
  <si>
    <t>M</t>
  </si>
  <si>
    <t>g/mol</t>
  </si>
  <si>
    <t>Molecular diffusion coefficient</t>
    <phoneticPr fontId="12" type="noConversion"/>
  </si>
  <si>
    <r>
      <t>D</t>
    </r>
    <r>
      <rPr>
        <i/>
        <vertAlign val="subscript"/>
        <sz val="11"/>
        <rFont val="Arial"/>
        <family val="2"/>
      </rPr>
      <t>0</t>
    </r>
  </si>
  <si>
    <r>
      <t>cm</t>
    </r>
    <r>
      <rPr>
        <vertAlign val="superscript"/>
        <sz val="11"/>
        <rFont val="Arial"/>
        <family val="2"/>
      </rPr>
      <t>2</t>
    </r>
    <r>
      <rPr>
        <sz val="11"/>
        <rFont val="Arial"/>
        <family val="2"/>
      </rPr>
      <t>/s</t>
    </r>
  </si>
  <si>
    <t xml:space="preserve">Molar volume </t>
    <phoneticPr fontId="12" type="noConversion"/>
  </si>
  <si>
    <r>
      <t>V</t>
    </r>
    <r>
      <rPr>
        <i/>
        <vertAlign val="subscript"/>
        <sz val="10"/>
        <rFont val="Arial"/>
        <family val="2"/>
      </rPr>
      <t>m</t>
    </r>
    <phoneticPr fontId="12" type="noConversion"/>
  </si>
  <si>
    <r>
      <t>cm</t>
    </r>
    <r>
      <rPr>
        <vertAlign val="superscript"/>
        <sz val="11"/>
        <rFont val="Arial"/>
        <family val="2"/>
      </rPr>
      <t>3</t>
    </r>
    <r>
      <rPr>
        <sz val="11"/>
        <rFont val="Arial"/>
        <family val="2"/>
      </rPr>
      <t>/mol</t>
    </r>
  </si>
  <si>
    <t>Organic carbon-water partition coefficient</t>
    <phoneticPr fontId="12" type="noConversion"/>
  </si>
  <si>
    <r>
      <t>K</t>
    </r>
    <r>
      <rPr>
        <i/>
        <vertAlign val="subscript"/>
        <sz val="11"/>
        <rFont val="Arial"/>
        <family val="2"/>
      </rPr>
      <t>oc</t>
    </r>
  </si>
  <si>
    <r>
      <t>cm</t>
    </r>
    <r>
      <rPr>
        <vertAlign val="superscript"/>
        <sz val="11"/>
        <rFont val="Arial"/>
        <family val="2"/>
      </rPr>
      <t>3</t>
    </r>
    <r>
      <rPr>
        <sz val="11"/>
        <rFont val="Arial"/>
        <family val="2"/>
      </rPr>
      <t>/g</t>
    </r>
  </si>
  <si>
    <t>Ugw</t>
  </si>
  <si>
    <t xml:space="preserve">Solid–phase adsorption coefficient* </t>
    <phoneticPr fontId="12" type="noConversion"/>
  </si>
  <si>
    <r>
      <t>K</t>
    </r>
    <r>
      <rPr>
        <i/>
        <vertAlign val="subscript"/>
        <sz val="11"/>
        <rFont val="Arial"/>
        <family val="2"/>
      </rPr>
      <t>d</t>
    </r>
  </si>
  <si>
    <t>W</t>
  </si>
  <si>
    <t xml:space="preserve">Air–water interfacial adsorption coefficient* </t>
    <phoneticPr fontId="12" type="noConversion"/>
  </si>
  <si>
    <r>
      <t>K</t>
    </r>
    <r>
      <rPr>
        <i/>
        <vertAlign val="subscript"/>
        <sz val="11"/>
        <rFont val="Arial"/>
        <family val="2"/>
      </rPr>
      <t>aw</t>
    </r>
  </si>
  <si>
    <r>
      <t>cm</t>
    </r>
    <r>
      <rPr>
        <vertAlign val="superscript"/>
        <sz val="11"/>
        <rFont val="Arial"/>
        <family val="2"/>
      </rPr>
      <t>3</t>
    </r>
    <r>
      <rPr>
        <sz val="11"/>
        <rFont val="Arial"/>
        <family val="2"/>
      </rPr>
      <t>/cm</t>
    </r>
    <r>
      <rPr>
        <vertAlign val="superscript"/>
        <sz val="11"/>
        <rFont val="Arial"/>
        <family val="2"/>
      </rPr>
      <t>2</t>
    </r>
    <phoneticPr fontId="12" type="noConversion"/>
  </si>
  <si>
    <t>bsat</t>
  </si>
  <si>
    <r>
      <t>NOTE: Fs and α</t>
    </r>
    <r>
      <rPr>
        <vertAlign val="subscript"/>
        <sz val="10"/>
        <rFont val="Arial"/>
        <family val="2"/>
      </rPr>
      <t>s</t>
    </r>
    <r>
      <rPr>
        <sz val="10"/>
        <rFont val="Arial"/>
        <family val="2"/>
      </rPr>
      <t xml:space="preserve"> are only needed for using the advanced solver.</t>
    </r>
  </si>
  <si>
    <t>deltagw</t>
  </si>
  <si>
    <t xml:space="preserve">Instantaneous solid-phase sorption fraction* </t>
  </si>
  <si>
    <r>
      <t>F</t>
    </r>
    <r>
      <rPr>
        <i/>
        <vertAlign val="subscript"/>
        <sz val="11"/>
        <rFont val="Arial"/>
        <family val="2"/>
      </rPr>
      <t>s</t>
    </r>
    <phoneticPr fontId="12" type="noConversion"/>
  </si>
  <si>
    <t>If</t>
  </si>
  <si>
    <t xml:space="preserve">Kinetic solid-phase sorption rate constant* </t>
    <phoneticPr fontId="12" type="noConversion"/>
  </si>
  <si>
    <r>
      <t>α</t>
    </r>
    <r>
      <rPr>
        <i/>
        <vertAlign val="subscript"/>
        <sz val="11"/>
        <rFont val="Arial"/>
        <family val="2"/>
      </rPr>
      <t>s</t>
    </r>
    <phoneticPr fontId="12" type="noConversion"/>
  </si>
  <si>
    <t>1/hour</t>
    <phoneticPr fontId="12" type="noConversion"/>
  </si>
  <si>
    <r>
      <rPr>
        <b/>
        <sz val="16"/>
        <color theme="1"/>
        <rFont val="Segoe UI Symbol"/>
        <family val="2"/>
      </rPr>
      <t>③</t>
    </r>
    <r>
      <rPr>
        <b/>
        <sz val="16"/>
        <color theme="1"/>
        <rFont val="宋体"/>
        <family val="2"/>
        <charset val="134"/>
      </rPr>
      <t xml:space="preserve"> </t>
    </r>
    <r>
      <rPr>
        <b/>
        <sz val="14"/>
        <color theme="1"/>
        <rFont val="Arial"/>
        <family val="2"/>
      </rPr>
      <t>Groundwater Dilution</t>
    </r>
    <phoneticPr fontId="12" type="noConversion"/>
  </si>
  <si>
    <t>Groundwater velocity</t>
    <phoneticPr fontId="12" type="noConversion"/>
  </si>
  <si>
    <r>
      <t>U</t>
    </r>
    <r>
      <rPr>
        <i/>
        <vertAlign val="subscript"/>
        <sz val="11"/>
        <rFont val="Arial"/>
        <family val="2"/>
      </rPr>
      <t>gw</t>
    </r>
  </si>
  <si>
    <t>m/yr</t>
    <phoneticPr fontId="12" type="noConversion"/>
  </si>
  <si>
    <t>Lateral site width</t>
    <phoneticPr fontId="12" type="noConversion"/>
  </si>
  <si>
    <t>m</t>
    <phoneticPr fontId="12" type="noConversion"/>
  </si>
  <si>
    <t>Saturated zone thickness</t>
    <phoneticPr fontId="12" type="noConversion"/>
  </si>
  <si>
    <r>
      <t>b</t>
    </r>
    <r>
      <rPr>
        <i/>
        <vertAlign val="subscript"/>
        <sz val="11"/>
        <color theme="1"/>
        <rFont val="Arial"/>
        <family val="2"/>
      </rPr>
      <t>sat</t>
    </r>
  </si>
  <si>
    <t>Vertical dispersivity</t>
    <phoneticPr fontId="12" type="noConversion"/>
  </si>
  <si>
    <r>
      <t>α</t>
    </r>
    <r>
      <rPr>
        <i/>
        <vertAlign val="subscript"/>
        <sz val="11"/>
        <color theme="1"/>
        <rFont val="Arial"/>
        <family val="2"/>
      </rPr>
      <t>v</t>
    </r>
    <phoneticPr fontId="12" type="noConversion"/>
  </si>
  <si>
    <t>t</t>
  </si>
  <si>
    <t>yr</t>
    <phoneticPr fontId="12" type="noConversion"/>
  </si>
  <si>
    <t>Mixing zone thickness</t>
    <phoneticPr fontId="12" type="noConversion"/>
  </si>
  <si>
    <r>
      <t>δ</t>
    </r>
    <r>
      <rPr>
        <i/>
        <vertAlign val="subscript"/>
        <sz val="11"/>
        <color theme="1"/>
        <rFont val="Arial"/>
        <family val="2"/>
      </rPr>
      <t>gw</t>
    </r>
    <phoneticPr fontId="12" type="noConversion"/>
  </si>
  <si>
    <t>dt</t>
    <phoneticPr fontId="12" type="noConversion"/>
  </si>
  <si>
    <r>
      <t>Dilution Factor</t>
    </r>
    <r>
      <rPr>
        <sz val="12"/>
        <rFont val="Arial"/>
        <family val="2"/>
      </rPr>
      <t xml:space="preserve">* </t>
    </r>
  </si>
  <si>
    <t>DF</t>
  </si>
  <si>
    <t>(-)</t>
  </si>
  <si>
    <t xml:space="preserve">Acceptable groundwater concentration* </t>
    <phoneticPr fontId="12" type="noConversion"/>
  </si>
  <si>
    <r>
      <t>C</t>
    </r>
    <r>
      <rPr>
        <i/>
        <vertAlign val="subscript"/>
        <sz val="11"/>
        <rFont val="Arial"/>
        <family val="2"/>
      </rPr>
      <t>gw,a</t>
    </r>
    <phoneticPr fontId="12" type="noConversion"/>
  </si>
  <si>
    <t>ppt</t>
  </si>
  <si>
    <t xml:space="preserve"> (Kinetic solid-phase sorption)</t>
  </si>
  <si>
    <t>Module0 Output Screen</t>
    <phoneticPr fontId="12" type="noConversion"/>
  </si>
  <si>
    <t>Computed Results from PFAS-LEACH-Analytical</t>
    <phoneticPr fontId="12" type="noConversion"/>
  </si>
  <si>
    <t>Soil Screening Levels</t>
    <phoneticPr fontId="12" type="noConversion"/>
  </si>
  <si>
    <t>Values</t>
    <phoneticPr fontId="12" type="noConversion"/>
  </si>
  <si>
    <t>Select what to plot</t>
    <phoneticPr fontId="12" type="noConversion"/>
  </si>
  <si>
    <t>Soil screening level  (PFAS-LEACH-Analytical)</t>
  </si>
  <si>
    <t>SSL</t>
  </si>
  <si>
    <t>ug/kg</t>
    <phoneticPr fontId="12" type="noConversion"/>
  </si>
  <si>
    <t>Soil screening level  (PFAS-LEACH-DAF)</t>
  </si>
  <si>
    <r>
      <t>SSL</t>
    </r>
    <r>
      <rPr>
        <i/>
        <vertAlign val="subscript"/>
        <sz val="14"/>
        <color theme="1"/>
        <rFont val="Arial"/>
        <family val="2"/>
      </rPr>
      <t>EPA revised</t>
    </r>
    <phoneticPr fontId="12" type="noConversion"/>
  </si>
  <si>
    <t>Soil screening level  (USEPA Standard DAF)</t>
    <phoneticPr fontId="12" type="noConversion"/>
  </si>
  <si>
    <r>
      <t>SSL</t>
    </r>
    <r>
      <rPr>
        <i/>
        <vertAlign val="subscript"/>
        <sz val="14"/>
        <color theme="1"/>
        <rFont val="Arial"/>
        <family val="2"/>
      </rPr>
      <t>EPA standard</t>
    </r>
    <phoneticPr fontId="12" type="noConversion"/>
  </si>
  <si>
    <t>Retardation, attenuation, and dilution factors (PFAS-LEACH-Analytical)</t>
  </si>
  <si>
    <t>Air–water interfacial retardation</t>
  </si>
  <si>
    <r>
      <t>R</t>
    </r>
    <r>
      <rPr>
        <i/>
        <vertAlign val="subscript"/>
        <sz val="14"/>
        <color theme="1"/>
        <rFont val="Arial"/>
        <family val="2"/>
      </rPr>
      <t>AW</t>
    </r>
  </si>
  <si>
    <t>Solid–water interfacial retardation</t>
  </si>
  <si>
    <r>
      <t>R</t>
    </r>
    <r>
      <rPr>
        <i/>
        <vertAlign val="subscript"/>
        <sz val="14"/>
        <color theme="1"/>
        <rFont val="Arial"/>
        <family val="2"/>
      </rPr>
      <t>S</t>
    </r>
  </si>
  <si>
    <t>Total retardation factor</t>
  </si>
  <si>
    <t>R</t>
  </si>
  <si>
    <t>Vadose-zone attenuation factor</t>
  </si>
  <si>
    <r>
      <t>AF</t>
    </r>
    <r>
      <rPr>
        <i/>
        <vertAlign val="subscript"/>
        <sz val="14"/>
        <color theme="1"/>
        <rFont val="Arial"/>
        <family val="2"/>
      </rPr>
      <t>VZ</t>
    </r>
  </si>
  <si>
    <t>Dilution factor</t>
  </si>
  <si>
    <t>Estimated PFAS residence time</t>
    <phoneticPr fontId="12" type="noConversion"/>
  </si>
  <si>
    <r>
      <t>T</t>
    </r>
    <r>
      <rPr>
        <i/>
        <vertAlign val="subscript"/>
        <sz val="14"/>
        <color theme="1"/>
        <rFont val="Arial"/>
        <family val="2"/>
      </rPr>
      <t>R</t>
    </r>
    <phoneticPr fontId="12" type="noConversion"/>
  </si>
  <si>
    <t>Duration exceeding the acceptable groundwater concentration</t>
  </si>
  <si>
    <r>
      <t>t</t>
    </r>
    <r>
      <rPr>
        <i/>
        <vertAlign val="subscript"/>
        <sz val="14"/>
        <color rgb="FF000000"/>
        <rFont val="Arial"/>
        <family val="2"/>
      </rPr>
      <t>gw,e</t>
    </r>
  </si>
  <si>
    <t>yr</t>
  </si>
  <si>
    <t>Output Results Table for Plotting</t>
    <phoneticPr fontId="12" type="noConversion"/>
  </si>
  <si>
    <r>
      <rPr>
        <b/>
        <sz val="18"/>
        <color theme="1"/>
        <rFont val="Arial"/>
        <family val="2"/>
      </rPr>
      <t xml:space="preserve"> </t>
    </r>
    <r>
      <rPr>
        <b/>
        <sz val="24"/>
        <color theme="1"/>
        <rFont val="Arial"/>
        <family val="2"/>
      </rPr>
      <t xml:space="preserve">Module1 Input Screen - Sensitivity Analysis </t>
    </r>
    <phoneticPr fontId="12" type="noConversion"/>
  </si>
  <si>
    <t xml:space="preserve">READ BEFORE START:         </t>
  </si>
  <si>
    <r>
      <t xml:space="preserve">Read Section 2 of the User Guide for parameter descriptions and work through boxes </t>
    </r>
    <r>
      <rPr>
        <sz val="11"/>
        <color theme="1"/>
        <rFont val="Segoe UI Symbol"/>
        <family val="2"/>
      </rPr>
      <t>①</t>
    </r>
    <r>
      <rPr>
        <sz val="11"/>
        <color theme="1"/>
        <rFont val="Arial"/>
        <family val="2"/>
      </rPr>
      <t xml:space="preserve"> to </t>
    </r>
    <r>
      <rPr>
        <sz val="11"/>
        <color theme="1"/>
        <rFont val="Segoe UI Symbol"/>
        <family val="2"/>
      </rPr>
      <t>⑤</t>
    </r>
    <r>
      <rPr>
        <sz val="11"/>
        <color theme="1"/>
        <rFont val="Arial"/>
        <family val="2"/>
      </rPr>
      <t xml:space="preserve"> sequentially.
</t>
    </r>
    <r>
      <rPr>
        <i/>
        <u/>
        <sz val="11"/>
        <color theme="1"/>
        <rFont val="Arial"/>
        <family val="2"/>
      </rPr>
      <t>Blue cells</t>
    </r>
    <r>
      <rPr>
        <i/>
        <sz val="11"/>
        <color theme="1"/>
        <rFont val="Arial"/>
        <family val="2"/>
      </rPr>
      <t xml:space="preserve"> </t>
    </r>
    <r>
      <rPr>
        <sz val="11"/>
        <color theme="1"/>
        <rFont val="Arial"/>
        <family val="2"/>
      </rPr>
      <t xml:space="preserve">can be filled with reference values using the </t>
    </r>
    <r>
      <rPr>
        <i/>
        <u/>
        <sz val="11"/>
        <color theme="1"/>
        <rFont val="Arial"/>
        <family val="2"/>
      </rPr>
      <t>dropdown buttons</t>
    </r>
    <r>
      <rPr>
        <sz val="11"/>
        <color theme="1"/>
        <rFont val="Arial"/>
        <family val="2"/>
      </rPr>
      <t xml:space="preserve"> or manually entered by users.
</t>
    </r>
    <r>
      <rPr>
        <i/>
        <u/>
        <sz val="11"/>
        <color theme="1"/>
        <rFont val="Arial"/>
        <family val="2"/>
      </rPr>
      <t>White cells</t>
    </r>
    <r>
      <rPr>
        <sz val="11"/>
        <color theme="1"/>
        <rFont val="Arial"/>
        <family val="2"/>
      </rPr>
      <t xml:space="preserve"> can be either estimated using the </t>
    </r>
    <r>
      <rPr>
        <i/>
        <u/>
        <sz val="11"/>
        <color theme="1"/>
        <rFont val="Arial"/>
        <family val="2"/>
      </rPr>
      <t>functional button</t>
    </r>
    <r>
      <rPr>
        <sz val="11"/>
        <color theme="1"/>
        <rFont val="Arial"/>
        <family val="2"/>
      </rPr>
      <t xml:space="preserve"> on the right or manually entered by users.
</t>
    </r>
    <r>
      <rPr>
        <i/>
        <u/>
        <sz val="11"/>
        <color theme="1"/>
        <rFont val="Arial"/>
        <family val="2"/>
      </rPr>
      <t>Yellow cells</t>
    </r>
    <r>
      <rPr>
        <i/>
        <sz val="11"/>
        <color theme="1"/>
        <rFont val="Arial"/>
        <family val="2"/>
      </rPr>
      <t xml:space="preserve"> </t>
    </r>
    <r>
      <rPr>
        <sz val="11"/>
        <color theme="1"/>
        <rFont val="Arial"/>
        <family val="2"/>
      </rPr>
      <t xml:space="preserve">are ofr setting uncertainty bounds for input parameters.
Default values for all cells can be set by clicking the </t>
    </r>
    <r>
      <rPr>
        <i/>
        <u/>
        <sz val="11"/>
        <color theme="1"/>
        <rFont val="Arial"/>
        <family val="2"/>
      </rPr>
      <t>green buttons</t>
    </r>
    <r>
      <rPr>
        <sz val="11"/>
        <color theme="1"/>
        <rFont val="Arial"/>
        <family val="2"/>
      </rPr>
      <t>.
Parameters with asterisks (*) are required to run the solvers.</t>
    </r>
  </si>
  <si>
    <r>
      <rPr>
        <b/>
        <sz val="18"/>
        <color theme="1"/>
        <rFont val="Segoe UI Symbol"/>
        <family val="2"/>
      </rPr>
      <t>①</t>
    </r>
    <r>
      <rPr>
        <b/>
        <sz val="16"/>
        <color theme="1"/>
        <rFont val="宋体"/>
        <family val="2"/>
        <charset val="134"/>
      </rPr>
      <t xml:space="preserve"> </t>
    </r>
    <r>
      <rPr>
        <b/>
        <sz val="14"/>
        <color theme="1"/>
        <rFont val="Arial"/>
        <family val="2"/>
      </rPr>
      <t>Soil Properties and Site Conditions</t>
    </r>
    <phoneticPr fontId="12" type="noConversion"/>
  </si>
  <si>
    <t>Left bound</t>
    <phoneticPr fontId="12" type="noConversion"/>
  </si>
  <si>
    <t>Mean value</t>
  </si>
  <si>
    <t>Right bound</t>
    <phoneticPr fontId="12" type="noConversion"/>
  </si>
  <si>
    <r>
      <rPr>
        <b/>
        <sz val="18"/>
        <color theme="1"/>
        <rFont val="Segoe UI Symbol"/>
        <family val="2"/>
      </rPr>
      <t>④</t>
    </r>
    <r>
      <rPr>
        <b/>
        <sz val="18"/>
        <color theme="1"/>
        <rFont val="宋体"/>
        <family val="2"/>
        <charset val="134"/>
      </rPr>
      <t xml:space="preserve"> </t>
    </r>
    <r>
      <rPr>
        <b/>
        <sz val="14"/>
        <color theme="1"/>
        <rFont val="Arial"/>
        <family val="2"/>
      </rPr>
      <t>Initial PFAS Soil Concentration Profile</t>
    </r>
    <phoneticPr fontId="12" type="noConversion"/>
  </si>
  <si>
    <t>% deviation from mean</t>
    <phoneticPr fontId="12" type="noConversion"/>
  </si>
  <si>
    <t>value</t>
    <phoneticPr fontId="12" type="noConversion"/>
  </si>
  <si>
    <t xml:space="preserve">mean </t>
    <phoneticPr fontId="12" type="noConversion"/>
  </si>
  <si>
    <r>
      <t>cm</t>
    </r>
    <r>
      <rPr>
        <vertAlign val="superscript"/>
        <sz val="11"/>
        <rFont val="Arial"/>
        <family val="2"/>
      </rPr>
      <t>2</t>
    </r>
  </si>
  <si>
    <t>(cm)</t>
  </si>
  <si>
    <r>
      <t>d</t>
    </r>
    <r>
      <rPr>
        <i/>
        <vertAlign val="subscript"/>
        <sz val="11"/>
        <rFont val="Arial"/>
        <family val="2"/>
      </rPr>
      <t>50</t>
    </r>
    <phoneticPr fontId="12" type="noConversion"/>
  </si>
  <si>
    <r>
      <t>f</t>
    </r>
    <r>
      <rPr>
        <i/>
        <vertAlign val="subscript"/>
        <sz val="11"/>
        <rFont val="Arial"/>
        <family val="2"/>
      </rPr>
      <t>oc</t>
    </r>
  </si>
  <si>
    <r>
      <t>α</t>
    </r>
    <r>
      <rPr>
        <i/>
        <vertAlign val="subscript"/>
        <sz val="11"/>
        <rFont val="Arial"/>
        <family val="2"/>
      </rPr>
      <t>L</t>
    </r>
  </si>
  <si>
    <t>θ</t>
  </si>
  <si>
    <t>Air–water interfacial area scaling factor</t>
  </si>
  <si>
    <r>
      <t>cm</t>
    </r>
    <r>
      <rPr>
        <vertAlign val="superscript"/>
        <sz val="11"/>
        <rFont val="Arial"/>
        <family val="2"/>
      </rPr>
      <t>2</t>
    </r>
    <r>
      <rPr>
        <sz val="11"/>
        <rFont val="Arial"/>
        <family val="2"/>
      </rPr>
      <t>/cm</t>
    </r>
    <r>
      <rPr>
        <vertAlign val="superscript"/>
        <sz val="11"/>
        <rFont val="Arial"/>
        <family val="2"/>
      </rPr>
      <t>3</t>
    </r>
  </si>
  <si>
    <r>
      <rPr>
        <b/>
        <sz val="18"/>
        <rFont val="Segoe UI Symbol"/>
        <family val="2"/>
      </rPr>
      <t>②</t>
    </r>
    <r>
      <rPr>
        <b/>
        <sz val="18"/>
        <rFont val="宋体"/>
        <family val="2"/>
        <charset val="134"/>
      </rPr>
      <t xml:space="preserve"> </t>
    </r>
    <r>
      <rPr>
        <b/>
        <sz val="14"/>
        <rFont val="Arial"/>
        <family val="2"/>
      </rPr>
      <t>PFAS Properties</t>
    </r>
    <phoneticPr fontId="12" type="noConversion"/>
  </si>
  <si>
    <t xml:space="preserve">PFAS Type </t>
    <phoneticPr fontId="12" type="noConversion"/>
  </si>
  <si>
    <t xml:space="preserve">Molar mass* </t>
    <phoneticPr fontId="12" type="noConversion"/>
  </si>
  <si>
    <t>NOTE: Fs and αs are only needed for using the advanced solver.</t>
  </si>
  <si>
    <r>
      <t>F</t>
    </r>
    <r>
      <rPr>
        <i/>
        <vertAlign val="subscript"/>
        <sz val="11"/>
        <rFont val="Arial"/>
        <family val="2"/>
      </rPr>
      <t>s</t>
    </r>
  </si>
  <si>
    <t xml:space="preserve">Kinetic solid-phase sorption rate* </t>
  </si>
  <si>
    <r>
      <rPr>
        <b/>
        <sz val="18"/>
        <rFont val="Segoe UI Symbol"/>
        <family val="2"/>
      </rPr>
      <t>③</t>
    </r>
    <r>
      <rPr>
        <b/>
        <sz val="18"/>
        <rFont val="宋体"/>
        <family val="2"/>
        <charset val="134"/>
      </rPr>
      <t xml:space="preserve"> </t>
    </r>
    <r>
      <rPr>
        <b/>
        <sz val="14"/>
        <rFont val="Arial"/>
        <family val="2"/>
      </rPr>
      <t>Groundwater Dilution</t>
    </r>
    <phoneticPr fontId="12" type="noConversion"/>
  </si>
  <si>
    <t>Groundwater velocity</t>
  </si>
  <si>
    <t>Lateral site width</t>
  </si>
  <si>
    <t>Values</t>
  </si>
  <si>
    <t>Saturated zone thickness</t>
  </si>
  <si>
    <r>
      <t>b</t>
    </r>
    <r>
      <rPr>
        <i/>
        <vertAlign val="subscript"/>
        <sz val="11"/>
        <rFont val="Arial"/>
        <family val="2"/>
      </rPr>
      <t>sat</t>
    </r>
  </si>
  <si>
    <r>
      <t>α</t>
    </r>
    <r>
      <rPr>
        <i/>
        <vertAlign val="subscript"/>
        <sz val="11"/>
        <rFont val="Arial"/>
        <family val="2"/>
      </rPr>
      <t>v</t>
    </r>
  </si>
  <si>
    <r>
      <t>δ</t>
    </r>
    <r>
      <rPr>
        <i/>
        <vertAlign val="subscript"/>
        <sz val="11"/>
        <rFont val="Arial"/>
        <family val="2"/>
      </rPr>
      <t>gw</t>
    </r>
  </si>
  <si>
    <t xml:space="preserve">Dilution Factor* </t>
    <phoneticPr fontId="12" type="noConversion"/>
  </si>
  <si>
    <t xml:space="preserve">
</t>
    <phoneticPr fontId="12" type="noConversion"/>
  </si>
  <si>
    <t>Module1 Output Screen</t>
    <phoneticPr fontId="12" type="noConversion"/>
  </si>
  <si>
    <t>Mean</t>
    <phoneticPr fontId="12" type="noConversion"/>
  </si>
  <si>
    <t>Retardation, attenuation, and dilution factors (PFAS-LEACH-Analytical)</t>
    <phoneticPr fontId="12" type="noConversion"/>
  </si>
  <si>
    <t>Welcome to PFAS-LEACH Screening Tool - Version 1.0!</t>
  </si>
  <si>
    <r>
      <rPr>
        <b/>
        <sz val="14"/>
        <color theme="1"/>
        <rFont val="Times New Roman"/>
        <family val="1"/>
      </rPr>
      <t>University of Arizona</t>
    </r>
    <r>
      <rPr>
        <b/>
        <sz val="12"/>
        <color theme="1"/>
        <rFont val="Times New Roman"/>
        <family val="1"/>
      </rPr>
      <t xml:space="preserve"> - </t>
    </r>
    <r>
      <rPr>
        <sz val="12"/>
        <color theme="1"/>
        <rFont val="Times New Roman"/>
        <family val="1"/>
      </rPr>
      <t>Dept. of Hydrology and Atmosperic Sciences</t>
    </r>
    <r>
      <rPr>
        <vertAlign val="superscript"/>
        <sz val="12"/>
        <color theme="1"/>
        <rFont val="Times New Roman"/>
        <family val="1"/>
      </rPr>
      <t>1</t>
    </r>
    <r>
      <rPr>
        <sz val="12"/>
        <color theme="1"/>
        <rFont val="Times New Roman"/>
        <family val="1"/>
      </rPr>
      <t xml:space="preserve"> &amp; Dept. of Environmental Science</t>
    </r>
    <r>
      <rPr>
        <vertAlign val="superscript"/>
        <sz val="12"/>
        <color theme="1"/>
        <rFont val="Times New Roman"/>
        <family val="1"/>
      </rPr>
      <t>2</t>
    </r>
  </si>
  <si>
    <r>
      <rPr>
        <b/>
        <sz val="12"/>
        <color theme="1"/>
        <rFont val="Times New Roman"/>
        <family val="1"/>
      </rPr>
      <t>Developers</t>
    </r>
    <r>
      <rPr>
        <sz val="12"/>
        <color theme="1"/>
        <rFont val="Times New Roman"/>
        <family val="1"/>
      </rPr>
      <t xml:space="preserve"> - Jake Smith</t>
    </r>
    <r>
      <rPr>
        <vertAlign val="superscript"/>
        <sz val="12"/>
        <color theme="1"/>
        <rFont val="Times New Roman"/>
        <family val="1"/>
      </rPr>
      <t>1</t>
    </r>
    <r>
      <rPr>
        <sz val="12"/>
        <color theme="1"/>
        <rFont val="Times New Roman"/>
        <family val="1"/>
      </rPr>
      <t>, Dr. Bo Guo</t>
    </r>
    <r>
      <rPr>
        <vertAlign val="superscript"/>
        <sz val="12"/>
        <color theme="1"/>
        <rFont val="Times New Roman"/>
        <family val="1"/>
      </rPr>
      <t>1</t>
    </r>
    <r>
      <rPr>
        <b/>
        <vertAlign val="superscript"/>
        <sz val="12"/>
        <color theme="1"/>
        <rFont val="Times New Roman"/>
        <family val="1"/>
      </rPr>
      <t>*</t>
    </r>
    <r>
      <rPr>
        <sz val="12"/>
        <color theme="1"/>
        <rFont val="Times New Roman"/>
        <family val="1"/>
      </rPr>
      <t>, Min Ma</t>
    </r>
    <r>
      <rPr>
        <vertAlign val="superscript"/>
        <sz val="12"/>
        <color theme="1"/>
        <rFont val="Times New Roman"/>
        <family val="1"/>
      </rPr>
      <t>1</t>
    </r>
    <r>
      <rPr>
        <sz val="12"/>
        <color theme="1"/>
        <rFont val="Times New Roman"/>
        <family val="1"/>
      </rPr>
      <t xml:space="preserve"> </t>
    </r>
    <r>
      <rPr>
        <vertAlign val="superscript"/>
        <sz val="12"/>
        <color theme="1"/>
        <rFont val="Times New Roman"/>
        <family val="1"/>
      </rPr>
      <t xml:space="preserve">             </t>
    </r>
    <r>
      <rPr>
        <b/>
        <sz val="12"/>
        <color theme="1"/>
        <rFont val="Times New Roman"/>
        <family val="1"/>
      </rPr>
      <t>Contributor</t>
    </r>
    <r>
      <rPr>
        <sz val="12"/>
        <color rgb="FFFF0000"/>
        <rFont val="Times New Roman"/>
        <family val="1"/>
      </rPr>
      <t xml:space="preserve"> </t>
    </r>
    <r>
      <rPr>
        <sz val="12"/>
        <color theme="1"/>
        <rFont val="Times New Roman"/>
        <family val="1"/>
      </rPr>
      <t>- Dr. Mark L. Brusseau</t>
    </r>
    <r>
      <rPr>
        <vertAlign val="superscript"/>
        <sz val="12"/>
        <color theme="1"/>
        <rFont val="Times New Roman"/>
        <family val="1"/>
      </rPr>
      <t>1,2</t>
    </r>
  </si>
  <si>
    <r>
      <t>*</t>
    </r>
    <r>
      <rPr>
        <b/>
        <sz val="10"/>
        <color theme="1"/>
        <rFont val="Times New Roman"/>
        <family val="1"/>
      </rPr>
      <t>Corresponding author</t>
    </r>
    <r>
      <rPr>
        <sz val="10"/>
        <color theme="1"/>
        <rFont val="Times New Roman"/>
        <family val="1"/>
      </rPr>
      <t xml:space="preserve"> - Dr. Bo Guo - boguo@arizona.edu</t>
    </r>
  </si>
  <si>
    <t>name</t>
  </si>
  <si>
    <t>theta_r</t>
  </si>
  <si>
    <t>theta_s</t>
  </si>
  <si>
    <t>alpha</t>
  </si>
  <si>
    <t>bulk_density</t>
  </si>
  <si>
    <t>Ks</t>
  </si>
  <si>
    <r>
      <t>d</t>
    </r>
    <r>
      <rPr>
        <vertAlign val="subscript"/>
        <sz val="11"/>
        <color theme="1"/>
        <rFont val="Arial"/>
        <family val="2"/>
      </rPr>
      <t>50</t>
    </r>
    <phoneticPr fontId="12" type="noConversion"/>
  </si>
  <si>
    <r>
      <t>f</t>
    </r>
    <r>
      <rPr>
        <vertAlign val="subscript"/>
        <sz val="11"/>
        <color theme="1"/>
        <rFont val="Arial"/>
        <family val="2"/>
      </rPr>
      <t>oc</t>
    </r>
    <phoneticPr fontId="12" type="noConversion"/>
  </si>
  <si>
    <t>Sand</t>
  </si>
  <si>
    <t>Loamy Sand</t>
    <phoneticPr fontId="12" type="noConversion"/>
  </si>
  <si>
    <t xml:space="preserve">Loam </t>
    <phoneticPr fontId="12" type="noConversion"/>
  </si>
  <si>
    <t>Silt</t>
    <phoneticPr fontId="12" type="noConversion"/>
  </si>
  <si>
    <t>Silt Loam</t>
    <phoneticPr fontId="12" type="noConversion"/>
  </si>
  <si>
    <t>Sandy Clay Loam</t>
  </si>
  <si>
    <t>Clay Loam</t>
    <phoneticPr fontId="12" type="noConversion"/>
  </si>
  <si>
    <t>Silty Clay Loam</t>
    <phoneticPr fontId="12" type="noConversion"/>
  </si>
  <si>
    <t xml:space="preserve">Sandy Clay </t>
    <phoneticPr fontId="12" type="noConversion"/>
  </si>
  <si>
    <t xml:space="preserve">Silty Clay </t>
    <phoneticPr fontId="12" type="noConversion"/>
  </si>
  <si>
    <t xml:space="preserve">Clay </t>
    <phoneticPr fontId="12" type="noConversion"/>
  </si>
  <si>
    <r>
      <t>sigma</t>
    </r>
    <r>
      <rPr>
        <vertAlign val="subscript"/>
        <sz val="11"/>
        <color theme="1"/>
        <rFont val="Arial"/>
        <family val="2"/>
      </rPr>
      <t>0</t>
    </r>
    <phoneticPr fontId="12" type="noConversion"/>
  </si>
  <si>
    <r>
      <t>D</t>
    </r>
    <r>
      <rPr>
        <vertAlign val="subscript"/>
        <sz val="11"/>
        <color theme="1"/>
        <rFont val="Arial"/>
        <family val="2"/>
      </rPr>
      <t>0</t>
    </r>
    <phoneticPr fontId="12" type="noConversion"/>
  </si>
  <si>
    <r>
      <t>V</t>
    </r>
    <r>
      <rPr>
        <vertAlign val="subscript"/>
        <sz val="11"/>
        <color theme="1"/>
        <rFont val="Arial"/>
        <family val="2"/>
      </rPr>
      <t>m</t>
    </r>
    <phoneticPr fontId="12" type="noConversion"/>
  </si>
  <si>
    <r>
      <t>K</t>
    </r>
    <r>
      <rPr>
        <vertAlign val="subscript"/>
        <sz val="11"/>
        <color theme="0"/>
        <rFont val="Arial"/>
        <family val="2"/>
      </rPr>
      <t>oc</t>
    </r>
    <phoneticPr fontId="12" type="noConversion"/>
  </si>
  <si>
    <t>PFPeA</t>
  </si>
  <si>
    <t>PFHxA</t>
  </si>
  <si>
    <t>PFHpA</t>
  </si>
  <si>
    <t>PFOA</t>
  </si>
  <si>
    <t>PFNA</t>
  </si>
  <si>
    <t>PFDA</t>
  </si>
  <si>
    <t>PFBS</t>
  </si>
  <si>
    <t>PFHxS</t>
  </si>
  <si>
    <t>PFOS</t>
  </si>
  <si>
    <t>GenX</t>
  </si>
  <si>
    <t>(Equilibrium solid-phase sorption)</t>
    <phoneticPr fontId="12" type="noConversion"/>
  </si>
  <si>
    <t xml:space="preserve">
This Excel tool includes implementations of the Tiers 3 and 4 models (PFAS-LEACH-Analytical and PFAS-LEACH-DAF) of PFAS-LEACH. PFAS-LEACH is a comprehensive decision support platform for predicting PFAS leaching in source zones. 
</t>
    <phoneticPr fontId="12" type="noConversion"/>
  </si>
  <si>
    <t>Contact: Prof. Bo Guo (boguo@arizona.edu)</t>
    <phoneticPr fontId="12" type="noConversion"/>
  </si>
  <si>
    <t>The main purpose of releasing this beta version of the Excel tool is to collect feedback and identify/fix potential bugs before we release the tool to a wider group. We greately appreciate your thoughts on how we should improve the usability and robustness of the Excel Tool. Report your feedback through the github repository via 'Issues' or by sending an email to boguo@arizona.edu.</t>
    <phoneticPr fontId="12" type="noConversion"/>
  </si>
  <si>
    <t>This Excel Tool of the PFAS-LEACH Tiers 3 and 4 models (PFAS-LEACH-Analytical and PFAS-LEACH-DAF) was developed at the University of Arizona by Min Ma and Jacob Smith (equal contribution) under the direction of Prof. Bo Guo. The development was a collaborative effort with Prof. Mark Brusseau. 
We would like to acknowledge funding support from the Environmental Security Technology Certification Program (Project ER21-5041).</t>
    <phoneticPr fontId="12" type="noConversion"/>
  </si>
  <si>
    <t>Version 1.0-beta</t>
    <phoneticPr fontId="12" type="noConversion"/>
  </si>
  <si>
    <r>
      <rPr>
        <b/>
        <sz val="12"/>
        <rFont val="Arial"/>
        <family val="2"/>
      </rPr>
      <t>Module1</t>
    </r>
    <r>
      <rPr>
        <sz val="12"/>
        <rFont val="Arial"/>
        <family val="2"/>
      </rPr>
      <t xml:space="preserve"> adds the capability of parameter sensitivity analysis. Each module includes an Input tab and an Output tab as user interfaces. We have also developed a </t>
    </r>
    <r>
      <rPr>
        <b/>
        <sz val="12"/>
        <rFont val="Arial"/>
        <family val="2"/>
      </rPr>
      <t>Module2</t>
    </r>
    <r>
      <rPr>
        <sz val="12"/>
        <rFont val="Arial"/>
        <family val="2"/>
      </rPr>
      <t xml:space="preserve"> that adds the additional capacity for conducting Monte-Carlo-type uncertainty analysis (currently under internal testing), which will be included in the next release.</t>
    </r>
    <phoneticPr fontId="12" type="noConversion"/>
  </si>
  <si>
    <r>
      <t>t</t>
    </r>
    <r>
      <rPr>
        <i/>
        <vertAlign val="subscript"/>
        <sz val="14"/>
        <color theme="1"/>
        <rFont val="Arial"/>
        <family val="2"/>
      </rPr>
      <t>gw,e</t>
    </r>
    <phoneticPr fontId="12" type="noConversion"/>
  </si>
  <si>
    <t>1. Ma, M., Smith, J.,Brusseau, M. L., &amp; Guo, B. (2025). User guide: Excel tool for Tiers 3 and 4 models of PFAS-LEACH (PFAS-LEACH-Analytical and PFAS-LEACH-DAF). University of Arizona, Tucson, Arizona.</t>
    <phoneticPr fontId="12" type="noConversion"/>
  </si>
  <si>
    <t>PFAS soil concentration</t>
    <phoneticPr fontId="12" type="noConversion"/>
  </si>
  <si>
    <r>
      <rPr>
        <i/>
        <sz val="11"/>
        <color theme="1"/>
        <rFont val="Arial"/>
        <family val="2"/>
      </rPr>
      <t>t</t>
    </r>
    <r>
      <rPr>
        <i/>
        <vertAlign val="subscript"/>
        <sz val="11"/>
        <color theme="1"/>
        <rFont val="Arial"/>
        <family val="2"/>
      </rPr>
      <t>p</t>
    </r>
    <phoneticPr fontId="12" type="noConversion"/>
  </si>
  <si>
    <t>yrs</t>
    <phoneticPr fontId="12" type="noConversion"/>
  </si>
  <si>
    <r>
      <rPr>
        <b/>
        <sz val="14"/>
        <color theme="1"/>
        <rFont val="Arial"/>
        <family val="2"/>
      </rPr>
      <t xml:space="preserve">    </t>
    </r>
    <r>
      <rPr>
        <b/>
        <sz val="14"/>
        <color theme="1"/>
        <rFont val="Segoe UI Symbol"/>
        <family val="2"/>
      </rPr>
      <t>⑤</t>
    </r>
    <r>
      <rPr>
        <b/>
        <sz val="14"/>
        <color theme="1"/>
        <rFont val="Arial"/>
        <family val="2"/>
      </rPr>
      <t xml:space="preserve"> Simulation Information</t>
    </r>
    <phoneticPr fontId="12" type="noConversion"/>
  </si>
  <si>
    <r>
      <t>t</t>
    </r>
    <r>
      <rPr>
        <i/>
        <vertAlign val="subscript"/>
        <sz val="11"/>
        <rFont val="Arial"/>
        <family val="2"/>
      </rPr>
      <t>p</t>
    </r>
    <phoneticPr fontId="12" type="noConversion"/>
  </si>
  <si>
    <t>Longitudinal dispersivity*</t>
    <phoneticPr fontId="12" type="noConversion"/>
  </si>
  <si>
    <t xml:space="preserve"> Depth (cm)</t>
  </si>
  <si>
    <r>
      <rPr>
        <b/>
        <sz val="18"/>
        <rFont val="Segoe UI Symbol"/>
        <family val="2"/>
      </rPr>
      <t xml:space="preserve">   ⑤</t>
    </r>
    <r>
      <rPr>
        <b/>
        <sz val="18"/>
        <rFont val="宋体"/>
        <family val="2"/>
        <charset val="134"/>
      </rPr>
      <t xml:space="preserve"> </t>
    </r>
    <r>
      <rPr>
        <b/>
        <sz val="14"/>
        <rFont val="Arial"/>
        <family val="2"/>
      </rPr>
      <t>Simulation Information</t>
    </r>
    <phoneticPr fontId="12" type="noConversion"/>
  </si>
  <si>
    <t xml:space="preserve">Simulation time (time series)* </t>
    <phoneticPr fontId="12" type="noConversion"/>
  </si>
  <si>
    <t xml:space="preserve">Output time interval (time series)* </t>
    <phoneticPr fontId="12" type="noConversion"/>
  </si>
  <si>
    <t>Output time points (profiles)*</t>
    <phoneticPr fontId="12" type="noConversion"/>
  </si>
  <si>
    <t xml:space="preserve">Output time points (profiles)* </t>
    <phoneticPr fontId="12" type="noConversion"/>
  </si>
  <si>
    <r>
      <rPr>
        <b/>
        <sz val="12"/>
        <rFont val="Arial"/>
        <family val="2"/>
      </rPr>
      <t>Module0</t>
    </r>
    <r>
      <rPr>
        <sz val="12"/>
        <rFont val="Arial"/>
        <family val="2"/>
      </rPr>
      <t xml:space="preserve"> is the base model for quantifying PFAS leaching and deriving SSLs.</t>
    </r>
    <phoneticPr fontId="12" type="noConversion"/>
  </si>
  <si>
    <r>
      <t xml:space="preserve">Read Section 2 of the User Guide for parameter descriptions and work through boxes </t>
    </r>
    <r>
      <rPr>
        <sz val="10"/>
        <color theme="1"/>
        <rFont val="Segoe UI Symbol"/>
        <family val="2"/>
      </rPr>
      <t>①</t>
    </r>
    <r>
      <rPr>
        <sz val="10"/>
        <color theme="1"/>
        <rFont val="Arial"/>
        <family val="2"/>
      </rPr>
      <t xml:space="preserve"> to </t>
    </r>
    <r>
      <rPr>
        <sz val="10"/>
        <color theme="1"/>
        <rFont val="Segoe UI Symbol"/>
        <family val="2"/>
      </rPr>
      <t>⑤</t>
    </r>
    <r>
      <rPr>
        <sz val="10"/>
        <color theme="1"/>
        <rFont val="Arial"/>
        <family val="2"/>
      </rPr>
      <t xml:space="preserve"> sequentially.
</t>
    </r>
    <r>
      <rPr>
        <i/>
        <u/>
        <sz val="10"/>
        <color theme="1"/>
        <rFont val="Arial"/>
        <family val="2"/>
      </rPr>
      <t>Blue cells</t>
    </r>
    <r>
      <rPr>
        <sz val="10"/>
        <color theme="1"/>
        <rFont val="Arial"/>
        <family val="2"/>
      </rPr>
      <t xml:space="preserve"> can be filled with reference values using the </t>
    </r>
    <r>
      <rPr>
        <i/>
        <u/>
        <sz val="10"/>
        <color theme="1"/>
        <rFont val="Arial"/>
        <family val="2"/>
      </rPr>
      <t>dropdown buttons</t>
    </r>
    <r>
      <rPr>
        <i/>
        <sz val="10"/>
        <color theme="1"/>
        <rFont val="Arial"/>
        <family val="2"/>
      </rPr>
      <t xml:space="preserve"> </t>
    </r>
    <r>
      <rPr>
        <sz val="10"/>
        <color theme="1"/>
        <rFont val="Arial"/>
        <family val="2"/>
      </rPr>
      <t xml:space="preserve">or manually entered by users.
</t>
    </r>
    <r>
      <rPr>
        <i/>
        <u/>
        <sz val="10"/>
        <color theme="1"/>
        <rFont val="Arial"/>
        <family val="2"/>
      </rPr>
      <t>White cells</t>
    </r>
    <r>
      <rPr>
        <sz val="10"/>
        <color theme="1"/>
        <rFont val="Arial"/>
        <family val="2"/>
      </rPr>
      <t xml:space="preserve"> can be either estimated using the </t>
    </r>
    <r>
      <rPr>
        <i/>
        <u/>
        <sz val="10"/>
        <color theme="1"/>
        <rFont val="Arial"/>
        <family val="2"/>
      </rPr>
      <t>functional button</t>
    </r>
    <r>
      <rPr>
        <sz val="10"/>
        <color theme="1"/>
        <rFont val="Arial"/>
        <family val="2"/>
      </rPr>
      <t xml:space="preserve"> on the right or manually entered by users.
Default values for all cells can be set by clicking the </t>
    </r>
    <r>
      <rPr>
        <i/>
        <u/>
        <sz val="10"/>
        <color theme="1"/>
        <rFont val="Arial"/>
        <family val="2"/>
      </rPr>
      <t>green buttons</t>
    </r>
    <r>
      <rPr>
        <sz val="10"/>
        <color theme="1"/>
        <rFont val="Arial"/>
        <family val="2"/>
      </rPr>
      <t>.
Parameters with asterisks (*) are required to run the solvers.</t>
    </r>
    <phoneticPr fontId="12" type="noConversion"/>
  </si>
  <si>
    <t>Piecewise Constant Interpolation</t>
  </si>
  <si>
    <t xml:space="preserve"> Mass discharge concentrations (ug/L)</t>
  </si>
  <si>
    <t xml:space="preserve"> Groundwater concentrations (ug/L)</t>
  </si>
  <si>
    <t xml:space="preserve"> Vadose-zone mass discharge rate (ug/yr)</t>
  </si>
  <si>
    <t>Mass remaining in the vadose zone (ug)</t>
  </si>
  <si>
    <t>Mass remaining in the vadose zone (%)</t>
  </si>
  <si>
    <t>Left bound mass discharge rate (ug/yr)</t>
  </si>
  <si>
    <t>Mean mass discharge rate (ug/yr)</t>
  </si>
  <si>
    <t>Right bound mass discharge rate (ug/yr)</t>
  </si>
  <si>
    <t>Left bound mass remaining in the vadose zone (ug)</t>
  </si>
  <si>
    <t>Mean mass remaining in the vadose zone (ug)</t>
  </si>
  <si>
    <t>Right bound mass remaining in the vadose zone (ug)</t>
  </si>
  <si>
    <t>Left bound mass remaining in the vadose zone (%)</t>
  </si>
  <si>
    <t>Mean mass remaining in the vadose zone (%)</t>
  </si>
  <si>
    <t>Right bound mass remaining in the vadose zone (%)</t>
  </si>
  <si>
    <t xml:space="preserve"> Time (year)</t>
  </si>
  <si>
    <t>Time (year)</t>
  </si>
  <si>
    <t>Left bound mass discharge concentrations (ug/L)</t>
  </si>
  <si>
    <t>Mean mass discharge concentrations (ug/L)</t>
  </si>
  <si>
    <t>Right bound mass discharge concentrations (ug/L)</t>
  </si>
  <si>
    <t>Left bound groundwater concentrations  (ug/L)</t>
  </si>
  <si>
    <t>Mean groundwater concentrations (ug/L)</t>
  </si>
  <si>
    <t>Right bound groundwater concentrations (ug/L)</t>
  </si>
  <si>
    <t>Cp_left (tp=10 yr) (ug/L)</t>
  </si>
  <si>
    <t>Ctot_left (tp=10 yr) (ug/kg)</t>
  </si>
  <si>
    <t>Cp_left (tp=30 yr) (ug/L)</t>
  </si>
  <si>
    <t>Ctot_left (tp=30 yr) (ug/kg)</t>
  </si>
  <si>
    <t>Cp_mean (tp=10 yr) (ug/L)</t>
  </si>
  <si>
    <t>Ctot_mean (tp=10 yr) (ug/kg)</t>
  </si>
  <si>
    <t>Cp_mean (tp=30 yr) (ug/L)</t>
  </si>
  <si>
    <t>Ctot_mean (tp=30 yr) (ug/kg)</t>
  </si>
  <si>
    <t>Cp_right (tp=10 yr) (ug/L)</t>
  </si>
  <si>
    <t>Ctot_right (tp=10 yr) (ug/kg)</t>
  </si>
  <si>
    <t>Cp_right (tp=30 yr) (ug/L)</t>
  </si>
  <si>
    <t>Ctot_right (tp=30 yr) (ug/kg)</t>
  </si>
  <si>
    <t>10,30</t>
  </si>
  <si>
    <t>Aqueous concentration profiles in the vadose zone</t>
  </si>
  <si>
    <t>10,20</t>
  </si>
  <si>
    <t xml:space="preserve"> Cp (tp=10 yr) (ug/L)</t>
  </si>
  <si>
    <t xml:space="preserve"> Ctot (tp=10 yr) (ug/kg)</t>
  </si>
  <si>
    <t xml:space="preserve"> Cp (tp=20 yr) (ug/L)</t>
  </si>
  <si>
    <t xml:space="preserve"> Ctot (tp=20 yr) (ug/kg)</t>
  </si>
  <si>
    <t>Clay Loam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</si>
</sst>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0.000"/>
    <numFmt numFmtId="165" formatCode="0.0_ "/>
    <numFmt numFmtId="166" formatCode="0.00_ "/>
    <numFmt numFmtId="167" formatCode="0.000_ "/>
    <numFmt numFmtId="168" formatCode="0.00_);[Red]\(0.00\)"/>
    <numFmt numFmtId="169" formatCode="0_ "/>
    <numFmt numFmtId="170" formatCode="0.0_);[Red]\(0.0\)"/>
    <numFmt numFmtId="171" formatCode="0.0"/>
    <numFmt numFmtId="172" formatCode="0.000_);[Red]\(0.000\)"/>
  </numFmts>
  <fonts count="118">
    <font>
      <sz val="11"/>
      <color theme="1"/>
      <name val="Calibri"/>
      <family val="2"/>
      <scheme val="minor"/>
    </font>
    <font>
      <sz val="11"/>
      <color theme="1"/>
      <name val="Times New Roman"/>
      <family val="1"/>
    </font>
    <font>
      <b/>
      <sz val="14"/>
      <color theme="1"/>
      <name val="Times New Roman"/>
      <family val="1"/>
    </font>
    <font>
      <b/>
      <sz val="12"/>
      <color theme="1"/>
      <name val="Times New Roman"/>
      <family val="1"/>
    </font>
    <font>
      <i/>
      <sz val="11"/>
      <color rgb="FFFF0000"/>
      <name val="Times New Roman"/>
      <family val="1"/>
    </font>
    <font>
      <b/>
      <sz val="10"/>
      <color theme="1"/>
      <name val="Times New Roman"/>
      <family val="1"/>
    </font>
    <font>
      <sz val="10"/>
      <color theme="1"/>
      <name val="Times New Roman"/>
      <family val="1"/>
    </font>
    <font>
      <sz val="24"/>
      <color theme="1"/>
      <name val="Times New Roman"/>
      <family val="1"/>
    </font>
    <font>
      <b/>
      <vertAlign val="superscript"/>
      <sz val="12"/>
      <color theme="1"/>
      <name val="Times New Roman"/>
      <family val="1"/>
    </font>
    <font>
      <sz val="12"/>
      <color theme="1"/>
      <name val="Times New Roman"/>
      <family val="1"/>
    </font>
    <font>
      <vertAlign val="superscript"/>
      <sz val="12"/>
      <color theme="1"/>
      <name val="Times New Roman"/>
      <family val="1"/>
    </font>
    <font>
      <sz val="12"/>
      <color rgb="FFFF0000"/>
      <name val="Times New Roman"/>
      <family val="1"/>
    </font>
    <font>
      <sz val="9"/>
      <name val="Calibri"/>
      <family val="3"/>
      <charset val="134"/>
      <scheme val="minor"/>
    </font>
    <font>
      <sz val="11"/>
      <color rgb="FFFF0000"/>
      <name val="Calibri"/>
      <family val="2"/>
      <scheme val="minor"/>
    </font>
    <font>
      <b/>
      <sz val="11"/>
      <color theme="1"/>
      <name val="Calibri"/>
      <family val="3"/>
      <charset val="134"/>
      <scheme val="minor"/>
    </font>
    <font>
      <sz val="11"/>
      <name val="Calibri"/>
      <family val="2"/>
      <scheme val="minor"/>
    </font>
    <font>
      <b/>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b/>
      <sz val="24"/>
      <color theme="1"/>
      <name val="Arial"/>
      <family val="2"/>
    </font>
    <font>
      <sz val="11"/>
      <color theme="1"/>
      <name val="Arial"/>
      <family val="2"/>
    </font>
    <font>
      <b/>
      <sz val="18"/>
      <color rgb="FFFF0000"/>
      <name val="Arial"/>
      <family val="2"/>
    </font>
    <font>
      <i/>
      <sz val="14"/>
      <color theme="1"/>
      <name val="Arial"/>
      <family val="2"/>
    </font>
    <font>
      <i/>
      <sz val="12"/>
      <color theme="1"/>
      <name val="Arial"/>
      <family val="2"/>
    </font>
    <font>
      <sz val="12"/>
      <color theme="1"/>
      <name val="Arial"/>
      <family val="2"/>
    </font>
    <font>
      <sz val="12"/>
      <color theme="8" tint="0.39997558519241921"/>
      <name val="Arial"/>
      <family val="2"/>
    </font>
    <font>
      <b/>
      <sz val="12"/>
      <color theme="1"/>
      <name val="Arial"/>
      <family val="2"/>
    </font>
    <font>
      <sz val="10"/>
      <color theme="1"/>
      <name val="Arial"/>
      <family val="2"/>
    </font>
    <font>
      <i/>
      <sz val="9"/>
      <color theme="1"/>
      <name val="Arial"/>
      <family val="2"/>
    </font>
    <font>
      <b/>
      <sz val="14"/>
      <color theme="1"/>
      <name val="Arial"/>
      <family val="2"/>
    </font>
    <font>
      <b/>
      <sz val="11"/>
      <color theme="1"/>
      <name val="Arial"/>
      <family val="2"/>
    </font>
    <font>
      <b/>
      <i/>
      <sz val="11"/>
      <color theme="1"/>
      <name val="Arial"/>
      <family val="2"/>
    </font>
    <font>
      <b/>
      <sz val="14"/>
      <name val="Arial"/>
      <family val="2"/>
    </font>
    <font>
      <i/>
      <sz val="10"/>
      <color theme="1"/>
      <name val="Arial"/>
      <family val="2"/>
    </font>
    <font>
      <i/>
      <sz val="8"/>
      <color theme="1"/>
      <name val="Arial"/>
      <family val="2"/>
    </font>
    <font>
      <sz val="10"/>
      <name val="Arial"/>
      <family val="2"/>
    </font>
    <font>
      <sz val="12"/>
      <name val="Arial"/>
      <family val="2"/>
    </font>
    <font>
      <sz val="11"/>
      <name val="Arial"/>
      <family val="2"/>
    </font>
    <font>
      <b/>
      <sz val="11"/>
      <name val="Arial"/>
      <family val="2"/>
    </font>
    <font>
      <vertAlign val="superscript"/>
      <sz val="11"/>
      <name val="Arial"/>
      <family val="2"/>
    </font>
    <font>
      <i/>
      <sz val="11"/>
      <color theme="1"/>
      <name val="Arial"/>
      <family val="2"/>
    </font>
    <font>
      <sz val="11"/>
      <color rgb="FFFF0000"/>
      <name val="Arial"/>
      <family val="2"/>
    </font>
    <font>
      <sz val="8"/>
      <color theme="1"/>
      <name val="Arial"/>
      <family val="2"/>
    </font>
    <font>
      <i/>
      <sz val="11"/>
      <name val="Arial"/>
      <family val="2"/>
    </font>
    <font>
      <i/>
      <vertAlign val="subscript"/>
      <sz val="11"/>
      <name val="Arial"/>
      <family val="2"/>
    </font>
    <font>
      <i/>
      <sz val="8"/>
      <name val="Arial"/>
      <family val="2"/>
    </font>
    <font>
      <i/>
      <vertAlign val="subscript"/>
      <sz val="10"/>
      <name val="Arial"/>
      <family val="2"/>
    </font>
    <font>
      <i/>
      <sz val="10"/>
      <name val="Arial"/>
      <family val="2"/>
    </font>
    <font>
      <i/>
      <vertAlign val="subscript"/>
      <sz val="11"/>
      <color theme="1"/>
      <name val="Arial"/>
      <family val="2"/>
    </font>
    <font>
      <sz val="14"/>
      <color theme="1"/>
      <name val="Arial"/>
      <family val="2"/>
    </font>
    <font>
      <sz val="11"/>
      <color theme="0" tint="-0.249977111117893"/>
      <name val="Arial"/>
      <family val="2"/>
    </font>
    <font>
      <b/>
      <sz val="10"/>
      <name val="Arial"/>
      <family val="2"/>
    </font>
    <font>
      <sz val="8"/>
      <name val="Arial"/>
      <family val="2"/>
    </font>
    <font>
      <vertAlign val="subscript"/>
      <sz val="10"/>
      <name val="Arial"/>
      <family val="2"/>
    </font>
    <font>
      <sz val="16"/>
      <color theme="1"/>
      <name val="Arial"/>
      <family val="2"/>
    </font>
    <font>
      <sz val="9"/>
      <color theme="1"/>
      <name val="Arial"/>
      <family val="2"/>
    </font>
    <font>
      <b/>
      <sz val="16"/>
      <color theme="1"/>
      <name val="Segoe UI Symbol"/>
      <family val="2"/>
    </font>
    <font>
      <b/>
      <sz val="16"/>
      <color theme="1"/>
      <name val="Aharoni"/>
      <charset val="177"/>
    </font>
    <font>
      <b/>
      <sz val="16"/>
      <color theme="1"/>
      <name val="宋体"/>
      <family val="2"/>
      <charset val="134"/>
    </font>
    <font>
      <b/>
      <sz val="16"/>
      <name val="Segoe UI Symbol"/>
      <family val="2"/>
    </font>
    <font>
      <sz val="6"/>
      <color theme="1" tint="0.249977111117893"/>
      <name val="Arial"/>
      <family val="2"/>
    </font>
    <font>
      <sz val="9"/>
      <color theme="1" tint="0.34998626667073579"/>
      <name val="Arial"/>
      <family val="2"/>
    </font>
    <font>
      <b/>
      <sz val="18"/>
      <color theme="1"/>
      <name val="Segoe UI Symbol"/>
      <family val="2"/>
    </font>
    <font>
      <sz val="8"/>
      <color theme="1" tint="0.34998626667073579"/>
      <name val="Arial"/>
      <family val="2"/>
    </font>
    <font>
      <b/>
      <sz val="20"/>
      <color theme="1"/>
      <name val="Arial"/>
      <family val="2"/>
    </font>
    <font>
      <b/>
      <sz val="18"/>
      <name val="Segoe UI Symbol"/>
      <family val="2"/>
    </font>
    <font>
      <b/>
      <sz val="18"/>
      <name val="宋体"/>
      <family val="2"/>
      <charset val="134"/>
    </font>
    <font>
      <b/>
      <sz val="18"/>
      <color theme="1"/>
      <name val="宋体"/>
      <family val="2"/>
      <charset val="134"/>
    </font>
    <font>
      <b/>
      <sz val="10"/>
      <color theme="0" tint="-0.14999847407452621"/>
      <name val="Arial"/>
      <family val="2"/>
    </font>
    <font>
      <sz val="11"/>
      <color theme="0"/>
      <name val="Arial"/>
      <family val="2"/>
    </font>
    <font>
      <i/>
      <vertAlign val="subscript"/>
      <sz val="14"/>
      <color theme="1"/>
      <name val="Arial"/>
      <family val="2"/>
    </font>
    <font>
      <b/>
      <sz val="22"/>
      <color theme="1"/>
      <name val="Arial"/>
      <family val="2"/>
    </font>
    <font>
      <vertAlign val="subscript"/>
      <sz val="11"/>
      <color theme="1"/>
      <name val="Arial"/>
      <family val="2"/>
    </font>
    <font>
      <vertAlign val="subscript"/>
      <sz val="11"/>
      <color theme="0"/>
      <name val="Arial"/>
      <family val="2"/>
    </font>
    <font>
      <b/>
      <sz val="18"/>
      <color theme="1"/>
      <name val="Arial"/>
      <family val="2"/>
    </font>
    <font>
      <sz val="10.5"/>
      <color theme="1"/>
      <name val="Arial"/>
      <family val="2"/>
    </font>
    <font>
      <sz val="11"/>
      <color theme="2"/>
      <name val="Arial"/>
      <family val="2"/>
    </font>
    <font>
      <sz val="14"/>
      <color rgb="FF000000"/>
      <name val="Arial"/>
      <family val="2"/>
    </font>
    <font>
      <b/>
      <sz val="18"/>
      <color rgb="FF000000"/>
      <name val="Arial"/>
      <family val="2"/>
    </font>
    <font>
      <i/>
      <sz val="14"/>
      <color rgb="FF000000"/>
      <name val="Arial"/>
      <family val="2"/>
    </font>
    <font>
      <i/>
      <vertAlign val="subscript"/>
      <sz val="14"/>
      <color rgb="FF000000"/>
      <name val="Arial"/>
      <family val="2"/>
    </font>
    <font>
      <b/>
      <sz val="16"/>
      <color theme="1"/>
      <name val="Arial"/>
      <family val="2"/>
    </font>
    <font>
      <b/>
      <sz val="12"/>
      <name val="Arial"/>
      <family val="2"/>
    </font>
    <font>
      <b/>
      <sz val="23.5"/>
      <color theme="1"/>
      <name val="Arial"/>
      <family val="2"/>
    </font>
    <font>
      <b/>
      <sz val="10.5"/>
      <color rgb="FFAE0202"/>
      <name val="Arial"/>
      <family val="2"/>
    </font>
    <font>
      <sz val="10"/>
      <color theme="1"/>
      <name val="Segoe UI Symbol"/>
      <family val="2"/>
    </font>
    <font>
      <sz val="11"/>
      <color theme="1"/>
      <name val="Segoe UI Symbol"/>
      <family val="2"/>
    </font>
    <font>
      <b/>
      <sz val="11"/>
      <color rgb="FFAE0202"/>
      <name val="Arial"/>
      <family val="2"/>
    </font>
    <font>
      <sz val="18"/>
      <color theme="1"/>
      <name val="Arial"/>
      <family val="2"/>
    </font>
    <font>
      <i/>
      <u/>
      <sz val="10"/>
      <color theme="1"/>
      <name val="Arial"/>
      <family val="2"/>
    </font>
    <font>
      <i/>
      <u/>
      <sz val="11"/>
      <color theme="1"/>
      <name val="Arial"/>
      <family val="2"/>
    </font>
    <font>
      <sz val="11"/>
      <color rgb="FFAE0202"/>
      <name val="Arial"/>
      <family val="2"/>
    </font>
    <font>
      <sz val="8"/>
      <color rgb="FF2A2F45"/>
      <name val="Segoe UI"/>
      <family val="2"/>
    </font>
    <font>
      <sz val="5"/>
      <color rgb="FF2A2B2E"/>
      <name val="Segoe UI"/>
      <family val="2"/>
    </font>
    <font>
      <sz val="10"/>
      <color rgb="FF000000"/>
      <name val="Arial"/>
      <family val="2"/>
    </font>
    <font>
      <i/>
      <sz val="10"/>
      <color rgb="FF000000"/>
      <name val="Arial"/>
      <family val="2"/>
    </font>
    <font>
      <i/>
      <vertAlign val="subscript"/>
      <sz val="10"/>
      <color rgb="FF000000"/>
      <name val="Arial"/>
      <family val="2"/>
    </font>
    <font>
      <sz val="11"/>
      <color rgb="FF000000"/>
      <name val="Arial"/>
      <family val="2"/>
    </font>
    <font>
      <sz val="9"/>
      <color rgb="FF000000"/>
      <name val="Arial"/>
      <family val="2"/>
    </font>
    <font>
      <i/>
      <sz val="9"/>
      <color rgb="FF000000"/>
      <name val="Arial"/>
      <family val="2"/>
    </font>
    <font>
      <vertAlign val="subscript"/>
      <sz val="10"/>
      <color rgb="FF000000"/>
      <name val="Arial"/>
      <family val="2"/>
    </font>
    <font>
      <sz val="16"/>
      <color rgb="FF000000"/>
      <name val="Arial"/>
      <family val="2"/>
    </font>
    <font>
      <sz val="8"/>
      <color rgb="FF000000"/>
      <name val="Arial"/>
      <family val="2"/>
    </font>
    <font>
      <sz val="16"/>
      <color theme="1"/>
      <name val="Calibri"/>
      <family val="2"/>
      <scheme val="minor"/>
    </font>
    <font>
      <b/>
      <sz val="14"/>
      <color theme="1"/>
      <name val="Segoe UI Symbol"/>
      <family val="2"/>
    </font>
  </fonts>
  <fills count="43">
    <fill>
      <patternFill patternType="none"/>
    </fill>
    <fill>
      <patternFill patternType="gray125"/>
    </fill>
    <fill>
      <patternFill patternType="solid">
        <fgColor theme="0" tint="-0.14999847407452621"/>
        <bgColor indexed="64"/>
      </patternFill>
    </fill>
    <fill>
      <patternFill patternType="solid">
        <fgColor theme="8" tint="0.39997558519241921"/>
        <bgColor indexed="64"/>
      </patternFill>
    </fill>
    <fill>
      <patternFill patternType="solid">
        <fgColor theme="0"/>
        <bgColor indexed="64"/>
      </patternFill>
    </fill>
    <fill>
      <patternFill patternType="solid">
        <fgColor theme="8"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rgb="FFFDFAD7"/>
        <bgColor indexed="64"/>
      </patternFill>
    </fill>
    <fill>
      <patternFill patternType="solid">
        <fgColor rgb="FFE7E6E6"/>
        <bgColor rgb="FF000000"/>
      </patternFill>
    </fill>
    <fill>
      <patternFill patternType="solid">
        <fgColor rgb="FFD0CECE"/>
        <bgColor rgb="FF000000"/>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diagonal/>
    </border>
    <border>
      <left style="medium">
        <color indexed="64"/>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style="medium">
        <color indexed="64"/>
      </left>
      <right/>
      <top style="thin">
        <color indexed="64"/>
      </top>
      <bottom/>
      <diagonal/>
    </border>
    <border>
      <left style="thin">
        <color indexed="64"/>
      </left>
      <right/>
      <top/>
      <bottom/>
      <diagonal/>
    </border>
    <border>
      <left/>
      <right style="thin">
        <color indexed="64"/>
      </right>
      <top style="medium">
        <color indexed="64"/>
      </top>
      <bottom style="thin">
        <color indexed="64"/>
      </bottom>
      <diagonal/>
    </border>
    <border>
      <left style="medium">
        <color indexed="64"/>
      </left>
      <right style="medium">
        <color indexed="64"/>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medium">
        <color indexed="64"/>
      </right>
      <top/>
      <bottom style="thin">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right style="thin">
        <color indexed="64"/>
      </right>
      <top/>
      <bottom/>
      <diagonal/>
    </border>
    <border>
      <left/>
      <right style="thin">
        <color indexed="64"/>
      </right>
      <top style="medium">
        <color indexed="64"/>
      </top>
      <bottom/>
      <diagonal/>
    </border>
    <border>
      <left/>
      <right style="thin">
        <color indexed="64"/>
      </right>
      <top/>
      <bottom style="medium">
        <color indexed="64"/>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thin">
        <color indexed="64"/>
      </right>
      <top/>
      <bottom style="medium">
        <color indexed="64"/>
      </bottom>
      <diagonal/>
    </border>
    <border>
      <left/>
      <right style="thin">
        <color theme="0" tint="-0.249977111117893"/>
      </right>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theme="0" tint="-0.249977111117893"/>
      </left>
      <right/>
      <top/>
      <bottom/>
      <diagonal/>
    </border>
    <border>
      <left style="thin">
        <color indexed="64"/>
      </left>
      <right/>
      <top style="medium">
        <color indexed="64"/>
      </top>
      <bottom style="thin">
        <color indexed="64"/>
      </bottom>
      <diagonal/>
    </border>
    <border>
      <left style="medium">
        <color indexed="64"/>
      </left>
      <right style="thin">
        <color theme="1" tint="0.249977111117893"/>
      </right>
      <top style="thin">
        <color theme="1" tint="0.249977111117893"/>
      </top>
      <bottom style="thin">
        <color theme="1" tint="0.249977111117893"/>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style="thin">
        <color theme="1" tint="0.499984740745262"/>
      </right>
      <top style="thin">
        <color theme="1" tint="0.499984740745262"/>
      </top>
      <bottom style="medium">
        <color indexed="64"/>
      </bottom>
      <diagonal/>
    </border>
    <border>
      <left style="thin">
        <color theme="0" tint="-0.249977111117893"/>
      </left>
      <right/>
      <top style="medium">
        <color indexed="64"/>
      </top>
      <bottom/>
      <diagonal/>
    </border>
    <border>
      <left style="thin">
        <color theme="1" tint="0.499984740745262"/>
      </left>
      <right style="thin">
        <color theme="1" tint="0.499984740745262"/>
      </right>
      <top style="medium">
        <color indexed="64"/>
      </top>
      <bottom style="thin">
        <color theme="1" tint="0.499984740745262"/>
      </bottom>
      <diagonal/>
    </border>
    <border>
      <left/>
      <right style="thin">
        <color theme="0" tint="-0.249977111117893"/>
      </right>
      <top style="medium">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medium">
        <color indexed="64"/>
      </top>
      <bottom/>
      <diagonal/>
    </border>
    <border>
      <left style="thin">
        <color indexed="64"/>
      </left>
      <right/>
      <top style="thin">
        <color indexed="64"/>
      </top>
      <bottom style="medium">
        <color indexed="64"/>
      </bottom>
      <diagonal/>
    </border>
    <border>
      <left style="thin">
        <color theme="1" tint="0.499984740745262"/>
      </left>
      <right style="thin">
        <color theme="1" tint="0.499984740745262"/>
      </right>
      <top style="thin">
        <color theme="1" tint="0.499984740745262"/>
      </top>
      <bottom style="thin">
        <color indexed="64"/>
      </bottom>
      <diagonal/>
    </border>
  </borders>
  <cellStyleXfs count="42">
    <xf numFmtId="0" fontId="0" fillId="0" borderId="0"/>
    <xf numFmtId="0" fontId="18" fillId="0" borderId="0" applyNumberFormat="0" applyFill="0" applyBorder="0" applyAlignment="0" applyProtection="0"/>
    <xf numFmtId="0" fontId="19" fillId="0" borderId="38" applyNumberFormat="0" applyFill="0" applyAlignment="0" applyProtection="0"/>
    <xf numFmtId="0" fontId="20" fillId="0" borderId="39" applyNumberFormat="0" applyFill="0" applyAlignment="0" applyProtection="0"/>
    <xf numFmtId="0" fontId="21" fillId="0" borderId="40" applyNumberFormat="0" applyFill="0" applyAlignment="0" applyProtection="0"/>
    <xf numFmtId="0" fontId="21" fillId="0" borderId="0" applyNumberFormat="0" applyFill="0" applyBorder="0" applyAlignment="0" applyProtection="0"/>
    <xf numFmtId="0" fontId="22" fillId="6" borderId="0" applyNumberFormat="0" applyBorder="0" applyAlignment="0" applyProtection="0"/>
    <xf numFmtId="0" fontId="23" fillId="7" borderId="0" applyNumberFormat="0" applyBorder="0" applyAlignment="0" applyProtection="0"/>
    <xf numFmtId="0" fontId="24" fillId="8" borderId="0" applyNumberFormat="0" applyBorder="0" applyAlignment="0" applyProtection="0"/>
    <xf numFmtId="0" fontId="25" fillId="9" borderId="41" applyNumberFormat="0" applyAlignment="0" applyProtection="0"/>
    <xf numFmtId="0" fontId="26" fillId="10" borderId="42" applyNumberFormat="0" applyAlignment="0" applyProtection="0"/>
    <xf numFmtId="0" fontId="27" fillId="10" borderId="41" applyNumberFormat="0" applyAlignment="0" applyProtection="0"/>
    <xf numFmtId="0" fontId="28" fillId="0" borderId="43" applyNumberFormat="0" applyFill="0" applyAlignment="0" applyProtection="0"/>
    <xf numFmtId="0" fontId="29" fillId="11" borderId="44" applyNumberFormat="0" applyAlignment="0" applyProtection="0"/>
    <xf numFmtId="0" fontId="13" fillId="0" borderId="0" applyNumberFormat="0" applyFill="0" applyBorder="0" applyAlignment="0" applyProtection="0"/>
    <xf numFmtId="0" fontId="17" fillId="12" borderId="45" applyNumberFormat="0" applyFont="0" applyAlignment="0" applyProtection="0"/>
    <xf numFmtId="0" fontId="30" fillId="0" borderId="0" applyNumberFormat="0" applyFill="0" applyBorder="0" applyAlignment="0" applyProtection="0"/>
    <xf numFmtId="0" fontId="16" fillId="0" borderId="46" applyNumberFormat="0" applyFill="0" applyAlignment="0" applyProtection="0"/>
    <xf numFmtId="0" fontId="31" fillId="13" borderId="0" applyNumberFormat="0" applyBorder="0" applyAlignment="0" applyProtection="0"/>
    <xf numFmtId="0" fontId="17" fillId="14" borderId="0" applyNumberFormat="0" applyBorder="0" applyAlignment="0" applyProtection="0"/>
    <xf numFmtId="0" fontId="17" fillId="15" borderId="0" applyNumberFormat="0" applyBorder="0" applyAlignment="0" applyProtection="0"/>
    <xf numFmtId="0" fontId="17" fillId="16" borderId="0" applyNumberFormat="0" applyBorder="0" applyAlignment="0" applyProtection="0"/>
    <xf numFmtId="0" fontId="31" fillId="17" borderId="0" applyNumberFormat="0" applyBorder="0" applyAlignment="0" applyProtection="0"/>
    <xf numFmtId="0" fontId="17" fillId="18" borderId="0" applyNumberFormat="0" applyBorder="0" applyAlignment="0" applyProtection="0"/>
    <xf numFmtId="0" fontId="17" fillId="19" borderId="0" applyNumberFormat="0" applyBorder="0" applyAlignment="0" applyProtection="0"/>
    <xf numFmtId="0" fontId="17" fillId="20" borderId="0" applyNumberFormat="0" applyBorder="0" applyAlignment="0" applyProtection="0"/>
    <xf numFmtId="0" fontId="31" fillId="21" borderId="0" applyNumberFormat="0" applyBorder="0" applyAlignment="0" applyProtection="0"/>
    <xf numFmtId="0" fontId="17" fillId="22" borderId="0" applyNumberFormat="0" applyBorder="0" applyAlignment="0" applyProtection="0"/>
    <xf numFmtId="0" fontId="17" fillId="23" borderId="0" applyNumberFormat="0" applyBorder="0" applyAlignment="0" applyProtection="0"/>
    <xf numFmtId="0" fontId="17" fillId="24" borderId="0" applyNumberFormat="0" applyBorder="0" applyAlignment="0" applyProtection="0"/>
    <xf numFmtId="0" fontId="31" fillId="25" borderId="0" applyNumberFormat="0" applyBorder="0" applyAlignment="0" applyProtection="0"/>
    <xf numFmtId="0" fontId="17" fillId="26" borderId="0" applyNumberFormat="0" applyBorder="0" applyAlignment="0" applyProtection="0"/>
    <xf numFmtId="0" fontId="17" fillId="27" borderId="0" applyNumberFormat="0" applyBorder="0" applyAlignment="0" applyProtection="0"/>
    <xf numFmtId="0" fontId="17" fillId="28" borderId="0" applyNumberFormat="0" applyBorder="0" applyAlignment="0" applyProtection="0"/>
    <xf numFmtId="0" fontId="31" fillId="29" borderId="0" applyNumberFormat="0" applyBorder="0" applyAlignment="0" applyProtection="0"/>
    <xf numFmtId="0" fontId="17" fillId="30" borderId="0" applyNumberFormat="0" applyBorder="0" applyAlignment="0" applyProtection="0"/>
    <xf numFmtId="0" fontId="17" fillId="31" borderId="0" applyNumberFormat="0" applyBorder="0" applyAlignment="0" applyProtection="0"/>
    <xf numFmtId="0" fontId="17" fillId="32" borderId="0" applyNumberFormat="0" applyBorder="0" applyAlignment="0" applyProtection="0"/>
    <xf numFmtId="0" fontId="31" fillId="33" borderId="0" applyNumberFormat="0" applyBorder="0" applyAlignment="0" applyProtection="0"/>
    <xf numFmtId="0" fontId="17" fillId="34" borderId="0" applyNumberFormat="0" applyBorder="0" applyAlignment="0" applyProtection="0"/>
    <xf numFmtId="0" fontId="17" fillId="35" borderId="0" applyNumberFormat="0" applyBorder="0" applyAlignment="0" applyProtection="0"/>
    <xf numFmtId="0" fontId="17" fillId="36" borderId="0" applyNumberFormat="0" applyBorder="0" applyAlignment="0" applyProtection="0"/>
  </cellStyleXfs>
  <cellXfs count="457">
    <xf numFmtId="0" fontId="0" fillId="0" borderId="0" xfId="0"/>
    <xf numFmtId="0" fontId="1" fillId="2" borderId="0" xfId="0" applyFont="1" applyFill="1"/>
    <xf numFmtId="0" fontId="1" fillId="3" borderId="0" xfId="0" applyFont="1" applyFill="1"/>
    <xf numFmtId="0" fontId="4" fillId="2" borderId="0" xfId="0" applyFont="1" applyFill="1"/>
    <xf numFmtId="0" fontId="6" fillId="2" borderId="0" xfId="0" applyFont="1" applyFill="1"/>
    <xf numFmtId="0" fontId="7" fillId="3" borderId="0" xfId="0" applyFont="1" applyFill="1"/>
    <xf numFmtId="0" fontId="9" fillId="3" borderId="0" xfId="0" applyFont="1" applyFill="1" applyAlignment="1">
      <alignment vertical="center"/>
    </xf>
    <xf numFmtId="0" fontId="15" fillId="0" borderId="0" xfId="0" applyFont="1"/>
    <xf numFmtId="169" fontId="50" fillId="5" borderId="30" xfId="0" applyNumberFormat="1" applyFont="1" applyFill="1" applyBorder="1" applyAlignment="1" applyProtection="1">
      <alignment horizontal="center" vertical="center"/>
      <protection locked="0"/>
    </xf>
    <xf numFmtId="166" fontId="50" fillId="5" borderId="31" xfId="0" applyNumberFormat="1" applyFont="1" applyFill="1" applyBorder="1" applyAlignment="1" applyProtection="1">
      <alignment horizontal="center" vertical="center"/>
      <protection locked="0"/>
    </xf>
    <xf numFmtId="164" fontId="50" fillId="5" borderId="31" xfId="0" applyNumberFormat="1" applyFont="1" applyFill="1" applyBorder="1" applyAlignment="1" applyProtection="1">
      <alignment horizontal="center" vertical="center"/>
      <protection locked="0"/>
    </xf>
    <xf numFmtId="164" fontId="50" fillId="5" borderId="30" xfId="0" applyNumberFormat="1" applyFont="1" applyFill="1" applyBorder="1" applyAlignment="1" applyProtection="1">
      <alignment horizontal="center" vertical="center"/>
      <protection locked="0"/>
    </xf>
    <xf numFmtId="11" fontId="50" fillId="5" borderId="31" xfId="0" applyNumberFormat="1" applyFont="1" applyFill="1" applyBorder="1" applyAlignment="1" applyProtection="1">
      <alignment horizontal="center" vertical="center"/>
      <protection locked="0"/>
    </xf>
    <xf numFmtId="166" fontId="50" fillId="4" borderId="31" xfId="0" applyNumberFormat="1" applyFont="1" applyFill="1" applyBorder="1" applyAlignment="1" applyProtection="1">
      <alignment horizontal="center" vertical="center"/>
      <protection locked="0"/>
    </xf>
    <xf numFmtId="164" fontId="50" fillId="4" borderId="31" xfId="0" applyNumberFormat="1" applyFont="1" applyFill="1" applyBorder="1" applyAlignment="1" applyProtection="1">
      <alignment horizontal="center" vertical="center"/>
      <protection locked="0"/>
    </xf>
    <xf numFmtId="166" fontId="50" fillId="5" borderId="1" xfId="0" applyNumberFormat="1" applyFont="1" applyFill="1" applyBorder="1" applyAlignment="1" applyProtection="1">
      <alignment horizontal="center" vertical="center"/>
      <protection locked="0"/>
    </xf>
    <xf numFmtId="165" fontId="50" fillId="5" borderId="31" xfId="0" applyNumberFormat="1" applyFont="1" applyFill="1" applyBorder="1" applyAlignment="1" applyProtection="1">
      <alignment horizontal="center" vertical="center"/>
      <protection locked="0"/>
    </xf>
    <xf numFmtId="165" fontId="50" fillId="5" borderId="30" xfId="0" applyNumberFormat="1" applyFont="1" applyFill="1" applyBorder="1" applyAlignment="1" applyProtection="1">
      <alignment horizontal="center" vertical="center"/>
      <protection locked="0"/>
    </xf>
    <xf numFmtId="11" fontId="50" fillId="4" borderId="30" xfId="0" applyNumberFormat="1" applyFont="1" applyFill="1" applyBorder="1" applyAlignment="1" applyProtection="1">
      <alignment horizontal="center" vertical="center"/>
      <protection locked="0"/>
    </xf>
    <xf numFmtId="11" fontId="50" fillId="5" borderId="48" xfId="0" applyNumberFormat="1" applyFont="1" applyFill="1" applyBorder="1" applyAlignment="1" applyProtection="1">
      <alignment horizontal="center" vertical="center"/>
      <protection locked="0"/>
    </xf>
    <xf numFmtId="0" fontId="50" fillId="5" borderId="22" xfId="0" applyFont="1" applyFill="1" applyBorder="1" applyAlignment="1" applyProtection="1">
      <alignment horizontal="center" vertical="center"/>
      <protection locked="0"/>
    </xf>
    <xf numFmtId="0" fontId="50" fillId="5" borderId="23" xfId="0" applyFont="1" applyFill="1" applyBorder="1" applyAlignment="1" applyProtection="1">
      <alignment horizontal="center" vertical="center"/>
      <protection locked="0"/>
    </xf>
    <xf numFmtId="0" fontId="50" fillId="5" borderId="28" xfId="0" applyFont="1" applyFill="1" applyBorder="1" applyAlignment="1" applyProtection="1">
      <alignment horizontal="center" vertical="center"/>
      <protection locked="0"/>
    </xf>
    <xf numFmtId="169" fontId="50" fillId="5" borderId="31" xfId="0" applyNumberFormat="1" applyFont="1" applyFill="1" applyBorder="1" applyAlignment="1" applyProtection="1">
      <alignment horizontal="center" vertical="center"/>
      <protection locked="0"/>
    </xf>
    <xf numFmtId="166" fontId="50" fillId="5" borderId="30" xfId="0" applyNumberFormat="1" applyFont="1" applyFill="1" applyBorder="1" applyAlignment="1" applyProtection="1">
      <alignment horizontal="center" vertical="center"/>
      <protection locked="0"/>
    </xf>
    <xf numFmtId="165" fontId="50" fillId="4" borderId="31" xfId="0" applyNumberFormat="1" applyFont="1" applyFill="1" applyBorder="1" applyAlignment="1" applyProtection="1">
      <alignment horizontal="center" vertical="center"/>
      <protection locked="0"/>
    </xf>
    <xf numFmtId="165" fontId="50" fillId="4" borderId="32" xfId="0" applyNumberFormat="1" applyFont="1" applyFill="1" applyBorder="1" applyAlignment="1" applyProtection="1">
      <alignment horizontal="center" vertical="center"/>
      <protection locked="0"/>
    </xf>
    <xf numFmtId="0" fontId="33" fillId="4" borderId="1" xfId="0" applyFont="1" applyFill="1" applyBorder="1" applyAlignment="1" applyProtection="1">
      <alignment horizontal="right" vertical="center"/>
      <protection locked="0"/>
    </xf>
    <xf numFmtId="0" fontId="33" fillId="4" borderId="3" xfId="0" applyFont="1" applyFill="1" applyBorder="1" applyAlignment="1" applyProtection="1">
      <alignment horizontal="right" vertical="center"/>
      <protection locked="0"/>
    </xf>
    <xf numFmtId="0" fontId="33" fillId="4" borderId="18" xfId="0" applyFont="1" applyFill="1" applyBorder="1" applyAlignment="1" applyProtection="1">
      <alignment horizontal="right" vertical="center"/>
      <protection locked="0"/>
    </xf>
    <xf numFmtId="0" fontId="33" fillId="4" borderId="18" xfId="0" applyFont="1" applyFill="1" applyBorder="1" applyAlignment="1" applyProtection="1">
      <alignment horizontal="right"/>
      <protection locked="0"/>
    </xf>
    <xf numFmtId="0" fontId="33" fillId="4" borderId="20" xfId="0" applyFont="1" applyFill="1" applyBorder="1" applyAlignment="1" applyProtection="1">
      <alignment horizontal="right"/>
      <protection locked="0"/>
    </xf>
    <xf numFmtId="0" fontId="33" fillId="37" borderId="0" xfId="0" applyFont="1" applyFill="1"/>
    <xf numFmtId="0" fontId="33" fillId="37" borderId="0" xfId="0" applyFont="1" applyFill="1" applyAlignment="1">
      <alignment horizontal="center" vertical="center"/>
    </xf>
    <xf numFmtId="0" fontId="33" fillId="37" borderId="0" xfId="0" applyFont="1" applyFill="1" applyAlignment="1">
      <alignment vertical="center" wrapText="1"/>
    </xf>
    <xf numFmtId="0" fontId="32" fillId="37" borderId="0" xfId="0" applyFont="1" applyFill="1" applyAlignment="1">
      <alignment vertical="center"/>
    </xf>
    <xf numFmtId="0" fontId="33" fillId="5" borderId="1" xfId="0" applyFont="1" applyFill="1" applyBorder="1" applyAlignment="1" applyProtection="1">
      <alignment horizontal="center" vertical="center" wrapText="1"/>
      <protection locked="0"/>
    </xf>
    <xf numFmtId="0" fontId="33" fillId="37" borderId="0" xfId="0" applyFont="1" applyFill="1" applyAlignment="1">
      <alignment horizontal="left" vertical="center"/>
    </xf>
    <xf numFmtId="0" fontId="33" fillId="37" borderId="0" xfId="0" applyFont="1" applyFill="1" applyAlignment="1">
      <alignment vertical="top" wrapText="1"/>
    </xf>
    <xf numFmtId="0" fontId="33" fillId="4" borderId="25" xfId="0" applyFont="1" applyFill="1" applyBorder="1" applyAlignment="1" applyProtection="1">
      <alignment horizontal="right"/>
      <protection locked="0"/>
    </xf>
    <xf numFmtId="0" fontId="33" fillId="0" borderId="26" xfId="0" applyFont="1" applyBorder="1" applyAlignment="1" applyProtection="1">
      <alignment horizontal="right" vertical="center"/>
      <protection locked="0"/>
    </xf>
    <xf numFmtId="0" fontId="33" fillId="0" borderId="17" xfId="0" applyFont="1" applyBorder="1" applyAlignment="1" applyProtection="1">
      <alignment horizontal="right"/>
      <protection locked="0"/>
    </xf>
    <xf numFmtId="0" fontId="33" fillId="0" borderId="18" xfId="0" applyFont="1" applyBorder="1" applyAlignment="1" applyProtection="1">
      <alignment horizontal="right" vertical="center"/>
      <protection locked="0"/>
    </xf>
    <xf numFmtId="0" fontId="33" fillId="0" borderId="18" xfId="0" applyFont="1" applyBorder="1" applyAlignment="1" applyProtection="1">
      <alignment horizontal="right"/>
      <protection locked="0"/>
    </xf>
    <xf numFmtId="0" fontId="33" fillId="0" borderId="19" xfId="0" applyFont="1" applyBorder="1" applyAlignment="1" applyProtection="1">
      <alignment horizontal="right"/>
      <protection locked="0"/>
    </xf>
    <xf numFmtId="0" fontId="33" fillId="0" borderId="20" xfId="0" applyFont="1" applyBorder="1" applyAlignment="1" applyProtection="1">
      <alignment horizontal="right"/>
      <protection locked="0"/>
    </xf>
    <xf numFmtId="0" fontId="0" fillId="37" borderId="0" xfId="0" applyFill="1"/>
    <xf numFmtId="0" fontId="0" fillId="37" borderId="7" xfId="0" applyFill="1" applyBorder="1"/>
    <xf numFmtId="0" fontId="0" fillId="37" borderId="8" xfId="0" applyFill="1" applyBorder="1"/>
    <xf numFmtId="0" fontId="0" fillId="37" borderId="9" xfId="0" applyFill="1" applyBorder="1"/>
    <xf numFmtId="0" fontId="0" fillId="37" borderId="4" xfId="0" applyFill="1" applyBorder="1"/>
    <xf numFmtId="0" fontId="0" fillId="37" borderId="10" xfId="0" applyFill="1" applyBorder="1"/>
    <xf numFmtId="11" fontId="0" fillId="37" borderId="0" xfId="0" applyNumberFormat="1" applyFill="1"/>
    <xf numFmtId="0" fontId="62" fillId="37" borderId="0" xfId="0" applyFont="1" applyFill="1" applyAlignment="1">
      <alignment horizontal="left" vertical="center" wrapText="1"/>
    </xf>
    <xf numFmtId="11" fontId="33" fillId="37" borderId="0" xfId="0" applyNumberFormat="1" applyFont="1" applyFill="1" applyAlignment="1">
      <alignment horizontal="right" vertical="center"/>
    </xf>
    <xf numFmtId="11" fontId="67" fillId="37" borderId="1" xfId="0" applyNumberFormat="1" applyFont="1" applyFill="1" applyBorder="1" applyAlignment="1">
      <alignment horizontal="center"/>
    </xf>
    <xf numFmtId="0" fontId="62" fillId="37" borderId="0" xfId="0" applyFont="1" applyFill="1" applyAlignment="1">
      <alignment horizontal="center" vertical="center"/>
    </xf>
    <xf numFmtId="0" fontId="15" fillId="37" borderId="0" xfId="0" applyFont="1" applyFill="1"/>
    <xf numFmtId="0" fontId="33" fillId="0" borderId="0" xfId="0" applyFont="1"/>
    <xf numFmtId="166" fontId="50" fillId="0" borderId="0" xfId="0" applyNumberFormat="1" applyFont="1"/>
    <xf numFmtId="167" fontId="33" fillId="0" borderId="0" xfId="0" applyNumberFormat="1" applyFont="1"/>
    <xf numFmtId="166" fontId="33" fillId="0" borderId="0" xfId="0" applyNumberFormat="1" applyFont="1"/>
    <xf numFmtId="0" fontId="82" fillId="0" borderId="0" xfId="0" applyFont="1"/>
    <xf numFmtId="11" fontId="33" fillId="0" borderId="0" xfId="0" applyNumberFormat="1" applyFont="1"/>
    <xf numFmtId="0" fontId="50" fillId="0" borderId="0" xfId="0" applyFont="1"/>
    <xf numFmtId="0" fontId="33" fillId="37" borderId="0" xfId="0" applyFont="1" applyFill="1" applyAlignment="1">
      <alignment vertical="center"/>
    </xf>
    <xf numFmtId="0" fontId="62" fillId="37" borderId="24" xfId="0" applyFont="1" applyFill="1" applyBorder="1" applyAlignment="1">
      <alignment horizontal="center" vertical="center" wrapText="1"/>
    </xf>
    <xf numFmtId="11" fontId="62" fillId="37" borderId="24" xfId="0" applyNumberFormat="1" applyFont="1" applyFill="1" applyBorder="1" applyAlignment="1">
      <alignment horizontal="center" vertical="center"/>
    </xf>
    <xf numFmtId="0" fontId="62" fillId="37" borderId="1" xfId="0" applyFont="1" applyFill="1" applyBorder="1" applyAlignment="1">
      <alignment horizontal="center" vertical="center" wrapText="1"/>
    </xf>
    <xf numFmtId="11" fontId="62" fillId="37" borderId="1" xfId="0" applyNumberFormat="1" applyFont="1" applyFill="1" applyBorder="1" applyAlignment="1">
      <alignment horizontal="center" vertical="center"/>
    </xf>
    <xf numFmtId="0" fontId="62" fillId="37" borderId="1" xfId="0" applyFont="1" applyFill="1" applyBorder="1" applyAlignment="1">
      <alignment horizontal="center"/>
    </xf>
    <xf numFmtId="11" fontId="62" fillId="37" borderId="1" xfId="0" applyNumberFormat="1" applyFont="1" applyFill="1" applyBorder="1" applyAlignment="1">
      <alignment horizontal="center"/>
    </xf>
    <xf numFmtId="0" fontId="34" fillId="37" borderId="0" xfId="0" applyFont="1" applyFill="1"/>
    <xf numFmtId="0" fontId="38" fillId="37" borderId="0" xfId="0" applyFont="1" applyFill="1" applyAlignment="1">
      <alignment vertical="center"/>
    </xf>
    <xf numFmtId="0" fontId="37" fillId="37" borderId="0" xfId="0" applyFont="1" applyFill="1" applyAlignment="1">
      <alignment vertical="center"/>
    </xf>
    <xf numFmtId="0" fontId="40" fillId="5" borderId="62" xfId="0" applyFont="1" applyFill="1" applyBorder="1" applyAlignment="1" applyProtection="1">
      <alignment horizontal="center" vertical="center"/>
      <protection locked="0"/>
    </xf>
    <xf numFmtId="0" fontId="35" fillId="37" borderId="14" xfId="0" applyFont="1" applyFill="1" applyBorder="1" applyAlignment="1">
      <alignment horizontal="left" vertical="center"/>
    </xf>
    <xf numFmtId="0" fontId="62" fillId="37" borderId="14" xfId="0" applyFont="1" applyFill="1" applyBorder="1" applyAlignment="1">
      <alignment horizontal="center" vertical="center"/>
    </xf>
    <xf numFmtId="0" fontId="35" fillId="37" borderId="0" xfId="0" applyFont="1" applyFill="1" applyAlignment="1">
      <alignment horizontal="left" vertical="center"/>
    </xf>
    <xf numFmtId="0" fontId="62" fillId="37" borderId="0" xfId="0" applyFont="1" applyFill="1" applyAlignment="1">
      <alignment horizontal="center"/>
    </xf>
    <xf numFmtId="0" fontId="35" fillId="37" borderId="4" xfId="0" applyFont="1" applyFill="1" applyBorder="1" applyAlignment="1">
      <alignment horizontal="left" vertical="center"/>
    </xf>
    <xf numFmtId="0" fontId="62" fillId="37" borderId="4" xfId="0" applyFont="1" applyFill="1" applyBorder="1" applyAlignment="1">
      <alignment horizontal="center" vertical="center"/>
    </xf>
    <xf numFmtId="0" fontId="62" fillId="37" borderId="7" xfId="0" applyFont="1" applyFill="1" applyBorder="1" applyAlignment="1">
      <alignment horizontal="left" vertical="center" wrapText="1"/>
    </xf>
    <xf numFmtId="0" fontId="62" fillId="37" borderId="12" xfId="0" applyFont="1" applyFill="1" applyBorder="1" applyAlignment="1">
      <alignment horizontal="left" vertical="center" wrapText="1"/>
    </xf>
    <xf numFmtId="0" fontId="67" fillId="38" borderId="6" xfId="0" applyFont="1" applyFill="1" applyBorder="1" applyAlignment="1">
      <alignment horizontal="center" vertical="center"/>
    </xf>
    <xf numFmtId="167" fontId="50" fillId="5" borderId="31" xfId="0" applyNumberFormat="1" applyFont="1" applyFill="1" applyBorder="1" applyAlignment="1" applyProtection="1">
      <alignment horizontal="center" vertical="center"/>
      <protection locked="0"/>
    </xf>
    <xf numFmtId="168" fontId="33" fillId="40" borderId="63" xfId="0" applyNumberFormat="1" applyFont="1" applyFill="1" applyBorder="1" applyAlignment="1" applyProtection="1">
      <alignment horizontal="center" vertical="center"/>
      <protection locked="0"/>
    </xf>
    <xf numFmtId="168" fontId="50" fillId="5" borderId="63" xfId="0" applyNumberFormat="1" applyFont="1" applyFill="1" applyBorder="1" applyAlignment="1" applyProtection="1">
      <alignment horizontal="center" vertical="center"/>
      <protection locked="0"/>
    </xf>
    <xf numFmtId="168" fontId="50" fillId="40" borderId="63" xfId="0" applyNumberFormat="1" applyFont="1" applyFill="1" applyBorder="1" applyAlignment="1" applyProtection="1">
      <alignment horizontal="center" vertical="center"/>
      <protection locked="0"/>
    </xf>
    <xf numFmtId="164" fontId="50" fillId="40" borderId="63" xfId="0" applyNumberFormat="1" applyFont="1" applyFill="1" applyBorder="1" applyAlignment="1" applyProtection="1">
      <alignment horizontal="center" vertical="center"/>
      <protection locked="0"/>
    </xf>
    <xf numFmtId="164" fontId="50" fillId="5" borderId="63" xfId="0" applyNumberFormat="1" applyFont="1" applyFill="1" applyBorder="1" applyAlignment="1" applyProtection="1">
      <alignment horizontal="center" vertical="center"/>
      <protection locked="0"/>
    </xf>
    <xf numFmtId="164" fontId="33" fillId="40" borderId="63" xfId="0" applyNumberFormat="1" applyFont="1" applyFill="1" applyBorder="1" applyAlignment="1" applyProtection="1">
      <alignment horizontal="center" vertical="center"/>
      <protection locked="0"/>
    </xf>
    <xf numFmtId="166" fontId="50" fillId="40" borderId="63" xfId="0" applyNumberFormat="1" applyFont="1" applyFill="1" applyBorder="1" applyAlignment="1" applyProtection="1">
      <alignment horizontal="center" vertical="center"/>
      <protection locked="0"/>
    </xf>
    <xf numFmtId="166" fontId="50" fillId="5" borderId="63" xfId="0" applyNumberFormat="1" applyFont="1" applyFill="1" applyBorder="1" applyAlignment="1" applyProtection="1">
      <alignment horizontal="center" vertical="center"/>
      <protection locked="0"/>
    </xf>
    <xf numFmtId="166" fontId="33" fillId="40" borderId="63" xfId="0" applyNumberFormat="1" applyFont="1" applyFill="1" applyBorder="1" applyAlignment="1" applyProtection="1">
      <alignment horizontal="center" vertical="center"/>
      <protection locked="0"/>
    </xf>
    <xf numFmtId="166" fontId="33" fillId="4" borderId="63" xfId="0" applyNumberFormat="1" applyFont="1" applyFill="1" applyBorder="1" applyAlignment="1" applyProtection="1">
      <alignment horizontal="center" vertical="center"/>
      <protection locked="0"/>
    </xf>
    <xf numFmtId="169" fontId="50" fillId="5" borderId="63" xfId="0" applyNumberFormat="1" applyFont="1" applyFill="1" applyBorder="1" applyAlignment="1" applyProtection="1">
      <alignment horizontal="center" vertical="center"/>
      <protection locked="0"/>
    </xf>
    <xf numFmtId="165" fontId="50" fillId="40" borderId="63" xfId="0" applyNumberFormat="1" applyFont="1" applyFill="1" applyBorder="1" applyAlignment="1" applyProtection="1">
      <alignment horizontal="center" vertical="center"/>
      <protection locked="0"/>
    </xf>
    <xf numFmtId="165" fontId="50" fillId="5" borderId="63" xfId="0" applyNumberFormat="1" applyFont="1" applyFill="1" applyBorder="1" applyAlignment="1" applyProtection="1">
      <alignment horizontal="center" vertical="center"/>
      <protection locked="0"/>
    </xf>
    <xf numFmtId="165" fontId="33" fillId="40" borderId="63" xfId="0" applyNumberFormat="1" applyFont="1" applyFill="1" applyBorder="1" applyAlignment="1" applyProtection="1">
      <alignment horizontal="center" vertical="center"/>
      <protection locked="0"/>
    </xf>
    <xf numFmtId="11" fontId="50" fillId="40" borderId="63" xfId="0" applyNumberFormat="1" applyFont="1" applyFill="1" applyBorder="1" applyAlignment="1" applyProtection="1">
      <alignment horizontal="center" vertical="center"/>
      <protection locked="0"/>
    </xf>
    <xf numFmtId="11" fontId="50" fillId="5" borderId="63" xfId="0" applyNumberFormat="1" applyFont="1" applyFill="1" applyBorder="1" applyAlignment="1" applyProtection="1">
      <alignment horizontal="center" vertical="center"/>
      <protection locked="0"/>
    </xf>
    <xf numFmtId="11" fontId="33" fillId="40" borderId="63" xfId="0" applyNumberFormat="1" applyFont="1" applyFill="1" applyBorder="1" applyAlignment="1" applyProtection="1">
      <alignment horizontal="center" vertical="center"/>
      <protection locked="0"/>
    </xf>
    <xf numFmtId="168" fontId="50" fillId="4" borderId="63" xfId="0" applyNumberFormat="1" applyFont="1" applyFill="1" applyBorder="1" applyAlignment="1" applyProtection="1">
      <alignment horizontal="center" vertical="center"/>
      <protection locked="0"/>
    </xf>
    <xf numFmtId="169" fontId="50" fillId="40" borderId="63" xfId="0" applyNumberFormat="1" applyFont="1" applyFill="1" applyBorder="1" applyAlignment="1" applyProtection="1">
      <alignment horizontal="center" vertical="center"/>
      <protection locked="0"/>
    </xf>
    <xf numFmtId="169" fontId="33" fillId="40" borderId="63" xfId="0" applyNumberFormat="1" applyFont="1" applyFill="1" applyBorder="1" applyAlignment="1" applyProtection="1">
      <alignment horizontal="center" vertical="center"/>
      <protection locked="0"/>
    </xf>
    <xf numFmtId="169" fontId="50" fillId="40" borderId="64" xfId="0" applyNumberFormat="1" applyFont="1" applyFill="1" applyBorder="1" applyAlignment="1" applyProtection="1">
      <alignment horizontal="center" vertical="center"/>
      <protection locked="0"/>
    </xf>
    <xf numFmtId="165" fontId="50" fillId="40" borderId="64" xfId="0" applyNumberFormat="1" applyFont="1" applyFill="1" applyBorder="1" applyAlignment="1" applyProtection="1">
      <alignment horizontal="center" vertical="center"/>
      <protection locked="0"/>
    </xf>
    <xf numFmtId="165" fontId="50" fillId="5" borderId="64" xfId="0" applyNumberFormat="1" applyFont="1" applyFill="1" applyBorder="1" applyAlignment="1" applyProtection="1">
      <alignment horizontal="center" vertical="center"/>
      <protection locked="0"/>
    </xf>
    <xf numFmtId="165" fontId="33" fillId="40" borderId="64" xfId="0" applyNumberFormat="1" applyFont="1" applyFill="1" applyBorder="1" applyAlignment="1" applyProtection="1">
      <alignment horizontal="center" vertical="center"/>
      <protection locked="0"/>
    </xf>
    <xf numFmtId="169" fontId="33" fillId="40" borderId="64" xfId="0" applyNumberFormat="1" applyFont="1" applyFill="1" applyBorder="1" applyAlignment="1" applyProtection="1">
      <alignment horizontal="center" vertical="center"/>
      <protection locked="0"/>
    </xf>
    <xf numFmtId="169" fontId="50" fillId="40" borderId="65" xfId="0" applyNumberFormat="1" applyFont="1" applyFill="1" applyBorder="1" applyAlignment="1" applyProtection="1">
      <alignment horizontal="center" vertical="center"/>
      <protection locked="0"/>
    </xf>
    <xf numFmtId="11" fontId="50" fillId="40" borderId="65" xfId="0" applyNumberFormat="1" applyFont="1" applyFill="1" applyBorder="1" applyAlignment="1" applyProtection="1">
      <alignment horizontal="center" vertical="center"/>
      <protection locked="0"/>
    </xf>
    <xf numFmtId="11" fontId="50" fillId="5" borderId="65" xfId="0" applyNumberFormat="1" applyFont="1" applyFill="1" applyBorder="1" applyAlignment="1" applyProtection="1">
      <alignment horizontal="center" vertical="center"/>
      <protection locked="0"/>
    </xf>
    <xf numFmtId="11" fontId="33" fillId="40" borderId="65" xfId="0" applyNumberFormat="1" applyFont="1" applyFill="1" applyBorder="1" applyAlignment="1" applyProtection="1">
      <alignment horizontal="center" vertical="center"/>
      <protection locked="0"/>
    </xf>
    <xf numFmtId="169" fontId="33" fillId="40" borderId="65" xfId="0" applyNumberFormat="1" applyFont="1" applyFill="1" applyBorder="1" applyAlignment="1" applyProtection="1">
      <alignment horizontal="center" vertical="center"/>
      <protection locked="0"/>
    </xf>
    <xf numFmtId="0" fontId="33" fillId="5" borderId="17" xfId="0" applyFont="1" applyFill="1" applyBorder="1" applyAlignment="1" applyProtection="1">
      <alignment horizontal="center" vertical="center" wrapText="1"/>
      <protection locked="0"/>
    </xf>
    <xf numFmtId="0" fontId="0" fillId="37" borderId="14" xfId="0" applyFill="1" applyBorder="1"/>
    <xf numFmtId="0" fontId="0" fillId="37" borderId="13" xfId="0" applyFill="1" applyBorder="1"/>
    <xf numFmtId="0" fontId="84" fillId="37" borderId="0" xfId="0" applyFont="1" applyFill="1" applyAlignment="1">
      <alignment vertical="center"/>
    </xf>
    <xf numFmtId="166" fontId="62" fillId="37" borderId="0" xfId="0" applyNumberFormat="1" applyFont="1" applyFill="1" applyAlignment="1">
      <alignment horizontal="center" vertical="center"/>
    </xf>
    <xf numFmtId="0" fontId="5" fillId="37" borderId="0" xfId="0" applyFont="1" applyFill="1" applyAlignment="1">
      <alignment vertical="center" wrapText="1"/>
    </xf>
    <xf numFmtId="2" fontId="62" fillId="37" borderId="0" xfId="0" applyNumberFormat="1" applyFont="1" applyFill="1" applyAlignment="1">
      <alignment horizontal="center" vertical="center"/>
    </xf>
    <xf numFmtId="0" fontId="62" fillId="37" borderId="0" xfId="0" applyFont="1" applyFill="1"/>
    <xf numFmtId="0" fontId="67" fillId="37" borderId="0" xfId="0" applyFont="1" applyFill="1" applyAlignment="1">
      <alignment horizontal="center" vertical="center"/>
    </xf>
    <xf numFmtId="0" fontId="62" fillId="37" borderId="0" xfId="0" applyFont="1" applyFill="1" applyAlignment="1">
      <alignment horizontal="left" vertical="center"/>
    </xf>
    <xf numFmtId="0" fontId="62" fillId="37" borderId="9" xfId="0" applyFont="1" applyFill="1" applyBorder="1" applyAlignment="1">
      <alignment horizontal="left" vertical="center"/>
    </xf>
    <xf numFmtId="0" fontId="90" fillId="41" borderId="0" xfId="0" applyFont="1" applyFill="1" applyAlignment="1">
      <alignment horizontal="left"/>
    </xf>
    <xf numFmtId="0" fontId="36" fillId="39" borderId="0" xfId="0" applyFont="1" applyFill="1" applyAlignment="1">
      <alignment vertical="center"/>
    </xf>
    <xf numFmtId="2" fontId="50" fillId="4" borderId="31" xfId="0" applyNumberFormat="1" applyFont="1" applyFill="1" applyBorder="1" applyAlignment="1" applyProtection="1">
      <alignment horizontal="center" vertical="center"/>
      <protection locked="0"/>
    </xf>
    <xf numFmtId="171" fontId="50" fillId="4" borderId="48" xfId="0" applyNumberFormat="1" applyFont="1" applyFill="1" applyBorder="1" applyAlignment="1" applyProtection="1">
      <alignment horizontal="center" vertical="center"/>
      <protection locked="0"/>
    </xf>
    <xf numFmtId="0" fontId="90" fillId="41" borderId="9" xfId="0" applyFont="1" applyFill="1" applyBorder="1" applyAlignment="1">
      <alignment horizontal="left" vertical="center"/>
    </xf>
    <xf numFmtId="0" fontId="92" fillId="41" borderId="4" xfId="0" applyFont="1" applyFill="1" applyBorder="1" applyAlignment="1">
      <alignment horizontal="left" vertical="center"/>
    </xf>
    <xf numFmtId="0" fontId="90" fillId="41" borderId="4" xfId="0" applyFont="1" applyFill="1" applyBorder="1" applyAlignment="1">
      <alignment horizontal="center" vertical="center"/>
    </xf>
    <xf numFmtId="0" fontId="62" fillId="37" borderId="7" xfId="0" applyFont="1" applyFill="1" applyBorder="1" applyAlignment="1">
      <alignment horizontal="left" vertical="center"/>
    </xf>
    <xf numFmtId="0" fontId="0" fillId="37" borderId="12" xfId="0" applyFill="1" applyBorder="1"/>
    <xf numFmtId="0" fontId="37" fillId="5" borderId="1" xfId="0" applyFont="1" applyFill="1" applyBorder="1" applyAlignment="1" applyProtection="1">
      <alignment horizontal="center" vertical="center"/>
      <protection locked="0"/>
    </xf>
    <xf numFmtId="171" fontId="62" fillId="37" borderId="13" xfId="0" applyNumberFormat="1" applyFont="1" applyFill="1" applyBorder="1" applyAlignment="1">
      <alignment horizontal="center" vertical="center"/>
    </xf>
    <xf numFmtId="171" fontId="62" fillId="37" borderId="8" xfId="0" applyNumberFormat="1" applyFont="1" applyFill="1" applyBorder="1" applyAlignment="1">
      <alignment horizontal="center" vertical="center"/>
    </xf>
    <xf numFmtId="0" fontId="15" fillId="37" borderId="4" xfId="0" applyFont="1" applyFill="1" applyBorder="1"/>
    <xf numFmtId="0" fontId="62" fillId="5" borderId="1" xfId="0" applyFont="1" applyFill="1" applyBorder="1" applyAlignment="1" applyProtection="1">
      <alignment horizontal="center" vertical="center"/>
      <protection locked="0"/>
    </xf>
    <xf numFmtId="0" fontId="33" fillId="38" borderId="0" xfId="0" applyFont="1" applyFill="1" applyAlignment="1">
      <alignment vertical="center"/>
    </xf>
    <xf numFmtId="166" fontId="67" fillId="37" borderId="1" xfId="0" applyNumberFormat="1" applyFont="1" applyFill="1" applyBorder="1" applyAlignment="1">
      <alignment horizontal="center"/>
    </xf>
    <xf numFmtId="0" fontId="36" fillId="37" borderId="0" xfId="0" applyFont="1" applyFill="1" applyAlignment="1">
      <alignment vertical="center"/>
    </xf>
    <xf numFmtId="170" fontId="50" fillId="40" borderId="65" xfId="0" applyNumberFormat="1" applyFont="1" applyFill="1" applyBorder="1" applyAlignment="1" applyProtection="1">
      <alignment horizontal="center" vertical="center"/>
      <protection locked="0"/>
    </xf>
    <xf numFmtId="170" fontId="50" fillId="4" borderId="65" xfId="0" applyNumberFormat="1" applyFont="1" applyFill="1" applyBorder="1" applyAlignment="1" applyProtection="1">
      <alignment horizontal="center" vertical="center"/>
      <protection locked="0"/>
    </xf>
    <xf numFmtId="170" fontId="33" fillId="40" borderId="65" xfId="0" applyNumberFormat="1" applyFont="1" applyFill="1" applyBorder="1" applyAlignment="1" applyProtection="1">
      <alignment horizontal="center" vertical="center"/>
      <protection locked="0"/>
    </xf>
    <xf numFmtId="165" fontId="62" fillId="37" borderId="0" xfId="0" applyNumberFormat="1" applyFont="1" applyFill="1" applyAlignment="1">
      <alignment horizontal="center" vertical="center"/>
    </xf>
    <xf numFmtId="165" fontId="62" fillId="37" borderId="8" xfId="0" applyNumberFormat="1" applyFont="1" applyFill="1" applyBorder="1" applyAlignment="1">
      <alignment horizontal="center" vertical="center"/>
    </xf>
    <xf numFmtId="0" fontId="37" fillId="37" borderId="0" xfId="0" applyFont="1" applyFill="1" applyAlignment="1">
      <alignment horizontal="left" vertical="center"/>
    </xf>
    <xf numFmtId="0" fontId="33" fillId="37" borderId="0" xfId="0" applyFont="1" applyFill="1" applyAlignment="1">
      <alignment horizontal="left" vertical="top" wrapText="1" indent="1"/>
    </xf>
    <xf numFmtId="0" fontId="33" fillId="37" borderId="0" xfId="0" applyFont="1" applyFill="1" applyAlignment="1">
      <alignment horizontal="left" vertical="top" wrapText="1"/>
    </xf>
    <xf numFmtId="0" fontId="37" fillId="37" borderId="0" xfId="0" applyFont="1" applyFill="1" applyAlignment="1">
      <alignment horizontal="left" vertical="top" wrapText="1"/>
    </xf>
    <xf numFmtId="0" fontId="37" fillId="37" borderId="0" xfId="0" applyFont="1" applyFill="1" applyAlignment="1">
      <alignment vertical="top" wrapText="1"/>
    </xf>
    <xf numFmtId="0" fontId="49" fillId="37" borderId="0" xfId="0" applyFont="1" applyFill="1" applyAlignment="1">
      <alignment horizontal="left" vertical="center" wrapText="1"/>
    </xf>
    <xf numFmtId="0" fontId="94" fillId="37" borderId="0" xfId="0" applyFont="1" applyFill="1" applyAlignment="1">
      <alignment vertical="center" wrapText="1"/>
    </xf>
    <xf numFmtId="0" fontId="35" fillId="39" borderId="7" xfId="0" applyFont="1" applyFill="1" applyBorder="1" applyAlignment="1">
      <alignment vertical="center"/>
    </xf>
    <xf numFmtId="0" fontId="0" fillId="0" borderId="0" xfId="0" applyAlignment="1">
      <alignment vertical="center"/>
    </xf>
    <xf numFmtId="172" fontId="50" fillId="40" borderId="63" xfId="0" applyNumberFormat="1" applyFont="1" applyFill="1" applyBorder="1" applyAlignment="1" applyProtection="1">
      <alignment horizontal="center" vertical="center"/>
      <protection locked="0"/>
    </xf>
    <xf numFmtId="172" fontId="50" fillId="5" borderId="63" xfId="0" applyNumberFormat="1" applyFont="1" applyFill="1" applyBorder="1" applyAlignment="1" applyProtection="1">
      <alignment horizontal="center" vertical="center"/>
      <protection locked="0"/>
    </xf>
    <xf numFmtId="172" fontId="33" fillId="40" borderId="63" xfId="0" applyNumberFormat="1" applyFont="1" applyFill="1" applyBorder="1" applyAlignment="1" applyProtection="1">
      <alignment horizontal="center" vertical="center"/>
      <protection locked="0"/>
    </xf>
    <xf numFmtId="168" fontId="50" fillId="5" borderId="1" xfId="0" applyNumberFormat="1" applyFont="1" applyFill="1" applyBorder="1" applyAlignment="1" applyProtection="1">
      <alignment horizontal="center" vertical="center"/>
      <protection locked="0"/>
    </xf>
    <xf numFmtId="168" fontId="33" fillId="5" borderId="1" xfId="0" applyNumberFormat="1" applyFont="1" applyFill="1" applyBorder="1" applyAlignment="1" applyProtection="1">
      <alignment horizontal="center" vertical="center"/>
      <protection locked="0"/>
    </xf>
    <xf numFmtId="168" fontId="33" fillId="4" borderId="1" xfId="0" applyNumberFormat="1" applyFont="1" applyFill="1" applyBorder="1" applyAlignment="1" applyProtection="1">
      <alignment horizontal="center" vertical="center"/>
      <protection locked="0"/>
    </xf>
    <xf numFmtId="168" fontId="50" fillId="40" borderId="64" xfId="0" applyNumberFormat="1" applyFont="1" applyFill="1" applyBorder="1" applyAlignment="1" applyProtection="1">
      <alignment horizontal="center" vertical="center"/>
      <protection locked="0"/>
    </xf>
    <xf numFmtId="168" fontId="50" fillId="5" borderId="64" xfId="0" applyNumberFormat="1" applyFont="1" applyFill="1" applyBorder="1" applyAlignment="1" applyProtection="1">
      <alignment horizontal="center" vertical="center"/>
      <protection locked="0"/>
    </xf>
    <xf numFmtId="168" fontId="33" fillId="40" borderId="64" xfId="0" applyNumberFormat="1" applyFont="1" applyFill="1" applyBorder="1" applyAlignment="1" applyProtection="1">
      <alignment horizontal="center" vertical="center"/>
      <protection locked="0"/>
    </xf>
    <xf numFmtId="0" fontId="84" fillId="37" borderId="0" xfId="0" applyFont="1" applyFill="1" applyAlignment="1">
      <alignment horizontal="left" vertical="center" indent="1"/>
    </xf>
    <xf numFmtId="0" fontId="101" fillId="38" borderId="11" xfId="0" applyFont="1" applyFill="1" applyBorder="1" applyAlignment="1">
      <alignment horizontal="center" vertical="center"/>
    </xf>
    <xf numFmtId="0" fontId="101" fillId="38" borderId="6" xfId="0" applyFont="1" applyFill="1" applyBorder="1" applyAlignment="1">
      <alignment horizontal="center" vertical="center"/>
    </xf>
    <xf numFmtId="0" fontId="32" fillId="37" borderId="0" xfId="0" applyFont="1" applyFill="1" applyAlignment="1">
      <alignment horizontal="left" vertical="center" indent="1"/>
    </xf>
    <xf numFmtId="0" fontId="67" fillId="37" borderId="1" xfId="0" applyFont="1" applyFill="1" applyBorder="1" applyAlignment="1">
      <alignment horizontal="center" vertical="center" wrapText="1"/>
    </xf>
    <xf numFmtId="11" fontId="67" fillId="37" borderId="1" xfId="0" applyNumberFormat="1" applyFont="1" applyFill="1" applyBorder="1" applyAlignment="1">
      <alignment horizontal="center" vertical="center"/>
    </xf>
    <xf numFmtId="169" fontId="50" fillId="5" borderId="67" xfId="0" applyNumberFormat="1" applyFont="1" applyFill="1" applyBorder="1" applyAlignment="1" applyProtection="1">
      <alignment horizontal="center" vertical="center"/>
      <protection locked="0"/>
    </xf>
    <xf numFmtId="0" fontId="32" fillId="37" borderId="14" xfId="0" applyFont="1" applyFill="1" applyBorder="1" applyAlignment="1">
      <alignment vertical="center"/>
    </xf>
    <xf numFmtId="0" fontId="32" fillId="37" borderId="7" xfId="0" applyFont="1" applyFill="1" applyBorder="1" applyAlignment="1">
      <alignment vertical="center"/>
    </xf>
    <xf numFmtId="0" fontId="39" fillId="37" borderId="0" xfId="0" applyFont="1" applyFill="1" applyAlignment="1">
      <alignment vertical="center" wrapText="1"/>
    </xf>
    <xf numFmtId="0" fontId="40" fillId="37" borderId="0" xfId="0" applyFont="1" applyFill="1" applyAlignment="1">
      <alignment vertical="top" wrapText="1"/>
    </xf>
    <xf numFmtId="0" fontId="40" fillId="37" borderId="0" xfId="0" applyFont="1" applyFill="1" applyAlignment="1">
      <alignment vertical="center" wrapText="1"/>
    </xf>
    <xf numFmtId="0" fontId="40" fillId="37" borderId="0" xfId="0" applyFont="1" applyFill="1" applyAlignment="1">
      <alignment horizontal="center" vertical="center" wrapText="1"/>
    </xf>
    <xf numFmtId="0" fontId="41" fillId="37" borderId="0" xfId="0" applyFont="1" applyFill="1" applyAlignment="1">
      <alignment vertical="top" wrapText="1"/>
    </xf>
    <xf numFmtId="0" fontId="33" fillId="38" borderId="14" xfId="0" applyFont="1" applyFill="1" applyBorder="1"/>
    <xf numFmtId="0" fontId="33" fillId="38" borderId="14" xfId="0" applyFont="1" applyFill="1" applyBorder="1" applyAlignment="1">
      <alignment horizontal="center"/>
    </xf>
    <xf numFmtId="0" fontId="44" fillId="38" borderId="14" xfId="0" applyFont="1" applyFill="1" applyBorder="1" applyAlignment="1">
      <alignment vertical="center"/>
    </xf>
    <xf numFmtId="0" fontId="44" fillId="38" borderId="13" xfId="0" applyFont="1" applyFill="1" applyBorder="1" applyAlignment="1">
      <alignment vertical="center"/>
    </xf>
    <xf numFmtId="0" fontId="33" fillId="37" borderId="0" xfId="0" applyFont="1" applyFill="1" applyAlignment="1">
      <alignment wrapText="1"/>
    </xf>
    <xf numFmtId="0" fontId="33" fillId="38" borderId="4" xfId="0" applyFont="1" applyFill="1" applyBorder="1"/>
    <xf numFmtId="0" fontId="33" fillId="38" borderId="4" xfId="0" applyFont="1" applyFill="1" applyBorder="1" applyAlignment="1">
      <alignment horizontal="center"/>
    </xf>
    <xf numFmtId="0" fontId="46" fillId="38" borderId="4" xfId="0" applyFont="1" applyFill="1" applyBorder="1" applyAlignment="1">
      <alignment horizontal="center" vertical="center" wrapText="1"/>
    </xf>
    <xf numFmtId="0" fontId="47" fillId="38" borderId="10" xfId="0" applyFont="1" applyFill="1" applyBorder="1" applyAlignment="1">
      <alignment horizontal="center" vertical="center" wrapText="1"/>
    </xf>
    <xf numFmtId="0" fontId="50" fillId="37" borderId="7" xfId="0" applyFont="1" applyFill="1" applyBorder="1" applyAlignment="1">
      <alignment horizontal="left" vertical="center" wrapText="1"/>
    </xf>
    <xf numFmtId="0" fontId="56" fillId="37" borderId="0" xfId="0" applyFont="1" applyFill="1" applyAlignment="1">
      <alignment horizontal="left" vertical="center"/>
    </xf>
    <xf numFmtId="0" fontId="50" fillId="37" borderId="0" xfId="0" applyFont="1" applyFill="1" applyAlignment="1">
      <alignment horizontal="center" vertical="center"/>
    </xf>
    <xf numFmtId="0" fontId="50" fillId="37" borderId="50" xfId="0" applyFont="1" applyFill="1" applyBorder="1"/>
    <xf numFmtId="0" fontId="33" fillId="37" borderId="0" xfId="0" applyFont="1" applyFill="1" applyAlignment="1">
      <alignment horizontal="center"/>
    </xf>
    <xf numFmtId="0" fontId="33" fillId="37" borderId="8" xfId="0" applyFont="1" applyFill="1" applyBorder="1" applyAlignment="1">
      <alignment horizontal="center" vertical="center"/>
    </xf>
    <xf numFmtId="0" fontId="40" fillId="37" borderId="12" xfId="0" applyFont="1" applyFill="1" applyBorder="1" applyAlignment="1">
      <alignment horizontal="center" vertical="center"/>
    </xf>
    <xf numFmtId="0" fontId="33" fillId="37" borderId="14" xfId="0" applyFont="1" applyFill="1" applyBorder="1"/>
    <xf numFmtId="0" fontId="33" fillId="37" borderId="14" xfId="0" applyFont="1" applyFill="1" applyBorder="1" applyAlignment="1">
      <alignment horizontal="center" vertical="center"/>
    </xf>
    <xf numFmtId="0" fontId="40" fillId="37" borderId="0" xfId="0" applyFont="1" applyFill="1" applyAlignment="1">
      <alignment horizontal="center" vertical="center"/>
    </xf>
    <xf numFmtId="0" fontId="81" fillId="37" borderId="0" xfId="0" applyFont="1" applyFill="1" applyAlignment="1">
      <alignment horizontal="center" vertical="center"/>
    </xf>
    <xf numFmtId="0" fontId="48" fillId="37" borderId="0" xfId="0" applyFont="1" applyFill="1" applyAlignment="1">
      <alignment horizontal="center" vertical="center"/>
    </xf>
    <xf numFmtId="164" fontId="33" fillId="37" borderId="8" xfId="0" applyNumberFormat="1" applyFont="1" applyFill="1" applyBorder="1" applyAlignment="1">
      <alignment horizontal="center" vertical="center"/>
    </xf>
    <xf numFmtId="0" fontId="33" fillId="37" borderId="7" xfId="0" applyFont="1" applyFill="1" applyBorder="1"/>
    <xf numFmtId="164" fontId="33" fillId="37" borderId="0" xfId="0" applyNumberFormat="1" applyFont="1" applyFill="1" applyAlignment="1">
      <alignment horizontal="center" vertical="center"/>
    </xf>
    <xf numFmtId="0" fontId="40" fillId="37" borderId="24" xfId="0" applyFont="1" applyFill="1" applyBorder="1" applyAlignment="1">
      <alignment horizontal="center" vertical="center"/>
    </xf>
    <xf numFmtId="11" fontId="40" fillId="37" borderId="47" xfId="0" applyNumberFormat="1" applyFont="1" applyFill="1" applyBorder="1" applyAlignment="1">
      <alignment horizontal="center" vertical="center"/>
    </xf>
    <xf numFmtId="0" fontId="43" fillId="37" borderId="0" xfId="0" applyFont="1" applyFill="1" applyAlignment="1">
      <alignment vertical="center"/>
    </xf>
    <xf numFmtId="0" fontId="73" fillId="37" borderId="50" xfId="0" applyFont="1" applyFill="1" applyBorder="1" applyAlignment="1">
      <alignment vertical="center" wrapText="1"/>
    </xf>
    <xf numFmtId="0" fontId="50" fillId="37" borderId="7" xfId="0" applyFont="1" applyFill="1" applyBorder="1" applyAlignment="1">
      <alignment horizontal="left" vertical="center"/>
    </xf>
    <xf numFmtId="0" fontId="43" fillId="37" borderId="0" xfId="0" applyFont="1" applyFill="1" applyAlignment="1">
      <alignment horizontal="center" vertical="center"/>
    </xf>
    <xf numFmtId="11" fontId="33" fillId="37" borderId="0" xfId="0" applyNumberFormat="1" applyFont="1" applyFill="1"/>
    <xf numFmtId="0" fontId="42" fillId="37" borderId="0" xfId="0" applyFont="1" applyFill="1"/>
    <xf numFmtId="0" fontId="56" fillId="37" borderId="0" xfId="0" applyFont="1" applyFill="1" applyAlignment="1">
      <alignment horizontal="left" vertical="center" wrapText="1"/>
    </xf>
    <xf numFmtId="0" fontId="33" fillId="37" borderId="8" xfId="0" applyFont="1" applyFill="1" applyBorder="1" applyAlignment="1">
      <alignment horizontal="center"/>
    </xf>
    <xf numFmtId="0" fontId="50" fillId="37" borderId="9" xfId="0" applyFont="1" applyFill="1" applyBorder="1" applyAlignment="1">
      <alignment horizontal="left" vertical="center" wrapText="1"/>
    </xf>
    <xf numFmtId="0" fontId="56" fillId="37" borderId="4" xfId="0" applyFont="1" applyFill="1" applyBorder="1" applyAlignment="1">
      <alignment horizontal="left" vertical="center"/>
    </xf>
    <xf numFmtId="0" fontId="50" fillId="37" borderId="4" xfId="0" applyFont="1" applyFill="1" applyBorder="1" applyAlignment="1">
      <alignment horizontal="center" vertical="center"/>
    </xf>
    <xf numFmtId="0" fontId="50" fillId="37" borderId="52" xfId="0" applyFont="1" applyFill="1" applyBorder="1"/>
    <xf numFmtId="0" fontId="33" fillId="37" borderId="4" xfId="0" applyFont="1" applyFill="1" applyBorder="1" applyAlignment="1">
      <alignment horizontal="center"/>
    </xf>
    <xf numFmtId="166" fontId="33" fillId="37" borderId="4" xfId="0" applyNumberFormat="1" applyFont="1" applyFill="1" applyBorder="1" applyAlignment="1">
      <alignment horizontal="center" vertical="center"/>
    </xf>
    <xf numFmtId="0" fontId="33" fillId="37" borderId="10" xfId="0" applyFont="1" applyFill="1" applyBorder="1" applyAlignment="1">
      <alignment horizontal="center" vertical="center"/>
    </xf>
    <xf numFmtId="0" fontId="33" fillId="37" borderId="0" xfId="0" applyFont="1" applyFill="1" applyAlignment="1">
      <alignment horizontal="left"/>
    </xf>
    <xf numFmtId="0" fontId="54" fillId="37" borderId="0" xfId="0" applyFont="1" applyFill="1"/>
    <xf numFmtId="0" fontId="43" fillId="37" borderId="35" xfId="0" applyFont="1" applyFill="1" applyBorder="1" applyAlignment="1">
      <alignment vertical="center"/>
    </xf>
    <xf numFmtId="11" fontId="33" fillId="37" borderId="0" xfId="0" applyNumberFormat="1" applyFont="1" applyFill="1" applyAlignment="1">
      <alignment horizontal="center" vertical="center"/>
    </xf>
    <xf numFmtId="0" fontId="89" fillId="37" borderId="7" xfId="0" applyFont="1" applyFill="1" applyBorder="1"/>
    <xf numFmtId="0" fontId="89" fillId="37" borderId="0" xfId="0" applyFont="1" applyFill="1"/>
    <xf numFmtId="0" fontId="60" fillId="37" borderId="0" xfId="0" applyFont="1" applyFill="1" applyAlignment="1">
      <alignment horizontal="left" vertical="center" wrapText="1"/>
    </xf>
    <xf numFmtId="0" fontId="33" fillId="37" borderId="35" xfId="0" applyFont="1" applyFill="1" applyBorder="1" applyAlignment="1">
      <alignment horizontal="center"/>
    </xf>
    <xf numFmtId="0" fontId="89" fillId="37" borderId="7" xfId="0" applyFont="1" applyFill="1" applyBorder="1" applyAlignment="1">
      <alignment horizontal="right"/>
    </xf>
    <xf numFmtId="0" fontId="50" fillId="37" borderId="29" xfId="0" applyFont="1" applyFill="1" applyBorder="1" applyAlignment="1">
      <alignment horizontal="left" vertical="center" wrapText="1"/>
    </xf>
    <xf numFmtId="0" fontId="56" fillId="37" borderId="27" xfId="0" applyFont="1" applyFill="1" applyBorder="1" applyAlignment="1">
      <alignment horizontal="left" vertical="center"/>
    </xf>
    <xf numFmtId="0" fontId="50" fillId="37" borderId="27" xfId="0" applyFont="1" applyFill="1" applyBorder="1" applyAlignment="1">
      <alignment horizontal="center" vertical="center"/>
    </xf>
    <xf numFmtId="0" fontId="50" fillId="37" borderId="30" xfId="0" applyFont="1" applyFill="1" applyBorder="1"/>
    <xf numFmtId="165" fontId="89" fillId="37" borderId="0" xfId="0" applyNumberFormat="1" applyFont="1" applyFill="1"/>
    <xf numFmtId="0" fontId="50" fillId="37" borderId="34" xfId="0" applyFont="1" applyFill="1" applyBorder="1" applyAlignment="1">
      <alignment horizontal="left" vertical="center" wrapText="1"/>
    </xf>
    <xf numFmtId="0" fontId="56" fillId="37" borderId="33" xfId="0" applyFont="1" applyFill="1" applyBorder="1" applyAlignment="1">
      <alignment horizontal="left" vertical="center"/>
    </xf>
    <xf numFmtId="0" fontId="50" fillId="37" borderId="33" xfId="0" applyFont="1" applyFill="1" applyBorder="1" applyAlignment="1">
      <alignment horizontal="center" vertical="center"/>
    </xf>
    <xf numFmtId="0" fontId="50" fillId="37" borderId="33" xfId="0" applyFont="1" applyFill="1" applyBorder="1"/>
    <xf numFmtId="0" fontId="56" fillId="37" borderId="4" xfId="0" applyFont="1" applyFill="1" applyBorder="1" applyAlignment="1">
      <alignment horizontal="left"/>
    </xf>
    <xf numFmtId="0" fontId="50" fillId="37" borderId="4" xfId="0" applyFont="1" applyFill="1" applyBorder="1"/>
    <xf numFmtId="164" fontId="33" fillId="37" borderId="4" xfId="0" applyNumberFormat="1" applyFont="1" applyFill="1" applyBorder="1" applyAlignment="1">
      <alignment horizontal="center" vertical="center"/>
    </xf>
    <xf numFmtId="0" fontId="33" fillId="37" borderId="4" xfId="0" applyFont="1" applyFill="1" applyBorder="1"/>
    <xf numFmtId="0" fontId="50" fillId="37" borderId="12" xfId="0" applyFont="1" applyFill="1" applyBorder="1" applyAlignment="1">
      <alignment horizontal="left" vertical="center" wrapText="1"/>
    </xf>
    <xf numFmtId="0" fontId="56" fillId="37" borderId="14" xfId="0" applyFont="1" applyFill="1" applyBorder="1" applyAlignment="1">
      <alignment horizontal="left" vertical="center"/>
    </xf>
    <xf numFmtId="0" fontId="50" fillId="37" borderId="14" xfId="0" applyFont="1" applyFill="1" applyBorder="1" applyAlignment="1">
      <alignment horizontal="center" vertical="center"/>
    </xf>
    <xf numFmtId="0" fontId="50" fillId="37" borderId="51" xfId="0" applyFont="1" applyFill="1" applyBorder="1"/>
    <xf numFmtId="0" fontId="33" fillId="37" borderId="13" xfId="0" applyFont="1" applyFill="1" applyBorder="1"/>
    <xf numFmtId="0" fontId="33" fillId="37" borderId="7" xfId="0" applyFont="1" applyFill="1" applyBorder="1" applyAlignment="1">
      <alignment horizontal="left" vertical="center" wrapText="1"/>
    </xf>
    <xf numFmtId="0" fontId="53" fillId="37" borderId="0" xfId="0" applyFont="1" applyFill="1" applyAlignment="1">
      <alignment horizontal="left" vertical="center"/>
    </xf>
    <xf numFmtId="0" fontId="33" fillId="37" borderId="50" xfId="0" applyFont="1" applyFill="1" applyBorder="1"/>
    <xf numFmtId="0" fontId="33" fillId="37" borderId="8" xfId="0" applyFont="1" applyFill="1" applyBorder="1"/>
    <xf numFmtId="0" fontId="33" fillId="37" borderId="49" xfId="0" applyFont="1" applyFill="1" applyBorder="1" applyAlignment="1">
      <alignment horizontal="center"/>
    </xf>
    <xf numFmtId="2" fontId="33" fillId="37" borderId="4" xfId="0" applyNumberFormat="1" applyFont="1" applyFill="1" applyBorder="1" applyAlignment="1">
      <alignment horizontal="center" vertical="center"/>
    </xf>
    <xf numFmtId="0" fontId="46" fillId="37" borderId="0" xfId="0" applyFont="1" applyFill="1" applyAlignment="1">
      <alignment horizontal="center" wrapText="1"/>
    </xf>
    <xf numFmtId="0" fontId="46" fillId="37" borderId="0" xfId="0" applyFont="1" applyFill="1"/>
    <xf numFmtId="0" fontId="32" fillId="39" borderId="7" xfId="0" applyFont="1" applyFill="1" applyBorder="1" applyAlignment="1">
      <alignment vertical="center"/>
    </xf>
    <xf numFmtId="0" fontId="32" fillId="39" borderId="0" xfId="0" applyFont="1" applyFill="1" applyAlignment="1">
      <alignment vertical="center"/>
    </xf>
    <xf numFmtId="0" fontId="42" fillId="37" borderId="0" xfId="0" applyFont="1" applyFill="1" applyAlignment="1">
      <alignment vertical="center" wrapText="1"/>
    </xf>
    <xf numFmtId="0" fontId="88" fillId="37" borderId="0" xfId="0" applyFont="1" applyFill="1" applyAlignment="1">
      <alignment vertical="top" wrapText="1"/>
    </xf>
    <xf numFmtId="0" fontId="40" fillId="37" borderId="0" xfId="0" applyFont="1" applyFill="1" applyAlignment="1">
      <alignment vertical="top"/>
    </xf>
    <xf numFmtId="0" fontId="33" fillId="38" borderId="16" xfId="0" applyFont="1" applyFill="1" applyBorder="1" applyAlignment="1">
      <alignment horizontal="center" vertical="center"/>
    </xf>
    <xf numFmtId="0" fontId="33" fillId="38" borderId="13" xfId="0" applyFont="1" applyFill="1" applyBorder="1"/>
    <xf numFmtId="0" fontId="55" fillId="38" borderId="4" xfId="0" applyFont="1" applyFill="1" applyBorder="1" applyAlignment="1">
      <alignment horizontal="center" vertical="top" wrapText="1"/>
    </xf>
    <xf numFmtId="0" fontId="40" fillId="38" borderId="4" xfId="0" applyFont="1" applyFill="1" applyBorder="1" applyAlignment="1">
      <alignment horizontal="center" vertical="center" wrapText="1"/>
    </xf>
    <xf numFmtId="0" fontId="40" fillId="38" borderId="4" xfId="0" applyFont="1" applyFill="1" applyBorder="1" applyAlignment="1">
      <alignment horizontal="center" vertical="center"/>
    </xf>
    <xf numFmtId="0" fontId="43" fillId="38" borderId="4" xfId="0" applyFont="1" applyFill="1" applyBorder="1"/>
    <xf numFmtId="0" fontId="43" fillId="38" borderId="10" xfId="0" applyFont="1" applyFill="1" applyBorder="1"/>
    <xf numFmtId="0" fontId="33" fillId="37" borderId="66" xfId="0" applyFont="1" applyFill="1" applyBorder="1"/>
    <xf numFmtId="0" fontId="33" fillId="37" borderId="68" xfId="0" applyFont="1" applyFill="1" applyBorder="1"/>
    <xf numFmtId="11" fontId="33" fillId="37" borderId="14" xfId="0" applyNumberFormat="1" applyFont="1" applyFill="1" applyBorder="1"/>
    <xf numFmtId="0" fontId="33" fillId="37" borderId="60" xfId="0" applyFont="1" applyFill="1" applyBorder="1"/>
    <xf numFmtId="0" fontId="33" fillId="37" borderId="57" xfId="0" applyFont="1" applyFill="1" applyBorder="1"/>
    <xf numFmtId="0" fontId="33" fillId="37" borderId="56" xfId="0" applyFont="1" applyFill="1" applyBorder="1" applyAlignment="1">
      <alignment horizontal="center" vertical="center"/>
    </xf>
    <xf numFmtId="0" fontId="33" fillId="37" borderId="21" xfId="0" applyFont="1" applyFill="1" applyBorder="1" applyAlignment="1">
      <alignment horizontal="center" vertical="center"/>
    </xf>
    <xf numFmtId="11" fontId="76" fillId="37" borderId="0" xfId="0" applyNumberFormat="1" applyFont="1" applyFill="1" applyAlignment="1">
      <alignment vertical="center" wrapText="1"/>
    </xf>
    <xf numFmtId="11" fontId="76" fillId="37" borderId="8" xfId="0" applyNumberFormat="1" applyFont="1" applyFill="1" applyBorder="1" applyAlignment="1">
      <alignment vertical="center" wrapText="1"/>
    </xf>
    <xf numFmtId="11" fontId="74" fillId="37" borderId="0" xfId="0" applyNumberFormat="1" applyFont="1" applyFill="1" applyAlignment="1">
      <alignment vertical="center" wrapText="1"/>
    </xf>
    <xf numFmtId="11" fontId="74" fillId="37" borderId="8" xfId="0" applyNumberFormat="1" applyFont="1" applyFill="1" applyBorder="1" applyAlignment="1">
      <alignment vertical="center" wrapText="1"/>
    </xf>
    <xf numFmtId="0" fontId="33" fillId="37" borderId="10" xfId="0" applyFont="1" applyFill="1" applyBorder="1"/>
    <xf numFmtId="0" fontId="50" fillId="37" borderId="0" xfId="0" applyFont="1" applyFill="1"/>
    <xf numFmtId="0" fontId="50" fillId="37" borderId="0" xfId="0" applyFont="1" applyFill="1" applyAlignment="1">
      <alignment horizontal="left" vertical="center" wrapText="1"/>
    </xf>
    <xf numFmtId="0" fontId="50" fillId="37" borderId="0" xfId="0" applyFont="1" applyFill="1" applyAlignment="1">
      <alignment horizontal="center"/>
    </xf>
    <xf numFmtId="0" fontId="50" fillId="38" borderId="16" xfId="0" applyFont="1" applyFill="1" applyBorder="1" applyAlignment="1">
      <alignment horizontal="center" vertical="center"/>
    </xf>
    <xf numFmtId="0" fontId="65" fillId="38" borderId="4" xfId="0" applyFont="1" applyFill="1" applyBorder="1" applyAlignment="1">
      <alignment horizontal="center" vertical="top" wrapText="1"/>
    </xf>
    <xf numFmtId="0" fontId="48" fillId="38" borderId="4" xfId="0" applyFont="1" applyFill="1" applyBorder="1" applyAlignment="1">
      <alignment horizontal="center" vertical="center" wrapText="1"/>
    </xf>
    <xf numFmtId="0" fontId="48" fillId="38" borderId="4" xfId="0" applyFont="1" applyFill="1" applyBorder="1" applyAlignment="1">
      <alignment horizontal="center" vertical="center"/>
    </xf>
    <xf numFmtId="0" fontId="43" fillId="38" borderId="10" xfId="0" quotePrefix="1" applyFont="1" applyFill="1" applyBorder="1"/>
    <xf numFmtId="0" fontId="33" fillId="37" borderId="8" xfId="0" applyFont="1" applyFill="1" applyBorder="1" applyAlignment="1">
      <alignment vertical="top" wrapText="1"/>
    </xf>
    <xf numFmtId="0" fontId="64" fillId="37" borderId="0" xfId="0" applyFont="1" applyFill="1" applyAlignment="1">
      <alignment horizontal="left" vertical="center" wrapText="1"/>
    </xf>
    <xf numFmtId="164" fontId="50" fillId="37" borderId="0" xfId="0" applyNumberFormat="1" applyFont="1" applyFill="1" applyAlignment="1">
      <alignment horizontal="center" vertical="center"/>
    </xf>
    <xf numFmtId="164" fontId="51" fillId="37" borderId="0" xfId="0" applyNumberFormat="1" applyFont="1" applyFill="1" applyAlignment="1">
      <alignment horizontal="center" vertical="center"/>
    </xf>
    <xf numFmtId="0" fontId="33" fillId="38" borderId="10" xfId="0" applyFont="1" applyFill="1" applyBorder="1"/>
    <xf numFmtId="0" fontId="33" fillId="37" borderId="9" xfId="0" applyFont="1" applyFill="1" applyBorder="1"/>
    <xf numFmtId="11" fontId="33" fillId="37" borderId="4" xfId="0" applyNumberFormat="1" applyFont="1" applyFill="1" applyBorder="1"/>
    <xf numFmtId="0" fontId="43" fillId="37" borderId="4" xfId="0" applyFont="1" applyFill="1" applyBorder="1" applyAlignment="1">
      <alignment horizontal="center" vertical="center"/>
    </xf>
    <xf numFmtId="0" fontId="48" fillId="37" borderId="7" xfId="0" applyFont="1" applyFill="1" applyBorder="1" applyAlignment="1">
      <alignment horizontal="left" vertical="center" wrapText="1"/>
    </xf>
    <xf numFmtId="0" fontId="50" fillId="37" borderId="50" xfId="0" applyFont="1" applyFill="1" applyBorder="1" applyAlignment="1">
      <alignment horizontal="center" vertical="center"/>
    </xf>
    <xf numFmtId="0" fontId="48" fillId="37" borderId="9" xfId="0" applyFont="1" applyFill="1" applyBorder="1" applyAlignment="1">
      <alignment horizontal="left" vertical="center" wrapText="1"/>
    </xf>
    <xf numFmtId="0" fontId="56" fillId="37" borderId="4" xfId="0" applyFont="1" applyFill="1" applyBorder="1" applyAlignment="1">
      <alignment horizontal="center" vertical="center"/>
    </xf>
    <xf numFmtId="0" fontId="50" fillId="37" borderId="52" xfId="0" applyFont="1" applyFill="1" applyBorder="1" applyAlignment="1">
      <alignment horizontal="center" vertical="center"/>
    </xf>
    <xf numFmtId="0" fontId="50" fillId="37" borderId="0" xfId="0" applyFont="1" applyFill="1" applyAlignment="1">
      <alignment horizontal="left"/>
    </xf>
    <xf numFmtId="0" fontId="63" fillId="37" borderId="0" xfId="0" applyFont="1" applyFill="1"/>
    <xf numFmtId="0" fontId="40" fillId="37" borderId="0" xfId="0" applyFont="1" applyFill="1" applyAlignment="1">
      <alignment horizontal="left" wrapText="1"/>
    </xf>
    <xf numFmtId="0" fontId="40" fillId="37" borderId="0" xfId="0" applyFont="1" applyFill="1" applyAlignment="1">
      <alignment horizontal="left"/>
    </xf>
    <xf numFmtId="0" fontId="63" fillId="37" borderId="0" xfId="0" applyFont="1" applyFill="1" applyAlignment="1">
      <alignment horizontal="left"/>
    </xf>
    <xf numFmtId="0" fontId="63" fillId="37" borderId="0" xfId="0" applyFont="1" applyFill="1" applyAlignment="1">
      <alignment horizontal="center" vertical="center"/>
    </xf>
    <xf numFmtId="0" fontId="104" fillId="37" borderId="7" xfId="0" applyFont="1" applyFill="1" applyBorder="1"/>
    <xf numFmtId="0" fontId="104" fillId="37" borderId="0" xfId="0" applyFont="1" applyFill="1"/>
    <xf numFmtId="11" fontId="104" fillId="37" borderId="0" xfId="0" applyNumberFormat="1" applyFont="1" applyFill="1"/>
    <xf numFmtId="11" fontId="89" fillId="37" borderId="0" xfId="0" applyNumberFormat="1" applyFont="1" applyFill="1"/>
    <xf numFmtId="0" fontId="106" fillId="0" borderId="0" xfId="0" applyFont="1"/>
    <xf numFmtId="0" fontId="105" fillId="0" borderId="0" xfId="0" applyFont="1"/>
    <xf numFmtId="2" fontId="67" fillId="37" borderId="1" xfId="0" applyNumberFormat="1" applyFont="1" applyFill="1" applyBorder="1" applyAlignment="1">
      <alignment horizontal="center"/>
    </xf>
    <xf numFmtId="165" fontId="62" fillId="37" borderId="13" xfId="0" applyNumberFormat="1" applyFont="1" applyFill="1" applyBorder="1" applyAlignment="1">
      <alignment horizontal="center" vertical="center"/>
    </xf>
    <xf numFmtId="165" fontId="90" fillId="41" borderId="10" xfId="0" applyNumberFormat="1" applyFont="1" applyFill="1" applyBorder="1" applyAlignment="1">
      <alignment horizontal="center" vertical="center"/>
    </xf>
    <xf numFmtId="170" fontId="62" fillId="37" borderId="14" xfId="0" applyNumberFormat="1" applyFont="1" applyFill="1" applyBorder="1" applyAlignment="1">
      <alignment horizontal="center" vertical="center"/>
    </xf>
    <xf numFmtId="170" fontId="62" fillId="37" borderId="13" xfId="0" applyNumberFormat="1" applyFont="1" applyFill="1" applyBorder="1" applyAlignment="1">
      <alignment horizontal="center" vertical="center"/>
    </xf>
    <xf numFmtId="170" fontId="62" fillId="37" borderId="0" xfId="0" applyNumberFormat="1" applyFont="1" applyFill="1" applyAlignment="1">
      <alignment horizontal="center" vertical="center"/>
    </xf>
    <xf numFmtId="170" fontId="62" fillId="37" borderId="8" xfId="0" applyNumberFormat="1" applyFont="1" applyFill="1" applyBorder="1" applyAlignment="1">
      <alignment horizontal="center" vertical="center"/>
    </xf>
    <xf numFmtId="170" fontId="62" fillId="37" borderId="4" xfId="0" applyNumberFormat="1" applyFont="1" applyFill="1" applyBorder="1" applyAlignment="1">
      <alignment horizontal="center" vertical="center"/>
    </xf>
    <xf numFmtId="170" fontId="62" fillId="37" borderId="10" xfId="0" applyNumberFormat="1" applyFont="1" applyFill="1" applyBorder="1" applyAlignment="1">
      <alignment horizontal="center" vertical="center"/>
    </xf>
    <xf numFmtId="165" fontId="67" fillId="37" borderId="1" xfId="0" applyNumberFormat="1" applyFont="1" applyFill="1" applyBorder="1" applyAlignment="1">
      <alignment horizontal="center" vertical="center"/>
    </xf>
    <xf numFmtId="165" fontId="67" fillId="37" borderId="1" xfId="0" applyNumberFormat="1" applyFont="1" applyFill="1" applyBorder="1" applyAlignment="1">
      <alignment horizontal="center"/>
    </xf>
    <xf numFmtId="170" fontId="62" fillId="37" borderId="1" xfId="0" applyNumberFormat="1" applyFont="1" applyFill="1" applyBorder="1" applyAlignment="1">
      <alignment horizontal="center" vertical="center"/>
    </xf>
    <xf numFmtId="170" fontId="62" fillId="37" borderId="1" xfId="0" applyNumberFormat="1" applyFont="1" applyFill="1" applyBorder="1" applyAlignment="1">
      <alignment horizontal="center" wrapText="1"/>
    </xf>
    <xf numFmtId="170" fontId="62" fillId="37" borderId="1" xfId="0" applyNumberFormat="1" applyFont="1" applyFill="1" applyBorder="1" applyAlignment="1">
      <alignment horizontal="center"/>
    </xf>
    <xf numFmtId="0" fontId="67" fillId="37" borderId="1" xfId="0" applyFont="1" applyFill="1" applyBorder="1" applyAlignment="1">
      <alignment horizontal="center"/>
    </xf>
    <xf numFmtId="0" fontId="14" fillId="0" borderId="0" xfId="0" applyFont="1" applyProtection="1">
      <protection locked="0"/>
    </xf>
    <xf numFmtId="11" fontId="67" fillId="37" borderId="1" xfId="0" applyNumberFormat="1" applyFont="1" applyFill="1" applyBorder="1" applyAlignment="1">
      <alignment horizontal="right" vertical="center"/>
    </xf>
    <xf numFmtId="11" fontId="67" fillId="37" borderId="1" xfId="0" applyNumberFormat="1" applyFont="1" applyFill="1" applyBorder="1"/>
    <xf numFmtId="0" fontId="0" fillId="37" borderId="0" xfId="0" applyFill="1" applyAlignment="1">
      <alignment horizontal="center"/>
    </xf>
    <xf numFmtId="11" fontId="116" fillId="37" borderId="1" xfId="0" applyNumberFormat="1" applyFont="1" applyFill="1" applyBorder="1"/>
    <xf numFmtId="0" fontId="33" fillId="37" borderId="0" xfId="0" applyFont="1" applyFill="1" applyAlignment="1" applyProtection="1">
      <alignment horizontal="right" vertical="center"/>
      <protection locked="0"/>
    </xf>
    <xf numFmtId="0" fontId="33" fillId="37" borderId="0" xfId="0" applyFont="1" applyFill="1" applyAlignment="1" applyProtection="1">
      <alignment horizontal="right"/>
      <protection locked="0"/>
    </xf>
    <xf numFmtId="0" fontId="104" fillId="37" borderId="9" xfId="0" applyFont="1" applyFill="1" applyBorder="1"/>
    <xf numFmtId="0" fontId="104" fillId="37" borderId="4" xfId="0" applyFont="1" applyFill="1" applyBorder="1"/>
    <xf numFmtId="0" fontId="42" fillId="38" borderId="30" xfId="0" applyFont="1" applyFill="1" applyBorder="1" applyAlignment="1">
      <alignment vertical="center"/>
    </xf>
    <xf numFmtId="0" fontId="53" fillId="37" borderId="0" xfId="0" applyFont="1" applyFill="1"/>
    <xf numFmtId="0" fontId="50" fillId="5" borderId="70" xfId="0" applyFont="1" applyFill="1" applyBorder="1" applyAlignment="1" applyProtection="1">
      <alignment horizontal="center" vertical="center"/>
      <protection locked="0"/>
    </xf>
    <xf numFmtId="3" fontId="33" fillId="5" borderId="70" xfId="0" applyNumberFormat="1" applyFont="1" applyFill="1" applyBorder="1" applyAlignment="1" applyProtection="1">
      <alignment horizontal="center" vertical="center"/>
      <protection locked="0"/>
    </xf>
    <xf numFmtId="0" fontId="33" fillId="38" borderId="51" xfId="0" applyFont="1" applyFill="1" applyBorder="1"/>
    <xf numFmtId="0" fontId="33" fillId="37" borderId="71" xfId="0" applyFont="1" applyFill="1" applyBorder="1"/>
    <xf numFmtId="11" fontId="33" fillId="37" borderId="13" xfId="0" applyNumberFormat="1" applyFont="1" applyFill="1" applyBorder="1"/>
    <xf numFmtId="0" fontId="50" fillId="5" borderId="72" xfId="0" applyFont="1" applyFill="1" applyBorder="1" applyAlignment="1" applyProtection="1">
      <alignment horizontal="center" vertical="center"/>
      <protection locked="0"/>
    </xf>
    <xf numFmtId="0" fontId="55" fillId="37" borderId="35" xfId="0" applyFont="1" applyFill="1" applyBorder="1" applyAlignment="1">
      <alignment vertical="top" wrapText="1"/>
    </xf>
    <xf numFmtId="0" fontId="55" fillId="37" borderId="0" xfId="0" applyFont="1" applyFill="1" applyAlignment="1">
      <alignment vertical="top" wrapText="1"/>
    </xf>
    <xf numFmtId="0" fontId="55" fillId="37" borderId="8" xfId="0" applyFont="1" applyFill="1" applyBorder="1" applyAlignment="1">
      <alignment vertical="top" wrapText="1"/>
    </xf>
    <xf numFmtId="0" fontId="42" fillId="37" borderId="4" xfId="0" applyFont="1" applyFill="1" applyBorder="1"/>
    <xf numFmtId="0" fontId="56" fillId="37" borderId="0" xfId="0" applyFont="1" applyFill="1" applyAlignment="1">
      <alignment horizontal="center" vertical="center"/>
    </xf>
    <xf numFmtId="11" fontId="62" fillId="37" borderId="1" xfId="0" applyNumberFormat="1" applyFont="1" applyFill="1" applyBorder="1" applyAlignment="1">
      <alignment vertical="center"/>
    </xf>
    <xf numFmtId="11" fontId="62" fillId="37" borderId="1" xfId="0" applyNumberFormat="1" applyFont="1" applyFill="1" applyBorder="1" applyAlignment="1">
      <alignment horizontal="right" vertical="center"/>
    </xf>
    <xf numFmtId="11" fontId="62" fillId="37" borderId="1" xfId="0" applyNumberFormat="1" applyFont="1" applyFill="1" applyBorder="1"/>
    <xf numFmtId="164" fontId="50" fillId="4" borderId="63" xfId="0" applyNumberFormat="1" applyFont="1" applyFill="1" applyBorder="1" applyAlignment="1" applyProtection="1">
      <alignment horizontal="center" vertical="center"/>
      <protection locked="0"/>
    </xf>
    <xf numFmtId="166" fontId="50" fillId="4" borderId="63" xfId="0" applyNumberFormat="1" applyFont="1" applyFill="1" applyBorder="1" applyAlignment="1" applyProtection="1">
      <alignment horizontal="center" vertical="center"/>
      <protection locked="0"/>
    </xf>
    <xf numFmtId="11" fontId="50" fillId="4" borderId="73" xfId="0" applyNumberFormat="1" applyFont="1" applyFill="1" applyBorder="1" applyAlignment="1" applyProtection="1">
      <alignment horizontal="center" vertical="center"/>
      <protection locked="0"/>
    </xf>
    <xf numFmtId="0" fontId="62" fillId="37" borderId="1" xfId="0" applyFont="1" applyFill="1" applyBorder="1" applyAlignment="1">
      <alignment vertical="center"/>
    </xf>
    <xf numFmtId="0" fontId="62" fillId="37" borderId="1" xfId="0" applyFont="1" applyFill="1" applyBorder="1" applyAlignment="1">
      <alignment horizontal="right" vertical="center"/>
    </xf>
    <xf numFmtId="0" fontId="62" fillId="37" borderId="1" xfId="0" applyFont="1" applyFill="1" applyBorder="1"/>
    <xf numFmtId="0" fontId="67" fillId="37" borderId="1" xfId="0" applyFont="1" applyFill="1" applyBorder="1" applyAlignment="1">
      <alignment horizontal="center" vertical="center"/>
    </xf>
    <xf numFmtId="0" fontId="67" fillId="37" borderId="1" xfId="0" applyFont="1" applyFill="1" applyBorder="1"/>
    <xf numFmtId="0" fontId="0" fillId="37" borderId="0" xfId="0" applyFill="1" applyProtection="1">
      <protection locked="0"/>
    </xf>
    <xf numFmtId="165" fontId="33" fillId="37" borderId="0" xfId="0" applyNumberFormat="1" applyFont="1" applyFill="1" applyAlignment="1" applyProtection="1">
      <alignment horizontal="center" vertical="center" wrapText="1"/>
      <protection locked="0"/>
    </xf>
    <xf numFmtId="165" fontId="33" fillId="37" borderId="0" xfId="0" applyNumberFormat="1" applyFont="1" applyFill="1" applyAlignment="1" applyProtection="1">
      <alignment horizontal="center" vertical="center"/>
      <protection locked="0"/>
    </xf>
    <xf numFmtId="0" fontId="62" fillId="37" borderId="24" xfId="0" applyFont="1" applyFill="1" applyBorder="1" applyAlignment="1">
      <alignment vertical="center"/>
    </xf>
    <xf numFmtId="11" fontId="62" fillId="37" borderId="24" xfId="0" applyNumberFormat="1" applyFont="1" applyFill="1" applyBorder="1" applyAlignment="1">
      <alignment vertical="center"/>
    </xf>
    <xf numFmtId="170" fontId="62" fillId="37" borderId="24" xfId="0" applyNumberFormat="1" applyFont="1" applyFill="1" applyBorder="1" applyAlignment="1">
      <alignment horizontal="center" vertical="center"/>
    </xf>
    <xf numFmtId="0" fontId="37" fillId="37" borderId="1" xfId="0" applyFont="1" applyFill="1" applyBorder="1" applyAlignment="1">
      <alignment horizontal="center" vertical="center" wrapText="1"/>
    </xf>
    <xf numFmtId="0" fontId="37" fillId="37" borderId="1" xfId="0" applyFont="1" applyFill="1" applyBorder="1" applyAlignment="1">
      <alignment horizontal="center" vertical="center"/>
    </xf>
    <xf numFmtId="0" fontId="33" fillId="37" borderId="1" xfId="0" applyFont="1" applyFill="1" applyBorder="1" applyAlignment="1">
      <alignment horizontal="center" vertical="center"/>
    </xf>
    <xf numFmtId="0" fontId="94" fillId="37" borderId="0" xfId="0" applyFont="1" applyFill="1" applyAlignment="1">
      <alignment horizontal="left" vertical="center" indent="1"/>
    </xf>
    <xf numFmtId="0" fontId="33" fillId="37" borderId="0" xfId="0" applyFont="1" applyFill="1" applyAlignment="1">
      <alignment horizontal="left" vertical="center" indent="1"/>
    </xf>
    <xf numFmtId="0" fontId="96" fillId="39" borderId="0" xfId="0" applyFont="1" applyFill="1" applyAlignment="1">
      <alignment horizontal="center"/>
    </xf>
    <xf numFmtId="0" fontId="49" fillId="37" borderId="0" xfId="0" applyFont="1" applyFill="1" applyAlignment="1">
      <alignment horizontal="left" vertical="top" wrapText="1" indent="1"/>
    </xf>
    <xf numFmtId="0" fontId="37" fillId="37" borderId="0" xfId="0" applyFont="1" applyFill="1" applyAlignment="1">
      <alignment horizontal="left" vertical="top" wrapText="1"/>
    </xf>
    <xf numFmtId="0" fontId="37" fillId="37" borderId="0" xfId="0" applyFont="1" applyFill="1" applyAlignment="1">
      <alignment horizontal="left" vertical="center" wrapText="1" indent="1"/>
    </xf>
    <xf numFmtId="0" fontId="35" fillId="39" borderId="0" xfId="0" applyFont="1" applyFill="1" applyAlignment="1">
      <alignment horizontal="right" vertical="center"/>
    </xf>
    <xf numFmtId="0" fontId="37" fillId="37" borderId="0" xfId="0" applyFont="1" applyFill="1" applyAlignment="1">
      <alignment horizontal="left" indent="1"/>
    </xf>
    <xf numFmtId="0" fontId="33" fillId="37" borderId="0" xfId="0" applyFont="1" applyFill="1" applyAlignment="1">
      <alignment horizontal="left" indent="1"/>
    </xf>
    <xf numFmtId="0" fontId="37" fillId="37" borderId="0" xfId="0" applyFont="1" applyFill="1" applyAlignment="1">
      <alignment horizontal="left" vertical="center" indent="1"/>
    </xf>
    <xf numFmtId="0" fontId="49" fillId="37" borderId="0" xfId="0" applyFont="1" applyFill="1" applyAlignment="1">
      <alignment horizontal="left" vertical="center" wrapText="1" indent="1"/>
    </xf>
    <xf numFmtId="0" fontId="94" fillId="37" borderId="0" xfId="0" applyFont="1" applyFill="1" applyAlignment="1">
      <alignment horizontal="left" vertical="center" wrapText="1"/>
    </xf>
    <xf numFmtId="0" fontId="40" fillId="37" borderId="0" xfId="0" applyFont="1" applyFill="1" applyAlignment="1">
      <alignment horizontal="left" vertical="center" wrapText="1" indent="1"/>
    </xf>
    <xf numFmtId="0" fontId="40" fillId="37" borderId="4" xfId="0" applyFont="1" applyFill="1" applyBorder="1" applyAlignment="1">
      <alignment horizontal="left" vertical="center" wrapText="1" indent="1"/>
    </xf>
    <xf numFmtId="0" fontId="100" fillId="37" borderId="0" xfId="0" applyFont="1" applyFill="1" applyAlignment="1">
      <alignment horizontal="left" wrapText="1"/>
    </xf>
    <xf numFmtId="0" fontId="33" fillId="37" borderId="0" xfId="0" applyFont="1" applyFill="1" applyAlignment="1">
      <alignment horizontal="left" vertical="top" wrapText="1"/>
    </xf>
    <xf numFmtId="0" fontId="42" fillId="38" borderId="12" xfId="0" applyFont="1" applyFill="1" applyBorder="1" applyAlignment="1">
      <alignment horizontal="left" vertical="center" indent="1"/>
    </xf>
    <xf numFmtId="0" fontId="42" fillId="38" borderId="14" xfId="0" applyFont="1" applyFill="1" applyBorder="1" applyAlignment="1">
      <alignment horizontal="left" vertical="center" indent="1"/>
    </xf>
    <xf numFmtId="0" fontId="42" fillId="38" borderId="9" xfId="0" applyFont="1" applyFill="1" applyBorder="1" applyAlignment="1">
      <alignment horizontal="left" vertical="center" indent="1"/>
    </xf>
    <xf numFmtId="0" fontId="42" fillId="38" borderId="4" xfId="0" applyFont="1" applyFill="1" applyBorder="1" applyAlignment="1">
      <alignment horizontal="left" vertical="center" indent="1"/>
    </xf>
    <xf numFmtId="0" fontId="33" fillId="38" borderId="14" xfId="0" applyFont="1" applyFill="1" applyBorder="1" applyAlignment="1">
      <alignment horizontal="center" vertical="center" wrapText="1"/>
    </xf>
    <xf numFmtId="0" fontId="33" fillId="38" borderId="4" xfId="0" applyFont="1" applyFill="1" applyBorder="1" applyAlignment="1">
      <alignment horizontal="center" vertical="center" wrapText="1"/>
    </xf>
    <xf numFmtId="0" fontId="33" fillId="37" borderId="0" xfId="0" applyFont="1" applyFill="1" applyAlignment="1">
      <alignment horizontal="center"/>
    </xf>
    <xf numFmtId="0" fontId="68" fillId="37" borderId="49" xfId="0" applyFont="1" applyFill="1" applyBorder="1" applyAlignment="1">
      <alignment horizontal="center" vertical="top" wrapText="1"/>
    </xf>
    <xf numFmtId="0" fontId="68" fillId="37" borderId="4" xfId="0" applyFont="1" applyFill="1" applyBorder="1" applyAlignment="1">
      <alignment horizontal="center" vertical="top" wrapText="1"/>
    </xf>
    <xf numFmtId="0" fontId="68" fillId="37" borderId="10" xfId="0" applyFont="1" applyFill="1" applyBorder="1" applyAlignment="1">
      <alignment horizontal="center" vertical="top" wrapText="1"/>
    </xf>
    <xf numFmtId="0" fontId="48" fillId="37" borderId="29" xfId="0" applyFont="1" applyFill="1" applyBorder="1" applyAlignment="1">
      <alignment horizontal="left" wrapText="1"/>
    </xf>
    <xf numFmtId="0" fontId="48" fillId="37" borderId="27" xfId="0" applyFont="1" applyFill="1" applyBorder="1" applyAlignment="1">
      <alignment horizontal="left" wrapText="1"/>
    </xf>
    <xf numFmtId="0" fontId="48" fillId="37" borderId="2" xfId="0" applyFont="1" applyFill="1" applyBorder="1" applyAlignment="1">
      <alignment horizontal="left" wrapText="1"/>
    </xf>
    <xf numFmtId="0" fontId="33" fillId="37" borderId="58" xfId="0" applyFont="1" applyFill="1" applyBorder="1" applyAlignment="1">
      <alignment horizontal="center" vertical="center" wrapText="1"/>
    </xf>
    <xf numFmtId="0" fontId="33" fillId="37" borderId="53" xfId="0" applyFont="1" applyFill="1" applyBorder="1" applyAlignment="1">
      <alignment horizontal="center" vertical="center" wrapText="1"/>
    </xf>
    <xf numFmtId="0" fontId="33" fillId="37" borderId="59" xfId="0" applyFont="1" applyFill="1" applyBorder="1" applyAlignment="1">
      <alignment horizontal="center" vertical="center" wrapText="1"/>
    </xf>
    <xf numFmtId="0" fontId="33" fillId="37" borderId="54" xfId="0" applyFont="1" applyFill="1" applyBorder="1" applyAlignment="1">
      <alignment horizontal="center" vertical="center" wrapText="1"/>
    </xf>
    <xf numFmtId="0" fontId="45" fillId="38" borderId="12" xfId="0" applyFont="1" applyFill="1" applyBorder="1" applyAlignment="1">
      <alignment horizontal="left" vertical="center" indent="1"/>
    </xf>
    <xf numFmtId="0" fontId="45" fillId="38" borderId="14" xfId="0" applyFont="1" applyFill="1" applyBorder="1" applyAlignment="1">
      <alignment horizontal="left" vertical="center" indent="1"/>
    </xf>
    <xf numFmtId="0" fontId="45" fillId="38" borderId="13" xfId="0" applyFont="1" applyFill="1" applyBorder="1" applyAlignment="1">
      <alignment horizontal="left" vertical="center" indent="1"/>
    </xf>
    <xf numFmtId="0" fontId="45" fillId="38" borderId="9" xfId="0" applyFont="1" applyFill="1" applyBorder="1" applyAlignment="1">
      <alignment horizontal="left" vertical="center" indent="1"/>
    </xf>
    <xf numFmtId="0" fontId="45" fillId="38" borderId="4" xfId="0" applyFont="1" applyFill="1" applyBorder="1" applyAlignment="1">
      <alignment horizontal="left" vertical="center" indent="1"/>
    </xf>
    <xf numFmtId="0" fontId="45" fillId="38" borderId="10" xfId="0" applyFont="1" applyFill="1" applyBorder="1" applyAlignment="1">
      <alignment horizontal="left" vertical="center" indent="1"/>
    </xf>
    <xf numFmtId="0" fontId="42" fillId="38" borderId="12" xfId="0" applyFont="1" applyFill="1" applyBorder="1" applyAlignment="1">
      <alignment horizontal="left" vertical="center"/>
    </xf>
    <xf numFmtId="0" fontId="33" fillId="38" borderId="14" xfId="0" applyFont="1" applyFill="1" applyBorder="1" applyAlignment="1">
      <alignment horizontal="left" vertical="center"/>
    </xf>
    <xf numFmtId="0" fontId="33" fillId="38" borderId="29" xfId="0" applyFont="1" applyFill="1" applyBorder="1" applyAlignment="1">
      <alignment horizontal="left" vertical="center"/>
    </xf>
    <xf numFmtId="0" fontId="33" fillId="38" borderId="27" xfId="0" applyFont="1" applyFill="1" applyBorder="1" applyAlignment="1">
      <alignment horizontal="left" vertical="center"/>
    </xf>
    <xf numFmtId="0" fontId="33" fillId="38" borderId="71" xfId="0" applyFont="1" applyFill="1" applyBorder="1" applyAlignment="1">
      <alignment horizontal="center" vertical="center" wrapText="1"/>
    </xf>
    <xf numFmtId="0" fontId="33" fillId="38" borderId="69" xfId="0" applyFont="1" applyFill="1" applyBorder="1" applyAlignment="1">
      <alignment horizontal="center" vertical="center" wrapText="1"/>
    </xf>
    <xf numFmtId="0" fontId="68" fillId="37" borderId="35" xfId="0" applyFont="1" applyFill="1" applyBorder="1" applyAlignment="1">
      <alignment horizontal="center" vertical="center" wrapText="1"/>
    </xf>
    <xf numFmtId="0" fontId="68" fillId="37" borderId="0" xfId="0" applyFont="1" applyFill="1" applyAlignment="1">
      <alignment horizontal="center" vertical="center" wrapText="1"/>
    </xf>
    <xf numFmtId="0" fontId="68" fillId="37" borderId="8" xfId="0" applyFont="1" applyFill="1" applyBorder="1" applyAlignment="1">
      <alignment horizontal="center" vertical="center" wrapText="1"/>
    </xf>
    <xf numFmtId="0" fontId="84" fillId="38" borderId="5" xfId="0" applyFont="1" applyFill="1" applyBorder="1" applyAlignment="1">
      <alignment horizontal="center" vertical="center"/>
    </xf>
    <xf numFmtId="0" fontId="84" fillId="38" borderId="11" xfId="0" applyFont="1" applyFill="1" applyBorder="1" applyAlignment="1">
      <alignment horizontal="center" vertical="center"/>
    </xf>
    <xf numFmtId="0" fontId="84" fillId="38" borderId="6" xfId="0" applyFont="1" applyFill="1" applyBorder="1" applyAlignment="1">
      <alignment horizontal="center" vertical="center"/>
    </xf>
    <xf numFmtId="0" fontId="32" fillId="39" borderId="0" xfId="0" applyFont="1" applyFill="1" applyAlignment="1">
      <alignment horizontal="left" vertical="center" indent="1"/>
    </xf>
    <xf numFmtId="0" fontId="91" fillId="42" borderId="5" xfId="0" applyFont="1" applyFill="1" applyBorder="1" applyAlignment="1">
      <alignment horizontal="center" vertical="center"/>
    </xf>
    <xf numFmtId="0" fontId="91" fillId="42" borderId="11" xfId="0" applyFont="1" applyFill="1" applyBorder="1" applyAlignment="1">
      <alignment horizontal="center" vertical="center"/>
    </xf>
    <xf numFmtId="0" fontId="91" fillId="42" borderId="6" xfId="0" applyFont="1" applyFill="1" applyBorder="1" applyAlignment="1">
      <alignment horizontal="center" vertical="center"/>
    </xf>
    <xf numFmtId="0" fontId="77" fillId="38" borderId="27" xfId="0" applyFont="1" applyFill="1" applyBorder="1" applyAlignment="1" applyProtection="1">
      <alignment horizontal="left" vertical="center"/>
      <protection locked="0"/>
    </xf>
    <xf numFmtId="0" fontId="68" fillId="37" borderId="9" xfId="0" applyFont="1" applyFill="1" applyBorder="1" applyAlignment="1">
      <alignment horizontal="center" vertical="center"/>
    </xf>
    <xf numFmtId="0" fontId="68" fillId="37" borderId="4" xfId="0" applyFont="1" applyFill="1" applyBorder="1" applyAlignment="1">
      <alignment horizontal="center" vertical="center"/>
    </xf>
    <xf numFmtId="0" fontId="68" fillId="37" borderId="10" xfId="0" applyFont="1" applyFill="1" applyBorder="1" applyAlignment="1">
      <alignment horizontal="center" vertical="center"/>
    </xf>
    <xf numFmtId="0" fontId="48" fillId="37" borderId="15" xfId="0" applyFont="1" applyFill="1" applyBorder="1" applyAlignment="1">
      <alignment horizontal="left" wrapText="1"/>
    </xf>
    <xf numFmtId="0" fontId="48" fillId="37" borderId="0" xfId="0" applyFont="1" applyFill="1" applyAlignment="1">
      <alignment horizontal="left" wrapText="1"/>
    </xf>
    <xf numFmtId="0" fontId="50" fillId="38" borderId="36" xfId="0" applyFont="1" applyFill="1" applyBorder="1" applyAlignment="1">
      <alignment horizontal="center" vertical="center"/>
    </xf>
    <xf numFmtId="0" fontId="50" fillId="38" borderId="61" xfId="0" applyFont="1" applyFill="1" applyBorder="1" applyAlignment="1">
      <alignment horizontal="center" vertical="center"/>
    </xf>
    <xf numFmtId="0" fontId="33" fillId="38" borderId="36" xfId="0" applyFont="1" applyFill="1" applyBorder="1" applyAlignment="1">
      <alignment horizontal="center" vertical="center"/>
    </xf>
    <xf numFmtId="0" fontId="33" fillId="38" borderId="61" xfId="0" applyFont="1" applyFill="1" applyBorder="1" applyAlignment="1">
      <alignment horizontal="center" vertical="center"/>
    </xf>
    <xf numFmtId="0" fontId="42" fillId="38" borderId="13" xfId="0" applyFont="1" applyFill="1" applyBorder="1" applyAlignment="1">
      <alignment horizontal="left" vertical="center" indent="1"/>
    </xf>
    <xf numFmtId="0" fontId="42" fillId="38" borderId="10" xfId="0" applyFont="1" applyFill="1" applyBorder="1" applyAlignment="1">
      <alignment horizontal="left" vertical="center" indent="1"/>
    </xf>
    <xf numFmtId="0" fontId="33" fillId="38" borderId="16" xfId="0" applyFont="1" applyFill="1" applyBorder="1" applyAlignment="1">
      <alignment horizontal="center" vertical="center"/>
    </xf>
    <xf numFmtId="0" fontId="33" fillId="37" borderId="55" xfId="0" applyFont="1" applyFill="1" applyBorder="1" applyAlignment="1">
      <alignment horizontal="center" vertical="center" wrapText="1"/>
    </xf>
    <xf numFmtId="0" fontId="33" fillId="37" borderId="37" xfId="0" applyFont="1" applyFill="1" applyBorder="1" applyAlignment="1">
      <alignment horizontal="center" vertical="center" wrapText="1"/>
    </xf>
    <xf numFmtId="0" fontId="45" fillId="38" borderId="12" xfId="0" applyFont="1" applyFill="1" applyBorder="1" applyAlignment="1">
      <alignment horizontal="left" vertical="center"/>
    </xf>
    <xf numFmtId="0" fontId="45" fillId="38" borderId="14" xfId="0" applyFont="1" applyFill="1" applyBorder="1" applyAlignment="1">
      <alignment horizontal="left" vertical="center"/>
    </xf>
    <xf numFmtId="0" fontId="45" fillId="38" borderId="9" xfId="0" applyFont="1" applyFill="1" applyBorder="1" applyAlignment="1">
      <alignment horizontal="left" vertical="center"/>
    </xf>
    <xf numFmtId="0" fontId="45" fillId="38" borderId="4" xfId="0" applyFont="1" applyFill="1" applyBorder="1" applyAlignment="1">
      <alignment horizontal="left" vertical="center"/>
    </xf>
    <xf numFmtId="0" fontId="50" fillId="38" borderId="13" xfId="0" applyFont="1" applyFill="1" applyBorder="1" applyAlignment="1">
      <alignment horizontal="center" vertical="center"/>
    </xf>
    <xf numFmtId="0" fontId="50" fillId="38" borderId="10" xfId="0" applyFont="1" applyFill="1" applyBorder="1" applyAlignment="1">
      <alignment horizontal="center" vertical="center"/>
    </xf>
    <xf numFmtId="0" fontId="68" fillId="37" borderId="0" xfId="0" applyFont="1" applyFill="1" applyAlignment="1">
      <alignment horizontal="center" vertical="center"/>
    </xf>
    <xf numFmtId="0" fontId="68" fillId="37" borderId="8" xfId="0" applyFont="1" applyFill="1" applyBorder="1" applyAlignment="1">
      <alignment horizontal="center" vertical="center"/>
    </xf>
    <xf numFmtId="0" fontId="68" fillId="37" borderId="7" xfId="0" applyFont="1" applyFill="1" applyBorder="1" applyAlignment="1">
      <alignment horizontal="center" vertical="center"/>
    </xf>
    <xf numFmtId="0" fontId="97" fillId="37" borderId="0" xfId="0" applyFont="1" applyFill="1" applyAlignment="1">
      <alignment horizontal="left" wrapText="1"/>
    </xf>
    <xf numFmtId="0" fontId="33" fillId="37" borderId="0" xfId="0" applyFont="1" applyFill="1" applyAlignment="1">
      <alignment horizontal="left" vertical="center" wrapText="1" indent="1"/>
    </xf>
    <xf numFmtId="0" fontId="33" fillId="37" borderId="4" xfId="0" applyFont="1" applyFill="1" applyBorder="1" applyAlignment="1">
      <alignment horizontal="left" vertical="center" wrapText="1" indent="1"/>
    </xf>
    <xf numFmtId="0" fontId="84" fillId="37" borderId="0" xfId="0" applyFont="1" applyFill="1" applyAlignment="1">
      <alignment horizontal="center" vertical="center"/>
    </xf>
    <xf numFmtId="0" fontId="77" fillId="38" borderId="0" xfId="0" applyFont="1" applyFill="1" applyAlignment="1">
      <alignment horizontal="left" vertical="center"/>
    </xf>
    <xf numFmtId="0" fontId="3" fillId="3" borderId="7" xfId="0" applyFont="1" applyFill="1" applyBorder="1" applyAlignment="1">
      <alignment horizontal="left" vertical="center"/>
    </xf>
    <xf numFmtId="0" fontId="3" fillId="3" borderId="0" xfId="0" applyFont="1" applyFill="1" applyAlignment="1">
      <alignment horizontal="left" vertical="center"/>
    </xf>
  </cellXfs>
  <cellStyles count="42">
    <cellStyle name="20% - 着色 1 2" xfId="19" xr:uid="{6C4C60F6-18C1-44AE-B90C-C4E8D2F2005E}"/>
    <cellStyle name="20% - 着色 2 2" xfId="23" xr:uid="{02E22467-D268-463F-9786-8CAB0364306F}"/>
    <cellStyle name="20% - 着色 3 2" xfId="27" xr:uid="{604A2185-AD3C-4016-B4DA-F8BC185D9AE2}"/>
    <cellStyle name="20% - 着色 4 2" xfId="31" xr:uid="{5D2189DD-DC2F-4839-9993-D07971840097}"/>
    <cellStyle name="20% - 着色 5 2" xfId="35" xr:uid="{CC26EA87-4458-491D-8944-7F6CA9841159}"/>
    <cellStyle name="20% - 着色 6 2" xfId="39" xr:uid="{30143F61-9783-4AF8-A803-6D0A8BDF2967}"/>
    <cellStyle name="40% - 着色 1 2" xfId="20" xr:uid="{4D4FE3F3-464C-4337-8F9B-06A03B0D3913}"/>
    <cellStyle name="40% - 着色 2 2" xfId="24" xr:uid="{E5901A65-DDAF-4B4E-83B0-820364A6D221}"/>
    <cellStyle name="40% - 着色 3 2" xfId="28" xr:uid="{35733C2E-F29A-4CCD-A738-1A857120254F}"/>
    <cellStyle name="40% - 着色 4 2" xfId="32" xr:uid="{48382E02-1CB7-40AF-8D0B-5EC6DA6D634C}"/>
    <cellStyle name="40% - 着色 5 2" xfId="36" xr:uid="{C554C481-22A2-4AFA-B7F0-AA466E91B125}"/>
    <cellStyle name="40% - 着色 6 2" xfId="40" xr:uid="{BA6F3129-686B-4B84-AB04-9F091B37DF55}"/>
    <cellStyle name="60% - 着色 1 2" xfId="21" xr:uid="{77E26A0D-4446-4F2F-BD13-4D6CB49A5339}"/>
    <cellStyle name="60% - 着色 2 2" xfId="25" xr:uid="{63609679-C9CB-4677-BEED-F3301223979E}"/>
    <cellStyle name="60% - 着色 3 2" xfId="29" xr:uid="{7049A6E4-5B0F-4910-980C-0A85FF387FA8}"/>
    <cellStyle name="60% - 着色 4 2" xfId="33" xr:uid="{A2FCAB05-21F9-4EC4-9F75-DD071D422D66}"/>
    <cellStyle name="60% - 着色 5 2" xfId="37" xr:uid="{85D86F2A-EB1A-4B86-9D61-134BD5B20F74}"/>
    <cellStyle name="60% - 着色 6 2" xfId="41" xr:uid="{6CB6EBD2-3C06-4FAF-9165-9F2378DEF2F9}"/>
    <cellStyle name="Normal" xfId="0" builtinId="0"/>
    <cellStyle name="好 2" xfId="6" xr:uid="{741B51A2-3A57-4377-9D73-8C4A14A84497}"/>
    <cellStyle name="差 2" xfId="7" xr:uid="{A6D84F5B-C181-44E8-9F48-E047B4ECD454}"/>
    <cellStyle name="标题 1 2" xfId="2" xr:uid="{AED12832-D6AC-4BD4-BB0B-4840897AA00A}"/>
    <cellStyle name="标题 2 2" xfId="3" xr:uid="{0364EE36-171F-42C4-A2F8-754130B96D5E}"/>
    <cellStyle name="标题 3 2" xfId="4" xr:uid="{0E537A36-E427-484F-BE67-18FA1640F023}"/>
    <cellStyle name="标题 4 2" xfId="5" xr:uid="{D81CCB07-8263-40AD-8E27-D029045FBFD4}"/>
    <cellStyle name="标题 5" xfId="1" xr:uid="{6F4B1979-BB59-4A46-B635-5DC3142DAFF1}"/>
    <cellStyle name="检查单元格 2" xfId="13" xr:uid="{B6A4F9A0-E9B6-49BA-95DE-943BE11E1AE5}"/>
    <cellStyle name="汇总 2" xfId="17" xr:uid="{251CFFD6-C147-4605-BDE9-4B2D2C339BE7}"/>
    <cellStyle name="注释 2" xfId="15" xr:uid="{03DE52F1-99EF-47E9-A108-0E1AA0BA46C0}"/>
    <cellStyle name="着色 1 2" xfId="18" xr:uid="{BDFDFCDF-4BE7-4F80-A425-74147AC5FF8A}"/>
    <cellStyle name="着色 2 2" xfId="22" xr:uid="{BF1AECDC-29CF-4126-A528-218B95A1E1A2}"/>
    <cellStyle name="着色 3 2" xfId="26" xr:uid="{467E1C10-DF9D-42DE-B840-65ECE48B71AE}"/>
    <cellStyle name="着色 4 2" xfId="30" xr:uid="{62C6F683-2112-4F84-9AD1-B70C8622B609}"/>
    <cellStyle name="着色 5 2" xfId="34" xr:uid="{AE92EDDA-DEFB-4D6A-B8F9-46852FD3A112}"/>
    <cellStyle name="着色 6 2" xfId="38" xr:uid="{CE51B030-E41E-4747-9C3B-2ECB42FDB697}"/>
    <cellStyle name="解释性文本 2" xfId="16" xr:uid="{F76010EC-8E24-4960-AE26-CE3BAF0959F0}"/>
    <cellStyle name="计算 2" xfId="11" xr:uid="{5F596628-4ECD-4871-928A-3A15D6A131A0}"/>
    <cellStyle name="警告文本 2" xfId="14" xr:uid="{49D23AE7-26A3-41DE-B8FE-83FCB02D18D8}"/>
    <cellStyle name="输入 2" xfId="9" xr:uid="{1CE76844-03FD-4249-8A48-713DC900F7CA}"/>
    <cellStyle name="输出 2" xfId="10" xr:uid="{F8E433EB-E29C-4CD4-BCFD-8E0802E6C5FF}"/>
    <cellStyle name="适中 2" xfId="8" xr:uid="{A6244D8C-DF2B-4FAC-8BEA-4EC7DE055BE6}"/>
    <cellStyle name="链接单元格 2" xfId="12" xr:uid="{12CB70D2-831F-4921-B61B-205FA219030D}"/>
  </cellStyles>
  <dxfs count="21">
    <dxf>
      <font>
        <strike val="0"/>
        <outline val="0"/>
        <shadow val="0"/>
        <u val="none"/>
        <vertAlign val="baseline"/>
        <sz val="11"/>
        <color auto="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numFmt numFmtId="15" formatCode="0.00E+00"/>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s>
  <tableStyles count="0" defaultTableStyle="TableStyleMedium2" defaultPivotStyle="PivotStyleLight16"/>
  <colors>
    <mruColors>
      <color rgb="FFEEEEEE"/>
      <color rgb="FFAE0202"/>
      <color rgb="FFFDFAD7"/>
      <color rgb="FFF7EFC8"/>
      <color rgb="FFF7F2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Interpolation</c:v>
          </c:tx>
          <c:spPr>
            <a:ln w="25400">
              <a:solidFill>
                <a:srgbClr val="8B0000"/>
              </a:solidFill>
            </a:ln>
          </c:spPr>
          <c:marker>
            <c:symbol val="none"/>
          </c:marker>
          <c:xVal>
            <c:numLit>
              <c:formatCode>General</c:formatCode>
              <c:ptCount val="300"/>
              <c:pt idx="0">
                <c:v>100</c:v>
              </c:pt>
              <c:pt idx="1">
                <c:v>100</c:v>
              </c:pt>
              <c:pt idx="2">
                <c:v>100</c:v>
              </c:pt>
              <c:pt idx="3">
                <c:v>100</c:v>
              </c:pt>
              <c:pt idx="4">
                <c:v>100</c:v>
              </c:pt>
              <c:pt idx="5">
                <c:v>100</c:v>
              </c:pt>
              <c:pt idx="6">
                <c:v>100</c:v>
              </c:pt>
              <c:pt idx="7">
                <c:v>100</c:v>
              </c:pt>
              <c:pt idx="8">
                <c:v>100</c:v>
              </c:pt>
              <c:pt idx="9">
                <c:v>100</c:v>
              </c:pt>
              <c:pt idx="10">
                <c:v>100</c:v>
              </c:pt>
              <c:pt idx="11">
                <c:v>100</c:v>
              </c:pt>
              <c:pt idx="12">
                <c:v>100</c:v>
              </c:pt>
              <c:pt idx="13">
                <c:v>100</c:v>
              </c:pt>
              <c:pt idx="14">
                <c:v>100</c:v>
              </c:pt>
              <c:pt idx="15">
                <c:v>100</c:v>
              </c:pt>
              <c:pt idx="16">
                <c:v>100</c:v>
              </c:pt>
              <c:pt idx="17">
                <c:v>100</c:v>
              </c:pt>
              <c:pt idx="18">
                <c:v>100</c:v>
              </c:pt>
              <c:pt idx="19">
                <c:v>100</c:v>
              </c:pt>
              <c:pt idx="20">
                <c:v>100</c:v>
              </c:pt>
              <c:pt idx="21">
                <c:v>100</c:v>
              </c:pt>
              <c:pt idx="22">
                <c:v>100</c:v>
              </c:pt>
              <c:pt idx="23">
                <c:v>100</c:v>
              </c:pt>
              <c:pt idx="24">
                <c:v>100</c:v>
              </c:pt>
              <c:pt idx="25">
                <c:v>100</c:v>
              </c:pt>
              <c:pt idx="26">
                <c:v>100</c:v>
              </c:pt>
              <c:pt idx="27">
                <c:v>100</c:v>
              </c:pt>
              <c:pt idx="28">
                <c:v>100</c:v>
              </c:pt>
              <c:pt idx="29">
                <c:v>100</c:v>
              </c:pt>
              <c:pt idx="30">
                <c:v>100</c:v>
              </c:pt>
              <c:pt idx="31">
                <c:v>100</c:v>
              </c:pt>
              <c:pt idx="32">
                <c:v>100</c:v>
              </c:pt>
              <c:pt idx="33">
                <c:v>100</c:v>
              </c:pt>
              <c:pt idx="34">
                <c:v>100</c:v>
              </c:pt>
              <c:pt idx="35">
                <c:v>100</c:v>
              </c:pt>
              <c:pt idx="36">
                <c:v>100</c:v>
              </c:pt>
              <c:pt idx="37">
                <c:v>100</c:v>
              </c:pt>
              <c:pt idx="38">
                <c:v>100</c:v>
              </c:pt>
              <c:pt idx="39">
                <c:v>100</c:v>
              </c:pt>
              <c:pt idx="40">
                <c:v>100</c:v>
              </c:pt>
              <c:pt idx="41">
                <c:v>100</c:v>
              </c:pt>
              <c:pt idx="42">
                <c:v>100</c:v>
              </c:pt>
              <c:pt idx="43">
                <c:v>100</c:v>
              </c:pt>
              <c:pt idx="44">
                <c:v>100</c:v>
              </c:pt>
              <c:pt idx="45">
                <c:v>100</c:v>
              </c:pt>
              <c:pt idx="46">
                <c:v>100</c:v>
              </c:pt>
              <c:pt idx="47">
                <c:v>100</c:v>
              </c:pt>
              <c:pt idx="48">
                <c:v>100</c:v>
              </c:pt>
              <c:pt idx="49">
                <c:v>30</c:v>
              </c:pt>
              <c:pt idx="50">
                <c:v>30</c:v>
              </c:pt>
              <c:pt idx="51">
                <c:v>30</c:v>
              </c:pt>
              <c:pt idx="52">
                <c:v>30</c:v>
              </c:pt>
              <c:pt idx="53">
                <c:v>30</c:v>
              </c:pt>
              <c:pt idx="54">
                <c:v>30</c:v>
              </c:pt>
              <c:pt idx="55">
                <c:v>30</c:v>
              </c:pt>
              <c:pt idx="56">
                <c:v>30</c:v>
              </c:pt>
              <c:pt idx="57">
                <c:v>30</c:v>
              </c:pt>
              <c:pt idx="58">
                <c:v>30</c:v>
              </c:pt>
              <c:pt idx="59">
                <c:v>30</c:v>
              </c:pt>
              <c:pt idx="60">
                <c:v>30</c:v>
              </c:pt>
              <c:pt idx="61">
                <c:v>30</c:v>
              </c:pt>
              <c:pt idx="62">
                <c:v>30</c:v>
              </c:pt>
              <c:pt idx="63">
                <c:v>30</c:v>
              </c:pt>
              <c:pt idx="64">
                <c:v>30</c:v>
              </c:pt>
              <c:pt idx="65">
                <c:v>30</c:v>
              </c:pt>
              <c:pt idx="66">
                <c:v>30</c:v>
              </c:pt>
              <c:pt idx="67">
                <c:v>30</c:v>
              </c:pt>
              <c:pt idx="68">
                <c:v>30</c:v>
              </c:pt>
              <c:pt idx="69">
                <c:v>30</c:v>
              </c:pt>
              <c:pt idx="70">
                <c:v>30</c:v>
              </c:pt>
              <c:pt idx="71">
                <c:v>30</c:v>
              </c:pt>
              <c:pt idx="72">
                <c:v>30</c:v>
              </c:pt>
              <c:pt idx="73">
                <c:v>30</c:v>
              </c:pt>
              <c:pt idx="74">
                <c:v>30</c:v>
              </c:pt>
              <c:pt idx="75">
                <c:v>30</c:v>
              </c:pt>
              <c:pt idx="76">
                <c:v>30</c:v>
              </c:pt>
              <c:pt idx="77">
                <c:v>30</c:v>
              </c:pt>
              <c:pt idx="78">
                <c:v>30</c:v>
              </c:pt>
              <c:pt idx="79">
                <c:v>30</c:v>
              </c:pt>
              <c:pt idx="80">
                <c:v>30</c:v>
              </c:pt>
              <c:pt idx="81">
                <c:v>30</c:v>
              </c:pt>
              <c:pt idx="82">
                <c:v>30</c:v>
              </c:pt>
              <c:pt idx="83">
                <c:v>30</c:v>
              </c:pt>
              <c:pt idx="84">
                <c:v>30</c:v>
              </c:pt>
              <c:pt idx="85">
                <c:v>30</c:v>
              </c:pt>
              <c:pt idx="86">
                <c:v>30</c:v>
              </c:pt>
              <c:pt idx="87">
                <c:v>30</c:v>
              </c:pt>
              <c:pt idx="88">
                <c:v>30</c:v>
              </c:pt>
              <c:pt idx="89">
                <c:v>30</c:v>
              </c:pt>
              <c:pt idx="90">
                <c:v>30</c:v>
              </c:pt>
              <c:pt idx="91">
                <c:v>30</c:v>
              </c:pt>
              <c:pt idx="92">
                <c:v>30</c:v>
              </c:pt>
              <c:pt idx="93">
                <c:v>30</c:v>
              </c:pt>
              <c:pt idx="94">
                <c:v>30</c:v>
              </c:pt>
              <c:pt idx="95">
                <c:v>30</c:v>
              </c:pt>
              <c:pt idx="96">
                <c:v>30</c:v>
              </c:pt>
              <c:pt idx="97">
                <c:v>30</c:v>
              </c:pt>
              <c:pt idx="98">
                <c:v>30</c:v>
              </c:pt>
              <c:pt idx="99">
                <c:v>10</c:v>
              </c:pt>
              <c:pt idx="100">
                <c:v>10</c:v>
              </c:pt>
              <c:pt idx="101">
                <c:v>10</c:v>
              </c:pt>
              <c:pt idx="102">
                <c:v>10</c:v>
              </c:pt>
              <c:pt idx="103">
                <c:v>10</c:v>
              </c:pt>
              <c:pt idx="104">
                <c:v>10</c:v>
              </c:pt>
              <c:pt idx="105">
                <c:v>10</c:v>
              </c:pt>
              <c:pt idx="106">
                <c:v>10</c:v>
              </c:pt>
              <c:pt idx="107">
                <c:v>10</c:v>
              </c:pt>
              <c:pt idx="108">
                <c:v>10</c:v>
              </c:pt>
              <c:pt idx="109">
                <c:v>10</c:v>
              </c:pt>
              <c:pt idx="110">
                <c:v>10</c:v>
              </c:pt>
              <c:pt idx="111">
                <c:v>10</c:v>
              </c:pt>
              <c:pt idx="112">
                <c:v>10</c:v>
              </c:pt>
              <c:pt idx="113">
                <c:v>10</c:v>
              </c:pt>
              <c:pt idx="114">
                <c:v>10</c:v>
              </c:pt>
              <c:pt idx="115">
                <c:v>10</c:v>
              </c:pt>
              <c:pt idx="116">
                <c:v>10</c:v>
              </c:pt>
              <c:pt idx="117">
                <c:v>10</c:v>
              </c:pt>
              <c:pt idx="118">
                <c:v>10</c:v>
              </c:pt>
              <c:pt idx="119">
                <c:v>10</c:v>
              </c:pt>
              <c:pt idx="120">
                <c:v>10</c:v>
              </c:pt>
              <c:pt idx="121">
                <c:v>10</c:v>
              </c:pt>
              <c:pt idx="122">
                <c:v>10</c:v>
              </c:pt>
              <c:pt idx="123">
                <c:v>10</c:v>
              </c:pt>
              <c:pt idx="124">
                <c:v>10</c:v>
              </c:pt>
              <c:pt idx="125">
                <c:v>10</c:v>
              </c:pt>
              <c:pt idx="126">
                <c:v>10</c:v>
              </c:pt>
              <c:pt idx="127">
                <c:v>10</c:v>
              </c:pt>
              <c:pt idx="128">
                <c:v>10</c:v>
              </c:pt>
              <c:pt idx="129">
                <c:v>10</c:v>
              </c:pt>
              <c:pt idx="130">
                <c:v>10</c:v>
              </c:pt>
              <c:pt idx="131">
                <c:v>10</c:v>
              </c:pt>
              <c:pt idx="132">
                <c:v>10</c:v>
              </c:pt>
              <c:pt idx="133">
                <c:v>10</c:v>
              </c:pt>
              <c:pt idx="134">
                <c:v>10</c:v>
              </c:pt>
              <c:pt idx="135">
                <c:v>10</c:v>
              </c:pt>
              <c:pt idx="136">
                <c:v>10</c:v>
              </c:pt>
              <c:pt idx="137">
                <c:v>10</c:v>
              </c:pt>
              <c:pt idx="138">
                <c:v>10</c:v>
              </c:pt>
              <c:pt idx="139">
                <c:v>10</c:v>
              </c:pt>
              <c:pt idx="140">
                <c:v>10</c:v>
              </c:pt>
              <c:pt idx="141">
                <c:v>10</c:v>
              </c:pt>
              <c:pt idx="142">
                <c:v>10</c:v>
              </c:pt>
              <c:pt idx="143">
                <c:v>10</c:v>
              </c:pt>
              <c:pt idx="144">
                <c:v>10</c:v>
              </c:pt>
              <c:pt idx="145">
                <c:v>10</c:v>
              </c:pt>
              <c:pt idx="146">
                <c:v>10</c:v>
              </c:pt>
              <c:pt idx="147">
                <c:v>10</c:v>
              </c:pt>
              <c:pt idx="148">
                <c:v>10</c:v>
              </c:pt>
              <c:pt idx="149">
                <c:v>2</c:v>
              </c:pt>
              <c:pt idx="150">
                <c:v>2</c:v>
              </c:pt>
              <c:pt idx="151">
                <c:v>2</c:v>
              </c:pt>
              <c:pt idx="152">
                <c:v>2</c:v>
              </c:pt>
              <c:pt idx="153">
                <c:v>2</c:v>
              </c:pt>
              <c:pt idx="154">
                <c:v>2</c:v>
              </c:pt>
              <c:pt idx="155">
                <c:v>2</c:v>
              </c:pt>
              <c:pt idx="156">
                <c:v>2</c:v>
              </c:pt>
              <c:pt idx="157">
                <c:v>2</c:v>
              </c:pt>
              <c:pt idx="158">
                <c:v>2</c:v>
              </c:pt>
              <c:pt idx="159">
                <c:v>2</c:v>
              </c:pt>
              <c:pt idx="160">
                <c:v>2</c:v>
              </c:pt>
              <c:pt idx="161">
                <c:v>2</c:v>
              </c:pt>
              <c:pt idx="162">
                <c:v>2</c:v>
              </c:pt>
              <c:pt idx="163">
                <c:v>2</c:v>
              </c:pt>
              <c:pt idx="164">
                <c:v>2</c:v>
              </c:pt>
              <c:pt idx="165">
                <c:v>2</c:v>
              </c:pt>
              <c:pt idx="166">
                <c:v>2</c:v>
              </c:pt>
              <c:pt idx="167">
                <c:v>2</c:v>
              </c:pt>
              <c:pt idx="168">
                <c:v>2</c:v>
              </c:pt>
              <c:pt idx="169">
                <c:v>2</c:v>
              </c:pt>
              <c:pt idx="170">
                <c:v>2</c:v>
              </c:pt>
              <c:pt idx="171">
                <c:v>2</c:v>
              </c:pt>
              <c:pt idx="172">
                <c:v>2</c:v>
              </c:pt>
              <c:pt idx="173">
                <c:v>2</c:v>
              </c:pt>
              <c:pt idx="174">
                <c:v>2</c:v>
              </c:pt>
              <c:pt idx="175">
                <c:v>2</c:v>
              </c:pt>
              <c:pt idx="176">
                <c:v>2</c:v>
              </c:pt>
              <c:pt idx="177">
                <c:v>2</c:v>
              </c:pt>
              <c:pt idx="178">
                <c:v>2</c:v>
              </c:pt>
              <c:pt idx="179">
                <c:v>2</c:v>
              </c:pt>
              <c:pt idx="180">
                <c:v>2</c:v>
              </c:pt>
              <c:pt idx="181">
                <c:v>2</c:v>
              </c:pt>
              <c:pt idx="182">
                <c:v>2</c:v>
              </c:pt>
              <c:pt idx="183">
                <c:v>2</c:v>
              </c:pt>
              <c:pt idx="184">
                <c:v>2</c:v>
              </c:pt>
              <c:pt idx="185">
                <c:v>2</c:v>
              </c:pt>
              <c:pt idx="186">
                <c:v>2</c:v>
              </c:pt>
              <c:pt idx="187">
                <c:v>2</c:v>
              </c:pt>
              <c:pt idx="188">
                <c:v>2</c:v>
              </c:pt>
              <c:pt idx="189">
                <c:v>2</c:v>
              </c:pt>
              <c:pt idx="190">
                <c:v>2</c:v>
              </c:pt>
              <c:pt idx="191">
                <c:v>2</c:v>
              </c:pt>
              <c:pt idx="192">
                <c:v>2</c:v>
              </c:pt>
              <c:pt idx="193">
                <c:v>2</c:v>
              </c:pt>
              <c:pt idx="194">
                <c:v>2</c:v>
              </c:pt>
              <c:pt idx="195">
                <c:v>2</c:v>
              </c:pt>
              <c:pt idx="196">
                <c:v>2</c:v>
              </c:pt>
              <c:pt idx="197">
                <c:v>2</c:v>
              </c:pt>
              <c:pt idx="198">
                <c:v>2</c:v>
              </c:pt>
              <c:pt idx="199">
                <c:v>2</c:v>
              </c:pt>
              <c:pt idx="200">
                <c:v>2</c:v>
              </c:pt>
              <c:pt idx="201">
                <c:v>2</c:v>
              </c:pt>
              <c:pt idx="202">
                <c:v>2</c:v>
              </c:pt>
              <c:pt idx="203">
                <c:v>2</c:v>
              </c:pt>
              <c:pt idx="204">
                <c:v>2</c:v>
              </c:pt>
              <c:pt idx="205">
                <c:v>2</c:v>
              </c:pt>
              <c:pt idx="206">
                <c:v>2</c:v>
              </c:pt>
              <c:pt idx="207">
                <c:v>2</c:v>
              </c:pt>
              <c:pt idx="208">
                <c:v>2</c:v>
              </c:pt>
              <c:pt idx="209">
                <c:v>2</c:v>
              </c:pt>
              <c:pt idx="210">
                <c:v>2</c:v>
              </c:pt>
              <c:pt idx="211">
                <c:v>2</c:v>
              </c:pt>
              <c:pt idx="212">
                <c:v>2</c:v>
              </c:pt>
              <c:pt idx="213">
                <c:v>2</c:v>
              </c:pt>
              <c:pt idx="214">
                <c:v>2</c:v>
              </c:pt>
              <c:pt idx="215">
                <c:v>2</c:v>
              </c:pt>
              <c:pt idx="216">
                <c:v>2</c:v>
              </c:pt>
              <c:pt idx="217">
                <c:v>2</c:v>
              </c:pt>
              <c:pt idx="218">
                <c:v>2</c:v>
              </c:pt>
              <c:pt idx="219">
                <c:v>2</c:v>
              </c:pt>
              <c:pt idx="220">
                <c:v>2</c:v>
              </c:pt>
              <c:pt idx="221">
                <c:v>2</c:v>
              </c:pt>
              <c:pt idx="222">
                <c:v>2</c:v>
              </c:pt>
              <c:pt idx="223">
                <c:v>2</c:v>
              </c:pt>
              <c:pt idx="224">
                <c:v>2</c:v>
              </c:pt>
              <c:pt idx="225">
                <c:v>2</c:v>
              </c:pt>
              <c:pt idx="226">
                <c:v>2</c:v>
              </c:pt>
              <c:pt idx="227">
                <c:v>2</c:v>
              </c:pt>
              <c:pt idx="228">
                <c:v>2</c:v>
              </c:pt>
              <c:pt idx="229">
                <c:v>2</c:v>
              </c:pt>
              <c:pt idx="230">
                <c:v>2</c:v>
              </c:pt>
              <c:pt idx="231">
                <c:v>2</c:v>
              </c:pt>
              <c:pt idx="232">
                <c:v>2</c:v>
              </c:pt>
              <c:pt idx="233">
                <c:v>2</c:v>
              </c:pt>
              <c:pt idx="234">
                <c:v>2</c:v>
              </c:pt>
              <c:pt idx="235">
                <c:v>2</c:v>
              </c:pt>
              <c:pt idx="236">
                <c:v>2</c:v>
              </c:pt>
              <c:pt idx="237">
                <c:v>2</c:v>
              </c:pt>
              <c:pt idx="238">
                <c:v>2</c:v>
              </c:pt>
              <c:pt idx="239">
                <c:v>2</c:v>
              </c:pt>
              <c:pt idx="240">
                <c:v>2</c:v>
              </c:pt>
              <c:pt idx="241">
                <c:v>2</c:v>
              </c:pt>
              <c:pt idx="242">
                <c:v>2</c:v>
              </c:pt>
              <c:pt idx="243">
                <c:v>2</c:v>
              </c:pt>
              <c:pt idx="244">
                <c:v>2</c:v>
              </c:pt>
              <c:pt idx="245">
                <c:v>2</c:v>
              </c:pt>
              <c:pt idx="246">
                <c:v>2</c:v>
              </c:pt>
              <c:pt idx="247">
                <c:v>2</c:v>
              </c:pt>
              <c:pt idx="248">
                <c:v>2</c:v>
              </c:pt>
              <c:pt idx="249">
                <c:v>1</c:v>
              </c:pt>
              <c:pt idx="250">
                <c:v>1</c:v>
              </c:pt>
              <c:pt idx="251">
                <c:v>1</c:v>
              </c:pt>
              <c:pt idx="252">
                <c:v>1</c:v>
              </c:pt>
              <c:pt idx="253">
                <c:v>1</c:v>
              </c:pt>
              <c:pt idx="254">
                <c:v>1</c:v>
              </c:pt>
              <c:pt idx="255">
                <c:v>1</c:v>
              </c:pt>
              <c:pt idx="256">
                <c:v>1</c:v>
              </c:pt>
              <c:pt idx="257">
                <c:v>1</c:v>
              </c:pt>
              <c:pt idx="258">
                <c:v>1</c:v>
              </c:pt>
              <c:pt idx="259">
                <c:v>1</c:v>
              </c:pt>
              <c:pt idx="260">
                <c:v>1</c:v>
              </c:pt>
              <c:pt idx="261">
                <c:v>1</c:v>
              </c:pt>
              <c:pt idx="262">
                <c:v>1</c:v>
              </c:pt>
              <c:pt idx="263">
                <c:v>1</c:v>
              </c:pt>
              <c:pt idx="264">
                <c:v>1</c:v>
              </c:pt>
              <c:pt idx="265">
                <c:v>1</c:v>
              </c:pt>
              <c:pt idx="266">
                <c:v>1</c:v>
              </c:pt>
              <c:pt idx="267">
                <c:v>1</c:v>
              </c:pt>
              <c:pt idx="268">
                <c:v>1</c:v>
              </c:pt>
              <c:pt idx="269">
                <c:v>1</c:v>
              </c:pt>
              <c:pt idx="270">
                <c:v>1</c:v>
              </c:pt>
              <c:pt idx="271">
                <c:v>1</c:v>
              </c:pt>
              <c:pt idx="272">
                <c:v>1</c:v>
              </c:pt>
              <c:pt idx="273">
                <c:v>1</c:v>
              </c:pt>
              <c:pt idx="274">
                <c:v>1</c:v>
              </c:pt>
              <c:pt idx="275">
                <c:v>1</c:v>
              </c:pt>
              <c:pt idx="276">
                <c:v>1</c:v>
              </c:pt>
              <c:pt idx="277">
                <c:v>1</c:v>
              </c:pt>
              <c:pt idx="278">
                <c:v>1</c:v>
              </c:pt>
              <c:pt idx="279">
                <c:v>1</c:v>
              </c:pt>
              <c:pt idx="280">
                <c:v>1</c:v>
              </c:pt>
              <c:pt idx="281">
                <c:v>1</c:v>
              </c:pt>
              <c:pt idx="282">
                <c:v>1</c:v>
              </c:pt>
              <c:pt idx="283">
                <c:v>1</c:v>
              </c:pt>
              <c:pt idx="284">
                <c:v>1</c:v>
              </c:pt>
              <c:pt idx="285">
                <c:v>1</c:v>
              </c:pt>
              <c:pt idx="286">
                <c:v>1</c:v>
              </c:pt>
              <c:pt idx="287">
                <c:v>1</c:v>
              </c:pt>
              <c:pt idx="288">
                <c:v>1</c:v>
              </c:pt>
              <c:pt idx="289">
                <c:v>1</c:v>
              </c:pt>
              <c:pt idx="290">
                <c:v>1</c:v>
              </c:pt>
              <c:pt idx="291">
                <c:v>1</c:v>
              </c:pt>
              <c:pt idx="292">
                <c:v>1</c:v>
              </c:pt>
              <c:pt idx="293">
                <c:v>1</c:v>
              </c:pt>
              <c:pt idx="294">
                <c:v>1</c:v>
              </c:pt>
              <c:pt idx="295">
                <c:v>1</c:v>
              </c:pt>
              <c:pt idx="296">
                <c:v>1</c:v>
              </c:pt>
              <c:pt idx="297">
                <c:v>1</c:v>
              </c:pt>
              <c:pt idx="298">
                <c:v>1</c:v>
              </c:pt>
              <c:pt idx="299">
                <c:v>0.5</c:v>
              </c:pt>
            </c:numLit>
          </c:xVal>
          <c:yVal>
            <c:numLit>
              <c:formatCode>General</c:formatCode>
              <c:ptCount val="3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numLit>
          </c:yVal>
          <c:smooth val="0"/>
          <c:extLst>
            <c:ext xmlns:c16="http://schemas.microsoft.com/office/drawing/2014/chart" uri="{C3380CC4-5D6E-409C-BE32-E72D297353CC}">
              <c16:uniqueId val="{00000007-8788-4A75-827D-A47D0FF9E035}"/>
            </c:ext>
          </c:extLst>
        </c:ser>
        <c:ser>
          <c:idx val="1"/>
          <c:order val="1"/>
          <c:tx>
            <c:v>RawData</c:v>
          </c:tx>
          <c:spPr>
            <a:ln w="19050">
              <a:noFill/>
            </a:ln>
          </c:spPr>
          <c:marker>
            <c:symbol val="diamond"/>
            <c:size val="8"/>
            <c:spPr>
              <a:solidFill>
                <a:srgbClr val="FFFFFF"/>
              </a:solidFill>
              <a:ln>
                <a:solidFill>
                  <a:srgbClr val="000000"/>
                </a:solidFill>
                <a:prstDash val="solid"/>
              </a:ln>
            </c:spPr>
          </c:marker>
          <c:xVal>
            <c:numLit>
              <c:formatCode>General</c:formatCode>
              <c:ptCount val="7"/>
              <c:pt idx="0">
                <c:v>100</c:v>
              </c:pt>
              <c:pt idx="1">
                <c:v>100</c:v>
              </c:pt>
              <c:pt idx="2">
                <c:v>30</c:v>
              </c:pt>
              <c:pt idx="3">
                <c:v>10</c:v>
              </c:pt>
              <c:pt idx="4">
                <c:v>2</c:v>
              </c:pt>
              <c:pt idx="5">
                <c:v>1</c:v>
              </c:pt>
              <c:pt idx="6">
                <c:v>0.5</c:v>
              </c:pt>
            </c:numLit>
          </c:xVal>
          <c:yVal>
            <c:numLit>
              <c:formatCode>General</c:formatCode>
              <c:ptCount val="7"/>
              <c:pt idx="0">
                <c:v>0</c:v>
              </c:pt>
              <c:pt idx="1">
                <c:v>10</c:v>
              </c:pt>
              <c:pt idx="2">
                <c:v>50</c:v>
              </c:pt>
              <c:pt idx="3">
                <c:v>100</c:v>
              </c:pt>
              <c:pt idx="4">
                <c:v>150</c:v>
              </c:pt>
              <c:pt idx="5">
                <c:v>250</c:v>
              </c:pt>
              <c:pt idx="6">
                <c:v>300</c:v>
              </c:pt>
            </c:numLit>
          </c:yVal>
          <c:smooth val="0"/>
          <c:extLst>
            <c:ext xmlns:c16="http://schemas.microsoft.com/office/drawing/2014/chart" uri="{C3380CC4-5D6E-409C-BE32-E72D297353CC}">
              <c16:uniqueId val="{00000008-8788-4A75-827D-A47D0FF9E035}"/>
            </c:ext>
          </c:extLst>
        </c:ser>
        <c:dLbls>
          <c:showLegendKey val="0"/>
          <c:showVal val="0"/>
          <c:showCatName val="0"/>
          <c:showSerName val="0"/>
          <c:showPercent val="0"/>
          <c:showBubbleSize val="0"/>
        </c:dLbls>
        <c:axId val="1786436783"/>
        <c:axId val="1786438223"/>
      </c:scatterChart>
      <c:valAx>
        <c:axId val="1786436783"/>
        <c:scaling>
          <c:orientation val="minMax"/>
          <c:max val="100"/>
          <c:min val="0"/>
        </c:scaling>
        <c:delete val="0"/>
        <c:axPos val="t"/>
        <c:title>
          <c:tx>
            <c:rich>
              <a:bodyPr/>
              <a:lstStyle/>
              <a:p>
                <a:pPr>
                  <a:defRPr b="0">
                    <a:latin typeface="Arial" panose="020B0604020202020204" pitchFamily="34" charset="0"/>
                  </a:defRPr>
                </a:pPr>
                <a:r>
                  <a:rPr lang="en-US" altLang="zh-CN" b="0">
                    <a:latin typeface="Arial" panose="020B0604020202020204" pitchFamily="34" charset="0"/>
                  </a:rPr>
                  <a:t>Soil concentration (ug/kg)</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zh-CN"/>
          </a:p>
        </c:txPr>
        <c:crossAx val="1786438223"/>
        <c:crosses val="autoZero"/>
        <c:crossBetween val="midCat"/>
      </c:valAx>
      <c:valAx>
        <c:axId val="1786438223"/>
        <c:scaling>
          <c:orientation val="maxMin"/>
          <c:max val="300"/>
          <c:min val="0"/>
        </c:scaling>
        <c:delete val="0"/>
        <c:axPos val="l"/>
        <c:title>
          <c:tx>
            <c:rich>
              <a:bodyPr/>
              <a:lstStyle/>
              <a:p>
                <a:pPr>
                  <a:defRPr b="0">
                    <a:latin typeface="Arial" panose="020B0604020202020204" pitchFamily="34" charset="0"/>
                  </a:defRPr>
                </a:pPr>
                <a:r>
                  <a:rPr lang="en-US" altLang="zh-CN" b="0">
                    <a:latin typeface="Arial" panose="020B0604020202020204" pitchFamily="34" charset="0"/>
                  </a:rPr>
                  <a:t>Depth (cm)</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zh-CN"/>
          </a:p>
        </c:txPr>
        <c:crossAx val="1786436783"/>
        <c:crosses val="autoZero"/>
        <c:crossBetween val="midCat"/>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635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Aqueous concentration profiles in the vadose zone</a:t>
            </a:r>
          </a:p>
        </c:rich>
      </c:tx>
      <c:overlay val="0"/>
    </c:title>
    <c:autoTitleDeleted val="0"/>
    <c:plotArea>
      <c:layout>
        <c:manualLayout>
          <c:xMode val="edge"/>
          <c:yMode val="edge"/>
          <c:x val="5.5262974925354855E-2"/>
          <c:y val="0.12778821572437687"/>
          <c:w val="0.88947405014929037"/>
          <c:h val="0.82278394418821954"/>
        </c:manualLayout>
      </c:layout>
      <c:scatterChart>
        <c:scatterStyle val="lineMarker"/>
        <c:varyColors val="0"/>
        <c:ser>
          <c:idx val="0"/>
          <c:order val="0"/>
          <c:tx>
            <c:v>10 yr</c:v>
          </c:tx>
          <c:spPr>
            <a:ln w="25400"/>
          </c:spPr>
          <c:marker>
            <c:symbol val="none"/>
          </c:marker>
          <c:xVal>
            <c:numRef>
              <c:f>Module0_Output_Data!$H$3:$H$302</c:f>
              <c:numCache>
                <c:formatCode>0.00E+00</c:formatCode>
                <c:ptCount val="300"/>
                <c:pt idx="0">
                  <c:v>3.5965918576716591</c:v>
                </c:pt>
                <c:pt idx="1">
                  <c:v>3.8493045405216528</c:v>
                </c:pt>
                <c:pt idx="2">
                  <c:v>4.1096713718186031</c:v>
                </c:pt>
                <c:pt idx="3">
                  <c:v>4.3775259926437604</c:v>
                </c:pt>
                <c:pt idx="4">
                  <c:v>4.6526779763416535</c:v>
                </c:pt>
                <c:pt idx="5">
                  <c:v>4.9349127301935791</c:v>
                </c:pt>
                <c:pt idx="6">
                  <c:v>5.2239914931007583</c:v>
                </c:pt>
                <c:pt idx="7">
                  <c:v>5.5196514318111953</c:v>
                </c:pt>
                <c:pt idx="8">
                  <c:v>5.8216058377209734</c:v>
                </c:pt>
                <c:pt idx="9">
                  <c:v>6.1295444257527008</c:v>
                </c:pt>
                <c:pt idx="10">
                  <c:v>6.4431337362658363</c:v>
                </c:pt>
                <c:pt idx="11">
                  <c:v>6.7620176403873122</c:v>
                </c:pt>
                <c:pt idx="12">
                  <c:v>7.0858179485732515</c:v>
                </c:pt>
                <c:pt idx="13">
                  <c:v>7.4141351216247333</c:v>
                </c:pt>
                <c:pt idx="14">
                  <c:v>7.7465490827880696</c:v>
                </c:pt>
                <c:pt idx="15">
                  <c:v>8.0826201289783661</c:v>
                </c:pt>
                <c:pt idx="16">
                  <c:v>8.421889938575589</c:v>
                </c:pt>
                <c:pt idx="17">
                  <c:v>8.7638826726628114</c:v>
                </c:pt>
                <c:pt idx="18">
                  <c:v>9.1081061660080191</c:v>
                </c:pt>
                <c:pt idx="19">
                  <c:v>9.4540532035403793</c:v>
                </c:pt>
                <c:pt idx="20">
                  <c:v>9.8012028775416393</c:v>
                </c:pt>
                <c:pt idx="21">
                  <c:v>10.149022020268463</c:v>
                </c:pt>
                <c:pt idx="22">
                  <c:v>10.49696670624475</c:v>
                </c:pt>
                <c:pt idx="23">
                  <c:v>10.844483818019025</c:v>
                </c:pt>
                <c:pt idx="24">
                  <c:v>11.191012668772782</c:v>
                </c:pt>
                <c:pt idx="25">
                  <c:v>11.535986674795293</c:v>
                </c:pt>
                <c:pt idx="26">
                  <c:v>11.878835070510616</c:v>
                </c:pt>
                <c:pt idx="27">
                  <c:v>12.218984658456865</c:v>
                </c:pt>
                <c:pt idx="28">
                  <c:v>12.555861586376233</c:v>
                </c:pt>
                <c:pt idx="29">
                  <c:v>12.888893143381118</c:v>
                </c:pt>
                <c:pt idx="30">
                  <c:v>13.21750956701505</c:v>
                </c:pt>
                <c:pt idx="31">
                  <c:v>13.541145852931262</c:v>
                </c:pt>
                <c:pt idx="32">
                  <c:v>13.85924355886347</c:v>
                </c:pt>
                <c:pt idx="33">
                  <c:v>14.171252594566777</c:v>
                </c:pt>
                <c:pt idx="34">
                  <c:v>14.476632989457043</c:v>
                </c:pt>
                <c:pt idx="35">
                  <c:v>14.774856629778361</c:v>
                </c:pt>
                <c:pt idx="36">
                  <c:v>15.065408957275569</c:v>
                </c:pt>
                <c:pt idx="37">
                  <c:v>15.347790621543604</c:v>
                </c:pt>
                <c:pt idx="38">
                  <c:v>15.621519078464015</c:v>
                </c:pt>
                <c:pt idx="39">
                  <c:v>15.886130127421746</c:v>
                </c:pt>
                <c:pt idx="40">
                  <c:v>16.14117938031783</c:v>
                </c:pt>
                <c:pt idx="41">
                  <c:v>16.386243655754498</c:v>
                </c:pt>
                <c:pt idx="42">
                  <c:v>16.620922292166416</c:v>
                </c:pt>
                <c:pt idx="43">
                  <c:v>16.84483837410145</c:v>
                </c:pt>
                <c:pt idx="44">
                  <c:v>17.057639866314002</c:v>
                </c:pt>
                <c:pt idx="45">
                  <c:v>17.259000650820646</c:v>
                </c:pt>
                <c:pt idx="46">
                  <c:v>17.448621462577858</c:v>
                </c:pt>
                <c:pt idx="47">
                  <c:v>17.626230719972934</c:v>
                </c:pt>
                <c:pt idx="48">
                  <c:v>17.791585246865502</c:v>
                </c:pt>
                <c:pt idx="49">
                  <c:v>17.94447088348015</c:v>
                </c:pt>
                <c:pt idx="50">
                  <c:v>18.08470298402106</c:v>
                </c:pt>
                <c:pt idx="51">
                  <c:v>18.212126799458446</c:v>
                </c:pt>
                <c:pt idx="52">
                  <c:v>18.326617744519258</c:v>
                </c:pt>
                <c:pt idx="53">
                  <c:v>18.428081548496539</c:v>
                </c:pt>
                <c:pt idx="54">
                  <c:v>18.516454290071742</c:v>
                </c:pt>
                <c:pt idx="55">
                  <c:v>18.591702316917925</c:v>
                </c:pt>
                <c:pt idx="56">
                  <c:v>18.653822051415592</c:v>
                </c:pt>
                <c:pt idx="57">
                  <c:v>18.7028396843663</c:v>
                </c:pt>
                <c:pt idx="58">
                  <c:v>18.738810759125723</c:v>
                </c:pt>
                <c:pt idx="59">
                  <c:v>18.761819649097728</c:v>
                </c:pt>
                <c:pt idx="60">
                  <c:v>18.771978932031427</c:v>
                </c:pt>
                <c:pt idx="61">
                  <c:v>18.769428665038799</c:v>
                </c:pt>
                <c:pt idx="62">
                  <c:v>18.754335564703684</c:v>
                </c:pt>
                <c:pt idx="63">
                  <c:v>18.726892097076203</c:v>
                </c:pt>
                <c:pt idx="64">
                  <c:v>18.687315482743351</c:v>
                </c:pt>
                <c:pt idx="65">
                  <c:v>18.635846622530625</c:v>
                </c:pt>
                <c:pt idx="66">
                  <c:v>18.572748949720271</c:v>
                </c:pt>
                <c:pt idx="67">
                  <c:v>18.498307214970634</c:v>
                </c:pt>
                <c:pt idx="68">
                  <c:v>18.412826210381304</c:v>
                </c:pt>
                <c:pt idx="69">
                  <c:v>18.316629439374285</c:v>
                </c:pt>
                <c:pt idx="70">
                  <c:v>18.21005773924816</c:v>
                </c:pt>
                <c:pt idx="71">
                  <c:v>18.093467863410375</c:v>
                </c:pt>
                <c:pt idx="72">
                  <c:v>17.967231030401699</c:v>
                </c:pt>
                <c:pt idx="73">
                  <c:v>17.831731446895979</c:v>
                </c:pt>
                <c:pt idx="74">
                  <c:v>17.687364811887903</c:v>
                </c:pt>
                <c:pt idx="75">
                  <c:v>17.534536809270037</c:v>
                </c:pt>
                <c:pt idx="76">
                  <c:v>17.373661595950708</c:v>
                </c:pt>
                <c:pt idx="77">
                  <c:v>17.205160292574089</c:v>
                </c:pt>
                <c:pt idx="78">
                  <c:v>17.029459483775373</c:v>
                </c:pt>
                <c:pt idx="79">
                  <c:v>16.846989734738052</c:v>
                </c:pt>
                <c:pt idx="80">
                  <c:v>16.658184130617038</c:v>
                </c:pt>
                <c:pt idx="81">
                  <c:v>16.463476845154101</c:v>
                </c:pt>
                <c:pt idx="82">
                  <c:v>16.263301744539071</c:v>
                </c:pt>
                <c:pt idx="83">
                  <c:v>16.058091032267555</c:v>
                </c:pt>
                <c:pt idx="84">
                  <c:v>15.848273940412223</c:v>
                </c:pt>
                <c:pt idx="85">
                  <c:v>15.634275472362503</c:v>
                </c:pt>
                <c:pt idx="86">
                  <c:v>15.416515201702337</c:v>
                </c:pt>
                <c:pt idx="87">
                  <c:v>15.195406131486106</c:v>
                </c:pt>
                <c:pt idx="88">
                  <c:v>14.971353617742999</c:v>
                </c:pt>
                <c:pt idx="89">
                  <c:v>14.744754360596406</c:v>
                </c:pt>
                <c:pt idx="90">
                  <c:v>14.515995465923417</c:v>
                </c:pt>
                <c:pt idx="91">
                  <c:v>14.285453580010852</c:v>
                </c:pt>
                <c:pt idx="92">
                  <c:v>14.053494099186414</c:v>
                </c:pt>
                <c:pt idx="93">
                  <c:v>13.820470455922935</c:v>
                </c:pt>
                <c:pt idx="94">
                  <c:v>13.586723482431202</c:v>
                </c:pt>
                <c:pt idx="95">
                  <c:v>13.352580852279422</c:v>
                </c:pt>
                <c:pt idx="96">
                  <c:v>13.118356600104509</c:v>
                </c:pt>
                <c:pt idx="97">
                  <c:v>12.884350719017391</c:v>
                </c:pt>
                <c:pt idx="98">
                  <c:v>12.650848834856044</c:v>
                </c:pt>
                <c:pt idx="99">
                  <c:v>12.418121956005486</c:v>
                </c:pt>
                <c:pt idx="100">
                  <c:v>12.186426297089888</c:v>
                </c:pt>
                <c:pt idx="101">
                  <c:v>11.95600317445016</c:v>
                </c:pt>
                <c:pt idx="102">
                  <c:v>11.727078970951617</c:v>
                </c:pt>
                <c:pt idx="103">
                  <c:v>11.499865167326334</c:v>
                </c:pt>
                <c:pt idx="104">
                  <c:v>11.274558436943055</c:v>
                </c:pt>
                <c:pt idx="105">
                  <c:v>11.051340800616806</c:v>
                </c:pt>
                <c:pt idx="106">
                  <c:v>10.830379837823088</c:v>
                </c:pt>
                <c:pt idx="107">
                  <c:v>10.611828950467048</c:v>
                </c:pt>
                <c:pt idx="108">
                  <c:v>10.395827675180019</c:v>
                </c:pt>
                <c:pt idx="109">
                  <c:v>10.182502039971599</c:v>
                </c:pt>
                <c:pt idx="110">
                  <c:v>9.9719649609590686</c:v>
                </c:pt>
                <c:pt idx="111">
                  <c:v>9.7643166748236787</c:v>
                </c:pt>
                <c:pt idx="112">
                  <c:v>9.5596452026080438</c:v>
                </c:pt>
                <c:pt idx="113">
                  <c:v>9.3580268404673994</c:v>
                </c:pt>
                <c:pt idx="114">
                  <c:v>9.1595266730204319</c:v>
                </c:pt>
                <c:pt idx="115">
                  <c:v>8.9641991050108505</c:v>
                </c:pt>
                <c:pt idx="116">
                  <c:v>8.7720884070866436</c:v>
                </c:pt>
                <c:pt idx="117">
                  <c:v>8.5832292716302376</c:v>
                </c:pt>
                <c:pt idx="118">
                  <c:v>8.3976473747241833</c:v>
                </c:pt>
                <c:pt idx="119">
                  <c:v>8.2153599405150146</c:v>
                </c:pt>
                <c:pt idx="120">
                  <c:v>8.0363763044365211</c:v>
                </c:pt>
                <c:pt idx="121">
                  <c:v>7.8606984719732198</c:v>
                </c:pt>
                <c:pt idx="122">
                  <c:v>7.6883216698800103</c:v>
                </c:pt>
                <c:pt idx="123">
                  <c:v>7.5192348870239991</c:v>
                </c:pt>
                <c:pt idx="124">
                  <c:v>7.3534214022747575</c:v>
                </c:pt>
                <c:pt idx="125">
                  <c:v>7.1908592971385454</c:v>
                </c:pt>
                <c:pt idx="126">
                  <c:v>7.0315219511051223</c:v>
                </c:pt>
                <c:pt idx="127">
                  <c:v>6.8753785179527593</c:v>
                </c:pt>
                <c:pt idx="128">
                  <c:v>6.7223943815319549</c:v>
                </c:pt>
                <c:pt idx="129">
                  <c:v>6.5725315898210743</c:v>
                </c:pt>
                <c:pt idx="130">
                  <c:v>6.4257492663134963</c:v>
                </c:pt>
                <c:pt idx="131">
                  <c:v>6.2820039980540061</c:v>
                </c:pt>
                <c:pt idx="132">
                  <c:v>6.141250199890429</c:v>
                </c:pt>
                <c:pt idx="133">
                  <c:v>6.0034404547412628</c:v>
                </c:pt>
                <c:pt idx="134">
                  <c:v>5.8685258299016008</c:v>
                </c:pt>
                <c:pt idx="135">
                  <c:v>5.7364561696148328</c:v>
                </c:pt>
                <c:pt idx="136">
                  <c:v>5.6071803643253215</c:v>
                </c:pt>
                <c:pt idx="137">
                  <c:v>5.4806465971978673</c:v>
                </c:pt>
                <c:pt idx="138">
                  <c:v>5.3568025686398846</c:v>
                </c:pt>
                <c:pt idx="139">
                  <c:v>5.2355956996941968</c:v>
                </c:pt>
                <c:pt idx="140">
                  <c:v>5.116973315281367</c:v>
                </c:pt>
                <c:pt idx="141">
                  <c:v>5.0008828083623378</c:v>
                </c:pt>
                <c:pt idx="142">
                  <c:v>4.8872717861641535</c:v>
                </c:pt>
                <c:pt idx="143">
                  <c:v>4.7760881996636417</c:v>
                </c:pt>
                <c:pt idx="144">
                  <c:v>4.6672804575588041</c:v>
                </c:pt>
                <c:pt idx="145">
                  <c:v>4.5607975259731095</c:v>
                </c:pt>
                <c:pt idx="146">
                  <c:v>4.4565890151378262</c:v>
                </c:pt>
                <c:pt idx="147">
                  <c:v>4.3546052542812665</c:v>
                </c:pt>
                <c:pt idx="148">
                  <c:v>4.2547973559233698</c:v>
                </c:pt>
                <c:pt idx="149">
                  <c:v>4.1571172707307733</c:v>
                </c:pt>
                <c:pt idx="150">
                  <c:v>4.0615178340329354</c:v>
                </c:pt>
                <c:pt idx="151">
                  <c:v>3.967952805035293</c:v>
                </c:pt>
                <c:pt idx="152">
                  <c:v>3.8763768996929113</c:v>
                </c:pt>
                <c:pt idx="153">
                  <c:v>3.7867458181288094</c:v>
                </c:pt>
                <c:pt idx="154">
                  <c:v>3.6990162673971603</c:v>
                </c:pt>
                <c:pt idx="155">
                  <c:v>3.6131459803039174</c:v>
                </c:pt>
                <c:pt idx="156">
                  <c:v>3.5290937309084249</c:v>
                </c:pt>
                <c:pt idx="157">
                  <c:v>3.4468193472398991</c:v>
                </c:pt>
                <c:pt idx="158">
                  <c:v>3.3662837216742436</c:v>
                </c:pt>
                <c:pt idx="159">
                  <c:v>3.287448819330876</c:v>
                </c:pt>
                <c:pt idx="160">
                  <c:v>3.2102776847664276</c:v>
                </c:pt>
                <c:pt idx="161">
                  <c:v>3.1347344471648988</c:v>
                </c:pt>
                <c:pt idx="162">
                  <c:v>3.0607843241513364</c:v>
                </c:pt>
                <c:pt idx="163">
                  <c:v>2.9883936242904605</c:v>
                </c:pt>
                <c:pt idx="164">
                  <c:v>2.9175297482729845</c:v>
                </c:pt>
                <c:pt idx="165">
                  <c:v>2.8481611887410638</c:v>
                </c:pt>
                <c:pt idx="166">
                  <c:v>2.7802575286611555</c:v>
                </c:pt>
                <c:pt idx="167">
                  <c:v>2.7137894381173111</c:v>
                </c:pt>
                <c:pt idx="168">
                  <c:v>2.6487286693709224</c:v>
                </c:pt>
                <c:pt idx="169">
                  <c:v>2.5850480500143052</c:v>
                </c:pt>
                <c:pt idx="170">
                  <c:v>2.5227214740343911</c:v>
                </c:pt>
                <c:pt idx="171">
                  <c:v>2.4617238905997629</c:v>
                </c:pt>
                <c:pt idx="172">
                  <c:v>2.4020312903882584</c:v>
                </c:pt>
                <c:pt idx="173">
                  <c:v>2.3436206892831839</c:v>
                </c:pt>
                <c:pt idx="174">
                  <c:v>2.2864701092831607</c:v>
                </c:pt>
                <c:pt idx="175">
                  <c:v>2.2305585564932069</c:v>
                </c:pt>
                <c:pt idx="176">
                  <c:v>2.1758659960918187</c:v>
                </c:pt>
                <c:pt idx="177">
                  <c:v>2.1223733242004887</c:v>
                </c:pt>
                <c:pt idx="178">
                  <c:v>2.0700623366164899</c:v>
                </c:pt>
                <c:pt idx="179">
                  <c:v>2.0189156944071809</c:v>
                </c:pt>
                <c:pt idx="180">
                  <c:v>1.9689168864027964</c:v>
                </c:pt>
                <c:pt idx="181">
                  <c:v>1.9200501886646231</c:v>
                </c:pt>
                <c:pt idx="182">
                  <c:v>1.8723006210452433</c:v>
                </c:pt>
                <c:pt idx="183">
                  <c:v>1.8256539009969239</c:v>
                </c:pt>
                <c:pt idx="184">
                  <c:v>1.7800963948223467</c:v>
                </c:pt>
                <c:pt idx="185">
                  <c:v>1.7356150665977623</c:v>
                </c:pt>
                <c:pt idx="186">
                  <c:v>1.6921974250324703</c:v>
                </c:pt>
                <c:pt idx="187">
                  <c:v>1.6498314685588786</c:v>
                </c:pt>
                <c:pt idx="188">
                  <c:v>1.6085056289745032</c:v>
                </c:pt>
                <c:pt idx="189">
                  <c:v>1.5682087139804037</c:v>
                </c:pt>
                <c:pt idx="190">
                  <c:v>1.52892984897953</c:v>
                </c:pt>
                <c:pt idx="191">
                  <c:v>1.4906584185129379</c:v>
                </c:pt>
                <c:pt idx="192">
                  <c:v>1.4533840077218447</c:v>
                </c:pt>
                <c:pt idx="193">
                  <c:v>1.4170963442288631</c:v>
                </c:pt>
                <c:pt idx="194">
                  <c:v>1.3817852408323055</c:v>
                </c:pt>
                <c:pt idx="195">
                  <c:v>1.3474405394036166</c:v>
                </c:pt>
                <c:pt idx="196">
                  <c:v>1.3140520563695908</c:v>
                </c:pt>
                <c:pt idx="197">
                  <c:v>1.281609530148349</c:v>
                </c:pt>
                <c:pt idx="198">
                  <c:v>1.250102570891412</c:v>
                </c:pt>
                <c:pt idx="199">
                  <c:v>1.2195206128637621</c:v>
                </c:pt>
                <c:pt idx="200">
                  <c:v>1.1898528697700514</c:v>
                </c:pt>
                <c:pt idx="201">
                  <c:v>1.1610882933082369</c:v>
                </c:pt>
                <c:pt idx="202">
                  <c:v>1.1332155352025737</c:v>
                </c:pt>
                <c:pt idx="203">
                  <c:v>1.1062229129361998</c:v>
                </c:pt>
                <c:pt idx="204">
                  <c:v>1.0800983793703185</c:v>
                </c:pt>
                <c:pt idx="205">
                  <c:v>1.0548294964021288</c:v>
                </c:pt>
                <c:pt idx="206">
                  <c:v>1.030403412778347</c:v>
                </c:pt>
                <c:pt idx="207">
                  <c:v>1.0068068461450221</c:v>
                </c:pt>
                <c:pt idx="208">
                  <c:v>0.98402606937857151</c:v>
                </c:pt>
                <c:pt idx="209">
                  <c:v>0.96204690120733205</c:v>
                </c:pt>
                <c:pt idx="210">
                  <c:v>0.94085470109834957</c:v>
                </c:pt>
                <c:pt idx="211">
                  <c:v>0.92043436835049697</c:v>
                </c:pt>
                <c:pt idx="212">
                  <c:v>0.90077034530309807</c:v>
                </c:pt>
                <c:pt idx="213">
                  <c:v>0.88184662453899731</c:v>
                </c:pt>
                <c:pt idx="214">
                  <c:v>0.86364675993286955</c:v>
                </c:pt>
                <c:pt idx="215">
                  <c:v>0.84615388136981884</c:v>
                </c:pt>
                <c:pt idx="216">
                  <c:v>0.82935071293588325</c:v>
                </c:pt>
                <c:pt idx="217">
                  <c:v>0.8132195943614472</c:v>
                </c:pt>
                <c:pt idx="218">
                  <c:v>0.79774250548053605</c:v>
                </c:pt>
                <c:pt idx="219">
                  <c:v>0.78290109345385717</c:v>
                </c:pt>
                <c:pt idx="220">
                  <c:v>0.76867670249113385</c:v>
                </c:pt>
                <c:pt idx="221">
                  <c:v>0.75505040579881244</c:v>
                </c:pt>
                <c:pt idx="222">
                  <c:v>0.74200303947252311</c:v>
                </c:pt>
                <c:pt idx="223">
                  <c:v>0.72951523804980467</c:v>
                </c:pt>
                <c:pt idx="224">
                  <c:v>0.71756747143720967</c:v>
                </c:pt>
                <c:pt idx="225">
                  <c:v>0.70614008292717301</c:v>
                </c:pt>
                <c:pt idx="226">
                  <c:v>0.69521332802352809</c:v>
                </c:pt>
                <c:pt idx="227">
                  <c:v>0.68476741380036332</c:v>
                </c:pt>
                <c:pt idx="228">
                  <c:v>0.67478253852660308</c:v>
                </c:pt>
                <c:pt idx="229">
                  <c:v>0.66523893129833911</c:v>
                </c:pt>
                <c:pt idx="230">
                  <c:v>0.65611689143208862</c:v>
                </c:pt>
                <c:pt idx="231">
                  <c:v>0.64739682738477167</c:v>
                </c:pt>
                <c:pt idx="232">
                  <c:v>0.63905929497996916</c:v>
                </c:pt>
                <c:pt idx="233">
                  <c:v>0.63108503473484245</c:v>
                </c:pt>
                <c:pt idx="234">
                  <c:v>0.62345500809757581</c:v>
                </c:pt>
                <c:pt idx="235">
                  <c:v>0.61615043242139855</c:v>
                </c:pt>
                <c:pt idx="236">
                  <c:v>0.6091528145177022</c:v>
                </c:pt>
                <c:pt idx="237">
                  <c:v>0.60244398264749499</c:v>
                </c:pt>
                <c:pt idx="238">
                  <c:v>0.59600611682717108</c:v>
                </c:pt>
                <c:pt idx="239">
                  <c:v>0.58982177734117025</c:v>
                </c:pt>
                <c:pt idx="240">
                  <c:v>0.58387393137045884</c:v>
                </c:pt>
                <c:pt idx="241">
                  <c:v>0.57814597766168252</c:v>
                </c:pt>
                <c:pt idx="242">
                  <c:v>0.57262176917729157</c:v>
                </c:pt>
                <c:pt idx="243">
                  <c:v>0.56728563368175766</c:v>
                </c:pt>
                <c:pt idx="244">
                  <c:v>0.5621223922331563</c:v>
                </c:pt>
                <c:pt idx="245">
                  <c:v>0.5571173755627834</c:v>
                </c:pt>
                <c:pt idx="246">
                  <c:v>0.55225643833809479</c:v>
                </c:pt>
                <c:pt idx="247">
                  <c:v>0.54752597131602887</c:v>
                </c:pt>
                <c:pt idx="248">
                  <c:v>0.54291291140472742</c:v>
                </c:pt>
                <c:pt idx="249">
                  <c:v>0.53840474966173779</c:v>
                </c:pt>
                <c:pt idx="250">
                  <c:v>0.53398953726603671</c:v>
                </c:pt>
                <c:pt idx="251">
                  <c:v>0.5296558895096054</c:v>
                </c:pt>
                <c:pt idx="252">
                  <c:v>0.52539298786188859</c:v>
                </c:pt>
                <c:pt idx="253">
                  <c:v>0.52119058016728037</c:v>
                </c:pt>
                <c:pt idx="254">
                  <c:v>0.5170389790418507</c:v>
                </c:pt>
                <c:pt idx="255">
                  <c:v>0.51292905854088799</c:v>
                </c:pt>
                <c:pt idx="256">
                  <c:v>0.50885224917354221</c:v>
                </c:pt>
                <c:pt idx="257">
                  <c:v>0.50480053134494163</c:v>
                </c:pt>
                <c:pt idx="258">
                  <c:v>0.5007664273096768</c:v>
                </c:pt>
                <c:pt idx="259">
                  <c:v>0.49674299172353975</c:v>
                </c:pt>
                <c:pt idx="260">
                  <c:v>0.49272380088293488</c:v>
                </c:pt>
                <c:pt idx="261">
                  <c:v>0.48870294074343706</c:v>
                </c:pt>
                <c:pt idx="262">
                  <c:v>0.48467499381067097</c:v>
                </c:pt>
                <c:pt idx="263">
                  <c:v>0.48063502499798078</c:v>
                </c:pt>
                <c:pt idx="264">
                  <c:v>0.4765785665463339</c:v>
                </c:pt>
                <c:pt idx="265">
                  <c:v>0.47250160210257514</c:v>
                </c:pt>
                <c:pt idx="266">
                  <c:v>0.46840055005249981</c:v>
                </c:pt>
                <c:pt idx="267">
                  <c:v>0.4642722462053126</c:v>
                </c:pt>
                <c:pt idx="268">
                  <c:v>0.46011392592586958</c:v>
                </c:pt>
                <c:pt idx="269">
                  <c:v>0.45592320581065288</c:v>
                </c:pt>
                <c:pt idx="270">
                  <c:v>0.4516980650027414</c:v>
                </c:pt>
                <c:pt idx="271">
                  <c:v>0.44743682624008496</c:v>
                </c:pt>
                <c:pt idx="272">
                  <c:v>0.44313813673015612</c:v>
                </c:pt>
                <c:pt idx="273">
                  <c:v>0.43880094894257593</c:v>
                </c:pt>
                <c:pt idx="274">
                  <c:v>0.43442450140950312</c:v>
                </c:pt>
                <c:pt idx="275">
                  <c:v>0.4300082996215252</c:v>
                </c:pt>
                <c:pt idx="276">
                  <c:v>0.42555209710438097</c:v>
                </c:pt>
                <c:pt idx="277">
                  <c:v>0.42105587675915124</c:v>
                </c:pt>
                <c:pt idx="278">
                  <c:v>0.41651983254551928</c:v>
                </c:pt>
                <c:pt idx="279">
                  <c:v>0.41194435158432363</c:v>
                </c:pt>
                <c:pt idx="280">
                  <c:v>0.40732999675190229</c:v>
                </c:pt>
                <c:pt idx="281">
                  <c:v>0.40267748983467022</c:v>
                </c:pt>
                <c:pt idx="282">
                  <c:v>0.39798769530793476</c:v>
                </c:pt>
                <c:pt idx="283">
                  <c:v>0.39326160479820826</c:v>
                </c:pt>
                <c:pt idx="284">
                  <c:v>0.38850032228314696</c:v>
                </c:pt>
                <c:pt idx="285">
                  <c:v>0.38370505007784927</c:v>
                </c:pt>
                <c:pt idx="286">
                  <c:v>0.37887707565049156</c:v>
                </c:pt>
                <c:pt idx="287">
                  <c:v>0.37401775930426889</c:v>
                </c:pt>
                <c:pt idx="288">
                  <c:v>0.36912852275634356</c:v>
                </c:pt>
                <c:pt idx="289">
                  <c:v>0.36421083863801396</c:v>
                </c:pt>
                <c:pt idx="290">
                  <c:v>0.35926622093363159</c:v>
                </c:pt>
                <c:pt idx="291">
                  <c:v>0.35429621636901071</c:v>
                </c:pt>
                <c:pt idx="292">
                  <c:v>0.34930239675314073</c:v>
                </c:pt>
                <c:pt idx="293">
                  <c:v>0.34428635227009691</c:v>
                </c:pt>
                <c:pt idx="294">
                  <c:v>0.3392496857110992</c:v>
                </c:pt>
                <c:pt idx="295">
                  <c:v>0.33419400762982426</c:v>
                </c:pt>
                <c:pt idx="296">
                  <c:v>0.32912093239733142</c:v>
                </c:pt>
                <c:pt idx="297">
                  <c:v>0.32403207512644344</c:v>
                </c:pt>
                <c:pt idx="298">
                  <c:v>0.31892904942910977</c:v>
                </c:pt>
                <c:pt idx="299">
                  <c:v>0.3138134659643167</c:v>
                </c:pt>
              </c:numCache>
            </c:numRef>
          </c:xVal>
          <c:yVal>
            <c:numRef>
              <c:f>Module0_Output_Data!$G$3:$G$302</c:f>
              <c:numCache>
                <c:formatCode>General</c:formatCode>
                <c:ptCount val="3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numCache>
            </c:numRef>
          </c:yVal>
          <c:smooth val="0"/>
          <c:extLst>
            <c:ext xmlns:c16="http://schemas.microsoft.com/office/drawing/2014/chart" uri="{C3380CC4-5D6E-409C-BE32-E72D297353CC}">
              <c16:uniqueId val="{00000003-F768-0F45-9677-3C81AD5BE253}"/>
            </c:ext>
          </c:extLst>
        </c:ser>
        <c:dLbls>
          <c:showLegendKey val="0"/>
          <c:showVal val="0"/>
          <c:showCatName val="0"/>
          <c:showSerName val="0"/>
          <c:showPercent val="0"/>
          <c:showBubbleSize val="0"/>
        </c:dLbls>
        <c:axId val="1608219360"/>
        <c:axId val="1608359520"/>
      </c:scatterChart>
      <c:valAx>
        <c:axId val="1608219360"/>
        <c:scaling>
          <c:orientation val="minMax"/>
        </c:scaling>
        <c:delete val="0"/>
        <c:axPos val="t"/>
        <c:title>
          <c:tx>
            <c:rich>
              <a:bodyPr/>
              <a:lstStyle/>
              <a:p>
                <a:pPr>
                  <a:defRPr sz="1800" b="0"/>
                </a:pPr>
                <a:r>
                  <a:rPr lang="en-US"/>
                  <a:t>Aqueous concentration (ug/L)</a:t>
                </a:r>
              </a:p>
            </c:rich>
          </c:tx>
          <c:overlay val="0"/>
        </c:title>
        <c:numFmt formatCode="0E+00" sourceLinked="0"/>
        <c:majorTickMark val="none"/>
        <c:minorTickMark val="none"/>
        <c:tickLblPos val="nextTo"/>
        <c:spPr>
          <a:ln w="38100"/>
        </c:spPr>
        <c:txPr>
          <a:bodyPr/>
          <a:lstStyle/>
          <a:p>
            <a:pPr>
              <a:defRPr sz="1500"/>
            </a:pPr>
            <a:endParaRPr lang="en-US"/>
          </a:p>
        </c:txPr>
        <c:crossAx val="1608359520"/>
        <c:crosses val="autoZero"/>
        <c:crossBetween val="midCat"/>
      </c:valAx>
      <c:valAx>
        <c:axId val="1608359520"/>
        <c:scaling>
          <c:orientation val="maxMin"/>
          <c:max val="300"/>
          <c:min val="0"/>
        </c:scaling>
        <c:delete val="0"/>
        <c:axPos val="l"/>
        <c:majorGridlines>
          <c:spPr>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majorGridlines>
        <c:title>
          <c:tx>
            <c:rich>
              <a:bodyPr/>
              <a:lstStyle/>
              <a:p>
                <a:pPr>
                  <a:defRPr sz="1800" b="0"/>
                </a:pPr>
                <a:r>
                  <a:rPr lang="en-US"/>
                  <a:t>Depth(cm)</a:t>
                </a:r>
              </a:p>
            </c:rich>
          </c:tx>
          <c:overlay val="0"/>
        </c:title>
        <c:numFmt formatCode="General" sourceLinked="1"/>
        <c:majorTickMark val="none"/>
        <c:minorTickMark val="none"/>
        <c:tickLblPos val="nextTo"/>
        <c:spPr>
          <a:ln w="38100"/>
        </c:spPr>
        <c:txPr>
          <a:bodyPr/>
          <a:lstStyle/>
          <a:p>
            <a:pPr>
              <a:defRPr sz="1500"/>
            </a:pPr>
            <a:endParaRPr lang="en-US"/>
          </a:p>
        </c:txPr>
        <c:crossAx val="1608219360"/>
        <c:crosses val="autoZero"/>
        <c:crossBetween val="midCat"/>
      </c:valAx>
    </c:plotArea>
    <c:legend>
      <c:legendPos val="r"/>
      <c:overlay val="0"/>
      <c:txPr>
        <a:bodyPr/>
        <a:lstStyle/>
        <a:p>
          <a:pPr>
            <a:defRPr sz="1500"/>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Interpolation</c:v>
          </c:tx>
          <c:spPr>
            <a:ln w="25400">
              <a:solidFill>
                <a:srgbClr val="8B0000"/>
              </a:solidFill>
            </a:ln>
          </c:spPr>
          <c:marker>
            <c:symbol val="none"/>
          </c:marker>
          <c:xVal>
            <c:numLit>
              <c:formatCode>General</c:formatCode>
              <c:ptCount val="300"/>
              <c:pt idx="0">
                <c:v>100</c:v>
              </c:pt>
              <c:pt idx="1">
                <c:v>100</c:v>
              </c:pt>
              <c:pt idx="2">
                <c:v>100</c:v>
              </c:pt>
              <c:pt idx="3">
                <c:v>100</c:v>
              </c:pt>
              <c:pt idx="4">
                <c:v>100</c:v>
              </c:pt>
              <c:pt idx="5">
                <c:v>100</c:v>
              </c:pt>
              <c:pt idx="6">
                <c:v>100</c:v>
              </c:pt>
              <c:pt idx="7">
                <c:v>100</c:v>
              </c:pt>
              <c:pt idx="8">
                <c:v>100</c:v>
              </c:pt>
              <c:pt idx="9">
                <c:v>100</c:v>
              </c:pt>
              <c:pt idx="10">
                <c:v>98.25</c:v>
              </c:pt>
              <c:pt idx="11">
                <c:v>96.5</c:v>
              </c:pt>
              <c:pt idx="12">
                <c:v>94.75</c:v>
              </c:pt>
              <c:pt idx="13">
                <c:v>93</c:v>
              </c:pt>
              <c:pt idx="14">
                <c:v>91.25</c:v>
              </c:pt>
              <c:pt idx="15">
                <c:v>89.5</c:v>
              </c:pt>
              <c:pt idx="16">
                <c:v>87.75</c:v>
              </c:pt>
              <c:pt idx="17">
                <c:v>86</c:v>
              </c:pt>
              <c:pt idx="18">
                <c:v>84.25</c:v>
              </c:pt>
              <c:pt idx="19">
                <c:v>82.5</c:v>
              </c:pt>
              <c:pt idx="20">
                <c:v>80.75</c:v>
              </c:pt>
              <c:pt idx="21">
                <c:v>79</c:v>
              </c:pt>
              <c:pt idx="22">
                <c:v>77.25</c:v>
              </c:pt>
              <c:pt idx="23">
                <c:v>75.5</c:v>
              </c:pt>
              <c:pt idx="24">
                <c:v>73.75</c:v>
              </c:pt>
              <c:pt idx="25">
                <c:v>72</c:v>
              </c:pt>
              <c:pt idx="26">
                <c:v>70.25</c:v>
              </c:pt>
              <c:pt idx="27">
                <c:v>68.5</c:v>
              </c:pt>
              <c:pt idx="28">
                <c:v>66.75</c:v>
              </c:pt>
              <c:pt idx="29">
                <c:v>65</c:v>
              </c:pt>
              <c:pt idx="30">
                <c:v>63.25</c:v>
              </c:pt>
              <c:pt idx="31">
                <c:v>61.5</c:v>
              </c:pt>
              <c:pt idx="32">
                <c:v>59.75</c:v>
              </c:pt>
              <c:pt idx="33">
                <c:v>58</c:v>
              </c:pt>
              <c:pt idx="34">
                <c:v>56.25</c:v>
              </c:pt>
              <c:pt idx="35">
                <c:v>54.5</c:v>
              </c:pt>
              <c:pt idx="36">
                <c:v>52.75</c:v>
              </c:pt>
              <c:pt idx="37">
                <c:v>51</c:v>
              </c:pt>
              <c:pt idx="38">
                <c:v>49.25</c:v>
              </c:pt>
              <c:pt idx="39">
                <c:v>47.5</c:v>
              </c:pt>
              <c:pt idx="40">
                <c:v>45.75</c:v>
              </c:pt>
              <c:pt idx="41">
                <c:v>44</c:v>
              </c:pt>
              <c:pt idx="42">
                <c:v>42.25</c:v>
              </c:pt>
              <c:pt idx="43">
                <c:v>40.5</c:v>
              </c:pt>
              <c:pt idx="44">
                <c:v>38.75</c:v>
              </c:pt>
              <c:pt idx="45">
                <c:v>37</c:v>
              </c:pt>
              <c:pt idx="46">
                <c:v>35.25</c:v>
              </c:pt>
              <c:pt idx="47">
                <c:v>33.5</c:v>
              </c:pt>
              <c:pt idx="48">
                <c:v>31.75</c:v>
              </c:pt>
              <c:pt idx="49">
                <c:v>30</c:v>
              </c:pt>
              <c:pt idx="50">
                <c:v>29.6</c:v>
              </c:pt>
              <c:pt idx="51">
                <c:v>29.2</c:v>
              </c:pt>
              <c:pt idx="52">
                <c:v>28.8</c:v>
              </c:pt>
              <c:pt idx="53">
                <c:v>28.4</c:v>
              </c:pt>
              <c:pt idx="54">
                <c:v>28</c:v>
              </c:pt>
              <c:pt idx="55">
                <c:v>27.6</c:v>
              </c:pt>
              <c:pt idx="56">
                <c:v>27.2</c:v>
              </c:pt>
              <c:pt idx="57">
                <c:v>26.8</c:v>
              </c:pt>
              <c:pt idx="58">
                <c:v>26.4</c:v>
              </c:pt>
              <c:pt idx="59">
                <c:v>26</c:v>
              </c:pt>
              <c:pt idx="60">
                <c:v>25.6</c:v>
              </c:pt>
              <c:pt idx="61">
                <c:v>25.2</c:v>
              </c:pt>
              <c:pt idx="62">
                <c:v>24.8</c:v>
              </c:pt>
              <c:pt idx="63">
                <c:v>24.4</c:v>
              </c:pt>
              <c:pt idx="64">
                <c:v>24</c:v>
              </c:pt>
              <c:pt idx="65">
                <c:v>23.6</c:v>
              </c:pt>
              <c:pt idx="66">
                <c:v>23.2</c:v>
              </c:pt>
              <c:pt idx="67">
                <c:v>22.8</c:v>
              </c:pt>
              <c:pt idx="68">
                <c:v>22.4</c:v>
              </c:pt>
              <c:pt idx="69">
                <c:v>22</c:v>
              </c:pt>
              <c:pt idx="70">
                <c:v>21.6</c:v>
              </c:pt>
              <c:pt idx="71">
                <c:v>21.2</c:v>
              </c:pt>
              <c:pt idx="72">
                <c:v>20.8</c:v>
              </c:pt>
              <c:pt idx="73">
                <c:v>20.399999999999999</c:v>
              </c:pt>
              <c:pt idx="74">
                <c:v>20</c:v>
              </c:pt>
              <c:pt idx="75">
                <c:v>19.600000000000001</c:v>
              </c:pt>
              <c:pt idx="76">
                <c:v>19.2</c:v>
              </c:pt>
              <c:pt idx="77">
                <c:v>18.8</c:v>
              </c:pt>
              <c:pt idx="78">
                <c:v>18.399999999999999</c:v>
              </c:pt>
              <c:pt idx="79">
                <c:v>18</c:v>
              </c:pt>
              <c:pt idx="80">
                <c:v>17.600000000000001</c:v>
              </c:pt>
              <c:pt idx="81">
                <c:v>17.2</c:v>
              </c:pt>
              <c:pt idx="82">
                <c:v>16.8</c:v>
              </c:pt>
              <c:pt idx="83">
                <c:v>16.399999999999999</c:v>
              </c:pt>
              <c:pt idx="84">
                <c:v>16</c:v>
              </c:pt>
              <c:pt idx="85">
                <c:v>15.6</c:v>
              </c:pt>
              <c:pt idx="86">
                <c:v>15.2</c:v>
              </c:pt>
              <c:pt idx="87">
                <c:v>14.8</c:v>
              </c:pt>
              <c:pt idx="88">
                <c:v>14.4</c:v>
              </c:pt>
              <c:pt idx="89">
                <c:v>14</c:v>
              </c:pt>
              <c:pt idx="90">
                <c:v>13.600000000000001</c:v>
              </c:pt>
              <c:pt idx="91">
                <c:v>13.2</c:v>
              </c:pt>
              <c:pt idx="92">
                <c:v>12.8</c:v>
              </c:pt>
              <c:pt idx="93">
                <c:v>12.399999999999999</c:v>
              </c:pt>
              <c:pt idx="94">
                <c:v>12</c:v>
              </c:pt>
              <c:pt idx="95">
                <c:v>11.600000000000001</c:v>
              </c:pt>
              <c:pt idx="96">
                <c:v>11.2</c:v>
              </c:pt>
              <c:pt idx="97">
                <c:v>10.8</c:v>
              </c:pt>
              <c:pt idx="98">
                <c:v>10.399999999999999</c:v>
              </c:pt>
              <c:pt idx="99">
                <c:v>10</c:v>
              </c:pt>
              <c:pt idx="100">
                <c:v>9.84</c:v>
              </c:pt>
              <c:pt idx="101">
                <c:v>9.68</c:v>
              </c:pt>
              <c:pt idx="102">
                <c:v>9.52</c:v>
              </c:pt>
              <c:pt idx="103">
                <c:v>9.36</c:v>
              </c:pt>
              <c:pt idx="104">
                <c:v>9.1999999999999993</c:v>
              </c:pt>
              <c:pt idx="105">
                <c:v>9.0399999999999991</c:v>
              </c:pt>
              <c:pt idx="106">
                <c:v>8.879999999999999</c:v>
              </c:pt>
              <c:pt idx="107">
                <c:v>8.7200000000000006</c:v>
              </c:pt>
              <c:pt idx="108">
                <c:v>8.56</c:v>
              </c:pt>
              <c:pt idx="109">
                <c:v>8.4</c:v>
              </c:pt>
              <c:pt idx="110">
                <c:v>8.24</c:v>
              </c:pt>
              <c:pt idx="111">
                <c:v>8.08</c:v>
              </c:pt>
              <c:pt idx="112">
                <c:v>7.92</c:v>
              </c:pt>
              <c:pt idx="113">
                <c:v>7.76</c:v>
              </c:pt>
              <c:pt idx="114">
                <c:v>7.6</c:v>
              </c:pt>
              <c:pt idx="115">
                <c:v>7.4399999999999995</c:v>
              </c:pt>
              <c:pt idx="116">
                <c:v>7.2799999999999994</c:v>
              </c:pt>
              <c:pt idx="117">
                <c:v>7.12</c:v>
              </c:pt>
              <c:pt idx="118">
                <c:v>6.96</c:v>
              </c:pt>
              <c:pt idx="119">
                <c:v>6.8</c:v>
              </c:pt>
              <c:pt idx="120">
                <c:v>6.6400000000000006</c:v>
              </c:pt>
              <c:pt idx="121">
                <c:v>6.48</c:v>
              </c:pt>
              <c:pt idx="122">
                <c:v>6.32</c:v>
              </c:pt>
              <c:pt idx="123">
                <c:v>6.16</c:v>
              </c:pt>
              <c:pt idx="124">
                <c:v>6</c:v>
              </c:pt>
              <c:pt idx="125">
                <c:v>5.84</c:v>
              </c:pt>
              <c:pt idx="126">
                <c:v>5.68</c:v>
              </c:pt>
              <c:pt idx="127">
                <c:v>5.52</c:v>
              </c:pt>
              <c:pt idx="128">
                <c:v>5.36</c:v>
              </c:pt>
              <c:pt idx="129">
                <c:v>5.2</c:v>
              </c:pt>
              <c:pt idx="130">
                <c:v>5.04</c:v>
              </c:pt>
              <c:pt idx="131">
                <c:v>4.88</c:v>
              </c:pt>
              <c:pt idx="132">
                <c:v>4.72</c:v>
              </c:pt>
              <c:pt idx="133">
                <c:v>4.5599999999999996</c:v>
              </c:pt>
              <c:pt idx="134">
                <c:v>4.4000000000000004</c:v>
              </c:pt>
              <c:pt idx="135">
                <c:v>4.24</c:v>
              </c:pt>
              <c:pt idx="136">
                <c:v>4.08</c:v>
              </c:pt>
              <c:pt idx="137">
                <c:v>3.92</c:v>
              </c:pt>
              <c:pt idx="138">
                <c:v>3.76</c:v>
              </c:pt>
              <c:pt idx="139">
                <c:v>3.5999999999999996</c:v>
              </c:pt>
              <c:pt idx="140">
                <c:v>3.4400000000000004</c:v>
              </c:pt>
              <c:pt idx="141">
                <c:v>3.2800000000000002</c:v>
              </c:pt>
              <c:pt idx="142">
                <c:v>3.12</c:v>
              </c:pt>
              <c:pt idx="143">
                <c:v>2.96</c:v>
              </c:pt>
              <c:pt idx="144">
                <c:v>2.8</c:v>
              </c:pt>
              <c:pt idx="145">
                <c:v>2.6399999999999997</c:v>
              </c:pt>
              <c:pt idx="146">
                <c:v>2.4800000000000004</c:v>
              </c:pt>
              <c:pt idx="147">
                <c:v>2.3200000000000003</c:v>
              </c:pt>
              <c:pt idx="148">
                <c:v>2.16</c:v>
              </c:pt>
              <c:pt idx="149">
                <c:v>2</c:v>
              </c:pt>
              <c:pt idx="150">
                <c:v>1.99</c:v>
              </c:pt>
              <c:pt idx="151">
                <c:v>1.98</c:v>
              </c:pt>
              <c:pt idx="152">
                <c:v>1.97</c:v>
              </c:pt>
              <c:pt idx="153">
                <c:v>1.96</c:v>
              </c:pt>
              <c:pt idx="154">
                <c:v>1.95</c:v>
              </c:pt>
              <c:pt idx="155">
                <c:v>1.94</c:v>
              </c:pt>
              <c:pt idx="156">
                <c:v>1.93</c:v>
              </c:pt>
              <c:pt idx="157">
                <c:v>1.92</c:v>
              </c:pt>
              <c:pt idx="158">
                <c:v>1.91</c:v>
              </c:pt>
              <c:pt idx="159">
                <c:v>1.9</c:v>
              </c:pt>
              <c:pt idx="160">
                <c:v>1.89</c:v>
              </c:pt>
              <c:pt idx="161">
                <c:v>1.88</c:v>
              </c:pt>
              <c:pt idx="162">
                <c:v>1.87</c:v>
              </c:pt>
              <c:pt idx="163">
                <c:v>1.8599999999999999</c:v>
              </c:pt>
              <c:pt idx="164">
                <c:v>1.85</c:v>
              </c:pt>
              <c:pt idx="165">
                <c:v>1.84</c:v>
              </c:pt>
              <c:pt idx="166">
                <c:v>1.83</c:v>
              </c:pt>
              <c:pt idx="167">
                <c:v>1.82</c:v>
              </c:pt>
              <c:pt idx="168">
                <c:v>1.81</c:v>
              </c:pt>
              <c:pt idx="169">
                <c:v>1.8</c:v>
              </c:pt>
              <c:pt idx="170">
                <c:v>1.79</c:v>
              </c:pt>
              <c:pt idx="171">
                <c:v>1.78</c:v>
              </c:pt>
              <c:pt idx="172">
                <c:v>1.77</c:v>
              </c:pt>
              <c:pt idx="173">
                <c:v>1.76</c:v>
              </c:pt>
              <c:pt idx="174">
                <c:v>1.75</c:v>
              </c:pt>
              <c:pt idx="175">
                <c:v>1.74</c:v>
              </c:pt>
              <c:pt idx="176">
                <c:v>1.73</c:v>
              </c:pt>
              <c:pt idx="177">
                <c:v>1.72</c:v>
              </c:pt>
              <c:pt idx="178">
                <c:v>1.71</c:v>
              </c:pt>
              <c:pt idx="179">
                <c:v>1.7</c:v>
              </c:pt>
              <c:pt idx="180">
                <c:v>1.69</c:v>
              </c:pt>
              <c:pt idx="181">
                <c:v>1.68</c:v>
              </c:pt>
              <c:pt idx="182">
                <c:v>1.67</c:v>
              </c:pt>
              <c:pt idx="183">
                <c:v>1.66</c:v>
              </c:pt>
              <c:pt idx="184">
                <c:v>1.65</c:v>
              </c:pt>
              <c:pt idx="185">
                <c:v>1.6400000000000001</c:v>
              </c:pt>
              <c:pt idx="186">
                <c:v>1.63</c:v>
              </c:pt>
              <c:pt idx="187">
                <c:v>1.62</c:v>
              </c:pt>
              <c:pt idx="188">
                <c:v>1.6099999999999999</c:v>
              </c:pt>
              <c:pt idx="189">
                <c:v>1.6</c:v>
              </c:pt>
              <c:pt idx="190">
                <c:v>1.59</c:v>
              </c:pt>
              <c:pt idx="191">
                <c:v>1.58</c:v>
              </c:pt>
              <c:pt idx="192">
                <c:v>1.57</c:v>
              </c:pt>
              <c:pt idx="193">
                <c:v>1.56</c:v>
              </c:pt>
              <c:pt idx="194">
                <c:v>1.55</c:v>
              </c:pt>
              <c:pt idx="195">
                <c:v>1.54</c:v>
              </c:pt>
              <c:pt idx="196">
                <c:v>1.53</c:v>
              </c:pt>
              <c:pt idx="197">
                <c:v>1.52</c:v>
              </c:pt>
              <c:pt idx="198">
                <c:v>1.51</c:v>
              </c:pt>
              <c:pt idx="199">
                <c:v>1.5</c:v>
              </c:pt>
              <c:pt idx="200">
                <c:v>1.49</c:v>
              </c:pt>
              <c:pt idx="201">
                <c:v>1.48</c:v>
              </c:pt>
              <c:pt idx="202">
                <c:v>1.47</c:v>
              </c:pt>
              <c:pt idx="203">
                <c:v>1.46</c:v>
              </c:pt>
              <c:pt idx="204">
                <c:v>1.45</c:v>
              </c:pt>
              <c:pt idx="205">
                <c:v>1.44</c:v>
              </c:pt>
              <c:pt idx="206">
                <c:v>1.4300000000000002</c:v>
              </c:pt>
              <c:pt idx="207">
                <c:v>1.42</c:v>
              </c:pt>
              <c:pt idx="208">
                <c:v>1.4100000000000001</c:v>
              </c:pt>
              <c:pt idx="209">
                <c:v>1.4</c:v>
              </c:pt>
              <c:pt idx="210">
                <c:v>1.3900000000000001</c:v>
              </c:pt>
              <c:pt idx="211">
                <c:v>1.38</c:v>
              </c:pt>
              <c:pt idx="212">
                <c:v>1.37</c:v>
              </c:pt>
              <c:pt idx="213">
                <c:v>1.3599999999999999</c:v>
              </c:pt>
              <c:pt idx="214">
                <c:v>1.35</c:v>
              </c:pt>
              <c:pt idx="215">
                <c:v>1.3399999999999999</c:v>
              </c:pt>
              <c:pt idx="216">
                <c:v>1.33</c:v>
              </c:pt>
              <c:pt idx="217">
                <c:v>1.3199999999999998</c:v>
              </c:pt>
              <c:pt idx="218">
                <c:v>1.31</c:v>
              </c:pt>
              <c:pt idx="219">
                <c:v>1.3</c:v>
              </c:pt>
              <c:pt idx="220">
                <c:v>1.29</c:v>
              </c:pt>
              <c:pt idx="221">
                <c:v>1.28</c:v>
              </c:pt>
              <c:pt idx="222">
                <c:v>1.27</c:v>
              </c:pt>
              <c:pt idx="223">
                <c:v>1.26</c:v>
              </c:pt>
              <c:pt idx="224">
                <c:v>1.25</c:v>
              </c:pt>
              <c:pt idx="225">
                <c:v>1.24</c:v>
              </c:pt>
              <c:pt idx="226">
                <c:v>1.23</c:v>
              </c:pt>
              <c:pt idx="227">
                <c:v>1.22</c:v>
              </c:pt>
              <c:pt idx="228">
                <c:v>1.21</c:v>
              </c:pt>
              <c:pt idx="229">
                <c:v>1.2</c:v>
              </c:pt>
              <c:pt idx="230">
                <c:v>1.19</c:v>
              </c:pt>
              <c:pt idx="231">
                <c:v>1.1800000000000002</c:v>
              </c:pt>
              <c:pt idx="232">
                <c:v>1.17</c:v>
              </c:pt>
              <c:pt idx="233">
                <c:v>1.1600000000000001</c:v>
              </c:pt>
              <c:pt idx="234">
                <c:v>1.1499999999999999</c:v>
              </c:pt>
              <c:pt idx="235">
                <c:v>1.1400000000000001</c:v>
              </c:pt>
              <c:pt idx="236">
                <c:v>1.1299999999999999</c:v>
              </c:pt>
              <c:pt idx="237">
                <c:v>1.1200000000000001</c:v>
              </c:pt>
              <c:pt idx="238">
                <c:v>1.1099999999999999</c:v>
              </c:pt>
              <c:pt idx="239">
                <c:v>1.1000000000000001</c:v>
              </c:pt>
              <c:pt idx="240">
                <c:v>1.0899999999999999</c:v>
              </c:pt>
              <c:pt idx="241">
                <c:v>1.08</c:v>
              </c:pt>
              <c:pt idx="242">
                <c:v>1.0699999999999998</c:v>
              </c:pt>
              <c:pt idx="243">
                <c:v>1.06</c:v>
              </c:pt>
              <c:pt idx="244">
                <c:v>1.05</c:v>
              </c:pt>
              <c:pt idx="245">
                <c:v>1.04</c:v>
              </c:pt>
              <c:pt idx="246">
                <c:v>1.03</c:v>
              </c:pt>
              <c:pt idx="247">
                <c:v>1.02</c:v>
              </c:pt>
              <c:pt idx="248">
                <c:v>1.01</c:v>
              </c:pt>
              <c:pt idx="249">
                <c:v>1</c:v>
              </c:pt>
              <c:pt idx="250">
                <c:v>0.99</c:v>
              </c:pt>
              <c:pt idx="251">
                <c:v>0.98</c:v>
              </c:pt>
              <c:pt idx="252">
                <c:v>0.97</c:v>
              </c:pt>
              <c:pt idx="253">
                <c:v>0.96</c:v>
              </c:pt>
              <c:pt idx="254">
                <c:v>0.95</c:v>
              </c:pt>
              <c:pt idx="255">
                <c:v>0.94</c:v>
              </c:pt>
              <c:pt idx="256">
                <c:v>0.92999999999999994</c:v>
              </c:pt>
              <c:pt idx="257">
                <c:v>0.92</c:v>
              </c:pt>
              <c:pt idx="258">
                <c:v>0.91</c:v>
              </c:pt>
              <c:pt idx="259">
                <c:v>0.9</c:v>
              </c:pt>
              <c:pt idx="260">
                <c:v>0.89</c:v>
              </c:pt>
              <c:pt idx="261">
                <c:v>0.88</c:v>
              </c:pt>
              <c:pt idx="262">
                <c:v>0.87</c:v>
              </c:pt>
              <c:pt idx="263">
                <c:v>0.86</c:v>
              </c:pt>
              <c:pt idx="264">
                <c:v>0.85</c:v>
              </c:pt>
              <c:pt idx="265">
                <c:v>0.84</c:v>
              </c:pt>
              <c:pt idx="266">
                <c:v>0.83</c:v>
              </c:pt>
              <c:pt idx="267">
                <c:v>0.82000000000000006</c:v>
              </c:pt>
              <c:pt idx="268">
                <c:v>0.81</c:v>
              </c:pt>
              <c:pt idx="269">
                <c:v>0.8</c:v>
              </c:pt>
              <c:pt idx="270">
                <c:v>0.79</c:v>
              </c:pt>
              <c:pt idx="271">
                <c:v>0.78</c:v>
              </c:pt>
              <c:pt idx="272">
                <c:v>0.77</c:v>
              </c:pt>
              <c:pt idx="273">
                <c:v>0.76</c:v>
              </c:pt>
              <c:pt idx="274">
                <c:v>0.75</c:v>
              </c:pt>
              <c:pt idx="275">
                <c:v>0.74</c:v>
              </c:pt>
              <c:pt idx="276">
                <c:v>0.73</c:v>
              </c:pt>
              <c:pt idx="277">
                <c:v>0.72</c:v>
              </c:pt>
              <c:pt idx="278">
                <c:v>0.71</c:v>
              </c:pt>
              <c:pt idx="279">
                <c:v>0.7</c:v>
              </c:pt>
              <c:pt idx="280">
                <c:v>0.69</c:v>
              </c:pt>
              <c:pt idx="281">
                <c:v>0.67999999999999994</c:v>
              </c:pt>
              <c:pt idx="282">
                <c:v>0.66999999999999993</c:v>
              </c:pt>
              <c:pt idx="283">
                <c:v>0.65999999999999992</c:v>
              </c:pt>
              <c:pt idx="284">
                <c:v>0.65</c:v>
              </c:pt>
              <c:pt idx="285">
                <c:v>0.64</c:v>
              </c:pt>
              <c:pt idx="286">
                <c:v>0.63</c:v>
              </c:pt>
              <c:pt idx="287">
                <c:v>0.62</c:v>
              </c:pt>
              <c:pt idx="288">
                <c:v>0.61</c:v>
              </c:pt>
              <c:pt idx="289">
                <c:v>0.6</c:v>
              </c:pt>
              <c:pt idx="290">
                <c:v>0.59000000000000008</c:v>
              </c:pt>
              <c:pt idx="291">
                <c:v>0.58000000000000007</c:v>
              </c:pt>
              <c:pt idx="292">
                <c:v>0.57000000000000006</c:v>
              </c:pt>
              <c:pt idx="293">
                <c:v>0.56000000000000005</c:v>
              </c:pt>
              <c:pt idx="294">
                <c:v>0.55000000000000004</c:v>
              </c:pt>
              <c:pt idx="295">
                <c:v>0.54</c:v>
              </c:pt>
              <c:pt idx="296">
                <c:v>0.53</c:v>
              </c:pt>
              <c:pt idx="297">
                <c:v>0.52</c:v>
              </c:pt>
              <c:pt idx="298">
                <c:v>0.51</c:v>
              </c:pt>
              <c:pt idx="299">
                <c:v>0.5</c:v>
              </c:pt>
            </c:numLit>
          </c:xVal>
          <c:yVal>
            <c:numLit>
              <c:formatCode>General</c:formatCode>
              <c:ptCount val="3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numLit>
          </c:yVal>
          <c:smooth val="0"/>
          <c:extLst>
            <c:ext xmlns:c16="http://schemas.microsoft.com/office/drawing/2014/chart" uri="{C3380CC4-5D6E-409C-BE32-E72D297353CC}">
              <c16:uniqueId val="{00000007-72F3-9249-966E-053EBBF8CF60}"/>
            </c:ext>
          </c:extLst>
        </c:ser>
        <c:ser>
          <c:idx val="1"/>
          <c:order val="1"/>
          <c:tx>
            <c:v>RawData</c:v>
          </c:tx>
          <c:spPr>
            <a:ln w="19050">
              <a:noFill/>
            </a:ln>
          </c:spPr>
          <c:marker>
            <c:symbol val="diamond"/>
            <c:size val="8"/>
            <c:spPr>
              <a:solidFill>
                <a:srgbClr val="FFFFFF"/>
              </a:solidFill>
              <a:ln>
                <a:solidFill>
                  <a:srgbClr val="000000"/>
                </a:solidFill>
                <a:prstDash val="solid"/>
              </a:ln>
            </c:spPr>
          </c:marker>
          <c:xVal>
            <c:numLit>
              <c:formatCode>General</c:formatCode>
              <c:ptCount val="7"/>
              <c:pt idx="0">
                <c:v>100</c:v>
              </c:pt>
              <c:pt idx="1">
                <c:v>100</c:v>
              </c:pt>
              <c:pt idx="2">
                <c:v>30</c:v>
              </c:pt>
              <c:pt idx="3">
                <c:v>10</c:v>
              </c:pt>
              <c:pt idx="4">
                <c:v>2</c:v>
              </c:pt>
              <c:pt idx="5">
                <c:v>1</c:v>
              </c:pt>
              <c:pt idx="6">
                <c:v>0.5</c:v>
              </c:pt>
            </c:numLit>
          </c:xVal>
          <c:yVal>
            <c:numLit>
              <c:formatCode>General</c:formatCode>
              <c:ptCount val="7"/>
              <c:pt idx="0">
                <c:v>0</c:v>
              </c:pt>
              <c:pt idx="1">
                <c:v>10</c:v>
              </c:pt>
              <c:pt idx="2">
                <c:v>50</c:v>
              </c:pt>
              <c:pt idx="3">
                <c:v>100</c:v>
              </c:pt>
              <c:pt idx="4">
                <c:v>150</c:v>
              </c:pt>
              <c:pt idx="5">
                <c:v>250</c:v>
              </c:pt>
              <c:pt idx="6">
                <c:v>300</c:v>
              </c:pt>
            </c:numLit>
          </c:yVal>
          <c:smooth val="0"/>
          <c:extLst>
            <c:ext xmlns:c16="http://schemas.microsoft.com/office/drawing/2014/chart" uri="{C3380CC4-5D6E-409C-BE32-E72D297353CC}">
              <c16:uniqueId val="{00000008-72F3-9249-966E-053EBBF8CF60}"/>
            </c:ext>
          </c:extLst>
        </c:ser>
        <c:dLbls>
          <c:showLegendKey val="0"/>
          <c:showVal val="0"/>
          <c:showCatName val="0"/>
          <c:showSerName val="0"/>
          <c:showPercent val="0"/>
          <c:showBubbleSize val="0"/>
        </c:dLbls>
        <c:axId val="742167824"/>
        <c:axId val="1925934991"/>
      </c:scatterChart>
      <c:valAx>
        <c:axId val="742167824"/>
        <c:scaling>
          <c:orientation val="minMax"/>
          <c:max val="100"/>
          <c:min val="0"/>
        </c:scaling>
        <c:delete val="0"/>
        <c:axPos val="t"/>
        <c:title>
          <c:tx>
            <c:rich>
              <a:bodyPr/>
              <a:lstStyle/>
              <a:p>
                <a:pPr>
                  <a:defRPr b="0">
                    <a:latin typeface="Arial" panose="020B0604020202020204" pitchFamily="34" charset="0"/>
                  </a:defRPr>
                </a:pPr>
                <a:r>
                  <a:rPr lang="en-GB" b="0">
                    <a:latin typeface="Arial" panose="020B0604020202020204" pitchFamily="34" charset="0"/>
                  </a:rPr>
                  <a:t>Soil concentration (ug/kg)</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en-US"/>
          </a:p>
        </c:txPr>
        <c:crossAx val="1925934991"/>
        <c:crosses val="autoZero"/>
        <c:crossBetween val="midCat"/>
      </c:valAx>
      <c:valAx>
        <c:axId val="1925934991"/>
        <c:scaling>
          <c:orientation val="maxMin"/>
          <c:max val="300"/>
          <c:min val="0"/>
        </c:scaling>
        <c:delete val="0"/>
        <c:axPos val="l"/>
        <c:title>
          <c:tx>
            <c:rich>
              <a:bodyPr/>
              <a:lstStyle/>
              <a:p>
                <a:pPr>
                  <a:defRPr b="0">
                    <a:latin typeface="Arial" panose="020B0604020202020204" pitchFamily="34" charset="0"/>
                  </a:defRPr>
                </a:pPr>
                <a:r>
                  <a:rPr lang="en-GB" b="0">
                    <a:latin typeface="Arial" panose="020B0604020202020204" pitchFamily="34" charset="0"/>
                  </a:rPr>
                  <a:t>Depth (cm)</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en-US"/>
          </a:p>
        </c:txPr>
        <c:crossAx val="742167824"/>
        <c:crosses val="autoZero"/>
        <c:crossBetween val="midCat"/>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635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Aqueous concentration profiles in the vadose zone (ug/L)</a:t>
            </a:r>
          </a:p>
        </c:rich>
      </c:tx>
      <c:overlay val="0"/>
    </c:title>
    <c:autoTitleDeleted val="0"/>
    <c:plotArea>
      <c:layout>
        <c:manualLayout>
          <c:xMode val="edge"/>
          <c:yMode val="edge"/>
          <c:x val="5.5073280721533259E-2"/>
          <c:y val="0.1277551020408163"/>
          <c:w val="0.88985343855693355"/>
          <c:h val="0.83265306122448979"/>
        </c:manualLayout>
      </c:layout>
      <c:scatterChart>
        <c:scatterStyle val="lineMarker"/>
        <c:varyColors val="0"/>
        <c:ser>
          <c:idx val="0"/>
          <c:order val="0"/>
          <c:tx>
            <c:v>10 yr (left)</c:v>
          </c:tx>
          <c:spPr>
            <a:ln w="25400">
              <a:solidFill>
                <a:srgbClr val="A0A0A0"/>
              </a:solidFill>
              <a:prstDash val="sysDashDotDot"/>
            </a:ln>
          </c:spPr>
          <c:marker>
            <c:symbol val="none"/>
          </c:marker>
          <c:xVal>
            <c:numRef>
              <c:f>Module1_Output_Data!$R$3:$R$302</c:f>
              <c:numCache>
                <c:formatCode>0.00E+00</c:formatCode>
                <c:ptCount val="300"/>
                <c:pt idx="0">
                  <c:v>2.9558344486934156</c:v>
                </c:pt>
                <c:pt idx="1">
                  <c:v>3.1632610939961592</c:v>
                </c:pt>
                <c:pt idx="2">
                  <c:v>3.3767686488227571</c:v>
                </c:pt>
                <c:pt idx="3">
                  <c:v>3.5961946041199715</c:v>
                </c:pt>
                <c:pt idx="4">
                  <c:v>3.8213557594978802</c:v>
                </c:pt>
                <c:pt idx="5">
                  <c:v>4.0520482360163417</c:v>
                </c:pt>
                <c:pt idx="6">
                  <c:v>4.2880475786488352</c:v>
                </c:pt>
                <c:pt idx="7">
                  <c:v>4.529108950376755</c:v>
                </c:pt>
                <c:pt idx="8">
                  <c:v>4.7749674193632048</c:v>
                </c:pt>
                <c:pt idx="9">
                  <c:v>5.0253383401281422</c:v>
                </c:pt>
                <c:pt idx="10">
                  <c:v>5.2799178290997615</c:v>
                </c:pt>
                <c:pt idx="11">
                  <c:v>5.5383833343538136</c:v>
                </c:pt>
                <c:pt idx="12">
                  <c:v>5.8003942987775128</c:v>
                </c:pt>
                <c:pt idx="13">
                  <c:v>6.0655929153122514</c:v>
                </c:pt>
                <c:pt idx="14">
                  <c:v>6.3336049723427283</c:v>
                </c:pt>
                <c:pt idx="15">
                  <c:v>6.604040786715812</c:v>
                </c:pt>
                <c:pt idx="16">
                  <c:v>6.8764962212929435</c:v>
                </c:pt>
                <c:pt idx="17">
                  <c:v>7.1505537833717137</c:v>
                </c:pt>
                <c:pt idx="18">
                  <c:v>7.4257837997583902</c:v>
                </c:pt>
                <c:pt idx="19">
                  <c:v>7.7017456637394455</c:v>
                </c:pt>
                <c:pt idx="20">
                  <c:v>7.9779891486909165</c:v>
                </c:pt>
                <c:pt idx="21">
                  <c:v>8.2540557825825296</c:v>
                </c:pt>
                <c:pt idx="22">
                  <c:v>8.5294802771860727</c:v>
                </c:pt>
                <c:pt idx="23">
                  <c:v>8.803792005385116</c:v>
                </c:pt>
                <c:pt idx="24">
                  <c:v>9.0765165196119728</c:v>
                </c:pt>
                <c:pt idx="25">
                  <c:v>9.3471771041103722</c:v>
                </c:pt>
                <c:pt idx="26">
                  <c:v>9.6152963534410034</c:v>
                </c:pt>
                <c:pt idx="27">
                  <c:v>9.8803977694156426</c:v>
                </c:pt>
                <c:pt idx="28">
                  <c:v>10.142007368465988</c:v>
                </c:pt>
                <c:pt idx="29">
                  <c:v>10.399655291326118</c:v>
                </c:pt>
                <c:pt idx="30">
                  <c:v>10.652877406837026</c:v>
                </c:pt>
                <c:pt idx="31">
                  <c:v>10.901216901664382</c:v>
                </c:pt>
                <c:pt idx="32">
                  <c:v>11.144225847762472</c:v>
                </c:pt>
                <c:pt idx="33">
                  <c:v>11.381466739512549</c:v>
                </c:pt>
                <c:pt idx="34">
                  <c:v>11.612513992616456</c:v>
                </c:pt>
                <c:pt idx="35">
                  <c:v>11.836955397032975</c:v>
                </c:pt>
                <c:pt idx="36">
                  <c:v>12.054393516503906</c:v>
                </c:pt>
                <c:pt idx="37">
                  <c:v>12.264447027527741</c:v>
                </c:pt>
                <c:pt idx="38">
                  <c:v>12.466751990998803</c:v>
                </c:pt>
                <c:pt idx="39">
                  <c:v>12.660963050134605</c:v>
                </c:pt>
                <c:pt idx="40">
                  <c:v>12.846754548763309</c:v>
                </c:pt>
                <c:pt idx="41">
                  <c:v>13.023821564530229</c:v>
                </c:pt>
                <c:pt idx="42">
                  <c:v>13.191880852105751</c:v>
                </c:pt>
                <c:pt idx="43">
                  <c:v>13.350671692029978</c:v>
                </c:pt>
                <c:pt idx="44">
                  <c:v>13.499956641412199</c:v>
                </c:pt>
                <c:pt idx="45">
                  <c:v>13.639522183304333</c:v>
                </c:pt>
                <c:pt idx="46">
                  <c:v>13.76917927218955</c:v>
                </c:pt>
                <c:pt idx="47">
                  <c:v>13.888763773658939</c:v>
                </c:pt>
                <c:pt idx="48">
                  <c:v>13.998136796990636</c:v>
                </c:pt>
                <c:pt idx="49">
                  <c:v>14.097184919988775</c:v>
                </c:pt>
                <c:pt idx="50">
                  <c:v>14.185820306079821</c:v>
                </c:pt>
                <c:pt idx="51">
                  <c:v>14.263980714298524</c:v>
                </c:pt>
                <c:pt idx="52">
                  <c:v>14.33162940341699</c:v>
                </c:pt>
                <c:pt idx="53">
                  <c:v>14.388754932075999</c:v>
                </c:pt>
                <c:pt idx="54">
                  <c:v>14.435370857361884</c:v>
                </c:pt>
                <c:pt idx="55">
                  <c:v>14.471515334832201</c:v>
                </c:pt>
                <c:pt idx="56">
                  <c:v>14.497250623523582</c:v>
                </c:pt>
                <c:pt idx="57">
                  <c:v>14.512662499974908</c:v>
                </c:pt>
                <c:pt idx="58">
                  <c:v>14.517859585759291</c:v>
                </c:pt>
                <c:pt idx="59">
                  <c:v>14.512972593445484</c:v>
                </c:pt>
                <c:pt idx="60">
                  <c:v>14.498153496290113</c:v>
                </c:pt>
                <c:pt idx="61">
                  <c:v>14.473574627304808</c:v>
                </c:pt>
                <c:pt idx="62">
                  <c:v>14.439427713635972</c:v>
                </c:pt>
                <c:pt idx="63">
                  <c:v>14.395922852446127</c:v>
                </c:pt>
                <c:pt idx="64">
                  <c:v>14.343287434687767</c:v>
                </c:pt>
                <c:pt idx="65">
                  <c:v>14.281765023316398</c:v>
                </c:pt>
                <c:pt idx="66">
                  <c:v>14.211614192598086</c:v>
                </c:pt>
                <c:pt idx="67">
                  <c:v>14.133107335227569</c:v>
                </c:pt>
                <c:pt idx="68">
                  <c:v>14.046529443987762</c:v>
                </c:pt>
                <c:pt idx="69">
                  <c:v>13.95217687465273</c:v>
                </c:pt>
                <c:pt idx="70">
                  <c:v>13.850356096760319</c:v>
                </c:pt>
                <c:pt idx="71">
                  <c:v>13.741382438766447</c:v>
                </c:pt>
                <c:pt idx="72">
                  <c:v>13.625578833937128</c:v>
                </c:pt>
                <c:pt idx="73">
                  <c:v>13.50327457313972</c:v>
                </c:pt>
                <c:pt idx="74">
                  <c:v>13.374804070469272</c:v>
                </c:pt>
                <c:pt idx="75">
                  <c:v>13.240505647382854</c:v>
                </c:pt>
                <c:pt idx="76">
                  <c:v>13.100720340726861</c:v>
                </c:pt>
                <c:pt idx="77">
                  <c:v>12.955790739726186</c:v>
                </c:pt>
                <c:pt idx="78">
                  <c:v>12.806059856665255</c:v>
                </c:pt>
                <c:pt idx="79">
                  <c:v>12.65187003563311</c:v>
                </c:pt>
                <c:pt idx="80">
                  <c:v>12.493561903329862</c:v>
                </c:pt>
                <c:pt idx="81">
                  <c:v>12.33147336554531</c:v>
                </c:pt>
                <c:pt idx="82">
                  <c:v>12.165938652522113</c:v>
                </c:pt>
                <c:pt idx="83">
                  <c:v>11.997287416014835</c:v>
                </c:pt>
                <c:pt idx="84">
                  <c:v>11.825843880447382</c:v>
                </c:pt>
                <c:pt idx="85">
                  <c:v>11.651926050167685</c:v>
                </c:pt>
                <c:pt idx="86">
                  <c:v>11.475844974393532</c:v>
                </c:pt>
                <c:pt idx="87">
                  <c:v>11.297904071047178</c:v>
                </c:pt>
                <c:pt idx="88">
                  <c:v>11.11839851028776</c:v>
                </c:pt>
                <c:pt idx="89">
                  <c:v>10.93761465817269</c:v>
                </c:pt>
                <c:pt idx="90">
                  <c:v>10.755829580515568</c:v>
                </c:pt>
                <c:pt idx="91">
                  <c:v>10.573310606659581</c:v>
                </c:pt>
                <c:pt idx="92">
                  <c:v>10.390314952554043</c:v>
                </c:pt>
                <c:pt idx="93">
                  <c:v>10.207089402210112</c:v>
                </c:pt>
                <c:pt idx="94">
                  <c:v>10.023870046319942</c:v>
                </c:pt>
                <c:pt idx="95">
                  <c:v>9.8408820765536298</c:v>
                </c:pt>
                <c:pt idx="96">
                  <c:v>9.658339633801436</c:v>
                </c:pt>
                <c:pt idx="97">
                  <c:v>9.4764457084045723</c:v>
                </c:pt>
                <c:pt idx="98">
                  <c:v>9.2953920902183196</c:v>
                </c:pt>
                <c:pt idx="99">
                  <c:v>9.115359366175209</c:v>
                </c:pt>
                <c:pt idx="100">
                  <c:v>8.9365169628646335</c:v>
                </c:pt>
                <c:pt idx="101">
                  <c:v>8.7590232315179861</c:v>
                </c:pt>
                <c:pt idx="102">
                  <c:v>8.5830255726847131</c:v>
                </c:pt>
                <c:pt idx="103">
                  <c:v>8.408660597804694</c:v>
                </c:pt>
                <c:pt idx="104">
                  <c:v>8.2360543248245754</c:v>
                </c:pt>
                <c:pt idx="105">
                  <c:v>8.0653224049703471</c:v>
                </c:pt>
                <c:pt idx="106">
                  <c:v>7.8965703777735712</c:v>
                </c:pt>
                <c:pt idx="107">
                  <c:v>7.72989395145364</c:v>
                </c:pt>
                <c:pt idx="108">
                  <c:v>7.565379305782769</c:v>
                </c:pt>
                <c:pt idx="109">
                  <c:v>7.403103414601536</c:v>
                </c:pt>
                <c:pt idx="110">
                  <c:v>7.2431343852101326</c:v>
                </c:pt>
                <c:pt idx="111">
                  <c:v>7.0855318119330928</c:v>
                </c:pt>
                <c:pt idx="112">
                  <c:v>6.9303471412406177</c:v>
                </c:pt>
                <c:pt idx="113">
                  <c:v>6.7776240459074675</c:v>
                </c:pt>
                <c:pt idx="114">
                  <c:v>6.6273988057979976</c:v>
                </c:pt>
                <c:pt idx="115">
                  <c:v>6.4797006929834122</c:v>
                </c:pt>
                <c:pt idx="116">
                  <c:v>6.33455235902154</c:v>
                </c:pt>
                <c:pt idx="117">
                  <c:v>6.1919702223603439</c:v>
                </c:pt>
                <c:pt idx="118">
                  <c:v>6.0519648539620716</c:v>
                </c:pt>
                <c:pt idx="119">
                  <c:v>5.9145413593836649</c:v>
                </c:pt>
                <c:pt idx="120">
                  <c:v>5.779699755690749</c:v>
                </c:pt>
                <c:pt idx="121">
                  <c:v>5.6474353417241305</c:v>
                </c:pt>
                <c:pt idx="122">
                  <c:v>5.5177390603804755</c:v>
                </c:pt>
                <c:pt idx="123">
                  <c:v>5.3905978517093676</c:v>
                </c:pt>
                <c:pt idx="124">
                  <c:v>5.2659949957676124</c:v>
                </c:pt>
                <c:pt idx="125">
                  <c:v>5.1439104443078305</c:v>
                </c:pt>
                <c:pt idx="126">
                  <c:v>5.024321140509497</c:v>
                </c:pt>
                <c:pt idx="127">
                  <c:v>4.907201326088515</c:v>
                </c:pt>
                <c:pt idx="128">
                  <c:v>4.7925228352430906</c:v>
                </c:pt>
                <c:pt idx="129">
                  <c:v>4.6802553750100069</c:v>
                </c:pt>
                <c:pt idx="130">
                  <c:v>4.5703667917158057</c:v>
                </c:pt>
                <c:pt idx="131">
                  <c:v>4.4628233233107437</c:v>
                </c:pt>
                <c:pt idx="132">
                  <c:v>4.3575898374702655</c:v>
                </c:pt>
                <c:pt idx="133">
                  <c:v>4.254630055438624</c:v>
                </c:pt>
                <c:pt idx="134">
                  <c:v>4.1539067616716281</c:v>
                </c:pt>
                <c:pt idx="135">
                  <c:v>4.0553819994114884</c:v>
                </c:pt>
                <c:pt idx="136">
                  <c:v>3.9590172523942169</c:v>
                </c:pt>
                <c:pt idx="137">
                  <c:v>3.8647736129520762</c:v>
                </c:pt>
                <c:pt idx="138">
                  <c:v>3.7726119368269835</c:v>
                </c:pt>
                <c:pt idx="139">
                  <c:v>3.682492985058968</c:v>
                </c:pt>
                <c:pt idx="140">
                  <c:v>3.5943775533538873</c:v>
                </c:pt>
                <c:pt idx="141">
                  <c:v>3.5082265893698863</c:v>
                </c:pt>
                <c:pt idx="142">
                  <c:v>3.4240012983902819</c:v>
                </c:pt>
                <c:pt idx="143">
                  <c:v>3.3416632378735991</c:v>
                </c:pt>
                <c:pt idx="144">
                  <c:v>3.261174401389225</c:v>
                </c:pt>
                <c:pt idx="145">
                  <c:v>3.1824972924598898</c:v>
                </c:pt>
                <c:pt idx="146">
                  <c:v>3.1055949888400813</c:v>
                </c:pt>
                <c:pt idx="147">
                  <c:v>3.030431197764003</c:v>
                </c:pt>
                <c:pt idx="148">
                  <c:v>2.9569703026963987</c:v>
                </c:pt>
                <c:pt idx="149">
                  <c:v>2.8851774021167063</c:v>
                </c:pt>
                <c:pt idx="150">
                  <c:v>2.8150183408607723</c:v>
                </c:pt>
                <c:pt idx="151">
                  <c:v>2.7464597345355051</c:v>
                </c:pt>
                <c:pt idx="152">
                  <c:v>2.6794689875107509</c:v>
                </c:pt>
                <c:pt idx="153">
                  <c:v>2.6140143049796327</c:v>
                </c:pt>
                <c:pt idx="154">
                  <c:v>2.5500646995640119</c:v>
                </c:pt>
                <c:pt idx="155">
                  <c:v>2.4875899929256438</c:v>
                </c:pt>
                <c:pt idx="156">
                  <c:v>2.4265608128267231</c:v>
                </c:pt>
                <c:pt idx="157">
                  <c:v>2.3669485860656656</c:v>
                </c:pt>
                <c:pt idx="158">
                  <c:v>2.3087255276957279</c:v>
                </c:pt>
                <c:pt idx="159">
                  <c:v>2.2518646269155491</c:v>
                </c:pt>
                <c:pt idx="160">
                  <c:v>2.1963396300017206</c:v>
                </c:pt>
                <c:pt idx="161">
                  <c:v>2.1421250206351616</c:v>
                </c:pt>
                <c:pt idx="162">
                  <c:v>2.0891959979542167</c:v>
                </c:pt>
                <c:pt idx="163">
                  <c:v>2.0375284526495214</c:v>
                </c:pt>
                <c:pt idx="164">
                  <c:v>1.987098941397605</c:v>
                </c:pt>
                <c:pt idx="165">
                  <c:v>1.9378846599131188</c:v>
                </c:pt>
                <c:pt idx="166">
                  <c:v>1.8898634148826714</c:v>
                </c:pt>
                <c:pt idx="167">
                  <c:v>1.8430135950271223</c:v>
                </c:pt>
                <c:pt idx="168">
                  <c:v>1.7973141415236273</c:v>
                </c:pt>
                <c:pt idx="169">
                  <c:v>1.7527445180037429</c:v>
                </c:pt>
                <c:pt idx="170">
                  <c:v>1.7092846803296129</c:v>
                </c:pt>
                <c:pt idx="171">
                  <c:v>1.6669150463365097</c:v>
                </c:pt>
                <c:pt idx="172">
                  <c:v>1.6256164657169205</c:v>
                </c:pt>
                <c:pt idx="173">
                  <c:v>1.5853701902087882</c:v>
                </c:pt>
                <c:pt idx="174">
                  <c:v>1.5461578442384649</c:v>
                </c:pt>
                <c:pt idx="175">
                  <c:v>1.5079613961574567</c:v>
                </c:pt>
                <c:pt idx="176">
                  <c:v>1.4707631302009287</c:v>
                </c:pt>
                <c:pt idx="177">
                  <c:v>1.4345456192852246</c:v>
                </c:pt>
                <c:pt idx="178">
                  <c:v>1.3992916987514561</c:v>
                </c:pt>
                <c:pt idx="179">
                  <c:v>1.3649844411521475</c:v>
                </c:pt>
                <c:pt idx="180">
                  <c:v>1.3316071321683027</c:v>
                </c:pt>
                <c:pt idx="181">
                  <c:v>1.2991432477348526</c:v>
                </c:pt>
                <c:pt idx="182">
                  <c:v>1.267576432443194</c:v>
                </c:pt>
                <c:pt idx="183">
                  <c:v>1.2368904792806159</c:v>
                </c:pt>
                <c:pt idx="184">
                  <c:v>1.2070693107575776</c:v>
                </c:pt>
                <c:pt idx="185">
                  <c:v>1.178096961465136</c:v>
                </c:pt>
                <c:pt idx="186">
                  <c:v>1.1499575620963967</c:v>
                </c:pt>
                <c:pt idx="187">
                  <c:v>1.1226353249574501</c:v>
                </c:pt>
                <c:pt idx="188">
                  <c:v>1.0961145309851736</c:v>
                </c:pt>
                <c:pt idx="189">
                  <c:v>1.0703795182811167</c:v>
                </c:pt>
                <c:pt idx="190">
                  <c:v>1.0454146721629516</c:v>
                </c:pt>
                <c:pt idx="191">
                  <c:v>1.0212044167271774</c:v>
                </c:pt>
                <c:pt idx="192">
                  <c:v>0.99773320790932707</c:v>
                </c:pt>
                <c:pt idx="193">
                  <c:v>0.97498552802065575</c:v>
                </c:pt>
                <c:pt idx="194">
                  <c:v>0.95294588173319794</c:v>
                </c:pt>
                <c:pt idx="195">
                  <c:v>0.93159879347839825</c:v>
                </c:pt>
                <c:pt idx="196">
                  <c:v>0.9109288062179618</c:v>
                </c:pt>
                <c:pt idx="197">
                  <c:v>0.89092048153952308</c:v>
                </c:pt>
                <c:pt idx="198">
                  <c:v>0.87155840102383442</c:v>
                </c:pt>
                <c:pt idx="199">
                  <c:v>0.85282716882488818</c:v>
                </c:pt>
                <c:pt idx="200">
                  <c:v>0.83471141539927918</c:v>
                </c:pt>
                <c:pt idx="201">
                  <c:v>0.81719580231666777</c:v>
                </c:pt>
                <c:pt idx="202">
                  <c:v>0.80026502807900857</c:v>
                </c:pt>
                <c:pt idx="203">
                  <c:v>0.78390383487268922</c:v>
                </c:pt>
                <c:pt idx="204">
                  <c:v>0.76809701617456638</c:v>
                </c:pt>
                <c:pt idx="205">
                  <c:v>0.75282942513033424</c:v>
                </c:pt>
                <c:pt idx="206">
                  <c:v>0.7380859836215492</c:v>
                </c:pt>
                <c:pt idx="207">
                  <c:v>0.72385169193621701</c:v>
                </c:pt>
                <c:pt idx="208">
                  <c:v>0.71011163895676077</c:v>
                </c:pt>
                <c:pt idx="209">
                  <c:v>0.6968510127788401</c:v>
                </c:pt>
                <c:pt idx="210">
                  <c:v>0.68405511167453847</c:v>
                </c:pt>
                <c:pt idx="211">
                  <c:v>0.67170935531411435</c:v>
                </c:pt>
                <c:pt idx="212">
                  <c:v>0.65979929616160016</c:v>
                </c:pt>
                <c:pt idx="213">
                  <c:v>0.64831063096121677</c:v>
                </c:pt>
                <c:pt idx="214">
                  <c:v>0.63722921223368034</c:v>
                </c:pt>
                <c:pt idx="215">
                  <c:v>0.62654105970399998</c:v>
                </c:pt>
                <c:pt idx="216">
                  <c:v>0.61623237158542477</c:v>
                </c:pt>
                <c:pt idx="217">
                  <c:v>0.60628953564751165</c:v>
                </c:pt>
                <c:pt idx="218">
                  <c:v>0.59669914000005719</c:v>
                </c:pt>
                <c:pt idx="219">
                  <c:v>0.5874479835286931</c:v>
                </c:pt>
                <c:pt idx="220">
                  <c:v>0.57852308592226687</c:v>
                </c:pt>
                <c:pt idx="221">
                  <c:v>0.56991169723673907</c:v>
                </c:pt>
                <c:pt idx="222">
                  <c:v>0.56160130694510202</c:v>
                </c:pt>
                <c:pt idx="223">
                  <c:v>0.55357965242779628</c:v>
                </c:pt>
                <c:pt idx="224">
                  <c:v>0.54583472686316692</c:v>
                </c:pt>
                <c:pt idx="225">
                  <c:v>0.53835478648265955</c:v>
                </c:pt>
                <c:pt idx="226">
                  <c:v>0.53112835716067897</c:v>
                </c:pt>
                <c:pt idx="227">
                  <c:v>0.52414424031422546</c:v>
                </c:pt>
                <c:pt idx="228">
                  <c:v>0.51739151809259309</c:v>
                </c:pt>
                <c:pt idx="229">
                  <c:v>0.51085955784254111</c:v>
                </c:pt>
                <c:pt idx="230">
                  <c:v>0.504538015839325</c:v>
                </c:pt>
                <c:pt idx="231">
                  <c:v>0.4984168402788629</c:v>
                </c:pt>
                <c:pt idx="232">
                  <c:v>0.49248627353100449</c:v>
                </c:pt>
                <c:pt idx="233">
                  <c:v>0.48673685365837988</c:v>
                </c:pt>
                <c:pt idx="234">
                  <c:v>0.48115941520962319</c:v>
                </c:pt>
                <c:pt idx="235">
                  <c:v>0.47574508929980158</c:v>
                </c:pt>
                <c:pt idx="236">
                  <c:v>0.47048530299472385</c:v>
                </c:pt>
                <c:pt idx="237">
                  <c:v>0.46537177801931678</c:v>
                </c:pt>
                <c:pt idx="238">
                  <c:v>0.46039652881355037</c:v>
                </c:pt>
                <c:pt idx="239">
                  <c:v>0.45555185996233355</c:v>
                </c:pt>
                <c:pt idx="240">
                  <c:v>0.45083036302852353</c:v>
                </c:pt>
                <c:pt idx="241">
                  <c:v>0.44622491282053339</c:v>
                </c:pt>
                <c:pt idx="242">
                  <c:v>0.44172866312812437</c:v>
                </c:pt>
                <c:pt idx="243">
                  <c:v>0.4373350419617541</c:v>
                </c:pt>
                <c:pt idx="244">
                  <c:v>0.43303774633232112</c:v>
                </c:pt>
                <c:pt idx="245">
                  <c:v>0.42883073660936305</c:v>
                </c:pt>
                <c:pt idx="246">
                  <c:v>0.42470823049667206</c:v>
                </c:pt>
                <c:pt idx="247">
                  <c:v>0.42066469666494122</c:v>
                </c:pt>
                <c:pt idx="248">
                  <c:v>0.4166948480814287</c:v>
                </c:pt>
                <c:pt idx="249">
                  <c:v>0.41279363507678035</c:v>
                </c:pt>
                <c:pt idx="250">
                  <c:v>0.40895623818902954</c:v>
                </c:pt>
                <c:pt idx="251">
                  <c:v>0.40517806082448254</c:v>
                </c:pt>
                <c:pt idx="252">
                  <c:v>0.40145472177466762</c:v>
                </c:pt>
                <c:pt idx="253">
                  <c:v>0.3977820476277899</c:v>
                </c:pt>
                <c:pt idx="254">
                  <c:v>0.39415606511225171</c:v>
                </c:pt>
                <c:pt idx="255">
                  <c:v>0.39057299340872786</c:v>
                </c:pt>
                <c:pt idx="256">
                  <c:v>0.38702923646607618</c:v>
                </c:pt>
                <c:pt idx="257">
                  <c:v>0.38352137535502412</c:v>
                </c:pt>
                <c:pt idx="258">
                  <c:v>0.38004616069212177</c:v>
                </c:pt>
                <c:pt idx="259">
                  <c:v>0.37660050516488597</c:v>
                </c:pt>
                <c:pt idx="260">
                  <c:v>0.37318147618740938</c:v>
                </c:pt>
                <c:pt idx="261">
                  <c:v>0.36978628871398939</c:v>
                </c:pt>
                <c:pt idx="262">
                  <c:v>0.36641229823653337</c:v>
                </c:pt>
                <c:pt idx="263">
                  <c:v>0.36305699398965835</c:v>
                </c:pt>
                <c:pt idx="264">
                  <c:v>0.35971799238550811</c:v>
                </c:pt>
                <c:pt idx="265">
                  <c:v>0.35639303069840217</c:v>
                </c:pt>
                <c:pt idx="266">
                  <c:v>0.35307996101746864</c:v>
                </c:pt>
                <c:pt idx="267">
                  <c:v>0.34977674448346324</c:v>
                </c:pt>
                <c:pt idx="268">
                  <c:v>0.34648144582400542</c:v>
                </c:pt>
                <c:pt idx="269">
                  <c:v>0.34319222819947837</c:v>
                </c:pt>
                <c:pt idx="270">
                  <c:v>0.33990734836988262</c:v>
                </c:pt>
                <c:pt idx="271">
                  <c:v>0.33662515219095696</c:v>
                </c:pt>
                <c:pt idx="272">
                  <c:v>0.33334407044594494</c:v>
                </c:pt>
                <c:pt idx="273">
                  <c:v>0.33006261501745449</c:v>
                </c:pt>
                <c:pt idx="274">
                  <c:v>0.32677937540193736</c:v>
                </c:pt>
                <c:pt idx="275">
                  <c:v>0.3234930155674583</c:v>
                </c:pt>
                <c:pt idx="276">
                  <c:v>0.3202022711535511</c:v>
                </c:pt>
                <c:pt idx="277">
                  <c:v>0.31690594701015934</c:v>
                </c:pt>
                <c:pt idx="278">
                  <c:v>0.31360291507087223</c:v>
                </c:pt>
                <c:pt idx="279">
                  <c:v>0.31029211255393441</c:v>
                </c:pt>
                <c:pt idx="280">
                  <c:v>0.30697254048281353</c:v>
                </c:pt>
                <c:pt idx="281">
                  <c:v>0.30364326251646767</c:v>
                </c:pt>
                <c:pt idx="282">
                  <c:v>0.30030340407787065</c:v>
                </c:pt>
                <c:pt idx="283">
                  <c:v>0.29695215176781664</c:v>
                </c:pt>
                <c:pt idx="284">
                  <c:v>0.29358875304955956</c:v>
                </c:pt>
                <c:pt idx="285">
                  <c:v>0.29021251618844646</c:v>
                </c:pt>
                <c:pt idx="286">
                  <c:v>0.28682281042937069</c:v>
                </c:pt>
                <c:pt idx="287">
                  <c:v>0.28341906639362652</c:v>
                </c:pt>
                <c:pt idx="288">
                  <c:v>0.28000077667558343</c:v>
                </c:pt>
                <c:pt idx="289">
                  <c:v>0.27656749661852642</c:v>
                </c:pt>
                <c:pt idx="290">
                  <c:v>0.27311884524802349</c:v>
                </c:pt>
                <c:pt idx="291">
                  <c:v>0.26965450634032151</c:v>
                </c:pt>
                <c:pt idx="292">
                  <c:v>0.26617422960250198</c:v>
                </c:pt>
                <c:pt idx="293">
                  <c:v>0.26267783194047634</c:v>
                </c:pt>
                <c:pt idx="294">
                  <c:v>0.25916519879038219</c:v>
                </c:pt>
                <c:pt idx="295">
                  <c:v>0.25563628548854272</c:v>
                </c:pt>
                <c:pt idx="296">
                  <c:v>0.25209111865488115</c:v>
                </c:pt>
                <c:pt idx="297">
                  <c:v>0.24852979756456539</c:v>
                </c:pt>
                <c:pt idx="298">
                  <c:v>0.24495249548267226</c:v>
                </c:pt>
                <c:pt idx="299">
                  <c:v>0.24135946093682656</c:v>
                </c:pt>
              </c:numCache>
            </c:numRef>
          </c:xVal>
          <c:yVal>
            <c:numRef>
              <c:f>Module1_Output_Data!$Q$3:$Q$302</c:f>
              <c:numCache>
                <c:formatCode>General</c:formatCode>
                <c:ptCount val="3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numCache>
            </c:numRef>
          </c:yVal>
          <c:smooth val="0"/>
          <c:extLst>
            <c:ext xmlns:c16="http://schemas.microsoft.com/office/drawing/2014/chart" uri="{C3380CC4-5D6E-409C-BE32-E72D297353CC}">
              <c16:uniqueId val="{00000003-79CF-E14D-AF27-0BA4A409803B}"/>
            </c:ext>
          </c:extLst>
        </c:ser>
        <c:ser>
          <c:idx val="1"/>
          <c:order val="1"/>
          <c:tx>
            <c:v>10 yr (mean)</c:v>
          </c:tx>
          <c:spPr>
            <a:ln w="25400">
              <a:solidFill>
                <a:srgbClr val="0066CC"/>
              </a:solidFill>
              <a:prstDash val="solid"/>
            </a:ln>
          </c:spPr>
          <c:marker>
            <c:symbol val="none"/>
          </c:marker>
          <c:xVal>
            <c:numRef>
              <c:f>Module1_Output_Data!$S$3:$S$302</c:f>
              <c:numCache>
                <c:formatCode>0.00E+00</c:formatCode>
                <c:ptCount val="300"/>
                <c:pt idx="0">
                  <c:v>2.9171458434078708</c:v>
                </c:pt>
                <c:pt idx="1">
                  <c:v>3.1220032792512007</c:v>
                </c:pt>
                <c:pt idx="2">
                  <c:v>3.3329779241661446</c:v>
                </c:pt>
                <c:pt idx="3">
                  <c:v>3.5499235856567646</c:v>
                </c:pt>
                <c:pt idx="4">
                  <c:v>3.7726741156821015</c:v>
                </c:pt>
                <c:pt idx="5">
                  <c:v>4.0010433666126914</c:v>
                </c:pt>
                <c:pt idx="6">
                  <c:v>4.2348252300504443</c:v>
                </c:pt>
                <c:pt idx="7">
                  <c:v>4.4737937606348179</c:v>
                </c:pt>
                <c:pt idx="8">
                  <c:v>4.7177033865132385</c:v>
                </c:pt>
                <c:pt idx="9">
                  <c:v>4.9662892076861329</c:v>
                </c:pt>
                <c:pt idx="10">
                  <c:v>5.2192673829487788</c:v>
                </c:pt>
                <c:pt idx="11">
                  <c:v>5.476335605647213</c:v>
                </c:pt>
                <c:pt idx="12">
                  <c:v>5.7371736679465233</c:v>
                </c:pt>
                <c:pt idx="13">
                  <c:v>6.0014441127818161</c:v>
                </c:pt>
                <c:pt idx="14">
                  <c:v>6.26879297212668</c:v>
                </c:pt>
                <c:pt idx="15">
                  <c:v>6.5388505896780185</c:v>
                </c:pt>
                <c:pt idx="16">
                  <c:v>6.8112325255204196</c:v>
                </c:pt>
                <c:pt idx="17">
                  <c:v>7.0855405398046853</c:v>
                </c:pt>
                <c:pt idx="18">
                  <c:v>7.3613636519562426</c:v>
                </c:pt>
                <c:pt idx="19">
                  <c:v>7.6382792714243291</c:v>
                </c:pt>
                <c:pt idx="20">
                  <c:v>7.9158543954972824</c:v>
                </c:pt>
                <c:pt idx="21">
                  <c:v>8.1936468692443256</c:v>
                </c:pt>
                <c:pt idx="22">
                  <c:v>8.4712067022078923</c:v>
                </c:pt>
                <c:pt idx="23">
                  <c:v>8.7480774360614486</c:v>
                </c:pt>
                <c:pt idx="24">
                  <c:v>9.0237975570744897</c:v>
                </c:pt>
                <c:pt idx="25">
                  <c:v>9.2979019468877819</c:v>
                </c:pt>
                <c:pt idx="26">
                  <c:v>9.569923364804664</c:v>
                </c:pt>
                <c:pt idx="27">
                  <c:v>9.8393939545477132</c:v>
                </c:pt>
                <c:pt idx="28">
                  <c:v>10.105846768219694</c:v>
                </c:pt>
                <c:pt idx="29">
                  <c:v>10.368817300042792</c:v>
                </c:pt>
                <c:pt idx="30">
                  <c:v>10.627845022334654</c:v>
                </c:pt>
                <c:pt idx="31">
                  <c:v>10.882474916112729</c:v>
                </c:pt>
                <c:pt idx="32">
                  <c:v>11.132258988702587</c:v>
                </c:pt>
                <c:pt idx="33">
                  <c:v>11.376757770760625</c:v>
                </c:pt>
                <c:pt idx="34">
                  <c:v>11.615541785206592</c:v>
                </c:pt>
                <c:pt idx="35">
                  <c:v>11.848192980697508</c:v>
                </c:pt>
                <c:pt idx="36">
                  <c:v>12.074306122459506</c:v>
                </c:pt>
                <c:pt idx="37">
                  <c:v>12.293490133527284</c:v>
                </c:pt>
                <c:pt idx="38">
                  <c:v>12.505369379720969</c:v>
                </c:pt>
                <c:pt idx="39">
                  <c:v>12.709584892013993</c:v>
                </c:pt>
                <c:pt idx="40">
                  <c:v>12.905795520311896</c:v>
                </c:pt>
                <c:pt idx="41">
                  <c:v>13.09367901306722</c:v>
                </c:pt>
                <c:pt idx="42">
                  <c:v>13.27293301759638</c:v>
                </c:pt>
                <c:pt idx="43">
                  <c:v>13.443275996439127</c:v>
                </c:pt>
                <c:pt idx="44">
                  <c:v>13.604448055603589</c:v>
                </c:pt>
                <c:pt idx="45">
                  <c:v>13.756211681066949</c:v>
                </c:pt>
                <c:pt idx="46">
                  <c:v>13.898352380452492</c:v>
                </c:pt>
                <c:pt idx="47">
                  <c:v>14.030679227367234</c:v>
                </c:pt>
                <c:pt idx="48">
                  <c:v>14.153025306464457</c:v>
                </c:pt>
                <c:pt idx="49">
                  <c:v>14.265248057879447</c:v>
                </c:pt>
                <c:pt idx="50">
                  <c:v>14.36722952027832</c:v>
                </c:pt>
                <c:pt idx="51">
                  <c:v>14.458876472347297</c:v>
                </c:pt>
                <c:pt idx="52">
                  <c:v>14.540120473134117</c:v>
                </c:pt>
                <c:pt idx="53">
                  <c:v>14.610917802227437</c:v>
                </c:pt>
                <c:pt idx="54">
                  <c:v>14.67124930132063</c:v>
                </c:pt>
                <c:pt idx="55">
                  <c:v>14.721120119249591</c:v>
                </c:pt>
                <c:pt idx="56">
                  <c:v>14.760559363115908</c:v>
                </c:pt>
                <c:pt idx="57">
                  <c:v>14.789619658604083</c:v>
                </c:pt>
                <c:pt idx="58">
                  <c:v>14.808376623069604</c:v>
                </c:pt>
                <c:pt idx="59">
                  <c:v>14.816928255413309</c:v>
                </c:pt>
                <c:pt idx="60">
                  <c:v>14.815394247160645</c:v>
                </c:pt>
                <c:pt idx="61">
                  <c:v>14.803915219532698</c:v>
                </c:pt>
                <c:pt idx="62">
                  <c:v>14.782651891624838</c:v>
                </c:pt>
                <c:pt idx="63">
                  <c:v>14.751784185099675</c:v>
                </c:pt>
                <c:pt idx="64">
                  <c:v>14.711510271047686</c:v>
                </c:pt>
                <c:pt idx="65">
                  <c:v>14.662045564877539</c:v>
                </c:pt>
                <c:pt idx="66">
                  <c:v>14.603621675259884</c:v>
                </c:pt>
                <c:pt idx="67">
                  <c:v>14.53648531327056</c:v>
                </c:pt>
                <c:pt idx="68">
                  <c:v>14.460897167956437</c:v>
                </c:pt>
                <c:pt idx="69">
                  <c:v>14.377130754583401</c:v>
                </c:pt>
                <c:pt idx="70">
                  <c:v>14.285471241819449</c:v>
                </c:pt>
                <c:pt idx="71">
                  <c:v>14.186214264061077</c:v>
                </c:pt>
                <c:pt idx="72">
                  <c:v>14.079664725024291</c:v>
                </c:pt>
                <c:pt idx="73">
                  <c:v>13.96613559860123</c:v>
                </c:pt>
                <c:pt idx="74">
                  <c:v>13.845946732824038</c:v>
                </c:pt>
                <c:pt idx="75">
                  <c:v>13.719423662588126</c:v>
                </c:pt>
                <c:pt idx="76">
                  <c:v>13.586896436564913</c:v>
                </c:pt>
                <c:pt idx="77">
                  <c:v>13.448698463484849</c:v>
                </c:pt>
                <c:pt idx="78">
                  <c:v>13.305165382695888</c:v>
                </c:pt>
                <c:pt idx="79">
                  <c:v>13.156633963605653</c:v>
                </c:pt>
                <c:pt idx="80">
                  <c:v>13.003441038297114</c:v>
                </c:pt>
                <c:pt idx="81">
                  <c:v>12.845922471274116</c:v>
                </c:pt>
                <c:pt idx="82">
                  <c:v>12.684412169944062</c:v>
                </c:pt>
                <c:pt idx="83">
                  <c:v>12.519241139087706</c:v>
                </c:pt>
                <c:pt idx="84">
                  <c:v>12.350736582197444</c:v>
                </c:pt>
                <c:pt idx="85">
                  <c:v>12.17922105219567</c:v>
                </c:pt>
                <c:pt idx="86">
                  <c:v>12.005011653670529</c:v>
                </c:pt>
                <c:pt idx="87">
                  <c:v>11.828419298393618</c:v>
                </c:pt>
                <c:pt idx="88">
                  <c:v>11.649748015515089</c:v>
                </c:pt>
                <c:pt idx="89">
                  <c:v>11.469294317468954</c:v>
                </c:pt>
                <c:pt idx="90">
                  <c:v>11.287346622264748</c:v>
                </c:pt>
                <c:pt idx="91">
                  <c:v>11.104184732499723</c:v>
                </c:pt>
                <c:pt idx="92">
                  <c:v>10.920079371091269</c:v>
                </c:pt>
                <c:pt idx="93">
                  <c:v>10.735291773414533</c:v>
                </c:pt>
                <c:pt idx="94">
                  <c:v>10.550073335226459</c:v>
                </c:pt>
                <c:pt idx="95">
                  <c:v>10.364665315475603</c:v>
                </c:pt>
                <c:pt idx="96">
                  <c:v>10.179298592830961</c:v>
                </c:pt>
                <c:pt idx="97">
                  <c:v>9.9941934745183953</c:v>
                </c:pt>
                <c:pt idx="98">
                  <c:v>9.8095595558284252</c:v>
                </c:pt>
                <c:pt idx="99">
                  <c:v>9.6255956284562671</c:v>
                </c:pt>
                <c:pt idx="100">
                  <c:v>9.4424896356530468</c:v>
                </c:pt>
                <c:pt idx="101">
                  <c:v>9.2604186720080488</c:v>
                </c:pt>
                <c:pt idx="102">
                  <c:v>9.0795490255439102</c:v>
                </c:pt>
                <c:pt idx="103">
                  <c:v>8.9000362596911256</c:v>
                </c:pt>
                <c:pt idx="104">
                  <c:v>8.7220253326143613</c:v>
                </c:pt>
                <c:pt idx="105">
                  <c:v>8.5456507512897986</c:v>
                </c:pt>
                <c:pt idx="106">
                  <c:v>8.3710367576804696</c:v>
                </c:pt>
                <c:pt idx="107">
                  <c:v>8.1982975443243049</c:v>
                </c:pt>
                <c:pt idx="108">
                  <c:v>8.0275374966353592</c:v>
                </c:pt>
                <c:pt idx="109">
                  <c:v>7.8588514592237004</c:v>
                </c:pt>
                <c:pt idx="110">
                  <c:v>7.6923250235607181</c:v>
                </c:pt>
                <c:pt idx="111">
                  <c:v>7.5280348343534671</c:v>
                </c:pt>
                <c:pt idx="112">
                  <c:v>7.3660489120444437</c:v>
                </c:pt>
                <c:pt idx="113">
                  <c:v>7.2064269889179116</c:v>
                </c:pt>
                <c:pt idx="114">
                  <c:v>7.04922085637146</c:v>
                </c:pt>
                <c:pt idx="115">
                  <c:v>6.8944747210008455</c:v>
                </c:pt>
                <c:pt idx="116">
                  <c:v>6.7422255672428406</c:v>
                </c:pt>
                <c:pt idx="117">
                  <c:v>6.5925035244287322</c:v>
                </c:pt>
                <c:pt idx="118">
                  <c:v>6.4453322362129093</c:v>
                </c:pt>
                <c:pt idx="119">
                  <c:v>6.3007292304614113</c:v>
                </c:pt>
                <c:pt idx="120">
                  <c:v>6.1587062878081218</c:v>
                </c:pt>
                <c:pt idx="121">
                  <c:v>6.0192698072132451</c:v>
                </c:pt>
                <c:pt idx="122">
                  <c:v>5.8824211669883706</c:v>
                </c:pt>
                <c:pt idx="123">
                  <c:v>5.7481570798815804</c:v>
                </c:pt>
                <c:pt idx="124">
                  <c:v>5.6164699409475016</c:v>
                </c:pt>
                <c:pt idx="125">
                  <c:v>5.4873481670555542</c:v>
                </c:pt>
                <c:pt idx="126">
                  <c:v>5.3607765270176051</c:v>
                </c:pt>
                <c:pt idx="127">
                  <c:v>5.2367364614414518</c:v>
                </c:pt>
                <c:pt idx="128">
                  <c:v>5.1152063915378605</c:v>
                </c:pt>
                <c:pt idx="129">
                  <c:v>4.9961620162268536</c:v>
                </c:pt>
                <c:pt idx="130">
                  <c:v>4.8795765970020151</c:v>
                </c:pt>
                <c:pt idx="131">
                  <c:v>4.7654212301198688</c:v>
                </c:pt>
                <c:pt idx="132">
                  <c:v>4.6536651057840279</c:v>
                </c:pt>
                <c:pt idx="133">
                  <c:v>4.5442757540907044</c:v>
                </c:pt>
                <c:pt idx="134">
                  <c:v>4.4372192775931163</c:v>
                </c:pt>
                <c:pt idx="135">
                  <c:v>4.3324605704270471</c:v>
                </c:pt>
                <c:pt idx="136">
                  <c:v>4.2299635240176752</c:v>
                </c:pt>
                <c:pt idx="137">
                  <c:v>4.1296912194602902</c:v>
                </c:pt>
                <c:pt idx="138">
                  <c:v>4.0316061067320188</c:v>
                </c:pt>
                <c:pt idx="139">
                  <c:v>3.9356701709514308</c:v>
                </c:pt>
                <c:pt idx="140">
                  <c:v>3.8418450859549251</c:v>
                </c:pt>
                <c:pt idx="141">
                  <c:v>3.7500923555058221</c:v>
                </c:pt>
                <c:pt idx="142">
                  <c:v>3.660373442492201</c:v>
                </c:pt>
                <c:pt idx="143">
                  <c:v>3.5726498865046059</c:v>
                </c:pt>
                <c:pt idx="144">
                  <c:v>3.4868834102139439</c:v>
                </c:pt>
                <c:pt idx="145">
                  <c:v>3.4030360149940302</c:v>
                </c:pt>
                <c:pt idx="146">
                  <c:v>3.3210700662524353</c:v>
                </c:pt>
                <c:pt idx="147">
                  <c:v>3.2409483689477692</c:v>
                </c:pt>
                <c:pt idx="148">
                  <c:v>3.1626342337821369</c:v>
                </c:pt>
                <c:pt idx="149">
                  <c:v>3.0860915345636513</c:v>
                </c:pt>
                <c:pt idx="150">
                  <c:v>3.0112847572367243</c:v>
                </c:pt>
                <c:pt idx="151">
                  <c:v>2.9381790410776376</c:v>
                </c:pt>
                <c:pt idx="152">
                  <c:v>2.8667402125492023</c:v>
                </c:pt>
                <c:pt idx="153">
                  <c:v>2.7969348123025974</c:v>
                </c:pt>
                <c:pt idx="154">
                  <c:v>2.7287301158061363</c:v>
                </c:pt>
                <c:pt idx="155">
                  <c:v>2.6620941480705511</c:v>
                </c:pt>
                <c:pt idx="156">
                  <c:v>2.5969956929283327</c:v>
                </c:pt>
                <c:pt idx="157">
                  <c:v>2.5334042973116389</c:v>
                </c:pt>
                <c:pt idx="158">
                  <c:v>2.4712902709585527</c:v>
                </c:pt>
                <c:pt idx="159">
                  <c:v>2.4106246819622941</c:v>
                </c:pt>
                <c:pt idx="160">
                  <c:v>2.3513793485617547</c:v>
                </c:pt>
                <c:pt idx="161">
                  <c:v>2.2935268275553806</c:v>
                </c:pt>
                <c:pt idx="162">
                  <c:v>2.2370403997033041</c:v>
                </c:pt>
                <c:pt idx="163">
                  <c:v>2.1818940524657773</c:v>
                </c:pt>
                <c:pt idx="164">
                  <c:v>2.1280624604088185</c:v>
                </c:pt>
                <c:pt idx="165">
                  <c:v>2.075520963591015</c:v>
                </c:pt>
                <c:pt idx="166">
                  <c:v>2.0242455442286591</c:v>
                </c:pt>
                <c:pt idx="167">
                  <c:v>1.9742128019199847</c:v>
                </c:pt>
                <c:pt idx="168">
                  <c:v>1.9253999276930645</c:v>
                </c:pt>
                <c:pt idx="169">
                  <c:v>1.8777846771262241</c:v>
                </c:pt>
                <c:pt idx="170">
                  <c:v>1.8313453427746067</c:v>
                </c:pt>
                <c:pt idx="171">
                  <c:v>1.786060726121584</c:v>
                </c:pt>
                <c:pt idx="172">
                  <c:v>1.7419101092595526</c:v>
                </c:pt>
                <c:pt idx="173">
                  <c:v>1.6988732264906299</c:v>
                </c:pt>
                <c:pt idx="174">
                  <c:v>1.6569302360245255</c:v>
                </c:pt>
                <c:pt idx="175">
                  <c:v>1.6160616919379616</c:v>
                </c:pt>
                <c:pt idx="176">
                  <c:v>1.5762485165474993</c:v>
                </c:pt>
                <c:pt idx="177">
                  <c:v>1.5374719733357771</c:v>
                </c:pt>
                <c:pt idx="178">
                  <c:v>1.4997136405594849</c:v>
                </c:pt>
                <c:pt idx="179">
                  <c:v>1.462955385656231</c:v>
                </c:pt>
                <c:pt idx="180">
                  <c:v>1.4271793405566775</c:v>
                </c:pt>
                <c:pt idx="181">
                  <c:v>1.3923678779978248</c:v>
                </c:pt>
                <c:pt idx="182">
                  <c:v>1.3585035889230896</c:v>
                </c:pt>
                <c:pt idx="183">
                  <c:v>1.3255692610450822</c:v>
                </c:pt>
                <c:pt idx="184">
                  <c:v>1.2935478586372593</c:v>
                </c:pt>
                <c:pt idx="185">
                  <c:v>1.2624225036113579</c:v>
                </c:pt>
                <c:pt idx="186">
                  <c:v>1.2321764579283885</c:v>
                </c:pt>
                <c:pt idx="187">
                  <c:v>1.2027931073820897</c:v>
                </c:pt>
                <c:pt idx="188">
                  <c:v>1.1742559467851525</c:v>
                </c:pt>
                <c:pt idx="189">
                  <c:v>1.1465485665800037</c:v>
                </c:pt>
                <c:pt idx="190">
                  <c:v>1.1196546408878507</c:v>
                </c:pt>
                <c:pt idx="191">
                  <c:v>1.0935579170016467</c:v>
                </c:pt>
                <c:pt idx="192">
                  <c:v>1.0682422063209562</c:v>
                </c:pt>
                <c:pt idx="193">
                  <c:v>1.0436913767191687</c:v>
                </c:pt>
                <c:pt idx="194">
                  <c:v>1.0198893463263634</c:v>
                </c:pt>
                <c:pt idx="195">
                  <c:v>0.99682007870411771</c:v>
                </c:pt>
                <c:pt idx="196">
                  <c:v>0.97446757938196626</c:v>
                </c:pt>
                <c:pt idx="197">
                  <c:v>0.95281589371888953</c:v>
                </c:pt>
                <c:pt idx="198">
                  <c:v>0.93184910604719162</c:v>
                </c:pt>
                <c:pt idx="199">
                  <c:v>0.91155134005056615</c:v>
                </c:pt>
                <c:pt idx="200">
                  <c:v>0.89190676032287375</c:v>
                </c:pt>
                <c:pt idx="201">
                  <c:v>0.87289957504930693</c:v>
                </c:pt>
                <c:pt idx="202">
                  <c:v>0.85451403974723761</c:v>
                </c:pt>
                <c:pt idx="203">
                  <c:v>0.83673446200005386</c:v>
                </c:pt>
                <c:pt idx="204">
                  <c:v>0.81954520711375378</c:v>
                </c:pt>
                <c:pt idx="205">
                  <c:v>0.8029307046230425</c:v>
                </c:pt>
                <c:pt idx="206">
                  <c:v>0.78687545557110494</c:v>
                </c:pt>
                <c:pt idx="207">
                  <c:v>0.77136404048513652</c:v>
                </c:pt>
                <c:pt idx="208">
                  <c:v>0.75638112796816903</c:v>
                </c:pt>
                <c:pt idx="209">
                  <c:v>0.74191148382659411</c:v>
                </c:pt>
                <c:pt idx="210">
                  <c:v>0.72793998065226861</c:v>
                </c:pt>
                <c:pt idx="211">
                  <c:v>0.71445160777793792</c:v>
                </c:pt>
                <c:pt idx="212">
                  <c:v>0.70143148152514057</c:v>
                </c:pt>
                <c:pt idx="213">
                  <c:v>0.68886485566462674</c:v>
                </c:pt>
                <c:pt idx="214">
                  <c:v>0.67673713201061181</c:v>
                </c:pt>
                <c:pt idx="215">
                  <c:v>0.66503387107201051</c:v>
                </c:pt>
                <c:pt idx="216">
                  <c:v>0.6537408026859215</c:v>
                </c:pt>
                <c:pt idx="217">
                  <c:v>0.64284383656126487</c:v>
                </c:pt>
                <c:pt idx="218">
                  <c:v>0.63232907266337812</c:v>
                </c:pt>
                <c:pt idx="219">
                  <c:v>0.6221828113736958</c:v>
                </c:pt>
                <c:pt idx="220">
                  <c:v>0.61239156336221612</c:v>
                </c:pt>
                <c:pt idx="221">
                  <c:v>0.60294205911432897</c:v>
                </c:pt>
                <c:pt idx="222">
                  <c:v>0.59382125805769903</c:v>
                </c:pt>
                <c:pt idx="223">
                  <c:v>0.58501635723919487</c:v>
                </c:pt>
                <c:pt idx="224">
                  <c:v>0.57651479950638229</c:v>
                </c:pt>
                <c:pt idx="225">
                  <c:v>0.56830428115266152</c:v>
                </c:pt>
                <c:pt idx="226">
                  <c:v>0.56037275898990746</c:v>
                </c:pt>
                <c:pt idx="227">
                  <c:v>0.55270845681720426</c:v>
                </c:pt>
                <c:pt idx="228">
                  <c:v>0.54529987125910651</c:v>
                </c:pt>
                <c:pt idx="229">
                  <c:v>0.53813577695164494</c:v>
                </c:pt>
                <c:pt idx="230">
                  <c:v>0.53120523105905237</c:v>
                </c:pt>
                <c:pt idx="231">
                  <c:v>0.52449757710888412</c:v>
                </c:pt>
                <c:pt idx="232">
                  <c:v>0.51800244813779472</c:v>
                </c:pt>
                <c:pt idx="233">
                  <c:v>0.51170976914468902</c:v>
                </c:pt>
                <c:pt idx="234">
                  <c:v>0.50560975885227688</c:v>
                </c:pt>
                <c:pt idx="235">
                  <c:v>0.49969293078218791</c:v>
                </c:pt>
                <c:pt idx="236">
                  <c:v>0.49395009365274228</c:v>
                </c:pt>
                <c:pt idx="237">
                  <c:v>0.48837235111218952</c:v>
                </c:pt>
                <c:pt idx="238">
                  <c:v>0.48295110082370574</c:v>
                </c:pt>
                <c:pt idx="239">
                  <c:v>0.47767803292168859</c:v>
                </c:pt>
                <c:pt idx="240">
                  <c:v>0.47254512786188896</c:v>
                </c:pt>
                <c:pt idx="241">
                  <c:v>0.46754465369060882</c:v>
                </c:pt>
                <c:pt idx="242">
                  <c:v>0.46266916276068709</c:v>
                </c:pt>
                <c:pt idx="243">
                  <c:v>0.45791148792414832</c:v>
                </c:pt>
                <c:pt idx="244">
                  <c:v>0.45326473823332181</c:v>
                </c:pt>
                <c:pt idx="245">
                  <c:v>0.44872229418385035</c:v>
                </c:pt>
                <c:pt idx="246">
                  <c:v>0.4442778025344018</c:v>
                </c:pt>
                <c:pt idx="247">
                  <c:v>0.43992517073897558</c:v>
                </c:pt>
                <c:pt idx="248">
                  <c:v>0.43565856102855732</c:v>
                </c:pt>
                <c:pt idx="249">
                  <c:v>0.43147238417945544</c:v>
                </c:pt>
                <c:pt idx="250">
                  <c:v>0.42736129300602321</c:v>
                </c:pt>
                <c:pt idx="251">
                  <c:v>0.42332017561556678</c:v>
                </c:pt>
                <c:pt idx="252">
                  <c:v>0.41934414846317009</c:v>
                </c:pt>
                <c:pt idx="253">
                  <c:v>0.41542854924384387</c:v>
                </c:pt>
                <c:pt idx="254">
                  <c:v>0.41156892965891101</c:v>
                </c:pt>
                <c:pt idx="255">
                  <c:v>0.4077610480928559</c:v>
                </c:pt>
                <c:pt idx="256">
                  <c:v>0.40400086223603171</c:v>
                </c:pt>
                <c:pt idx="257">
                  <c:v>0.40028452168758605</c:v>
                </c:pt>
                <c:pt idx="258">
                  <c:v>0.39660836057184512</c:v>
                </c:pt>
                <c:pt idx="259">
                  <c:v>0.39296889020010944</c:v>
                </c:pt>
                <c:pt idx="260">
                  <c:v>0.38936279180841754</c:v>
                </c:pt>
                <c:pt idx="261">
                  <c:v>0.38578690940036392</c:v>
                </c:pt>
                <c:pt idx="262">
                  <c:v>0.38223824272244261</c:v>
                </c:pt>
                <c:pt idx="263">
                  <c:v>0.3787139403977538</c:v>
                </c:pt>
                <c:pt idx="264">
                  <c:v>0.3752112932421689</c:v>
                </c:pt>
                <c:pt idx="265">
                  <c:v>0.37172772778525576</c:v>
                </c:pt>
                <c:pt idx="266">
                  <c:v>0.36826080001646011</c:v>
                </c:pt>
                <c:pt idx="267">
                  <c:v>0.36480818937512333</c:v>
                </c:pt>
                <c:pt idx="268">
                  <c:v>0.36136769300107541</c:v>
                </c:pt>
                <c:pt idx="269">
                  <c:v>0.35793722026057168</c:v>
                </c:pt>
                <c:pt idx="270">
                  <c:v>0.35451478756043636</c:v>
                </c:pt>
                <c:pt idx="271">
                  <c:v>0.35109851346133586</c:v>
                </c:pt>
                <c:pt idx="272">
                  <c:v>0.34768661409916929</c:v>
                </c:pt>
                <c:pt idx="273">
                  <c:v>0.3442773989216209</c:v>
                </c:pt>
                <c:pt idx="274">
                  <c:v>0.34086926674502699</c:v>
                </c:pt>
                <c:pt idx="275">
                  <c:v>0.33746070213478996</c:v>
                </c:pt>
                <c:pt idx="276">
                  <c:v>0.33405027211071692</c:v>
                </c:pt>
                <c:pt idx="277">
                  <c:v>0.3306366231768007</c:v>
                </c:pt>
                <c:pt idx="278">
                  <c:v>0.3272184786731655</c:v>
                </c:pt>
                <c:pt idx="279">
                  <c:v>0.32379463644611106</c:v>
                </c:pt>
                <c:pt idx="280">
                  <c:v>0.32036396683047308</c:v>
                </c:pt>
                <c:pt idx="281">
                  <c:v>0.3169254109368313</c:v>
                </c:pt>
                <c:pt idx="282">
                  <c:v>0.31347797923446419</c:v>
                </c:pt>
                <c:pt idx="283">
                  <c:v>0.31002075041938509</c:v>
                </c:pt>
                <c:pt idx="284">
                  <c:v>0.30655287055527741</c:v>
                </c:pt>
                <c:pt idx="285">
                  <c:v>0.30307355247371337</c:v>
                </c:pt>
                <c:pt idx="286">
                  <c:v>0.29958207541866488</c:v>
                </c:pt>
                <c:pt idx="287">
                  <c:v>0.29607778491902492</c:v>
                </c:pt>
                <c:pt idx="288">
                  <c:v>0.29256009287165119</c:v>
                </c:pt>
                <c:pt idx="289">
                  <c:v>0.28902847781632524</c:v>
                </c:pt>
                <c:pt idx="290">
                  <c:v>0.28548248538298948</c:v>
                </c:pt>
                <c:pt idx="291">
                  <c:v>0.28192172889070344</c:v>
                </c:pt>
                <c:pt idx="292">
                  <c:v>0.27834589007694394</c:v>
                </c:pt>
                <c:pt idx="293">
                  <c:v>0.27475471993514655</c:v>
                </c:pt>
                <c:pt idx="294">
                  <c:v>0.27114803963782269</c:v>
                </c:pt>
                <c:pt idx="295">
                  <c:v>0.26752574152207953</c:v>
                </c:pt>
                <c:pt idx="296">
                  <c:v>0.26388779011405061</c:v>
                </c:pt>
                <c:pt idx="297">
                  <c:v>0.26023422316851358</c:v>
                </c:pt>
                <c:pt idx="298">
                  <c:v>0.25656515269989633</c:v>
                </c:pt>
                <c:pt idx="299">
                  <c:v>0.25288076598092257</c:v>
                </c:pt>
              </c:numCache>
            </c:numRef>
          </c:xVal>
          <c:yVal>
            <c:numRef>
              <c:f>Module1_Output_Data!$Q$3:$Q$302</c:f>
              <c:numCache>
                <c:formatCode>General</c:formatCode>
                <c:ptCount val="3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numCache>
            </c:numRef>
          </c:yVal>
          <c:smooth val="0"/>
          <c:extLst>
            <c:ext xmlns:c16="http://schemas.microsoft.com/office/drawing/2014/chart" uri="{C3380CC4-5D6E-409C-BE32-E72D297353CC}">
              <c16:uniqueId val="{00000004-79CF-E14D-AF27-0BA4A409803B}"/>
            </c:ext>
          </c:extLst>
        </c:ser>
        <c:ser>
          <c:idx val="2"/>
          <c:order val="2"/>
          <c:tx>
            <c:v>10 yr (right)</c:v>
          </c:tx>
          <c:spPr>
            <a:ln w="25400">
              <a:solidFill>
                <a:srgbClr val="FF8C00"/>
              </a:solidFill>
              <a:prstDash val="dash"/>
            </a:ln>
          </c:spPr>
          <c:marker>
            <c:symbol val="none"/>
          </c:marker>
          <c:xVal>
            <c:numRef>
              <c:f>Module1_Output_Data!$T$3:$T$302</c:f>
              <c:numCache>
                <c:formatCode>0.00E+00</c:formatCode>
                <c:ptCount val="300"/>
                <c:pt idx="0">
                  <c:v>2.7262620471175723</c:v>
                </c:pt>
                <c:pt idx="1">
                  <c:v>2.9182804457679041</c:v>
                </c:pt>
                <c:pt idx="2">
                  <c:v>3.1164658656060524</c:v>
                </c:pt>
                <c:pt idx="3">
                  <c:v>3.3207371865278619</c:v>
                </c:pt>
                <c:pt idx="4">
                  <c:v>3.5309966735547911</c:v>
                </c:pt>
                <c:pt idx="5">
                  <c:v>3.7471297498894716</c:v>
                </c:pt>
                <c:pt idx="6">
                  <c:v>3.9690048263224011</c:v>
                </c:pt>
                <c:pt idx="7">
                  <c:v>4.196473189397933</c:v>
                </c:pt>
                <c:pt idx="8">
                  <c:v>4.4293689505072047</c:v>
                </c:pt>
                <c:pt idx="9">
                  <c:v>4.6675090578153924</c:v>
                </c:pt>
                <c:pt idx="10">
                  <c:v>4.9106933726522062</c:v>
                </c:pt>
                <c:pt idx="11">
                  <c:v>5.1587048116985015</c:v>
                </c:pt>
                <c:pt idx="12">
                  <c:v>5.4113095559908206</c:v>
                </c:pt>
                <c:pt idx="13">
                  <c:v>5.668257327440223</c:v>
                </c:pt>
                <c:pt idx="14">
                  <c:v>5.9292817332249159</c:v>
                </c:pt>
                <c:pt idx="15">
                  <c:v>6.1941006780687182</c:v>
                </c:pt>
                <c:pt idx="16">
                  <c:v>6.4624168440630019</c:v>
                </c:pt>
                <c:pt idx="17">
                  <c:v>6.7339182373285693</c:v>
                </c:pt>
                <c:pt idx="18">
                  <c:v>7.008278800450725</c:v>
                </c:pt>
                <c:pt idx="19">
                  <c:v>7.2851590892555631</c:v>
                </c:pt>
                <c:pt idx="20">
                  <c:v>7.5642070121327345</c:v>
                </c:pt>
                <c:pt idx="21">
                  <c:v>7.8450586297504792</c:v>
                </c:pt>
                <c:pt idx="22">
                  <c:v>8.1273390126563037</c:v>
                </c:pt>
                <c:pt idx="23">
                  <c:v>8.4106631539131218</c:v>
                </c:pt>
                <c:pt idx="24">
                  <c:v>8.6946369335882867</c:v>
                </c:pt>
                <c:pt idx="25">
                  <c:v>8.9788581315950271</c:v>
                </c:pt>
                <c:pt idx="26">
                  <c:v>9.2629174850835643</c:v>
                </c:pt>
                <c:pt idx="27">
                  <c:v>9.5463997862958436</c:v>
                </c:pt>
                <c:pt idx="28">
                  <c:v>9.8288850165350201</c:v>
                </c:pt>
                <c:pt idx="29">
                  <c:v>10.109949511660353</c:v>
                </c:pt>
                <c:pt idx="30">
                  <c:v>10.389167154302955</c:v>
                </c:pt>
                <c:pt idx="31">
                  <c:v>10.666110587808205</c:v>
                </c:pt>
                <c:pt idx="32">
                  <c:v>10.940352446749257</c:v>
                </c:pt>
                <c:pt idx="33">
                  <c:v>11.211466598723465</c:v>
                </c:pt>
                <c:pt idx="34">
                  <c:v>11.479029392041465</c:v>
                </c:pt>
                <c:pt idx="35">
                  <c:v>11.742620903848239</c:v>
                </c:pt>
                <c:pt idx="36">
                  <c:v>12.001826183175357</c:v>
                </c:pt>
                <c:pt idx="37">
                  <c:v>12.256236483418133</c:v>
                </c:pt>
                <c:pt idx="38">
                  <c:v>12.505450478756373</c:v>
                </c:pt>
                <c:pt idx="39">
                  <c:v>12.749075459096623</c:v>
                </c:pt>
                <c:pt idx="40">
                  <c:v>12.986728498203881</c:v>
                </c:pt>
                <c:pt idx="41">
                  <c:v>13.218037589813807</c:v>
                </c:pt>
                <c:pt idx="42">
                  <c:v>13.442642746670147</c:v>
                </c:pt>
                <c:pt idx="43">
                  <c:v>13.660197057615168</c:v>
                </c:pt>
                <c:pt idx="44">
                  <c:v>13.870367698073903</c:v>
                </c:pt>
                <c:pt idx="45">
                  <c:v>14.072836889513672</c:v>
                </c:pt>
                <c:pt idx="46">
                  <c:v>14.267302803724965</c:v>
                </c:pt>
                <c:pt idx="47">
                  <c:v>14.453480408060971</c:v>
                </c:pt>
                <c:pt idx="48">
                  <c:v>14.631102248084265</c:v>
                </c:pt>
                <c:pt idx="49">
                  <c:v>14.799919164402224</c:v>
                </c:pt>
                <c:pt idx="50">
                  <c:v>14.959700940821124</c:v>
                </c:pt>
                <c:pt idx="51">
                  <c:v>15.110236881315101</c:v>
                </c:pt>
                <c:pt idx="52">
                  <c:v>15.251336313683105</c:v>
                </c:pt>
                <c:pt idx="53">
                  <c:v>15.382829018155537</c:v>
                </c:pt>
                <c:pt idx="54">
                  <c:v>15.504565579607359</c:v>
                </c:pt>
                <c:pt idx="55">
                  <c:v>15.616417662435117</c:v>
                </c:pt>
                <c:pt idx="56">
                  <c:v>15.718278207558015</c:v>
                </c:pt>
                <c:pt idx="57">
                  <c:v>15.81006155140539</c:v>
                </c:pt>
                <c:pt idx="58">
                  <c:v>15.891703467151762</c:v>
                </c:pt>
                <c:pt idx="59">
                  <c:v>15.963161128854482</c:v>
                </c:pt>
                <c:pt idx="60">
                  <c:v>16.024412999533421</c:v>
                </c:pt>
                <c:pt idx="61">
                  <c:v>16.075458644607203</c:v>
                </c:pt>
                <c:pt idx="62">
                  <c:v>16.116318472461568</c:v>
                </c:pt>
                <c:pt idx="63">
                  <c:v>16.14703340427176</c:v>
                </c:pt>
                <c:pt idx="64">
                  <c:v>16.16766447552947</c:v>
                </c:pt>
                <c:pt idx="65">
                  <c:v>16.178292372034861</c:v>
                </c:pt>
                <c:pt idx="66">
                  <c:v>16.179016903402836</c:v>
                </c:pt>
                <c:pt idx="67">
                  <c:v>16.169956417399188</c:v>
                </c:pt>
                <c:pt idx="68">
                  <c:v>16.15124715866396</c:v>
                </c:pt>
                <c:pt idx="69">
                  <c:v>16.123042575598109</c:v>
                </c:pt>
                <c:pt idx="70">
                  <c:v>16.085512579379529</c:v>
                </c:pt>
                <c:pt idx="71">
                  <c:v>16.038842759240545</c:v>
                </c:pt>
                <c:pt idx="72">
                  <c:v>15.98323355827476</c:v>
                </c:pt>
                <c:pt idx="73">
                  <c:v>15.91889941415341</c:v>
                </c:pt>
                <c:pt idx="74">
                  <c:v>15.846067869210126</c:v>
                </c:pt>
                <c:pt idx="75">
                  <c:v>15.764978654411228</c:v>
                </c:pt>
                <c:pt idx="76">
                  <c:v>15.675882751751899</c:v>
                </c:pt>
                <c:pt idx="77">
                  <c:v>15.579041439621529</c:v>
                </c:pt>
                <c:pt idx="78">
                  <c:v>15.474725325653829</c:v>
                </c:pt>
                <c:pt idx="79">
                  <c:v>15.363213371526017</c:v>
                </c:pt>
                <c:pt idx="80">
                  <c:v>15.244791914095662</c:v>
                </c:pt>
                <c:pt idx="81">
                  <c:v>15.119753687163184</c:v>
                </c:pt>
                <c:pt idx="82">
                  <c:v>14.988396848028247</c:v>
                </c:pt>
                <c:pt idx="83">
                  <c:v>14.851024012864801</c:v>
                </c:pt>
                <c:pt idx="84">
                  <c:v>14.707941304778526</c:v>
                </c:pt>
                <c:pt idx="85">
                  <c:v>14.559457418232482</c:v>
                </c:pt>
                <c:pt idx="86">
                  <c:v>14.405882703331093</c:v>
                </c:pt>
                <c:pt idx="87">
                  <c:v>14.247528273244866</c:v>
                </c:pt>
                <c:pt idx="88">
                  <c:v>14.084705137836366</c:v>
                </c:pt>
                <c:pt idx="89">
                  <c:v>13.917723366317702</c:v>
                </c:pt>
                <c:pt idx="90">
                  <c:v>13.746891281528566</c:v>
                </c:pt>
                <c:pt idx="91">
                  <c:v>13.572514688177666</c:v>
                </c:pt>
                <c:pt idx="92">
                  <c:v>13.394896137138945</c:v>
                </c:pt>
                <c:pt idx="93">
                  <c:v>13.214334227638229</c:v>
                </c:pt>
                <c:pt idx="94">
                  <c:v>13.031122948910225</c:v>
                </c:pt>
                <c:pt idx="95">
                  <c:v>12.845551062650031</c:v>
                </c:pt>
                <c:pt idx="96">
                  <c:v>12.657901527328661</c:v>
                </c:pt>
                <c:pt idx="97">
                  <c:v>12.468450965191966</c:v>
                </c:pt>
                <c:pt idx="98">
                  <c:v>12.277469172517646</c:v>
                </c:pt>
                <c:pt idx="99">
                  <c:v>12.085218673464137</c:v>
                </c:pt>
                <c:pt idx="100">
                  <c:v>11.891954317616131</c:v>
                </c:pt>
                <c:pt idx="101">
                  <c:v>11.697922921107073</c:v>
                </c:pt>
                <c:pt idx="102">
                  <c:v>11.503362950987794</c:v>
                </c:pt>
                <c:pt idx="103">
                  <c:v>11.308504252308049</c:v>
                </c:pt>
                <c:pt idx="104">
                  <c:v>11.113567817188116</c:v>
                </c:pt>
                <c:pt idx="105">
                  <c:v>10.918765594980352</c:v>
                </c:pt>
                <c:pt idx="106">
                  <c:v>10.724300342455766</c:v>
                </c:pt>
                <c:pt idx="107">
                  <c:v>10.530365512800422</c:v>
                </c:pt>
                <c:pt idx="108">
                  <c:v>10.337145182068634</c:v>
                </c:pt>
                <c:pt idx="109">
                  <c:v>10.144814011617953</c:v>
                </c:pt>
                <c:pt idx="110">
                  <c:v>9.9535372449417245</c:v>
                </c:pt>
                <c:pt idx="111">
                  <c:v>9.7634707372206506</c:v>
                </c:pt>
                <c:pt idx="112">
                  <c:v>9.5747610158350458</c:v>
                </c:pt>
                <c:pt idx="113">
                  <c:v>9.3875453700125107</c:v>
                </c:pt>
                <c:pt idx="114">
                  <c:v>9.2019519677342849</c:v>
                </c:pt>
                <c:pt idx="115">
                  <c:v>9.0180999979834926</c:v>
                </c:pt>
                <c:pt idx="116">
                  <c:v>8.8360998363930001</c:v>
                </c:pt>
                <c:pt idx="117">
                  <c:v>8.6560532323368218</c:v>
                </c:pt>
                <c:pt idx="118">
                  <c:v>8.47805351550676</c:v>
                </c:pt>
                <c:pt idx="119">
                  <c:v>8.3021858200259988</c:v>
                </c:pt>
                <c:pt idx="120">
                  <c:v>8.1285273241708556</c:v>
                </c:pt>
                <c:pt idx="121">
                  <c:v>7.957147503802144</c:v>
                </c:pt>
                <c:pt idx="122">
                  <c:v>7.7881083976463152</c:v>
                </c:pt>
                <c:pt idx="123">
                  <c:v>7.6214648826140268</c:v>
                </c:pt>
                <c:pt idx="124">
                  <c:v>7.4572649573988867</c:v>
                </c:pt>
                <c:pt idx="125">
                  <c:v>7.2955500326604161</c:v>
                </c:pt>
                <c:pt idx="126">
                  <c:v>7.1363552261637162</c:v>
                </c:pt>
                <c:pt idx="127">
                  <c:v>6.9797096613204053</c:v>
                </c:pt>
                <c:pt idx="128">
                  <c:v>6.8256367676534015</c:v>
                </c:pt>
                <c:pt idx="129">
                  <c:v>6.6741545817891206</c:v>
                </c:pt>
                <c:pt idx="130">
                  <c:v>6.5252760476639793</c:v>
                </c:pt>
                <c:pt idx="131">
                  <c:v>6.3790093147191769</c:v>
                </c:pt>
                <c:pt idx="132">
                  <c:v>6.2353580329443385</c:v>
                </c:pt>
                <c:pt idx="133">
                  <c:v>6.0943216437201659</c:v>
                </c:pt>
                <c:pt idx="134">
                  <c:v>5.9558956654977386</c:v>
                </c:pt>
                <c:pt idx="135">
                  <c:v>5.8200719734416033</c:v>
                </c:pt>
                <c:pt idx="136">
                  <c:v>5.6868390722504953</c:v>
                </c:pt>
                <c:pt idx="137">
                  <c:v>5.5561823614557948</c:v>
                </c:pt>
                <c:pt idx="138">
                  <c:v>5.428084392581896</c:v>
                </c:pt>
                <c:pt idx="139">
                  <c:v>5.3025251176350414</c:v>
                </c:pt>
                <c:pt idx="140">
                  <c:v>5.1794821284656321</c:v>
                </c:pt>
                <c:pt idx="141">
                  <c:v>5.0589308866262064</c:v>
                </c:pt>
                <c:pt idx="142">
                  <c:v>4.9408449434197435</c:v>
                </c:pt>
                <c:pt idx="143">
                  <c:v>4.8251961499030571</c:v>
                </c:pt>
                <c:pt idx="144">
                  <c:v>4.7119548566755389</c:v>
                </c:pt>
                <c:pt idx="145">
                  <c:v>4.6010901033462126</c:v>
                </c:pt>
                <c:pt idx="146">
                  <c:v>4.492569797629856</c:v>
                </c:pt>
                <c:pt idx="147">
                  <c:v>4.3863608840774209</c:v>
                </c:pt>
                <c:pt idx="148">
                  <c:v>4.2824295024963339</c:v>
                </c:pt>
                <c:pt idx="149">
                  <c:v>4.1807411361620659</c:v>
                </c:pt>
                <c:pt idx="150">
                  <c:v>4.0812607499649287</c:v>
                </c:pt>
                <c:pt idx="151">
                  <c:v>3.9839529186739595</c:v>
                </c:pt>
                <c:pt idx="152">
                  <c:v>3.888781945534324</c:v>
                </c:pt>
                <c:pt idx="153">
                  <c:v>3.7957119714447649</c:v>
                </c:pt>
                <c:pt idx="154">
                  <c:v>3.7047070749890167</c:v>
                </c:pt>
                <c:pt idx="155">
                  <c:v>3.6157313636177828</c:v>
                </c:pt>
                <c:pt idx="156">
                  <c:v>3.5287490562982127</c:v>
                </c:pt>
                <c:pt idx="157">
                  <c:v>3.4437245579641149</c:v>
                </c:pt>
                <c:pt idx="158">
                  <c:v>3.3606225261140197</c:v>
                </c:pt>
                <c:pt idx="159">
                  <c:v>3.2794079299144774</c:v>
                </c:pt>
                <c:pt idx="160">
                  <c:v>3.2000461021743831</c:v>
                </c:pt>
                <c:pt idx="161">
                  <c:v>3.1225027845610844</c:v>
                </c:pt>
                <c:pt idx="162">
                  <c:v>3.0467441664324815</c:v>
                </c:pt>
                <c:pt idx="163">
                  <c:v>2.9727369176600575</c:v>
                </c:pt>
                <c:pt idx="164">
                  <c:v>2.9004482158166636</c:v>
                </c:pt>
                <c:pt idx="165">
                  <c:v>2.8298457681003342</c:v>
                </c:pt>
                <c:pt idx="166">
                  <c:v>2.7608978283604744</c:v>
                </c:pt>
                <c:pt idx="167">
                  <c:v>2.6935732095873139</c:v>
                </c:pt>
                <c:pt idx="168">
                  <c:v>2.6278412922180201</c:v>
                </c:pt>
                <c:pt idx="169">
                  <c:v>2.563672028604512</c:v>
                </c:pt>
                <c:pt idx="170">
                  <c:v>2.5010359439789154</c:v>
                </c:pt>
                <c:pt idx="171">
                  <c:v>2.4399041342421577</c:v>
                </c:pt>
                <c:pt idx="172">
                  <c:v>2.3802482608904709</c:v>
                </c:pt>
                <c:pt idx="173">
                  <c:v>2.3220405433829709</c:v>
                </c:pt>
                <c:pt idx="174">
                  <c:v>2.2652537492416154</c:v>
                </c:pt>
                <c:pt idx="175">
                  <c:v>2.2098611821623129</c:v>
                </c:pt>
                <c:pt idx="176">
                  <c:v>2.1558366684034458</c:v>
                </c:pt>
                <c:pt idx="177">
                  <c:v>2.1031545417051238</c:v>
                </c:pt>
                <c:pt idx="178">
                  <c:v>2.0517896269794789</c:v>
                </c:pt>
                <c:pt idx="179">
                  <c:v>2.001717222999337</c:v>
                </c:pt>
                <c:pt idx="180">
                  <c:v>1.9529130842994509</c:v>
                </c:pt>
                <c:pt idx="181">
                  <c:v>1.9053534024915695</c:v>
                </c:pt>
                <c:pt idx="182">
                  <c:v>1.8590147871816418</c:v>
                </c:pt>
                <c:pt idx="183">
                  <c:v>1.813874246664773</c:v>
                </c:pt>
                <c:pt idx="184">
                  <c:v>1.76990916856098</c:v>
                </c:pt>
                <c:pt idx="185">
                  <c:v>1.7270973005423658</c:v>
                </c:pt>
                <c:pt idx="186">
                  <c:v>1.6854167312903277</c:v>
                </c:pt>
                <c:pt idx="187">
                  <c:v>1.6448458718094934</c:v>
                </c:pt>
                <c:pt idx="188">
                  <c:v>1.6053634372135028</c:v>
                </c:pt>
                <c:pt idx="189">
                  <c:v>1.5669484290866007</c:v>
                </c:pt>
                <c:pt idx="190">
                  <c:v>1.5295801185138607</c:v>
                </c:pt>
                <c:pt idx="191">
                  <c:v>1.4932380298624375</c:v>
                </c:pt>
                <c:pt idx="192">
                  <c:v>1.4579019253858352</c:v>
                </c:pt>
                <c:pt idx="193">
                  <c:v>1.4235517907132269</c:v>
                </c:pt>
                <c:pt idx="194">
                  <c:v>1.3901678212763902</c:v>
                </c:pt>
                <c:pt idx="195">
                  <c:v>1.3577304097174452</c:v>
                </c:pt>
                <c:pt idx="196">
                  <c:v>1.326220134311789</c:v>
                </c:pt>
                <c:pt idx="197">
                  <c:v>1.2956177484322193</c:v>
                </c:pt>
                <c:pt idx="198">
                  <c:v>1.265904171071897</c:v>
                </c:pt>
                <c:pt idx="199">
                  <c:v>1.2370604784363317</c:v>
                </c:pt>
                <c:pt idx="200">
                  <c:v>1.2090678966070372</c:v>
                </c:pt>
                <c:pt idx="201">
                  <c:v>1.1819077952726358</c:v>
                </c:pt>
                <c:pt idx="202">
                  <c:v>1.1555616825166426</c:v>
                </c:pt>
                <c:pt idx="203">
                  <c:v>1.1300112006449765</c:v>
                </c:pt>
                <c:pt idx="204">
                  <c:v>1.1052381230304653</c:v>
                </c:pt>
                <c:pt idx="205">
                  <c:v>1.0812243519463731</c:v>
                </c:pt>
                <c:pt idx="206">
                  <c:v>1.0579519173559184</c:v>
                </c:pt>
                <c:pt idx="207">
                  <c:v>1.0354029766203043</c:v>
                </c:pt>
                <c:pt idx="208">
                  <c:v>1.0135598150836342</c:v>
                </c:pt>
                <c:pt idx="209">
                  <c:v>0.99240484748943292</c:v>
                </c:pt>
                <c:pt idx="210">
                  <c:v>0.97192062018013803</c:v>
                </c:pt>
                <c:pt idx="211">
                  <c:v>0.95208981402813275</c:v>
                </c:pt>
                <c:pt idx="212">
                  <c:v>0.9328952480443431</c:v>
                </c:pt>
                <c:pt idx="213">
                  <c:v>0.9143198836084524</c:v>
                </c:pt>
                <c:pt idx="214">
                  <c:v>0.89634682926305387</c:v>
                </c:pt>
                <c:pt idx="215">
                  <c:v>0.87895934601282988</c:v>
                </c:pt>
                <c:pt idx="216">
                  <c:v>0.86214085306897015</c:v>
                </c:pt>
                <c:pt idx="217">
                  <c:v>0.84587493397855251</c:v>
                </c:pt>
                <c:pt idx="218">
                  <c:v>0.83014534307841958</c:v>
                </c:pt>
                <c:pt idx="219">
                  <c:v>0.81493601221339962</c:v>
                </c:pt>
                <c:pt idx="220">
                  <c:v>0.80023105765919356</c:v>
                </c:pt>
                <c:pt idx="221">
                  <c:v>0.78601478719121343</c:v>
                </c:pt>
                <c:pt idx="222">
                  <c:v>0.77227170724179539</c:v>
                </c:pt>
                <c:pt idx="223">
                  <c:v>0.75898653008978045</c:v>
                </c:pt>
                <c:pt idx="224">
                  <c:v>0.74614418102815938</c:v>
                </c:pt>
                <c:pt idx="225">
                  <c:v>0.7337298054575625</c:v>
                </c:pt>
                <c:pt idx="226">
                  <c:v>0.72172877585559891</c:v>
                </c:pt>
                <c:pt idx="227">
                  <c:v>0.71012669857457345</c:v>
                </c:pt>
                <c:pt idx="228">
                  <c:v>0.69890942042274296</c:v>
                </c:pt>
                <c:pt idx="229">
                  <c:v>0.68806303498715637</c:v>
                </c:pt>
                <c:pt idx="230">
                  <c:v>0.6775738886590873</c:v>
                </c:pt>
                <c:pt idx="231">
                  <c:v>0.6674285863262186</c:v>
                </c:pt>
                <c:pt idx="232">
                  <c:v>0.65761399669893683</c:v>
                </c:pt>
                <c:pt idx="233">
                  <c:v>0.64811725724141023</c:v>
                </c:pt>
                <c:pt idx="234">
                  <c:v>0.6389257786814917</c:v>
                </c:pt>
                <c:pt idx="235">
                  <c:v>0.63002724907686469</c:v>
                </c:pt>
                <c:pt idx="236">
                  <c:v>0.62140963741827471</c:v>
                </c:pt>
                <c:pt idx="237">
                  <c:v>0.6130611967541082</c:v>
                </c:pt>
                <c:pt idx="238">
                  <c:v>0.60497046682388889</c:v>
                </c:pt>
                <c:pt idx="239">
                  <c:v>0.5971262761916819</c:v>
                </c:pt>
                <c:pt idx="240">
                  <c:v>0.58951774387357359</c:v>
                </c:pt>
                <c:pt idx="241">
                  <c:v>0.58213428045661852</c:v>
                </c:pt>
                <c:pt idx="242">
                  <c:v>0.5749655887097056</c:v>
                </c:pt>
                <c:pt idx="243">
                  <c:v>0.56800166368976601</c:v>
                </c:pt>
                <c:pt idx="244">
                  <c:v>0.56123279234956047</c:v>
                </c:pt>
                <c:pt idx="245">
                  <c:v>0.55464955265601046</c:v>
                </c:pt>
                <c:pt idx="246">
                  <c:v>0.54824281223055527</c:v>
                </c:pt>
                <c:pt idx="247">
                  <c:v>0.54200372652539675</c:v>
                </c:pt>
                <c:pt idx="248">
                  <c:v>0.5359237365517322</c:v>
                </c:pt>
                <c:pt idx="249">
                  <c:v>0.52999456617808105</c:v>
                </c:pt>
                <c:pt idx="250">
                  <c:v>0.52420821901869741</c:v>
                </c:pt>
                <c:pt idx="251">
                  <c:v>0.5185569749336969</c:v>
                </c:pt>
                <c:pt idx="252">
                  <c:v>0.51303338616404859</c:v>
                </c:pt>
                <c:pt idx="253">
                  <c:v>0.5076302731258483</c:v>
                </c:pt>
                <c:pt idx="254">
                  <c:v>0.50234071988940066</c:v>
                </c:pt>
                <c:pt idx="255">
                  <c:v>0.49715806936956025</c:v>
                </c:pt>
                <c:pt idx="256">
                  <c:v>0.49207591825450719</c:v>
                </c:pt>
                <c:pt idx="257">
                  <c:v>0.48708811170067473</c:v>
                </c:pt>
                <c:pt idx="258">
                  <c:v>0.48218873782192379</c:v>
                </c:pt>
                <c:pt idx="259">
                  <c:v>0.47737212200123519</c:v>
                </c:pt>
                <c:pt idx="260">
                  <c:v>0.47263282105323429</c:v>
                </c:pt>
                <c:pt idx="261">
                  <c:v>0.46796561726569202</c:v>
                </c:pt>
                <c:pt idx="262">
                  <c:v>0.46336551234789208</c:v>
                </c:pt>
                <c:pt idx="263">
                  <c:v>0.45882772131326127</c:v>
                </c:pt>
                <c:pt idx="264">
                  <c:v>0.45434766632311424</c:v>
                </c:pt>
                <c:pt idx="265">
                  <c:v>0.44992097051761892</c:v>
                </c:pt>
                <c:pt idx="266">
                  <c:v>0.44554345185926908</c:v>
                </c:pt>
                <c:pt idx="267">
                  <c:v>0.44121111701315763</c:v>
                </c:pt>
                <c:pt idx="268">
                  <c:v>0.43692015528733208</c:v>
                </c:pt>
                <c:pt idx="269">
                  <c:v>0.43266693265529682</c:v>
                </c:pt>
                <c:pt idx="270">
                  <c:v>0.42844798588152611</c:v>
                </c:pt>
                <c:pt idx="271">
                  <c:v>0.424260016769482</c:v>
                </c:pt>
                <c:pt idx="272">
                  <c:v>0.42009988655027219</c:v>
                </c:pt>
                <c:pt idx="273">
                  <c:v>0.41596461042859401</c:v>
                </c:pt>
                <c:pt idx="274">
                  <c:v>0.41185135230111863</c:v>
                </c:pt>
                <c:pt idx="275">
                  <c:v>0.40775741966091134</c:v>
                </c:pt>
                <c:pt idx="276">
                  <c:v>0.4036802586999042</c:v>
                </c:pt>
                <c:pt idx="277">
                  <c:v>0.39961744961980938</c:v>
                </c:pt>
                <c:pt idx="278">
                  <c:v>0.39556670216025663</c:v>
                </c:pt>
                <c:pt idx="279">
                  <c:v>0.39152585135128426</c:v>
                </c:pt>
                <c:pt idx="280">
                  <c:v>0.38749285349567758</c:v>
                </c:pt>
                <c:pt idx="281">
                  <c:v>0.38346578238503015</c:v>
                </c:pt>
                <c:pt idx="282">
                  <c:v>0.37944282575177146</c:v>
                </c:pt>
                <c:pt idx="283">
                  <c:v>0.37542228195781868</c:v>
                </c:pt>
                <c:pt idx="284">
                  <c:v>0.37140255691895691</c:v>
                </c:pt>
                <c:pt idx="285">
                  <c:v>0.36738216126249107</c:v>
                </c:pt>
                <c:pt idx="286">
                  <c:v>0.36335970771427334</c:v>
                </c:pt>
                <c:pt idx="287">
                  <c:v>0.35933390870972781</c:v>
                </c:pt>
                <c:pt idx="288">
                  <c:v>0.35530357422214659</c:v>
                </c:pt>
                <c:pt idx="289">
                  <c:v>0.35126760980019561</c:v>
                </c:pt>
                <c:pt idx="290">
                  <c:v>0.3472250148053152</c:v>
                </c:pt>
                <c:pt idx="291">
                  <c:v>0.34317488083852948</c:v>
                </c:pt>
                <c:pt idx="292">
                  <c:v>0.33911639034506619</c:v>
                </c:pt>
                <c:pt idx="293">
                  <c:v>0.33504881538417264</c:v>
                </c:pt>
                <c:pt idx="294">
                  <c:v>0.33097151655057844</c:v>
                </c:pt>
                <c:pt idx="295">
                  <c:v>0.32688394203321441</c:v>
                </c:pt>
                <c:pt idx="296">
                  <c:v>0.32278562679604678</c:v>
                </c:pt>
                <c:pt idx="297">
                  <c:v>0.31867619186523766</c:v>
                </c:pt>
                <c:pt idx="298">
                  <c:v>0.31455534370629956</c:v>
                </c:pt>
                <c:pt idx="299">
                  <c:v>0.31042287367445864</c:v>
                </c:pt>
              </c:numCache>
            </c:numRef>
          </c:xVal>
          <c:yVal>
            <c:numRef>
              <c:f>Module1_Output_Data!$Q$3:$Q$302</c:f>
              <c:numCache>
                <c:formatCode>General</c:formatCode>
                <c:ptCount val="3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numCache>
            </c:numRef>
          </c:yVal>
          <c:smooth val="0"/>
          <c:extLst>
            <c:ext xmlns:c16="http://schemas.microsoft.com/office/drawing/2014/chart" uri="{C3380CC4-5D6E-409C-BE32-E72D297353CC}">
              <c16:uniqueId val="{00000005-79CF-E14D-AF27-0BA4A409803B}"/>
            </c:ext>
          </c:extLst>
        </c:ser>
        <c:dLbls>
          <c:showLegendKey val="0"/>
          <c:showVal val="0"/>
          <c:showCatName val="0"/>
          <c:showSerName val="0"/>
          <c:showPercent val="0"/>
          <c:showBubbleSize val="0"/>
        </c:dLbls>
        <c:axId val="2002086800"/>
        <c:axId val="1496610544"/>
      </c:scatterChart>
      <c:valAx>
        <c:axId val="2002086800"/>
        <c:scaling>
          <c:orientation val="minMax"/>
        </c:scaling>
        <c:delete val="0"/>
        <c:axPos val="t"/>
        <c:title>
          <c:tx>
            <c:rich>
              <a:bodyPr/>
              <a:lstStyle/>
              <a:p>
                <a:pPr>
                  <a:defRPr sz="1800" b="0"/>
                </a:pPr>
                <a:r>
                  <a:rPr lang="en-US"/>
                  <a:t>Aqueous concentration (ug/L)</a:t>
                </a:r>
              </a:p>
            </c:rich>
          </c:tx>
          <c:overlay val="0"/>
        </c:title>
        <c:numFmt formatCode="0E+00" sourceLinked="0"/>
        <c:majorTickMark val="none"/>
        <c:minorTickMark val="none"/>
        <c:tickLblPos val="nextTo"/>
        <c:spPr>
          <a:ln w="38100"/>
        </c:spPr>
        <c:txPr>
          <a:bodyPr/>
          <a:lstStyle/>
          <a:p>
            <a:pPr>
              <a:defRPr sz="1500"/>
            </a:pPr>
            <a:endParaRPr lang="en-US"/>
          </a:p>
        </c:txPr>
        <c:crossAx val="1496610544"/>
        <c:crosses val="autoZero"/>
        <c:crossBetween val="midCat"/>
      </c:valAx>
      <c:valAx>
        <c:axId val="1496610544"/>
        <c:scaling>
          <c:orientation val="maxMin"/>
          <c:max val="300"/>
          <c:min val="0"/>
        </c:scaling>
        <c:delete val="0"/>
        <c:axPos val="l"/>
        <c:majorGridlines>
          <c:spPr>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majorGridlines>
        <c:title>
          <c:tx>
            <c:rich>
              <a:bodyPr/>
              <a:lstStyle/>
              <a:p>
                <a:pPr>
                  <a:defRPr sz="1800" b="0"/>
                </a:pPr>
                <a:r>
                  <a:rPr lang="en-US"/>
                  <a:t>Depth(cm)</a:t>
                </a:r>
              </a:p>
            </c:rich>
          </c:tx>
          <c:overlay val="0"/>
        </c:title>
        <c:numFmt formatCode="General" sourceLinked="1"/>
        <c:majorTickMark val="none"/>
        <c:minorTickMark val="none"/>
        <c:tickLblPos val="nextTo"/>
        <c:spPr>
          <a:ln w="38100"/>
        </c:spPr>
        <c:txPr>
          <a:bodyPr/>
          <a:lstStyle/>
          <a:p>
            <a:pPr>
              <a:defRPr sz="1500"/>
            </a:pPr>
            <a:endParaRPr lang="en-US"/>
          </a:p>
        </c:txPr>
        <c:crossAx val="2002086800"/>
        <c:crosses val="autoZero"/>
        <c:crossBetween val="midCat"/>
      </c:valAx>
    </c:plotArea>
    <c:legend>
      <c:legendPos val="r"/>
      <c:overlay val="0"/>
      <c:txPr>
        <a:bodyPr/>
        <a:lstStyle/>
        <a:p>
          <a:pPr>
            <a:defRPr sz="1500"/>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svg"/><Relationship Id="rId1" Type="http://schemas.openxmlformats.org/officeDocument/2006/relationships/image" Target="../media/image3.png"/><Relationship Id="rId6" Type="http://schemas.openxmlformats.org/officeDocument/2006/relationships/chart" Target="../charts/chart1.xml"/><Relationship Id="rId5" Type="http://schemas.openxmlformats.org/officeDocument/2006/relationships/image" Target="../media/image6.png"/><Relationship Id="rId4"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4.sv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svg"/><Relationship Id="rId1" Type="http://schemas.openxmlformats.org/officeDocument/2006/relationships/image" Target="../media/image3.png"/><Relationship Id="rId6" Type="http://schemas.openxmlformats.org/officeDocument/2006/relationships/chart" Target="../charts/chart3.xml"/><Relationship Id="rId5" Type="http://schemas.openxmlformats.org/officeDocument/2006/relationships/image" Target="../media/image6.png"/><Relationship Id="rId4" Type="http://schemas.openxmlformats.org/officeDocument/2006/relationships/image" Target="../media/image1.jpeg"/></Relationships>
</file>

<file path=xl/drawings/_rels/drawing5.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4.sv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8" Type="http://schemas.openxmlformats.org/officeDocument/2006/relationships/image" Target="../media/image14.png"/><Relationship Id="rId13" Type="http://schemas.openxmlformats.org/officeDocument/2006/relationships/image" Target="../media/image17.png"/><Relationship Id="rId18" Type="http://schemas.openxmlformats.org/officeDocument/2006/relationships/image" Target="../media/image22.png"/><Relationship Id="rId3" Type="http://schemas.openxmlformats.org/officeDocument/2006/relationships/image" Target="../media/image9.png"/><Relationship Id="rId7" Type="http://schemas.openxmlformats.org/officeDocument/2006/relationships/image" Target="../media/image13.png"/><Relationship Id="rId12" Type="http://schemas.openxmlformats.org/officeDocument/2006/relationships/image" Target="../media/image16.png"/><Relationship Id="rId17" Type="http://schemas.openxmlformats.org/officeDocument/2006/relationships/image" Target="../media/image21.png"/><Relationship Id="rId2" Type="http://schemas.openxmlformats.org/officeDocument/2006/relationships/image" Target="../media/image8.png"/><Relationship Id="rId16" Type="http://schemas.openxmlformats.org/officeDocument/2006/relationships/image" Target="../media/image20.png"/><Relationship Id="rId1" Type="http://schemas.openxmlformats.org/officeDocument/2006/relationships/image" Target="../media/image7.png"/><Relationship Id="rId6" Type="http://schemas.openxmlformats.org/officeDocument/2006/relationships/image" Target="../media/image12.png"/><Relationship Id="rId11" Type="http://schemas.openxmlformats.org/officeDocument/2006/relationships/image" Target="../media/image5.png"/><Relationship Id="rId5" Type="http://schemas.openxmlformats.org/officeDocument/2006/relationships/image" Target="../media/image11.png"/><Relationship Id="rId15" Type="http://schemas.openxmlformats.org/officeDocument/2006/relationships/image" Target="../media/image19.png"/><Relationship Id="rId10" Type="http://schemas.openxmlformats.org/officeDocument/2006/relationships/image" Target="../media/image15.png"/><Relationship Id="rId4" Type="http://schemas.openxmlformats.org/officeDocument/2006/relationships/image" Target="../media/image10.png"/><Relationship Id="rId9" Type="http://schemas.openxmlformats.org/officeDocument/2006/relationships/image" Target="../media/image1.jpeg"/><Relationship Id="rId14" Type="http://schemas.openxmlformats.org/officeDocument/2006/relationships/image" Target="../media/image18.jpeg"/></Relationships>
</file>

<file path=xl/drawings/drawing1.xml><?xml version="1.0" encoding="utf-8"?>
<xdr:wsDr xmlns:xdr="http://schemas.openxmlformats.org/drawingml/2006/spreadsheetDrawing" xmlns:a="http://schemas.openxmlformats.org/drawingml/2006/main">
  <xdr:twoCellAnchor>
    <xdr:from>
      <xdr:col>19</xdr:col>
      <xdr:colOff>26258</xdr:colOff>
      <xdr:row>29</xdr:row>
      <xdr:rowOff>163836</xdr:rowOff>
    </xdr:from>
    <xdr:to>
      <xdr:col>21</xdr:col>
      <xdr:colOff>31079</xdr:colOff>
      <xdr:row>31</xdr:row>
      <xdr:rowOff>29635</xdr:rowOff>
    </xdr:to>
    <xdr:sp macro="" textlink="">
      <xdr:nvSpPr>
        <xdr:cNvPr id="101" name="TextBox 100">
          <a:extLst>
            <a:ext uri="{FF2B5EF4-FFF2-40B4-BE49-F238E27FC236}">
              <a16:creationId xmlns:a16="http://schemas.microsoft.com/office/drawing/2014/main" id="{28212753-5501-4CB5-BB71-4BE51079FB12}"/>
            </a:ext>
          </a:extLst>
        </xdr:cNvPr>
        <xdr:cNvSpPr txBox="1"/>
      </xdr:nvSpPr>
      <xdr:spPr>
        <a:xfrm>
          <a:off x="12242071" y="5273999"/>
          <a:ext cx="1290696" cy="2182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baseline="0">
              <a:latin typeface="Arial" panose="020B0604020202020204" pitchFamily="34" charset="0"/>
              <a:cs typeface="Arial" panose="020B0604020202020204" pitchFamily="34" charset="0"/>
            </a:rPr>
            <a:t>Smith et al., 2024</a:t>
          </a:r>
          <a:endParaRPr lang="en-US" sz="900" i="1">
            <a:latin typeface="Arial" panose="020B0604020202020204" pitchFamily="34" charset="0"/>
            <a:cs typeface="Arial" panose="020B0604020202020204" pitchFamily="34" charset="0"/>
          </a:endParaRPr>
        </a:p>
      </xdr:txBody>
    </xdr:sp>
    <xdr:clientData/>
  </xdr:twoCellAnchor>
  <xdr:twoCellAnchor>
    <xdr:from>
      <xdr:col>14</xdr:col>
      <xdr:colOff>67625</xdr:colOff>
      <xdr:row>7</xdr:row>
      <xdr:rowOff>525</xdr:rowOff>
    </xdr:from>
    <xdr:to>
      <xdr:col>23</xdr:col>
      <xdr:colOff>183613</xdr:colOff>
      <xdr:row>31</xdr:row>
      <xdr:rowOff>83099</xdr:rowOff>
    </xdr:to>
    <xdr:grpSp>
      <xdr:nvGrpSpPr>
        <xdr:cNvPr id="103" name="Group 102">
          <a:extLst>
            <a:ext uri="{FF2B5EF4-FFF2-40B4-BE49-F238E27FC236}">
              <a16:creationId xmlns:a16="http://schemas.microsoft.com/office/drawing/2014/main" id="{30A864DE-58F4-00C0-C670-810DD6D26924}"/>
            </a:ext>
          </a:extLst>
        </xdr:cNvPr>
        <xdr:cNvGrpSpPr/>
      </xdr:nvGrpSpPr>
      <xdr:grpSpPr>
        <a:xfrm>
          <a:off x="10159762" y="1561365"/>
          <a:ext cx="6310874" cy="4270665"/>
          <a:chOff x="9516280" y="1527433"/>
          <a:chExt cx="5907333" cy="4183414"/>
        </a:xfrm>
      </xdr:grpSpPr>
      <xdr:grpSp>
        <xdr:nvGrpSpPr>
          <xdr:cNvPr id="2" name="Group 1">
            <a:extLst>
              <a:ext uri="{FF2B5EF4-FFF2-40B4-BE49-F238E27FC236}">
                <a16:creationId xmlns:a16="http://schemas.microsoft.com/office/drawing/2014/main" id="{30C216D9-45D8-4CCA-B5A3-196A4C44E56E}"/>
              </a:ext>
            </a:extLst>
          </xdr:cNvPr>
          <xdr:cNvGrpSpPr/>
        </xdr:nvGrpSpPr>
        <xdr:grpSpPr>
          <a:xfrm>
            <a:off x="9516280" y="1527433"/>
            <a:ext cx="5907333" cy="4183414"/>
            <a:chOff x="9067800" y="1047750"/>
            <a:chExt cx="5950243" cy="5232365"/>
          </a:xfrm>
        </xdr:grpSpPr>
        <xdr:sp macro="" textlink="">
          <xdr:nvSpPr>
            <xdr:cNvPr id="3" name="Rectangle 2">
              <a:extLst>
                <a:ext uri="{FF2B5EF4-FFF2-40B4-BE49-F238E27FC236}">
                  <a16:creationId xmlns:a16="http://schemas.microsoft.com/office/drawing/2014/main" id="{9F3DBC0D-28C8-5F28-F1F1-2966F660B98A}"/>
                </a:ext>
              </a:extLst>
            </xdr:cNvPr>
            <xdr:cNvSpPr/>
          </xdr:nvSpPr>
          <xdr:spPr>
            <a:xfrm>
              <a:off x="9074342" y="5101873"/>
              <a:ext cx="4331481" cy="1173482"/>
            </a:xfrm>
            <a:prstGeom prst="rect">
              <a:avLst/>
            </a:pr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4" name="Rectangle 3">
              <a:extLst>
                <a:ext uri="{FF2B5EF4-FFF2-40B4-BE49-F238E27FC236}">
                  <a16:creationId xmlns:a16="http://schemas.microsoft.com/office/drawing/2014/main" id="{A4A0A9C1-F887-B78B-EB40-233F9C378BEA}"/>
                </a:ext>
              </a:extLst>
            </xdr:cNvPr>
            <xdr:cNvSpPr/>
          </xdr:nvSpPr>
          <xdr:spPr>
            <a:xfrm>
              <a:off x="9067800" y="2626856"/>
              <a:ext cx="4331481" cy="2472636"/>
            </a:xfrm>
            <a:prstGeom prst="rect">
              <a:avLst/>
            </a:pr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grpSp>
          <xdr:nvGrpSpPr>
            <xdr:cNvPr id="5" name="Group 4">
              <a:extLst>
                <a:ext uri="{FF2B5EF4-FFF2-40B4-BE49-F238E27FC236}">
                  <a16:creationId xmlns:a16="http://schemas.microsoft.com/office/drawing/2014/main" id="{18F45836-F8D8-B419-5BB6-D11749A65024}"/>
                </a:ext>
              </a:extLst>
            </xdr:cNvPr>
            <xdr:cNvGrpSpPr/>
          </xdr:nvGrpSpPr>
          <xdr:grpSpPr>
            <a:xfrm>
              <a:off x="9067801" y="2622515"/>
              <a:ext cx="4338021" cy="3657600"/>
              <a:chOff x="569259" y="2667989"/>
              <a:chExt cx="3657600" cy="3657600"/>
            </a:xfrm>
          </xdr:grpSpPr>
          <xdr:sp macro="" textlink="">
            <xdr:nvSpPr>
              <xdr:cNvPr id="99" name="Rectangle 98">
                <a:extLst>
                  <a:ext uri="{FF2B5EF4-FFF2-40B4-BE49-F238E27FC236}">
                    <a16:creationId xmlns:a16="http://schemas.microsoft.com/office/drawing/2014/main" id="{6F73135B-09DC-2E21-AA9A-D5B4B4243233}"/>
                  </a:ext>
                </a:extLst>
              </xdr:cNvPr>
              <xdr:cNvSpPr/>
            </xdr:nvSpPr>
            <xdr:spPr>
              <a:xfrm>
                <a:off x="569259" y="2667989"/>
                <a:ext cx="3657600" cy="3657600"/>
              </a:xfrm>
              <a:prstGeom prst="rect">
                <a:avLst/>
              </a:prstGeom>
              <a:noFill/>
              <a:ln w="25400" cap="rnd">
                <a:noFill/>
                <a:round/>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cxnSp macro="">
            <xdr:nvCxnSpPr>
              <xdr:cNvPr id="100" name="Straight Connector 99">
                <a:extLst>
                  <a:ext uri="{FF2B5EF4-FFF2-40B4-BE49-F238E27FC236}">
                    <a16:creationId xmlns:a16="http://schemas.microsoft.com/office/drawing/2014/main" id="{FB89D2F8-851A-DC63-7FA0-CCDB0F111E59}"/>
                  </a:ext>
                </a:extLst>
              </xdr:cNvPr>
              <xdr:cNvCxnSpPr/>
            </xdr:nvCxnSpPr>
            <xdr:spPr>
              <a:xfrm>
                <a:off x="569259" y="5143500"/>
                <a:ext cx="365760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6" name="Isosceles Triangle 5">
              <a:extLst>
                <a:ext uri="{FF2B5EF4-FFF2-40B4-BE49-F238E27FC236}">
                  <a16:creationId xmlns:a16="http://schemas.microsoft.com/office/drawing/2014/main" id="{F8CEFF68-5201-FDC8-5B25-60AC42B61FB5}"/>
                </a:ext>
              </a:extLst>
            </xdr:cNvPr>
            <xdr:cNvSpPr/>
          </xdr:nvSpPr>
          <xdr:spPr>
            <a:xfrm rot="10800000">
              <a:off x="9926676" y="4983729"/>
              <a:ext cx="128588" cy="11429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cxnSp macro="">
          <xdr:nvCxnSpPr>
            <xdr:cNvPr id="7" name="Straight Connector 6">
              <a:extLst>
                <a:ext uri="{FF2B5EF4-FFF2-40B4-BE49-F238E27FC236}">
                  <a16:creationId xmlns:a16="http://schemas.microsoft.com/office/drawing/2014/main" id="{C6821AB5-D634-1261-E951-2CF2CDDE3ED1}"/>
                </a:ext>
              </a:extLst>
            </xdr:cNvPr>
            <xdr:cNvCxnSpPr>
              <a:cxnSpLocks/>
            </xdr:cNvCxnSpPr>
          </xdr:nvCxnSpPr>
          <xdr:spPr>
            <a:xfrm flipV="1">
              <a:off x="10717250" y="2622515"/>
              <a:ext cx="0" cy="2470750"/>
            </a:xfrm>
            <a:prstGeom prst="line">
              <a:avLst/>
            </a:prstGeom>
            <a:ln w="127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8" name="Straight Connector 7">
              <a:extLst>
                <a:ext uri="{FF2B5EF4-FFF2-40B4-BE49-F238E27FC236}">
                  <a16:creationId xmlns:a16="http://schemas.microsoft.com/office/drawing/2014/main" id="{7F758DFE-D70B-7EE3-0B6C-CF18CC5D1690}"/>
                </a:ext>
              </a:extLst>
            </xdr:cNvPr>
            <xdr:cNvCxnSpPr/>
          </xdr:nvCxnSpPr>
          <xdr:spPr>
            <a:xfrm flipV="1">
              <a:off x="12412701" y="2622515"/>
              <a:ext cx="0" cy="2470750"/>
            </a:xfrm>
            <a:prstGeom prst="line">
              <a:avLst/>
            </a:prstGeom>
            <a:ln w="127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 name="Straight Arrow Connector 8">
              <a:extLst>
                <a:ext uri="{FF2B5EF4-FFF2-40B4-BE49-F238E27FC236}">
                  <a16:creationId xmlns:a16="http://schemas.microsoft.com/office/drawing/2014/main" id="{ECEA218D-21B0-9A80-B11A-011C534D8AD7}"/>
                </a:ext>
              </a:extLst>
            </xdr:cNvPr>
            <xdr:cNvCxnSpPr>
              <a:cxnSpLocks/>
            </xdr:cNvCxnSpPr>
          </xdr:nvCxnSpPr>
          <xdr:spPr>
            <a:xfrm>
              <a:off x="9353805" y="6086213"/>
              <a:ext cx="977733" cy="858"/>
            </a:xfrm>
            <a:prstGeom prst="straightConnector1">
              <a:avLst/>
            </a:prstGeom>
            <a:ln w="28575">
              <a:solidFill>
                <a:schemeClr val="accent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0" name="TextBox 12">
              <a:extLst>
                <a:ext uri="{FF2B5EF4-FFF2-40B4-BE49-F238E27FC236}">
                  <a16:creationId xmlns:a16="http://schemas.microsoft.com/office/drawing/2014/main" id="{D027CADA-67F3-22A9-B12B-7F8AE2E25AE4}"/>
                </a:ext>
              </a:extLst>
            </xdr:cNvPr>
            <xdr:cNvSpPr txBox="1"/>
          </xdr:nvSpPr>
          <xdr:spPr>
            <a:xfrm>
              <a:off x="9216629" y="5738999"/>
              <a:ext cx="1715815" cy="33301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altLang="zh-CN" sz="1200" b="0">
                  <a:latin typeface="Arial" panose="020B0604020202020204" pitchFamily="34" charset="0"/>
                  <a:cs typeface="Arial" panose="020B0604020202020204" pitchFamily="34" charset="0"/>
                </a:rPr>
                <a:t>groundwater</a:t>
              </a:r>
              <a:r>
                <a:rPr lang="zh-CN" altLang="en-US" sz="1200" b="0">
                  <a:latin typeface="Arial" panose="020B0604020202020204" pitchFamily="34" charset="0"/>
                  <a:cs typeface="Arial" panose="020B0604020202020204" pitchFamily="34" charset="0"/>
                </a:rPr>
                <a:t> </a:t>
              </a:r>
              <a:r>
                <a:rPr lang="en-US" sz="1200" b="0">
                  <a:latin typeface="Arial" panose="020B0604020202020204" pitchFamily="34" charset="0"/>
                  <a:cs typeface="Arial" panose="020B0604020202020204" pitchFamily="34" charset="0"/>
                </a:rPr>
                <a:t>flow</a:t>
              </a:r>
            </a:p>
          </xdr:txBody>
        </xdr:sp>
        <xdr:sp macro="" textlink="">
          <xdr:nvSpPr>
            <xdr:cNvPr id="11" name="TextBox 13">
              <a:extLst>
                <a:ext uri="{FF2B5EF4-FFF2-40B4-BE49-F238E27FC236}">
                  <a16:creationId xmlns:a16="http://schemas.microsoft.com/office/drawing/2014/main" id="{89EFBA2B-C235-3186-8A0E-3ACDEB0C706D}"/>
                </a:ext>
              </a:extLst>
            </xdr:cNvPr>
            <xdr:cNvSpPr txBox="1"/>
          </xdr:nvSpPr>
          <xdr:spPr>
            <a:xfrm>
              <a:off x="9176018" y="3544959"/>
              <a:ext cx="1025550" cy="63227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0">
                  <a:latin typeface="Arial" panose="020B0604020202020204" pitchFamily="34" charset="0"/>
                  <a:cs typeface="Arial" panose="020B0604020202020204" pitchFamily="34" charset="0"/>
                </a:rPr>
                <a:t>vadose</a:t>
              </a:r>
            </a:p>
            <a:p>
              <a:pPr algn="ctr"/>
              <a:r>
                <a:rPr lang="en-US" sz="1200" b="0">
                  <a:latin typeface="Arial" panose="020B0604020202020204" pitchFamily="34" charset="0"/>
                  <a:cs typeface="Arial" panose="020B0604020202020204" pitchFamily="34" charset="0"/>
                </a:rPr>
                <a:t>zone attenuation</a:t>
              </a:r>
            </a:p>
          </xdr:txBody>
        </xdr:sp>
        <xdr:sp macro="" textlink="">
          <xdr:nvSpPr>
            <xdr:cNvPr id="12" name="TextBox 14">
              <a:extLst>
                <a:ext uri="{FF2B5EF4-FFF2-40B4-BE49-F238E27FC236}">
                  <a16:creationId xmlns:a16="http://schemas.microsoft.com/office/drawing/2014/main" id="{4B811027-A5C0-3219-E36F-E95875B70ABC}"/>
                </a:ext>
              </a:extLst>
            </xdr:cNvPr>
            <xdr:cNvSpPr txBox="1"/>
          </xdr:nvSpPr>
          <xdr:spPr>
            <a:xfrm>
              <a:off x="9291092" y="5261843"/>
              <a:ext cx="1467742" cy="33301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latin typeface="Arial" panose="020B0604020202020204" pitchFamily="34" charset="0"/>
                  <a:cs typeface="Arial" panose="020B0604020202020204" pitchFamily="34" charset="0"/>
                </a:rPr>
                <a:t>saturated zone</a:t>
              </a:r>
            </a:p>
          </xdr:txBody>
        </xdr:sp>
        <xdr:cxnSp macro="">
          <xdr:nvCxnSpPr>
            <xdr:cNvPr id="13" name="Straight Connector 12">
              <a:extLst>
                <a:ext uri="{FF2B5EF4-FFF2-40B4-BE49-F238E27FC236}">
                  <a16:creationId xmlns:a16="http://schemas.microsoft.com/office/drawing/2014/main" id="{F79A9837-3BAE-C092-9EB6-D5E806ED6F53}"/>
                </a:ext>
              </a:extLst>
            </xdr:cNvPr>
            <xdr:cNvCxnSpPr>
              <a:cxnSpLocks/>
            </xdr:cNvCxnSpPr>
          </xdr:nvCxnSpPr>
          <xdr:spPr>
            <a:xfrm flipV="1">
              <a:off x="9078557" y="2622515"/>
              <a:ext cx="4323674" cy="4338"/>
            </a:xfrm>
            <a:prstGeom prst="line">
              <a:avLst/>
            </a:prstGeom>
            <a:ln w="25400">
              <a:solidFill>
                <a:schemeClr val="accent6">
                  <a:lumMod val="60000"/>
                  <a:lumOff val="40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4" name="Freeform: Shape 13">
              <a:extLst>
                <a:ext uri="{FF2B5EF4-FFF2-40B4-BE49-F238E27FC236}">
                  <a16:creationId xmlns:a16="http://schemas.microsoft.com/office/drawing/2014/main" id="{52DC95BF-2D65-79D9-0CF4-072E2A79BEA7}"/>
                </a:ext>
              </a:extLst>
            </xdr:cNvPr>
            <xdr:cNvSpPr/>
          </xdr:nvSpPr>
          <xdr:spPr>
            <a:xfrm>
              <a:off x="10722122" y="5102818"/>
              <a:ext cx="2671292" cy="678520"/>
            </a:xfrm>
            <a:custGeom>
              <a:avLst/>
              <a:gdLst>
                <a:gd name="connsiteX0" fmla="*/ 0 w 2705100"/>
                <a:gd name="connsiteY0" fmla="*/ 7487 h 611554"/>
                <a:gd name="connsiteX1" fmla="*/ 40481 w 2705100"/>
                <a:gd name="connsiteY1" fmla="*/ 47968 h 611554"/>
                <a:gd name="connsiteX2" fmla="*/ 128587 w 2705100"/>
                <a:gd name="connsiteY2" fmla="*/ 112262 h 611554"/>
                <a:gd name="connsiteX3" fmla="*/ 150019 w 2705100"/>
                <a:gd name="connsiteY3" fmla="*/ 136074 h 611554"/>
                <a:gd name="connsiteX4" fmla="*/ 240506 w 2705100"/>
                <a:gd name="connsiteY4" fmla="*/ 143218 h 611554"/>
                <a:gd name="connsiteX5" fmla="*/ 316706 w 2705100"/>
                <a:gd name="connsiteY5" fmla="*/ 224180 h 611554"/>
                <a:gd name="connsiteX6" fmla="*/ 492919 w 2705100"/>
                <a:gd name="connsiteY6" fmla="*/ 274187 h 611554"/>
                <a:gd name="connsiteX7" fmla="*/ 571500 w 2705100"/>
                <a:gd name="connsiteY7" fmla="*/ 295618 h 611554"/>
                <a:gd name="connsiteX8" fmla="*/ 707231 w 2705100"/>
                <a:gd name="connsiteY8" fmla="*/ 331337 h 611554"/>
                <a:gd name="connsiteX9" fmla="*/ 792956 w 2705100"/>
                <a:gd name="connsiteY9" fmla="*/ 355149 h 611554"/>
                <a:gd name="connsiteX10" fmla="*/ 928687 w 2705100"/>
                <a:gd name="connsiteY10" fmla="*/ 381343 h 611554"/>
                <a:gd name="connsiteX11" fmla="*/ 1012031 w 2705100"/>
                <a:gd name="connsiteY11" fmla="*/ 421824 h 611554"/>
                <a:gd name="connsiteX12" fmla="*/ 1123950 w 2705100"/>
                <a:gd name="connsiteY12" fmla="*/ 445637 h 611554"/>
                <a:gd name="connsiteX13" fmla="*/ 1209675 w 2705100"/>
                <a:gd name="connsiteY13" fmla="*/ 455162 h 611554"/>
                <a:gd name="connsiteX14" fmla="*/ 1281112 w 2705100"/>
                <a:gd name="connsiteY14" fmla="*/ 471830 h 611554"/>
                <a:gd name="connsiteX15" fmla="*/ 1416844 w 2705100"/>
                <a:gd name="connsiteY15" fmla="*/ 490880 h 611554"/>
                <a:gd name="connsiteX16" fmla="*/ 1559719 w 2705100"/>
                <a:gd name="connsiteY16" fmla="*/ 517074 h 611554"/>
                <a:gd name="connsiteX17" fmla="*/ 1657350 w 2705100"/>
                <a:gd name="connsiteY17" fmla="*/ 517074 h 611554"/>
                <a:gd name="connsiteX18" fmla="*/ 1743075 w 2705100"/>
                <a:gd name="connsiteY18" fmla="*/ 528980 h 611554"/>
                <a:gd name="connsiteX19" fmla="*/ 1871662 w 2705100"/>
                <a:gd name="connsiteY19" fmla="*/ 552793 h 611554"/>
                <a:gd name="connsiteX20" fmla="*/ 1990725 w 2705100"/>
                <a:gd name="connsiteY20" fmla="*/ 564699 h 611554"/>
                <a:gd name="connsiteX21" fmla="*/ 2135981 w 2705100"/>
                <a:gd name="connsiteY21" fmla="*/ 578987 h 611554"/>
                <a:gd name="connsiteX22" fmla="*/ 2250281 w 2705100"/>
                <a:gd name="connsiteY22" fmla="*/ 564699 h 611554"/>
                <a:gd name="connsiteX23" fmla="*/ 2366962 w 2705100"/>
                <a:gd name="connsiteY23" fmla="*/ 588512 h 611554"/>
                <a:gd name="connsiteX24" fmla="*/ 2450306 w 2705100"/>
                <a:gd name="connsiteY24" fmla="*/ 595655 h 611554"/>
                <a:gd name="connsiteX25" fmla="*/ 2543175 w 2705100"/>
                <a:gd name="connsiteY25" fmla="*/ 600418 h 611554"/>
                <a:gd name="connsiteX26" fmla="*/ 2588419 w 2705100"/>
                <a:gd name="connsiteY26" fmla="*/ 598037 h 611554"/>
                <a:gd name="connsiteX27" fmla="*/ 2657475 w 2705100"/>
                <a:gd name="connsiteY27" fmla="*/ 607562 h 611554"/>
                <a:gd name="connsiteX28" fmla="*/ 2700337 w 2705100"/>
                <a:gd name="connsiteY28" fmla="*/ 609943 h 611554"/>
                <a:gd name="connsiteX29" fmla="*/ 2700337 w 2705100"/>
                <a:gd name="connsiteY29" fmla="*/ 583749 h 611554"/>
                <a:gd name="connsiteX30" fmla="*/ 2700337 w 2705100"/>
                <a:gd name="connsiteY30" fmla="*/ 533743 h 611554"/>
                <a:gd name="connsiteX31" fmla="*/ 2705100 w 2705100"/>
                <a:gd name="connsiteY31" fmla="*/ 483737 h 611554"/>
                <a:gd name="connsiteX32" fmla="*/ 2700337 w 2705100"/>
                <a:gd name="connsiteY32" fmla="*/ 428968 h 611554"/>
                <a:gd name="connsiteX33" fmla="*/ 2700337 w 2705100"/>
                <a:gd name="connsiteY33" fmla="*/ 388487 h 611554"/>
                <a:gd name="connsiteX34" fmla="*/ 2697956 w 2705100"/>
                <a:gd name="connsiteY34" fmla="*/ 324193 h 611554"/>
                <a:gd name="connsiteX35" fmla="*/ 2695575 w 2705100"/>
                <a:gd name="connsiteY35" fmla="*/ 267043 h 611554"/>
                <a:gd name="connsiteX36" fmla="*/ 2695575 w 2705100"/>
                <a:gd name="connsiteY36" fmla="*/ 164649 h 611554"/>
                <a:gd name="connsiteX37" fmla="*/ 2695575 w 2705100"/>
                <a:gd name="connsiteY37" fmla="*/ 155124 h 611554"/>
                <a:gd name="connsiteX38" fmla="*/ 2693194 w 2705100"/>
                <a:gd name="connsiteY38" fmla="*/ 109880 h 611554"/>
                <a:gd name="connsiteX39" fmla="*/ 2690812 w 2705100"/>
                <a:gd name="connsiteY39" fmla="*/ 78924 h 611554"/>
                <a:gd name="connsiteX40" fmla="*/ 2695575 w 2705100"/>
                <a:gd name="connsiteY40" fmla="*/ 40824 h 611554"/>
                <a:gd name="connsiteX41" fmla="*/ 2693194 w 2705100"/>
                <a:gd name="connsiteY41" fmla="*/ 5105 h 611554"/>
                <a:gd name="connsiteX42" fmla="*/ 2671762 w 2705100"/>
                <a:gd name="connsiteY42" fmla="*/ 2724 h 611554"/>
                <a:gd name="connsiteX43" fmla="*/ 2659856 w 2705100"/>
                <a:gd name="connsiteY43" fmla="*/ 7487 h 611554"/>
                <a:gd name="connsiteX44" fmla="*/ 2640806 w 2705100"/>
                <a:gd name="connsiteY44" fmla="*/ 7487 h 611554"/>
                <a:gd name="connsiteX45" fmla="*/ 2619375 w 2705100"/>
                <a:gd name="connsiteY45" fmla="*/ 5105 h 611554"/>
                <a:gd name="connsiteX46" fmla="*/ 2602706 w 2705100"/>
                <a:gd name="connsiteY46" fmla="*/ 2724 h 611554"/>
                <a:gd name="connsiteX47" fmla="*/ 2555081 w 2705100"/>
                <a:gd name="connsiteY47" fmla="*/ 343 h 611554"/>
                <a:gd name="connsiteX48" fmla="*/ 2490787 w 2705100"/>
                <a:gd name="connsiteY48" fmla="*/ 5105 h 611554"/>
                <a:gd name="connsiteX49" fmla="*/ 2433637 w 2705100"/>
                <a:gd name="connsiteY49" fmla="*/ 5105 h 611554"/>
                <a:gd name="connsiteX50" fmla="*/ 2336006 w 2705100"/>
                <a:gd name="connsiteY50" fmla="*/ 12249 h 611554"/>
                <a:gd name="connsiteX51" fmla="*/ 2262187 w 2705100"/>
                <a:gd name="connsiteY51" fmla="*/ 24155 h 611554"/>
                <a:gd name="connsiteX52" fmla="*/ 2195512 w 2705100"/>
                <a:gd name="connsiteY52" fmla="*/ 5105 h 611554"/>
                <a:gd name="connsiteX53" fmla="*/ 2171700 w 2705100"/>
                <a:gd name="connsiteY53" fmla="*/ 343 h 611554"/>
                <a:gd name="connsiteX54" fmla="*/ 2100262 w 2705100"/>
                <a:gd name="connsiteY54" fmla="*/ 12249 h 611554"/>
                <a:gd name="connsiteX55" fmla="*/ 2007394 w 2705100"/>
                <a:gd name="connsiteY55" fmla="*/ 17012 h 611554"/>
                <a:gd name="connsiteX56" fmla="*/ 1971675 w 2705100"/>
                <a:gd name="connsiteY56" fmla="*/ 9868 h 611554"/>
                <a:gd name="connsiteX57" fmla="*/ 1900237 w 2705100"/>
                <a:gd name="connsiteY57" fmla="*/ 9868 h 611554"/>
                <a:gd name="connsiteX58" fmla="*/ 1838325 w 2705100"/>
                <a:gd name="connsiteY58" fmla="*/ 9868 h 611554"/>
                <a:gd name="connsiteX59" fmla="*/ 1776412 w 2705100"/>
                <a:gd name="connsiteY59" fmla="*/ 9868 h 611554"/>
                <a:gd name="connsiteX60" fmla="*/ 1712119 w 2705100"/>
                <a:gd name="connsiteY60" fmla="*/ 9868 h 611554"/>
                <a:gd name="connsiteX61" fmla="*/ 1695450 w 2705100"/>
                <a:gd name="connsiteY61" fmla="*/ 5105 h 611554"/>
                <a:gd name="connsiteX62" fmla="*/ 0 w 2705100"/>
                <a:gd name="connsiteY62" fmla="*/ 7487 h 61155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Lst>
              <a:rect l="l" t="t" r="r" b="b"/>
              <a:pathLst>
                <a:path w="2705100" h="611554">
                  <a:moveTo>
                    <a:pt x="0" y="7487"/>
                  </a:moveTo>
                  <a:cubicBezTo>
                    <a:pt x="9525" y="18996"/>
                    <a:pt x="19050" y="30505"/>
                    <a:pt x="40481" y="47968"/>
                  </a:cubicBezTo>
                  <a:cubicBezTo>
                    <a:pt x="61912" y="65431"/>
                    <a:pt x="110331" y="97578"/>
                    <a:pt x="128587" y="112262"/>
                  </a:cubicBezTo>
                  <a:cubicBezTo>
                    <a:pt x="146843" y="126946"/>
                    <a:pt x="131366" y="130915"/>
                    <a:pt x="150019" y="136074"/>
                  </a:cubicBezTo>
                  <a:cubicBezTo>
                    <a:pt x="168672" y="141233"/>
                    <a:pt x="212725" y="128534"/>
                    <a:pt x="240506" y="143218"/>
                  </a:cubicBezTo>
                  <a:cubicBezTo>
                    <a:pt x="268287" y="157902"/>
                    <a:pt x="274637" y="202352"/>
                    <a:pt x="316706" y="224180"/>
                  </a:cubicBezTo>
                  <a:cubicBezTo>
                    <a:pt x="358775" y="246008"/>
                    <a:pt x="450453" y="262281"/>
                    <a:pt x="492919" y="274187"/>
                  </a:cubicBezTo>
                  <a:lnTo>
                    <a:pt x="571500" y="295618"/>
                  </a:lnTo>
                  <a:lnTo>
                    <a:pt x="707231" y="331337"/>
                  </a:lnTo>
                  <a:cubicBezTo>
                    <a:pt x="744140" y="341259"/>
                    <a:pt x="756047" y="346815"/>
                    <a:pt x="792956" y="355149"/>
                  </a:cubicBezTo>
                  <a:cubicBezTo>
                    <a:pt x="829865" y="363483"/>
                    <a:pt x="892175" y="370231"/>
                    <a:pt x="928687" y="381343"/>
                  </a:cubicBezTo>
                  <a:cubicBezTo>
                    <a:pt x="965199" y="392455"/>
                    <a:pt x="979487" y="411108"/>
                    <a:pt x="1012031" y="421824"/>
                  </a:cubicBezTo>
                  <a:cubicBezTo>
                    <a:pt x="1044575" y="432540"/>
                    <a:pt x="1091009" y="440081"/>
                    <a:pt x="1123950" y="445637"/>
                  </a:cubicBezTo>
                  <a:cubicBezTo>
                    <a:pt x="1156891" y="451193"/>
                    <a:pt x="1183481" y="450796"/>
                    <a:pt x="1209675" y="455162"/>
                  </a:cubicBezTo>
                  <a:cubicBezTo>
                    <a:pt x="1235869" y="459528"/>
                    <a:pt x="1246584" y="465877"/>
                    <a:pt x="1281112" y="471830"/>
                  </a:cubicBezTo>
                  <a:cubicBezTo>
                    <a:pt x="1315640" y="477783"/>
                    <a:pt x="1370410" y="483339"/>
                    <a:pt x="1416844" y="490880"/>
                  </a:cubicBezTo>
                  <a:cubicBezTo>
                    <a:pt x="1463279" y="498421"/>
                    <a:pt x="1519635" y="512708"/>
                    <a:pt x="1559719" y="517074"/>
                  </a:cubicBezTo>
                  <a:cubicBezTo>
                    <a:pt x="1599803" y="521440"/>
                    <a:pt x="1626791" y="515090"/>
                    <a:pt x="1657350" y="517074"/>
                  </a:cubicBezTo>
                  <a:cubicBezTo>
                    <a:pt x="1687909" y="519058"/>
                    <a:pt x="1707356" y="523027"/>
                    <a:pt x="1743075" y="528980"/>
                  </a:cubicBezTo>
                  <a:cubicBezTo>
                    <a:pt x="1778794" y="534933"/>
                    <a:pt x="1830387" y="546840"/>
                    <a:pt x="1871662" y="552793"/>
                  </a:cubicBezTo>
                  <a:cubicBezTo>
                    <a:pt x="1912937" y="558746"/>
                    <a:pt x="1990725" y="564699"/>
                    <a:pt x="1990725" y="564699"/>
                  </a:cubicBezTo>
                  <a:cubicBezTo>
                    <a:pt x="2034778" y="569065"/>
                    <a:pt x="2092722" y="578987"/>
                    <a:pt x="2135981" y="578987"/>
                  </a:cubicBezTo>
                  <a:cubicBezTo>
                    <a:pt x="2179240" y="578987"/>
                    <a:pt x="2211784" y="563112"/>
                    <a:pt x="2250281" y="564699"/>
                  </a:cubicBezTo>
                  <a:cubicBezTo>
                    <a:pt x="2288778" y="566286"/>
                    <a:pt x="2333625" y="583353"/>
                    <a:pt x="2366962" y="588512"/>
                  </a:cubicBezTo>
                  <a:cubicBezTo>
                    <a:pt x="2400299" y="593671"/>
                    <a:pt x="2420937" y="593671"/>
                    <a:pt x="2450306" y="595655"/>
                  </a:cubicBezTo>
                  <a:cubicBezTo>
                    <a:pt x="2479675" y="597639"/>
                    <a:pt x="2520156" y="600021"/>
                    <a:pt x="2543175" y="600418"/>
                  </a:cubicBezTo>
                  <a:cubicBezTo>
                    <a:pt x="2566194" y="600815"/>
                    <a:pt x="2569369" y="596846"/>
                    <a:pt x="2588419" y="598037"/>
                  </a:cubicBezTo>
                  <a:cubicBezTo>
                    <a:pt x="2607469" y="599228"/>
                    <a:pt x="2638822" y="605578"/>
                    <a:pt x="2657475" y="607562"/>
                  </a:cubicBezTo>
                  <a:cubicBezTo>
                    <a:pt x="2676128" y="609546"/>
                    <a:pt x="2693194" y="613912"/>
                    <a:pt x="2700337" y="609943"/>
                  </a:cubicBezTo>
                  <a:cubicBezTo>
                    <a:pt x="2707480" y="605974"/>
                    <a:pt x="2700337" y="583749"/>
                    <a:pt x="2700337" y="583749"/>
                  </a:cubicBezTo>
                  <a:cubicBezTo>
                    <a:pt x="2700337" y="571049"/>
                    <a:pt x="2699543" y="550412"/>
                    <a:pt x="2700337" y="533743"/>
                  </a:cubicBezTo>
                  <a:cubicBezTo>
                    <a:pt x="2701131" y="517074"/>
                    <a:pt x="2705100" y="501199"/>
                    <a:pt x="2705100" y="483737"/>
                  </a:cubicBezTo>
                  <a:cubicBezTo>
                    <a:pt x="2705100" y="466275"/>
                    <a:pt x="2701131" y="444843"/>
                    <a:pt x="2700337" y="428968"/>
                  </a:cubicBezTo>
                  <a:cubicBezTo>
                    <a:pt x="2699543" y="413093"/>
                    <a:pt x="2700734" y="405949"/>
                    <a:pt x="2700337" y="388487"/>
                  </a:cubicBezTo>
                  <a:cubicBezTo>
                    <a:pt x="2699940" y="371025"/>
                    <a:pt x="2698750" y="344434"/>
                    <a:pt x="2697956" y="324193"/>
                  </a:cubicBezTo>
                  <a:cubicBezTo>
                    <a:pt x="2697162" y="303952"/>
                    <a:pt x="2695972" y="293634"/>
                    <a:pt x="2695575" y="267043"/>
                  </a:cubicBezTo>
                  <a:cubicBezTo>
                    <a:pt x="2695178" y="240452"/>
                    <a:pt x="2695575" y="164649"/>
                    <a:pt x="2695575" y="164649"/>
                  </a:cubicBezTo>
                  <a:lnTo>
                    <a:pt x="2695575" y="155124"/>
                  </a:lnTo>
                  <a:cubicBezTo>
                    <a:pt x="2695178" y="145996"/>
                    <a:pt x="2693988" y="122580"/>
                    <a:pt x="2693194" y="109880"/>
                  </a:cubicBezTo>
                  <a:cubicBezTo>
                    <a:pt x="2692400" y="97180"/>
                    <a:pt x="2690415" y="90433"/>
                    <a:pt x="2690812" y="78924"/>
                  </a:cubicBezTo>
                  <a:cubicBezTo>
                    <a:pt x="2691209" y="67415"/>
                    <a:pt x="2695178" y="53127"/>
                    <a:pt x="2695575" y="40824"/>
                  </a:cubicBezTo>
                  <a:cubicBezTo>
                    <a:pt x="2695972" y="28521"/>
                    <a:pt x="2697163" y="11455"/>
                    <a:pt x="2693194" y="5105"/>
                  </a:cubicBezTo>
                  <a:cubicBezTo>
                    <a:pt x="2689225" y="-1245"/>
                    <a:pt x="2677318" y="2327"/>
                    <a:pt x="2671762" y="2724"/>
                  </a:cubicBezTo>
                  <a:cubicBezTo>
                    <a:pt x="2666206" y="3121"/>
                    <a:pt x="2665015" y="6693"/>
                    <a:pt x="2659856" y="7487"/>
                  </a:cubicBezTo>
                  <a:cubicBezTo>
                    <a:pt x="2654697" y="8281"/>
                    <a:pt x="2640806" y="7487"/>
                    <a:pt x="2640806" y="7487"/>
                  </a:cubicBezTo>
                  <a:cubicBezTo>
                    <a:pt x="2634059" y="7090"/>
                    <a:pt x="2625725" y="5899"/>
                    <a:pt x="2619375" y="5105"/>
                  </a:cubicBezTo>
                  <a:cubicBezTo>
                    <a:pt x="2613025" y="4311"/>
                    <a:pt x="2613422" y="3518"/>
                    <a:pt x="2602706" y="2724"/>
                  </a:cubicBezTo>
                  <a:cubicBezTo>
                    <a:pt x="2591990" y="1930"/>
                    <a:pt x="2573734" y="-54"/>
                    <a:pt x="2555081" y="343"/>
                  </a:cubicBezTo>
                  <a:cubicBezTo>
                    <a:pt x="2536428" y="740"/>
                    <a:pt x="2511028" y="4311"/>
                    <a:pt x="2490787" y="5105"/>
                  </a:cubicBezTo>
                  <a:cubicBezTo>
                    <a:pt x="2470546" y="5899"/>
                    <a:pt x="2459434" y="3914"/>
                    <a:pt x="2433637" y="5105"/>
                  </a:cubicBezTo>
                  <a:cubicBezTo>
                    <a:pt x="2407840" y="6296"/>
                    <a:pt x="2364581" y="9074"/>
                    <a:pt x="2336006" y="12249"/>
                  </a:cubicBezTo>
                  <a:cubicBezTo>
                    <a:pt x="2307431" y="15424"/>
                    <a:pt x="2285603" y="25346"/>
                    <a:pt x="2262187" y="24155"/>
                  </a:cubicBezTo>
                  <a:cubicBezTo>
                    <a:pt x="2238771" y="22964"/>
                    <a:pt x="2210593" y="9074"/>
                    <a:pt x="2195512" y="5105"/>
                  </a:cubicBezTo>
                  <a:cubicBezTo>
                    <a:pt x="2180431" y="1136"/>
                    <a:pt x="2187575" y="-848"/>
                    <a:pt x="2171700" y="343"/>
                  </a:cubicBezTo>
                  <a:cubicBezTo>
                    <a:pt x="2155825" y="1534"/>
                    <a:pt x="2127646" y="9471"/>
                    <a:pt x="2100262" y="12249"/>
                  </a:cubicBezTo>
                  <a:cubicBezTo>
                    <a:pt x="2072878" y="15027"/>
                    <a:pt x="2028825" y="17409"/>
                    <a:pt x="2007394" y="17012"/>
                  </a:cubicBezTo>
                  <a:cubicBezTo>
                    <a:pt x="1985963" y="16615"/>
                    <a:pt x="1989534" y="11059"/>
                    <a:pt x="1971675" y="9868"/>
                  </a:cubicBezTo>
                  <a:cubicBezTo>
                    <a:pt x="1953816" y="8677"/>
                    <a:pt x="1900237" y="9868"/>
                    <a:pt x="1900237" y="9868"/>
                  </a:cubicBezTo>
                  <a:lnTo>
                    <a:pt x="1838325" y="9868"/>
                  </a:lnTo>
                  <a:lnTo>
                    <a:pt x="1776412" y="9868"/>
                  </a:lnTo>
                  <a:cubicBezTo>
                    <a:pt x="1755378" y="9868"/>
                    <a:pt x="1725613" y="10662"/>
                    <a:pt x="1712119" y="9868"/>
                  </a:cubicBezTo>
                  <a:cubicBezTo>
                    <a:pt x="1698625" y="9074"/>
                    <a:pt x="1695450" y="5105"/>
                    <a:pt x="1695450" y="5105"/>
                  </a:cubicBezTo>
                  <a:lnTo>
                    <a:pt x="0" y="7487"/>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15" name="TextBox 17">
              <a:extLst>
                <a:ext uri="{FF2B5EF4-FFF2-40B4-BE49-F238E27FC236}">
                  <a16:creationId xmlns:a16="http://schemas.microsoft.com/office/drawing/2014/main" id="{3CBBD8CB-42A0-F295-5326-BE126DEA5A8C}"/>
                </a:ext>
              </a:extLst>
            </xdr:cNvPr>
            <xdr:cNvSpPr txBox="1"/>
          </xdr:nvSpPr>
          <xdr:spPr>
            <a:xfrm>
              <a:off x="11049828" y="5138064"/>
              <a:ext cx="1527120" cy="45272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r"/>
              <a:r>
                <a:rPr lang="en-US" sz="1200" b="0">
                  <a:latin typeface="Arial" panose="020B0604020202020204" pitchFamily="34" charset="0"/>
                  <a:cs typeface="Arial" panose="020B0604020202020204" pitchFamily="34" charset="0"/>
                </a:rPr>
                <a:t>groundwater dilution</a:t>
              </a:r>
            </a:p>
          </xdr:txBody>
        </xdr:sp>
        <xdr:cxnSp macro="">
          <xdr:nvCxnSpPr>
            <xdr:cNvPr id="16" name="Straight Connector 15">
              <a:extLst>
                <a:ext uri="{FF2B5EF4-FFF2-40B4-BE49-F238E27FC236}">
                  <a16:creationId xmlns:a16="http://schemas.microsoft.com/office/drawing/2014/main" id="{CF6C9D67-8084-97FD-1703-977165107C80}"/>
                </a:ext>
              </a:extLst>
            </xdr:cNvPr>
            <xdr:cNvCxnSpPr>
              <a:cxnSpLocks/>
            </xdr:cNvCxnSpPr>
          </xdr:nvCxnSpPr>
          <xdr:spPr>
            <a:xfrm>
              <a:off x="10710899" y="2622515"/>
              <a:ext cx="1709928" cy="0"/>
            </a:xfrm>
            <a:prstGeom prst="line">
              <a:avLst/>
            </a:prstGeom>
            <a:ln w="25400">
              <a:solidFill>
                <a:schemeClr val="accent2">
                  <a:lumMod val="50000"/>
                  <a:alpha val="46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7" name="Rectangle 16">
              <a:extLst>
                <a:ext uri="{FF2B5EF4-FFF2-40B4-BE49-F238E27FC236}">
                  <a16:creationId xmlns:a16="http://schemas.microsoft.com/office/drawing/2014/main" id="{079D4023-A3AF-2D93-DC32-F39F4EAA723F}"/>
                </a:ext>
              </a:extLst>
            </xdr:cNvPr>
            <xdr:cNvSpPr/>
          </xdr:nvSpPr>
          <xdr:spPr>
            <a:xfrm>
              <a:off x="10727437" y="2627887"/>
              <a:ext cx="1677455" cy="2458695"/>
            </a:xfrm>
            <a:prstGeom prst="rect">
              <a:avLst/>
            </a:prstGeom>
            <a:gradFill>
              <a:gsLst>
                <a:gs pos="100000">
                  <a:schemeClr val="accent2">
                    <a:alpha val="9000"/>
                    <a:lumMod val="72000"/>
                  </a:schemeClr>
                </a:gs>
                <a:gs pos="2000">
                  <a:srgbClr val="79370B"/>
                </a:gs>
                <a:gs pos="23000">
                  <a:schemeClr val="accent2">
                    <a:alpha val="17000"/>
                    <a:lumMod val="41000"/>
                  </a:schemeClr>
                </a:gs>
                <a:gs pos="0">
                  <a:schemeClr val="accent2">
                    <a:lumMod val="5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18" name="Freeform: Shape 17">
              <a:extLst>
                <a:ext uri="{FF2B5EF4-FFF2-40B4-BE49-F238E27FC236}">
                  <a16:creationId xmlns:a16="http://schemas.microsoft.com/office/drawing/2014/main" id="{2DD8C402-1F33-F2DF-920C-B222BA748D44}"/>
                </a:ext>
              </a:extLst>
            </xdr:cNvPr>
            <xdr:cNvSpPr/>
          </xdr:nvSpPr>
          <xdr:spPr>
            <a:xfrm>
              <a:off x="9103312" y="1047750"/>
              <a:ext cx="2522268"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chemeClr val="bg1">
                <a:lumMod val="95000"/>
              </a:schemeClr>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grpSp>
          <xdr:nvGrpSpPr>
            <xdr:cNvPr id="19" name="Group 18">
              <a:extLst>
                <a:ext uri="{FF2B5EF4-FFF2-40B4-BE49-F238E27FC236}">
                  <a16:creationId xmlns:a16="http://schemas.microsoft.com/office/drawing/2014/main" id="{D88DE939-2783-C069-B2B5-E10ACCF0F7EB}"/>
                </a:ext>
              </a:extLst>
            </xdr:cNvPr>
            <xdr:cNvGrpSpPr/>
          </xdr:nvGrpSpPr>
          <xdr:grpSpPr>
            <a:xfrm>
              <a:off x="9152718" y="1761467"/>
              <a:ext cx="2801424" cy="719542"/>
              <a:chOff x="1033402" y="1825990"/>
              <a:chExt cx="2503784" cy="719542"/>
            </a:xfrm>
          </xdr:grpSpPr>
          <xdr:grpSp>
            <xdr:nvGrpSpPr>
              <xdr:cNvPr id="46" name="Group 45">
                <a:extLst>
                  <a:ext uri="{FF2B5EF4-FFF2-40B4-BE49-F238E27FC236}">
                    <a16:creationId xmlns:a16="http://schemas.microsoft.com/office/drawing/2014/main" id="{FAB8FEB1-7D6F-E342-4ED0-961EE2208EB2}"/>
                  </a:ext>
                </a:extLst>
              </xdr:cNvPr>
              <xdr:cNvGrpSpPr/>
            </xdr:nvGrpSpPr>
            <xdr:grpSpPr>
              <a:xfrm flipH="1">
                <a:off x="1033402" y="1825990"/>
                <a:ext cx="2503784" cy="552069"/>
                <a:chOff x="3019354" y="1959928"/>
                <a:chExt cx="2029960" cy="552069"/>
              </a:xfrm>
            </xdr:grpSpPr>
            <xdr:cxnSp macro="">
              <xdr:nvCxnSpPr>
                <xdr:cNvPr id="52" name="Straight Connector 51">
                  <a:extLst>
                    <a:ext uri="{FF2B5EF4-FFF2-40B4-BE49-F238E27FC236}">
                      <a16:creationId xmlns:a16="http://schemas.microsoft.com/office/drawing/2014/main" id="{F89C1ECD-AC3B-DAD8-C1A9-CF913BF79BCF}"/>
                    </a:ext>
                  </a:extLst>
                </xdr:cNvPr>
                <xdr:cNvCxnSpPr>
                  <a:cxnSpLocks/>
                </xdr:cNvCxnSpPr>
              </xdr:nvCxnSpPr>
              <xdr:spPr>
                <a:xfrm flipH="1">
                  <a:off x="3180534" y="195992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3" name="Straight Connector 52">
                  <a:extLst>
                    <a:ext uri="{FF2B5EF4-FFF2-40B4-BE49-F238E27FC236}">
                      <a16:creationId xmlns:a16="http://schemas.microsoft.com/office/drawing/2014/main" id="{AB068B8A-DBE3-554A-6117-4DEB65ECE06E}"/>
                    </a:ext>
                  </a:extLst>
                </xdr:cNvPr>
                <xdr:cNvCxnSpPr>
                  <a:cxnSpLocks/>
                </xdr:cNvCxnSpPr>
              </xdr:nvCxnSpPr>
              <xdr:spPr>
                <a:xfrm flipH="1">
                  <a:off x="3338891" y="200934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4" name="Straight Connector 53">
                  <a:extLst>
                    <a:ext uri="{FF2B5EF4-FFF2-40B4-BE49-F238E27FC236}">
                      <a16:creationId xmlns:a16="http://schemas.microsoft.com/office/drawing/2014/main" id="{EB6D928C-D346-E599-1D21-6B0F7BA23DEF}"/>
                    </a:ext>
                  </a:extLst>
                </xdr:cNvPr>
                <xdr:cNvCxnSpPr>
                  <a:cxnSpLocks/>
                </xdr:cNvCxnSpPr>
              </xdr:nvCxnSpPr>
              <xdr:spPr>
                <a:xfrm flipH="1">
                  <a:off x="3503236" y="19754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5" name="Straight Connector 54">
                  <a:extLst>
                    <a:ext uri="{FF2B5EF4-FFF2-40B4-BE49-F238E27FC236}">
                      <a16:creationId xmlns:a16="http://schemas.microsoft.com/office/drawing/2014/main" id="{C2390FF5-810D-5296-25F9-8AA13B222239}"/>
                    </a:ext>
                  </a:extLst>
                </xdr:cNvPr>
                <xdr:cNvCxnSpPr>
                  <a:cxnSpLocks/>
                </xdr:cNvCxnSpPr>
              </xdr:nvCxnSpPr>
              <xdr:spPr>
                <a:xfrm flipH="1">
                  <a:off x="3673414" y="200811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6" name="Straight Connector 55">
                  <a:extLst>
                    <a:ext uri="{FF2B5EF4-FFF2-40B4-BE49-F238E27FC236}">
                      <a16:creationId xmlns:a16="http://schemas.microsoft.com/office/drawing/2014/main" id="{423C0D6D-1335-515B-4A49-B4AFC4E4CBC5}"/>
                    </a:ext>
                  </a:extLst>
                </xdr:cNvPr>
                <xdr:cNvCxnSpPr>
                  <a:cxnSpLocks/>
                </xdr:cNvCxnSpPr>
              </xdr:nvCxnSpPr>
              <xdr:spPr>
                <a:xfrm flipH="1">
                  <a:off x="3894878" y="201917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7" name="Straight Connector 56">
                  <a:extLst>
                    <a:ext uri="{FF2B5EF4-FFF2-40B4-BE49-F238E27FC236}">
                      <a16:creationId xmlns:a16="http://schemas.microsoft.com/office/drawing/2014/main" id="{0A7D8309-4A4E-F15E-1487-9B313AE0E21F}"/>
                    </a:ext>
                  </a:extLst>
                </xdr:cNvPr>
                <xdr:cNvCxnSpPr>
                  <a:cxnSpLocks/>
                </xdr:cNvCxnSpPr>
              </xdr:nvCxnSpPr>
              <xdr:spPr>
                <a:xfrm flipH="1">
                  <a:off x="4133493" y="19723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8" name="Straight Connector 57">
                  <a:extLst>
                    <a:ext uri="{FF2B5EF4-FFF2-40B4-BE49-F238E27FC236}">
                      <a16:creationId xmlns:a16="http://schemas.microsoft.com/office/drawing/2014/main" id="{C5BACE59-A3C2-95E9-5C4D-D74A2B26412E}"/>
                    </a:ext>
                  </a:extLst>
                </xdr:cNvPr>
                <xdr:cNvCxnSpPr>
                  <a:cxnSpLocks/>
                </xdr:cNvCxnSpPr>
              </xdr:nvCxnSpPr>
              <xdr:spPr>
                <a:xfrm flipH="1">
                  <a:off x="4291850" y="202179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9" name="Straight Connector 58">
                  <a:extLst>
                    <a:ext uri="{FF2B5EF4-FFF2-40B4-BE49-F238E27FC236}">
                      <a16:creationId xmlns:a16="http://schemas.microsoft.com/office/drawing/2014/main" id="{0E1AAF1A-13BF-CA63-8F60-6E1A8D241E90}"/>
                    </a:ext>
                  </a:extLst>
                </xdr:cNvPr>
                <xdr:cNvCxnSpPr>
                  <a:cxnSpLocks/>
                </xdr:cNvCxnSpPr>
              </xdr:nvCxnSpPr>
              <xdr:spPr>
                <a:xfrm flipH="1">
                  <a:off x="4456195" y="19878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0" name="Straight Connector 59">
                  <a:extLst>
                    <a:ext uri="{FF2B5EF4-FFF2-40B4-BE49-F238E27FC236}">
                      <a16:creationId xmlns:a16="http://schemas.microsoft.com/office/drawing/2014/main" id="{79CCF40E-D5D1-39FB-1753-33B09B1EC564}"/>
                    </a:ext>
                  </a:extLst>
                </xdr:cNvPr>
                <xdr:cNvCxnSpPr>
                  <a:cxnSpLocks/>
                </xdr:cNvCxnSpPr>
              </xdr:nvCxnSpPr>
              <xdr:spPr>
                <a:xfrm flipH="1">
                  <a:off x="4626373" y="20205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1" name="Straight Connector 60">
                  <a:extLst>
                    <a:ext uri="{FF2B5EF4-FFF2-40B4-BE49-F238E27FC236}">
                      <a16:creationId xmlns:a16="http://schemas.microsoft.com/office/drawing/2014/main" id="{622E682C-C842-76B7-89A3-C58997C0D5EF}"/>
                    </a:ext>
                  </a:extLst>
                </xdr:cNvPr>
                <xdr:cNvCxnSpPr>
                  <a:cxnSpLocks/>
                </xdr:cNvCxnSpPr>
              </xdr:nvCxnSpPr>
              <xdr:spPr>
                <a:xfrm flipH="1">
                  <a:off x="4847837" y="203162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2" name="Straight Connector 61">
                  <a:extLst>
                    <a:ext uri="{FF2B5EF4-FFF2-40B4-BE49-F238E27FC236}">
                      <a16:creationId xmlns:a16="http://schemas.microsoft.com/office/drawing/2014/main" id="{882A3916-8FAC-C6C5-5C6A-441E1DE7F60E}"/>
                    </a:ext>
                  </a:extLst>
                </xdr:cNvPr>
                <xdr:cNvCxnSpPr>
                  <a:cxnSpLocks/>
                </xdr:cNvCxnSpPr>
              </xdr:nvCxnSpPr>
              <xdr:spPr>
                <a:xfrm flipH="1">
                  <a:off x="3332934" y="211232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3" name="Straight Connector 62">
                  <a:extLst>
                    <a:ext uri="{FF2B5EF4-FFF2-40B4-BE49-F238E27FC236}">
                      <a16:creationId xmlns:a16="http://schemas.microsoft.com/office/drawing/2014/main" id="{07C25545-7058-AC62-3AAB-693EC856880E}"/>
                    </a:ext>
                  </a:extLst>
                </xdr:cNvPr>
                <xdr:cNvCxnSpPr>
                  <a:cxnSpLocks/>
                </xdr:cNvCxnSpPr>
              </xdr:nvCxnSpPr>
              <xdr:spPr>
                <a:xfrm flipH="1">
                  <a:off x="3491291" y="216174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4" name="Straight Connector 63">
                  <a:extLst>
                    <a:ext uri="{FF2B5EF4-FFF2-40B4-BE49-F238E27FC236}">
                      <a16:creationId xmlns:a16="http://schemas.microsoft.com/office/drawing/2014/main" id="{126A6DC7-80F7-CF89-489E-D102D3FCEB94}"/>
                    </a:ext>
                  </a:extLst>
                </xdr:cNvPr>
                <xdr:cNvCxnSpPr>
                  <a:cxnSpLocks/>
                </xdr:cNvCxnSpPr>
              </xdr:nvCxnSpPr>
              <xdr:spPr>
                <a:xfrm flipH="1">
                  <a:off x="3655636" y="21278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5" name="Straight Connector 64">
                  <a:extLst>
                    <a:ext uri="{FF2B5EF4-FFF2-40B4-BE49-F238E27FC236}">
                      <a16:creationId xmlns:a16="http://schemas.microsoft.com/office/drawing/2014/main" id="{D90084AB-BBA2-2B7F-A1E1-8E04187F119B}"/>
                    </a:ext>
                  </a:extLst>
                </xdr:cNvPr>
                <xdr:cNvCxnSpPr>
                  <a:cxnSpLocks/>
                </xdr:cNvCxnSpPr>
              </xdr:nvCxnSpPr>
              <xdr:spPr>
                <a:xfrm flipH="1">
                  <a:off x="3825814" y="216051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6" name="Straight Connector 65">
                  <a:extLst>
                    <a:ext uri="{FF2B5EF4-FFF2-40B4-BE49-F238E27FC236}">
                      <a16:creationId xmlns:a16="http://schemas.microsoft.com/office/drawing/2014/main" id="{C14DD495-CAC9-7B76-0E67-62EAD9B223B6}"/>
                    </a:ext>
                  </a:extLst>
                </xdr:cNvPr>
                <xdr:cNvCxnSpPr>
                  <a:cxnSpLocks/>
                </xdr:cNvCxnSpPr>
              </xdr:nvCxnSpPr>
              <xdr:spPr>
                <a:xfrm flipH="1">
                  <a:off x="4092621" y="2146659"/>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7" name="Straight Connector 66">
                  <a:extLst>
                    <a:ext uri="{FF2B5EF4-FFF2-40B4-BE49-F238E27FC236}">
                      <a16:creationId xmlns:a16="http://schemas.microsoft.com/office/drawing/2014/main" id="{DB169A99-E10A-7DA6-765D-D1D0BA0E4E65}"/>
                    </a:ext>
                  </a:extLst>
                </xdr:cNvPr>
                <xdr:cNvCxnSpPr>
                  <a:cxnSpLocks/>
                </xdr:cNvCxnSpPr>
              </xdr:nvCxnSpPr>
              <xdr:spPr>
                <a:xfrm flipH="1">
                  <a:off x="4285893" y="21247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8" name="Straight Connector 67">
                  <a:extLst>
                    <a:ext uri="{FF2B5EF4-FFF2-40B4-BE49-F238E27FC236}">
                      <a16:creationId xmlns:a16="http://schemas.microsoft.com/office/drawing/2014/main" id="{F066E03E-1B86-EC14-FBD2-A401BAEE02F1}"/>
                    </a:ext>
                  </a:extLst>
                </xdr:cNvPr>
                <xdr:cNvCxnSpPr>
                  <a:cxnSpLocks/>
                </xdr:cNvCxnSpPr>
              </xdr:nvCxnSpPr>
              <xdr:spPr>
                <a:xfrm flipH="1">
                  <a:off x="4444250" y="217419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9" name="Straight Connector 68">
                  <a:extLst>
                    <a:ext uri="{FF2B5EF4-FFF2-40B4-BE49-F238E27FC236}">
                      <a16:creationId xmlns:a16="http://schemas.microsoft.com/office/drawing/2014/main" id="{06BF98CB-9F80-09BC-3F28-B5CD9EB27AE1}"/>
                    </a:ext>
                  </a:extLst>
                </xdr:cNvPr>
                <xdr:cNvCxnSpPr>
                  <a:cxnSpLocks/>
                </xdr:cNvCxnSpPr>
              </xdr:nvCxnSpPr>
              <xdr:spPr>
                <a:xfrm flipH="1">
                  <a:off x="4608595" y="21402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0" name="Straight Connector 69">
                  <a:extLst>
                    <a:ext uri="{FF2B5EF4-FFF2-40B4-BE49-F238E27FC236}">
                      <a16:creationId xmlns:a16="http://schemas.microsoft.com/office/drawing/2014/main" id="{0B35B124-1555-AA8D-42C7-99B683BB32DD}"/>
                    </a:ext>
                  </a:extLst>
                </xdr:cNvPr>
                <xdr:cNvCxnSpPr>
                  <a:cxnSpLocks/>
                </xdr:cNvCxnSpPr>
              </xdr:nvCxnSpPr>
              <xdr:spPr>
                <a:xfrm flipH="1">
                  <a:off x="4778773" y="21729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1" name="Straight Connector 70">
                  <a:extLst>
                    <a:ext uri="{FF2B5EF4-FFF2-40B4-BE49-F238E27FC236}">
                      <a16:creationId xmlns:a16="http://schemas.microsoft.com/office/drawing/2014/main" id="{C6FAC2DF-6906-8542-933D-F208881C1D63}"/>
                    </a:ext>
                  </a:extLst>
                </xdr:cNvPr>
                <xdr:cNvCxnSpPr>
                  <a:cxnSpLocks/>
                </xdr:cNvCxnSpPr>
              </xdr:nvCxnSpPr>
              <xdr:spPr>
                <a:xfrm flipH="1">
                  <a:off x="4974509" y="218402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2" name="Straight Connector 71">
                  <a:extLst>
                    <a:ext uri="{FF2B5EF4-FFF2-40B4-BE49-F238E27FC236}">
                      <a16:creationId xmlns:a16="http://schemas.microsoft.com/office/drawing/2014/main" id="{4841792B-03E4-A10D-B63A-C6393F494AEF}"/>
                    </a:ext>
                  </a:extLst>
                </xdr:cNvPr>
                <xdr:cNvCxnSpPr>
                  <a:cxnSpLocks/>
                </xdr:cNvCxnSpPr>
              </xdr:nvCxnSpPr>
              <xdr:spPr>
                <a:xfrm flipH="1">
                  <a:off x="3987963" y="207079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3" name="Straight Connector 72">
                  <a:extLst>
                    <a:ext uri="{FF2B5EF4-FFF2-40B4-BE49-F238E27FC236}">
                      <a16:creationId xmlns:a16="http://schemas.microsoft.com/office/drawing/2014/main" id="{3D762760-D06E-8828-CC0B-458BBE8495AD}"/>
                    </a:ext>
                  </a:extLst>
                </xdr:cNvPr>
                <xdr:cNvCxnSpPr>
                  <a:cxnSpLocks/>
                </xdr:cNvCxnSpPr>
              </xdr:nvCxnSpPr>
              <xdr:spPr>
                <a:xfrm flipH="1">
                  <a:off x="3224917" y="211167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4" name="Straight Connector 73">
                  <a:extLst>
                    <a:ext uri="{FF2B5EF4-FFF2-40B4-BE49-F238E27FC236}">
                      <a16:creationId xmlns:a16="http://schemas.microsoft.com/office/drawing/2014/main" id="{8C219E51-1D58-88B5-A071-BB57565DCF7C}"/>
                    </a:ext>
                  </a:extLst>
                </xdr:cNvPr>
                <xdr:cNvCxnSpPr>
                  <a:cxnSpLocks/>
                </xdr:cNvCxnSpPr>
              </xdr:nvCxnSpPr>
              <xdr:spPr>
                <a:xfrm flipH="1">
                  <a:off x="3284412" y="225723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5" name="Straight Connector 74">
                  <a:extLst>
                    <a:ext uri="{FF2B5EF4-FFF2-40B4-BE49-F238E27FC236}">
                      <a16:creationId xmlns:a16="http://schemas.microsoft.com/office/drawing/2014/main" id="{347536F9-A913-DF2B-60F5-4263AA4DAF91}"/>
                    </a:ext>
                  </a:extLst>
                </xdr:cNvPr>
                <xdr:cNvCxnSpPr>
                  <a:cxnSpLocks/>
                </xdr:cNvCxnSpPr>
              </xdr:nvCxnSpPr>
              <xdr:spPr>
                <a:xfrm flipH="1">
                  <a:off x="3442769" y="230664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6" name="Straight Connector 75">
                  <a:extLst>
                    <a:ext uri="{FF2B5EF4-FFF2-40B4-BE49-F238E27FC236}">
                      <a16:creationId xmlns:a16="http://schemas.microsoft.com/office/drawing/2014/main" id="{301E6C8D-3CDD-0423-8C1E-AAD33EA261E8}"/>
                    </a:ext>
                  </a:extLst>
                </xdr:cNvPr>
                <xdr:cNvCxnSpPr>
                  <a:cxnSpLocks/>
                </xdr:cNvCxnSpPr>
              </xdr:nvCxnSpPr>
              <xdr:spPr>
                <a:xfrm flipH="1">
                  <a:off x="3607114" y="227271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7" name="Straight Connector 76">
                  <a:extLst>
                    <a:ext uri="{FF2B5EF4-FFF2-40B4-BE49-F238E27FC236}">
                      <a16:creationId xmlns:a16="http://schemas.microsoft.com/office/drawing/2014/main" id="{4B0D3E31-273A-83BE-730F-92D377555360}"/>
                    </a:ext>
                  </a:extLst>
                </xdr:cNvPr>
                <xdr:cNvCxnSpPr>
                  <a:cxnSpLocks/>
                </xdr:cNvCxnSpPr>
              </xdr:nvCxnSpPr>
              <xdr:spPr>
                <a:xfrm flipH="1">
                  <a:off x="3777292" y="23054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8" name="Straight Connector 77">
                  <a:extLst>
                    <a:ext uri="{FF2B5EF4-FFF2-40B4-BE49-F238E27FC236}">
                      <a16:creationId xmlns:a16="http://schemas.microsoft.com/office/drawing/2014/main" id="{7D7CF585-26C6-33CA-ECE4-A9CF05E45404}"/>
                    </a:ext>
                  </a:extLst>
                </xdr:cNvPr>
                <xdr:cNvCxnSpPr>
                  <a:cxnSpLocks/>
                </xdr:cNvCxnSpPr>
              </xdr:nvCxnSpPr>
              <xdr:spPr>
                <a:xfrm flipH="1">
                  <a:off x="3998756" y="231647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9" name="Straight Connector 78">
                  <a:extLst>
                    <a:ext uri="{FF2B5EF4-FFF2-40B4-BE49-F238E27FC236}">
                      <a16:creationId xmlns:a16="http://schemas.microsoft.com/office/drawing/2014/main" id="{73952CB1-FBCB-D57D-4C56-C54D44C18DD3}"/>
                    </a:ext>
                  </a:extLst>
                </xdr:cNvPr>
                <xdr:cNvCxnSpPr>
                  <a:cxnSpLocks/>
                </xdr:cNvCxnSpPr>
              </xdr:nvCxnSpPr>
              <xdr:spPr>
                <a:xfrm flipH="1">
                  <a:off x="4237371" y="2269682"/>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0" name="Straight Connector 79">
                  <a:extLst>
                    <a:ext uri="{FF2B5EF4-FFF2-40B4-BE49-F238E27FC236}">
                      <a16:creationId xmlns:a16="http://schemas.microsoft.com/office/drawing/2014/main" id="{88D1FCE9-F200-DDB5-AF86-ADA6732E893B}"/>
                    </a:ext>
                  </a:extLst>
                </xdr:cNvPr>
                <xdr:cNvCxnSpPr>
                  <a:cxnSpLocks/>
                </xdr:cNvCxnSpPr>
              </xdr:nvCxnSpPr>
              <xdr:spPr>
                <a:xfrm flipH="1">
                  <a:off x="3110943" y="21096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1" name="Straight Connector 80">
                  <a:extLst>
                    <a:ext uri="{FF2B5EF4-FFF2-40B4-BE49-F238E27FC236}">
                      <a16:creationId xmlns:a16="http://schemas.microsoft.com/office/drawing/2014/main" id="{349D68EA-4367-1D6F-0AD0-C96767BFA324}"/>
                    </a:ext>
                  </a:extLst>
                </xdr:cNvPr>
                <xdr:cNvCxnSpPr>
                  <a:cxnSpLocks/>
                </xdr:cNvCxnSpPr>
              </xdr:nvCxnSpPr>
              <xdr:spPr>
                <a:xfrm flipH="1">
                  <a:off x="4560073" y="228517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2" name="Straight Connector 81">
                  <a:extLst>
                    <a:ext uri="{FF2B5EF4-FFF2-40B4-BE49-F238E27FC236}">
                      <a16:creationId xmlns:a16="http://schemas.microsoft.com/office/drawing/2014/main" id="{FC4A07EB-CEE5-2F68-B5C5-CDCF810F8FD0}"/>
                    </a:ext>
                  </a:extLst>
                </xdr:cNvPr>
                <xdr:cNvCxnSpPr>
                  <a:cxnSpLocks/>
                </xdr:cNvCxnSpPr>
              </xdr:nvCxnSpPr>
              <xdr:spPr>
                <a:xfrm flipH="1">
                  <a:off x="4730251" y="23178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3" name="Straight Connector 82">
                  <a:extLst>
                    <a:ext uri="{FF2B5EF4-FFF2-40B4-BE49-F238E27FC236}">
                      <a16:creationId xmlns:a16="http://schemas.microsoft.com/office/drawing/2014/main" id="{87552B2B-02C2-4D59-9EFC-8417AD0BE5D7}"/>
                    </a:ext>
                  </a:extLst>
                </xdr:cNvPr>
                <xdr:cNvCxnSpPr>
                  <a:cxnSpLocks/>
                </xdr:cNvCxnSpPr>
              </xdr:nvCxnSpPr>
              <xdr:spPr>
                <a:xfrm flipH="1">
                  <a:off x="4925987" y="2328927"/>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4" name="Straight Connector 83">
                  <a:extLst>
                    <a:ext uri="{FF2B5EF4-FFF2-40B4-BE49-F238E27FC236}">
                      <a16:creationId xmlns:a16="http://schemas.microsoft.com/office/drawing/2014/main" id="{1545B60F-8008-0F42-47B7-C693938E9553}"/>
                    </a:ext>
                  </a:extLst>
                </xdr:cNvPr>
                <xdr:cNvCxnSpPr>
                  <a:cxnSpLocks/>
                </xdr:cNvCxnSpPr>
              </xdr:nvCxnSpPr>
              <xdr:spPr>
                <a:xfrm flipH="1">
                  <a:off x="3176395" y="225657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5" name="Straight Connector 84">
                  <a:extLst>
                    <a:ext uri="{FF2B5EF4-FFF2-40B4-BE49-F238E27FC236}">
                      <a16:creationId xmlns:a16="http://schemas.microsoft.com/office/drawing/2014/main" id="{E15C9DE9-1768-9CA7-603D-A19540568EED}"/>
                    </a:ext>
                  </a:extLst>
                </xdr:cNvPr>
                <xdr:cNvCxnSpPr>
                  <a:cxnSpLocks/>
                </xdr:cNvCxnSpPr>
              </xdr:nvCxnSpPr>
              <xdr:spPr>
                <a:xfrm flipH="1">
                  <a:off x="5017512" y="203546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6" name="Straight Connector 85">
                  <a:extLst>
                    <a:ext uri="{FF2B5EF4-FFF2-40B4-BE49-F238E27FC236}">
                      <a16:creationId xmlns:a16="http://schemas.microsoft.com/office/drawing/2014/main" id="{DA6DE732-6EE2-C69C-0092-17329AA1E564}"/>
                    </a:ext>
                  </a:extLst>
                </xdr:cNvPr>
                <xdr:cNvCxnSpPr>
                  <a:cxnSpLocks/>
                </xdr:cNvCxnSpPr>
              </xdr:nvCxnSpPr>
              <xdr:spPr>
                <a:xfrm flipH="1">
                  <a:off x="4438293" y="22771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7" name="Straight Connector 86">
                  <a:extLst>
                    <a:ext uri="{FF2B5EF4-FFF2-40B4-BE49-F238E27FC236}">
                      <a16:creationId xmlns:a16="http://schemas.microsoft.com/office/drawing/2014/main" id="{1D5612F4-48A7-2939-BB32-4546667A4878}"/>
                    </a:ext>
                  </a:extLst>
                </xdr:cNvPr>
                <xdr:cNvCxnSpPr>
                  <a:cxnSpLocks/>
                </xdr:cNvCxnSpPr>
              </xdr:nvCxnSpPr>
              <xdr:spPr>
                <a:xfrm flipH="1">
                  <a:off x="3127371" y="240074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8" name="Straight Connector 87">
                  <a:extLst>
                    <a:ext uri="{FF2B5EF4-FFF2-40B4-BE49-F238E27FC236}">
                      <a16:creationId xmlns:a16="http://schemas.microsoft.com/office/drawing/2014/main" id="{9BAA9947-DD2F-0933-1AC0-DA6B31ECBF06}"/>
                    </a:ext>
                  </a:extLst>
                </xdr:cNvPr>
                <xdr:cNvCxnSpPr>
                  <a:cxnSpLocks/>
                </xdr:cNvCxnSpPr>
              </xdr:nvCxnSpPr>
              <xdr:spPr>
                <a:xfrm flipH="1">
                  <a:off x="3285728" y="24501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9" name="Straight Connector 88">
                  <a:extLst>
                    <a:ext uri="{FF2B5EF4-FFF2-40B4-BE49-F238E27FC236}">
                      <a16:creationId xmlns:a16="http://schemas.microsoft.com/office/drawing/2014/main" id="{6FC2BFD7-9496-223C-C9B1-2EBC190094B2}"/>
                    </a:ext>
                  </a:extLst>
                </xdr:cNvPr>
                <xdr:cNvCxnSpPr>
                  <a:cxnSpLocks/>
                </xdr:cNvCxnSpPr>
              </xdr:nvCxnSpPr>
              <xdr:spPr>
                <a:xfrm flipH="1">
                  <a:off x="3450073" y="241623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0" name="Straight Connector 89">
                  <a:extLst>
                    <a:ext uri="{FF2B5EF4-FFF2-40B4-BE49-F238E27FC236}">
                      <a16:creationId xmlns:a16="http://schemas.microsoft.com/office/drawing/2014/main" id="{D7F9BF8E-AA6F-0ECD-EF5D-2647BE5B65E2}"/>
                    </a:ext>
                  </a:extLst>
                </xdr:cNvPr>
                <xdr:cNvCxnSpPr>
                  <a:cxnSpLocks/>
                </xdr:cNvCxnSpPr>
              </xdr:nvCxnSpPr>
              <xdr:spPr>
                <a:xfrm flipH="1">
                  <a:off x="3620251" y="244893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1" name="Straight Connector 90">
                  <a:extLst>
                    <a:ext uri="{FF2B5EF4-FFF2-40B4-BE49-F238E27FC236}">
                      <a16:creationId xmlns:a16="http://schemas.microsoft.com/office/drawing/2014/main" id="{5996AD92-0808-CF22-A1D9-EB3D6390332F}"/>
                    </a:ext>
                  </a:extLst>
                </xdr:cNvPr>
                <xdr:cNvCxnSpPr>
                  <a:cxnSpLocks/>
                </xdr:cNvCxnSpPr>
              </xdr:nvCxnSpPr>
              <xdr:spPr>
                <a:xfrm flipH="1">
                  <a:off x="3841715" y="245999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2" name="Straight Connector 91">
                  <a:extLst>
                    <a:ext uri="{FF2B5EF4-FFF2-40B4-BE49-F238E27FC236}">
                      <a16:creationId xmlns:a16="http://schemas.microsoft.com/office/drawing/2014/main" id="{FF4E9788-4867-3424-3ECE-B19E4E05586F}"/>
                    </a:ext>
                  </a:extLst>
                </xdr:cNvPr>
                <xdr:cNvCxnSpPr>
                  <a:cxnSpLocks/>
                </xdr:cNvCxnSpPr>
              </xdr:nvCxnSpPr>
              <xdr:spPr>
                <a:xfrm flipH="1">
                  <a:off x="4080330" y="241320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3" name="Straight Connector 92">
                  <a:extLst>
                    <a:ext uri="{FF2B5EF4-FFF2-40B4-BE49-F238E27FC236}">
                      <a16:creationId xmlns:a16="http://schemas.microsoft.com/office/drawing/2014/main" id="{136D59CB-D82C-3B73-2172-5A9B430CB93E}"/>
                    </a:ext>
                  </a:extLst>
                </xdr:cNvPr>
                <xdr:cNvCxnSpPr>
                  <a:cxnSpLocks/>
                </xdr:cNvCxnSpPr>
              </xdr:nvCxnSpPr>
              <xdr:spPr>
                <a:xfrm flipH="1">
                  <a:off x="4238687" y="246261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4" name="Straight Connector 93">
                  <a:extLst>
                    <a:ext uri="{FF2B5EF4-FFF2-40B4-BE49-F238E27FC236}">
                      <a16:creationId xmlns:a16="http://schemas.microsoft.com/office/drawing/2014/main" id="{FF759ADC-CF66-8DE4-2AAE-940A4449F7B2}"/>
                    </a:ext>
                  </a:extLst>
                </xdr:cNvPr>
                <xdr:cNvCxnSpPr>
                  <a:cxnSpLocks/>
                </xdr:cNvCxnSpPr>
              </xdr:nvCxnSpPr>
              <xdr:spPr>
                <a:xfrm flipH="1">
                  <a:off x="4403032" y="242868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5" name="Straight Connector 94">
                  <a:extLst>
                    <a:ext uri="{FF2B5EF4-FFF2-40B4-BE49-F238E27FC236}">
                      <a16:creationId xmlns:a16="http://schemas.microsoft.com/office/drawing/2014/main" id="{863A7B0E-7BEE-9178-141F-732737CFDCB2}"/>
                    </a:ext>
                  </a:extLst>
                </xdr:cNvPr>
                <xdr:cNvCxnSpPr>
                  <a:cxnSpLocks/>
                </xdr:cNvCxnSpPr>
              </xdr:nvCxnSpPr>
              <xdr:spPr>
                <a:xfrm flipH="1">
                  <a:off x="4573210" y="246138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6" name="Straight Connector 95">
                  <a:extLst>
                    <a:ext uri="{FF2B5EF4-FFF2-40B4-BE49-F238E27FC236}">
                      <a16:creationId xmlns:a16="http://schemas.microsoft.com/office/drawing/2014/main" id="{53C70566-A645-92A5-4EA0-D508368FAA80}"/>
                    </a:ext>
                  </a:extLst>
                </xdr:cNvPr>
                <xdr:cNvCxnSpPr>
                  <a:cxnSpLocks/>
                </xdr:cNvCxnSpPr>
              </xdr:nvCxnSpPr>
              <xdr:spPr>
                <a:xfrm flipH="1">
                  <a:off x="3019354" y="240009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7" name="Straight Connector 96">
                  <a:extLst>
                    <a:ext uri="{FF2B5EF4-FFF2-40B4-BE49-F238E27FC236}">
                      <a16:creationId xmlns:a16="http://schemas.microsoft.com/office/drawing/2014/main" id="{D699C5DE-4D0A-5684-CDD1-58ADE410AE3F}"/>
                    </a:ext>
                  </a:extLst>
                </xdr:cNvPr>
                <xdr:cNvCxnSpPr>
                  <a:cxnSpLocks/>
                </xdr:cNvCxnSpPr>
              </xdr:nvCxnSpPr>
              <xdr:spPr>
                <a:xfrm flipH="1">
                  <a:off x="4711997" y="245718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8" name="Straight Connector 97">
                  <a:extLst>
                    <a:ext uri="{FF2B5EF4-FFF2-40B4-BE49-F238E27FC236}">
                      <a16:creationId xmlns:a16="http://schemas.microsoft.com/office/drawing/2014/main" id="{66FC9DB3-7A1B-D9B3-70EF-8243E0402452}"/>
                    </a:ext>
                  </a:extLst>
                </xdr:cNvPr>
                <xdr:cNvCxnSpPr>
                  <a:cxnSpLocks/>
                </xdr:cNvCxnSpPr>
              </xdr:nvCxnSpPr>
              <xdr:spPr>
                <a:xfrm flipH="1">
                  <a:off x="4907733" y="246824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grpSp>
          <xdr:cxnSp macro="">
            <xdr:nvCxnSpPr>
              <xdr:cNvPr id="47" name="Straight Connector 46">
                <a:extLst>
                  <a:ext uri="{FF2B5EF4-FFF2-40B4-BE49-F238E27FC236}">
                    <a16:creationId xmlns:a16="http://schemas.microsoft.com/office/drawing/2014/main" id="{B2EF1F34-4187-93AB-518C-7B8523F5F5A6}"/>
                  </a:ext>
                </a:extLst>
              </xdr:cNvPr>
              <xdr:cNvCxnSpPr>
                <a:cxnSpLocks/>
              </xdr:cNvCxnSpPr>
            </xdr:nvCxnSpPr>
            <xdr:spPr>
              <a:xfrm>
                <a:off x="2094127" y="249615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48" name="Straight Connector 47">
                <a:extLst>
                  <a:ext uri="{FF2B5EF4-FFF2-40B4-BE49-F238E27FC236}">
                    <a16:creationId xmlns:a16="http://schemas.microsoft.com/office/drawing/2014/main" id="{E5AEC58E-653B-E729-2FAC-891295F0F432}"/>
                  </a:ext>
                </a:extLst>
              </xdr:cNvPr>
              <xdr:cNvCxnSpPr>
                <a:cxnSpLocks/>
              </xdr:cNvCxnSpPr>
            </xdr:nvCxnSpPr>
            <xdr:spPr>
              <a:xfrm>
                <a:off x="1891423" y="246222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49" name="Straight Connector 48">
                <a:extLst>
                  <a:ext uri="{FF2B5EF4-FFF2-40B4-BE49-F238E27FC236}">
                    <a16:creationId xmlns:a16="http://schemas.microsoft.com/office/drawing/2014/main" id="{834F9E82-F965-DB98-4183-927E08D3576A}"/>
                  </a:ext>
                </a:extLst>
              </xdr:cNvPr>
              <xdr:cNvCxnSpPr>
                <a:cxnSpLocks/>
              </xdr:cNvCxnSpPr>
            </xdr:nvCxnSpPr>
            <xdr:spPr>
              <a:xfrm>
                <a:off x="1681525" y="2494921"/>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0" name="Straight Connector 49">
                <a:extLst>
                  <a:ext uri="{FF2B5EF4-FFF2-40B4-BE49-F238E27FC236}">
                    <a16:creationId xmlns:a16="http://schemas.microsoft.com/office/drawing/2014/main" id="{E2C0C59E-570B-55CA-DE5C-47799F83CB58}"/>
                  </a:ext>
                </a:extLst>
              </xdr:cNvPr>
              <xdr:cNvCxnSpPr>
                <a:cxnSpLocks/>
              </xdr:cNvCxnSpPr>
            </xdr:nvCxnSpPr>
            <xdr:spPr>
              <a:xfrm>
                <a:off x="1510345" y="2490716"/>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1" name="Straight Connector 50">
                <a:extLst>
                  <a:ext uri="{FF2B5EF4-FFF2-40B4-BE49-F238E27FC236}">
                    <a16:creationId xmlns:a16="http://schemas.microsoft.com/office/drawing/2014/main" id="{FF7966EF-B38B-CB8A-FB8D-086914FFD3CE}"/>
                  </a:ext>
                </a:extLst>
              </xdr:cNvPr>
              <xdr:cNvCxnSpPr>
                <a:cxnSpLocks/>
              </xdr:cNvCxnSpPr>
            </xdr:nvCxnSpPr>
            <xdr:spPr>
              <a:xfrm>
                <a:off x="1268924" y="250177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grpSp>
        <xdr:sp macro="" textlink="">
          <xdr:nvSpPr>
            <xdr:cNvPr id="20" name="TextBox 75">
              <a:extLst>
                <a:ext uri="{FF2B5EF4-FFF2-40B4-BE49-F238E27FC236}">
                  <a16:creationId xmlns:a16="http://schemas.microsoft.com/office/drawing/2014/main" id="{BB32706C-2173-C2B1-A6F1-548B0627B9A4}"/>
                </a:ext>
              </a:extLst>
            </xdr:cNvPr>
            <xdr:cNvSpPr txBox="1"/>
          </xdr:nvSpPr>
          <xdr:spPr>
            <a:xfrm>
              <a:off x="10022251" y="1309410"/>
              <a:ext cx="1246654" cy="273186"/>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latin typeface="Arial" panose="020B0604020202020204" pitchFamily="34" charset="0"/>
                  <a:cs typeface="Arial" panose="020B0604020202020204" pitchFamily="34" charset="0"/>
                </a:rPr>
                <a:t>precipitation</a:t>
              </a:r>
              <a:endParaRPr lang="en-US" sz="1050" b="0">
                <a:latin typeface="Arial" panose="020B0604020202020204" pitchFamily="34" charset="0"/>
                <a:cs typeface="Arial" panose="020B0604020202020204" pitchFamily="34" charset="0"/>
              </a:endParaRPr>
            </a:p>
          </xdr:txBody>
        </xdr:sp>
        <xdr:cxnSp macro="">
          <xdr:nvCxnSpPr>
            <xdr:cNvPr id="21" name="Straight Arrow Connector 20">
              <a:extLst>
                <a:ext uri="{FF2B5EF4-FFF2-40B4-BE49-F238E27FC236}">
                  <a16:creationId xmlns:a16="http://schemas.microsoft.com/office/drawing/2014/main" id="{B8653837-9D18-C8BA-1C03-3A0C4E45FB8F}"/>
                </a:ext>
              </a:extLst>
            </xdr:cNvPr>
            <xdr:cNvCxnSpPr/>
          </xdr:nvCxnSpPr>
          <xdr:spPr>
            <a:xfrm>
              <a:off x="11576389" y="2930448"/>
              <a:ext cx="0" cy="800670"/>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2" name="Straight Arrow Connector 21">
              <a:extLst>
                <a:ext uri="{FF2B5EF4-FFF2-40B4-BE49-F238E27FC236}">
                  <a16:creationId xmlns:a16="http://schemas.microsoft.com/office/drawing/2014/main" id="{6408D5BA-4CCC-CF83-8857-90275B4760C0}"/>
                </a:ext>
              </a:extLst>
            </xdr:cNvPr>
            <xdr:cNvCxnSpPr>
              <a:cxnSpLocks/>
            </xdr:cNvCxnSpPr>
          </xdr:nvCxnSpPr>
          <xdr:spPr>
            <a:xfrm>
              <a:off x="10250903" y="2610042"/>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3" name="TextBox 78">
              <a:extLst>
                <a:ext uri="{FF2B5EF4-FFF2-40B4-BE49-F238E27FC236}">
                  <a16:creationId xmlns:a16="http://schemas.microsoft.com/office/drawing/2014/main" id="{19F13029-49CC-0134-FBB1-2F873CEEB3A4}"/>
                </a:ext>
              </a:extLst>
            </xdr:cNvPr>
            <xdr:cNvSpPr txBox="1"/>
          </xdr:nvSpPr>
          <xdr:spPr>
            <a:xfrm>
              <a:off x="11297436" y="2655213"/>
              <a:ext cx="644239" cy="45272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solidFill>
                    <a:schemeClr val="accent2">
                      <a:lumMod val="50000"/>
                    </a:schemeClr>
                  </a:solidFill>
                  <a:effectLst>
                    <a:innerShdw blurRad="317500" dist="50800" dir="16200000">
                      <a:schemeClr val="tx1">
                        <a:alpha val="70000"/>
                      </a:schemeClr>
                    </a:innerShdw>
                  </a:effectLst>
                  <a:latin typeface="Arial" panose="020B0604020202020204" pitchFamily="34" charset="0"/>
                  <a:cs typeface="Arial" panose="020B0604020202020204" pitchFamily="34" charset="0"/>
                </a:rPr>
                <a:t>PFAS</a:t>
              </a:r>
            </a:p>
            <a:p>
              <a:endParaRPr lang="en-US" sz="1200" b="0">
                <a:latin typeface="Arial" panose="020B0604020202020204" pitchFamily="34" charset="0"/>
                <a:cs typeface="Arial" panose="020B0604020202020204" pitchFamily="34" charset="0"/>
              </a:endParaRPr>
            </a:p>
          </xdr:txBody>
        </xdr:sp>
        <xdr:cxnSp macro="">
          <xdr:nvCxnSpPr>
            <xdr:cNvPr id="24" name="Straight Arrow Connector 23">
              <a:extLst>
                <a:ext uri="{FF2B5EF4-FFF2-40B4-BE49-F238E27FC236}">
                  <a16:creationId xmlns:a16="http://schemas.microsoft.com/office/drawing/2014/main" id="{6873875C-EDD0-01A6-8C72-853B987B9F84}"/>
                </a:ext>
              </a:extLst>
            </xdr:cNvPr>
            <xdr:cNvCxnSpPr/>
          </xdr:nvCxnSpPr>
          <xdr:spPr>
            <a:xfrm>
              <a:off x="11575338" y="4290540"/>
              <a:ext cx="0" cy="800670"/>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5" name="TextBox 80">
              <a:extLst>
                <a:ext uri="{FF2B5EF4-FFF2-40B4-BE49-F238E27FC236}">
                  <a16:creationId xmlns:a16="http://schemas.microsoft.com/office/drawing/2014/main" id="{4C41555F-EE55-EA26-BDD7-0C604A4C3D99}"/>
                </a:ext>
              </a:extLst>
            </xdr:cNvPr>
            <xdr:cNvSpPr txBox="1"/>
          </xdr:nvSpPr>
          <xdr:spPr>
            <a:xfrm>
              <a:off x="11304270" y="3925475"/>
              <a:ext cx="644239" cy="45272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solidFill>
                    <a:schemeClr val="accent2">
                      <a:lumMod val="50000"/>
                    </a:schemeClr>
                  </a:solidFill>
                  <a:latin typeface="Arial" panose="020B0604020202020204" pitchFamily="34" charset="0"/>
                  <a:cs typeface="Arial" panose="020B0604020202020204" pitchFamily="34" charset="0"/>
                </a:rPr>
                <a:t>PFAS</a:t>
              </a:r>
            </a:p>
            <a:p>
              <a:endParaRPr lang="en-US" sz="1200" b="0">
                <a:latin typeface="Arial" panose="020B0604020202020204" pitchFamily="34" charset="0"/>
                <a:cs typeface="Arial" panose="020B0604020202020204" pitchFamily="34" charset="0"/>
              </a:endParaRPr>
            </a:p>
          </xdr:txBody>
        </xdr:sp>
        <xdr:sp macro="" textlink="">
          <xdr:nvSpPr>
            <xdr:cNvPr id="26" name="TextBox 81">
              <a:extLst>
                <a:ext uri="{FF2B5EF4-FFF2-40B4-BE49-F238E27FC236}">
                  <a16:creationId xmlns:a16="http://schemas.microsoft.com/office/drawing/2014/main" id="{179F6569-AEC5-0E89-B023-CDAC8B5D939C}"/>
                </a:ext>
              </a:extLst>
            </xdr:cNvPr>
            <xdr:cNvSpPr txBox="1"/>
          </xdr:nvSpPr>
          <xdr:spPr>
            <a:xfrm>
              <a:off x="13526699" y="2921972"/>
              <a:ext cx="332490" cy="2368642"/>
            </a:xfrm>
            <a:prstGeom prst="rect">
              <a:avLst/>
            </a:prstGeom>
            <a:noFill/>
          </xdr:spPr>
          <xdr:txBody>
            <a:bodyPr vert="wordArtVert"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000">
                <a:latin typeface="Arial" panose="020B0604020202020204" pitchFamily="34" charset="0"/>
                <a:cs typeface="Arial" panose="020B0604020202020204" pitchFamily="34" charset="0"/>
              </a:endParaRPr>
            </a:p>
          </xdr:txBody>
        </xdr:sp>
        <xdr:sp macro="" textlink="">
          <xdr:nvSpPr>
            <xdr:cNvPr id="27" name="TextBox 82">
              <a:extLst>
                <a:ext uri="{FF2B5EF4-FFF2-40B4-BE49-F238E27FC236}">
                  <a16:creationId xmlns:a16="http://schemas.microsoft.com/office/drawing/2014/main" id="{D1DB291A-E280-E233-A9F9-495921B30C91}"/>
                </a:ext>
              </a:extLst>
            </xdr:cNvPr>
            <xdr:cNvSpPr txBox="1"/>
          </xdr:nvSpPr>
          <xdr:spPr>
            <a:xfrm>
              <a:off x="9297732" y="2711023"/>
              <a:ext cx="1128713" cy="273186"/>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altLang="zh-CN" sz="1200" b="0">
                  <a:solidFill>
                    <a:schemeClr val="accent1"/>
                  </a:solidFill>
                  <a:latin typeface="Arial" panose="020B0604020202020204" pitchFamily="34" charset="0"/>
                  <a:cs typeface="Arial" panose="020B0604020202020204" pitchFamily="34" charset="0"/>
                </a:rPr>
                <a:t>i</a:t>
              </a:r>
              <a:r>
                <a:rPr lang="en-US" sz="1200" b="0">
                  <a:solidFill>
                    <a:schemeClr val="accent1"/>
                  </a:solidFill>
                  <a:latin typeface="Arial" panose="020B0604020202020204" pitchFamily="34" charset="0"/>
                  <a:cs typeface="Arial" panose="020B0604020202020204" pitchFamily="34" charset="0"/>
                </a:rPr>
                <a:t>nfiltration</a:t>
              </a:r>
            </a:p>
          </xdr:txBody>
        </xdr:sp>
        <xdr:cxnSp macro="">
          <xdr:nvCxnSpPr>
            <xdr:cNvPr id="28" name="Straight Arrow Connector 27">
              <a:extLst>
                <a:ext uri="{FF2B5EF4-FFF2-40B4-BE49-F238E27FC236}">
                  <a16:creationId xmlns:a16="http://schemas.microsoft.com/office/drawing/2014/main" id="{CA04DDCF-ECA0-2C38-321D-ED31F54B43D3}"/>
                </a:ext>
              </a:extLst>
            </xdr:cNvPr>
            <xdr:cNvCxnSpPr>
              <a:cxnSpLocks/>
            </xdr:cNvCxnSpPr>
          </xdr:nvCxnSpPr>
          <xdr:spPr>
            <a:xfrm>
              <a:off x="11099629" y="2626856"/>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9" name="Straight Arrow Connector 28">
              <a:extLst>
                <a:ext uri="{FF2B5EF4-FFF2-40B4-BE49-F238E27FC236}">
                  <a16:creationId xmlns:a16="http://schemas.microsoft.com/office/drawing/2014/main" id="{6DF91C28-38CC-027D-3546-91EF2EF44BB5}"/>
                </a:ext>
              </a:extLst>
            </xdr:cNvPr>
            <xdr:cNvCxnSpPr>
              <a:cxnSpLocks/>
            </xdr:cNvCxnSpPr>
          </xdr:nvCxnSpPr>
          <xdr:spPr>
            <a:xfrm>
              <a:off x="12063084" y="2622515"/>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30" name="Straight Arrow Connector 29">
              <a:extLst>
                <a:ext uri="{FF2B5EF4-FFF2-40B4-BE49-F238E27FC236}">
                  <a16:creationId xmlns:a16="http://schemas.microsoft.com/office/drawing/2014/main" id="{020EC25D-9F3F-C746-1932-9EF19E9962C9}"/>
                </a:ext>
              </a:extLst>
            </xdr:cNvPr>
            <xdr:cNvCxnSpPr>
              <a:cxnSpLocks/>
            </xdr:cNvCxnSpPr>
          </xdr:nvCxnSpPr>
          <xdr:spPr>
            <a:xfrm>
              <a:off x="13650102" y="2673885"/>
              <a:ext cx="8928" cy="1458728"/>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4" name="Rectangle 43">
              <a:extLst>
                <a:ext uri="{FF2B5EF4-FFF2-40B4-BE49-F238E27FC236}">
                  <a16:creationId xmlns:a16="http://schemas.microsoft.com/office/drawing/2014/main" id="{8DC03012-4141-C7DA-44AB-BE5164B4D80F}"/>
                </a:ext>
              </a:extLst>
            </xdr:cNvPr>
            <xdr:cNvSpPr/>
          </xdr:nvSpPr>
          <xdr:spPr>
            <a:xfrm>
              <a:off x="13556300" y="3152767"/>
              <a:ext cx="193292" cy="246221"/>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32" name="Right Brace 31">
              <a:extLst>
                <a:ext uri="{FF2B5EF4-FFF2-40B4-BE49-F238E27FC236}">
                  <a16:creationId xmlns:a16="http://schemas.microsoft.com/office/drawing/2014/main" id="{374D6FAB-43EB-93D7-02AA-9FE78EFB0355}"/>
                </a:ext>
              </a:extLst>
            </xdr:cNvPr>
            <xdr:cNvSpPr/>
          </xdr:nvSpPr>
          <xdr:spPr>
            <a:xfrm flipH="1">
              <a:off x="10079794" y="2631489"/>
              <a:ext cx="627249" cy="2451490"/>
            </a:xfrm>
            <a:prstGeom prst="rightBrace">
              <a:avLst>
                <a:gd name="adj1" fmla="val 49602"/>
                <a:gd name="adj2" fmla="val 50000"/>
              </a:avLst>
            </a:prstGeom>
          </xdr:spPr>
          <xdr:style>
            <a:lnRef idx="2">
              <a:schemeClr val="dk1"/>
            </a:lnRef>
            <a:fillRef idx="0">
              <a:schemeClr val="dk1"/>
            </a:fillRef>
            <a:effectRef idx="1">
              <a:schemeClr val="dk1"/>
            </a:effectRef>
            <a:fontRef idx="minor">
              <a:schemeClr val="tx1"/>
            </a:fontRef>
          </xdr:style>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cxnSp macro="">
          <xdr:nvCxnSpPr>
            <xdr:cNvPr id="33" name="Straight Connector 32">
              <a:extLst>
                <a:ext uri="{FF2B5EF4-FFF2-40B4-BE49-F238E27FC236}">
                  <a16:creationId xmlns:a16="http://schemas.microsoft.com/office/drawing/2014/main" id="{A77A5089-49A2-6D70-3512-D40FCD258349}"/>
                </a:ext>
              </a:extLst>
            </xdr:cNvPr>
            <xdr:cNvCxnSpPr>
              <a:cxnSpLocks/>
            </xdr:cNvCxnSpPr>
          </xdr:nvCxnSpPr>
          <xdr:spPr>
            <a:xfrm>
              <a:off x="11934135" y="2354687"/>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4" name="Straight Connector 33">
              <a:extLst>
                <a:ext uri="{FF2B5EF4-FFF2-40B4-BE49-F238E27FC236}">
                  <a16:creationId xmlns:a16="http://schemas.microsoft.com/office/drawing/2014/main" id="{C3E0A505-9681-6BD3-75E2-EA1A24CC7D51}"/>
                </a:ext>
              </a:extLst>
            </xdr:cNvPr>
            <xdr:cNvCxnSpPr>
              <a:cxnSpLocks/>
            </xdr:cNvCxnSpPr>
          </xdr:nvCxnSpPr>
          <xdr:spPr>
            <a:xfrm>
              <a:off x="11738817" y="240410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5" name="Straight Connector 34">
              <a:extLst>
                <a:ext uri="{FF2B5EF4-FFF2-40B4-BE49-F238E27FC236}">
                  <a16:creationId xmlns:a16="http://schemas.microsoft.com/office/drawing/2014/main" id="{92F4D24A-22D8-1FF5-EBA2-D73BB774DF79}"/>
                </a:ext>
              </a:extLst>
            </xdr:cNvPr>
            <xdr:cNvCxnSpPr>
              <a:cxnSpLocks/>
            </xdr:cNvCxnSpPr>
          </xdr:nvCxnSpPr>
          <xdr:spPr>
            <a:xfrm>
              <a:off x="11536113" y="237017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6" name="Straight Connector 35">
              <a:extLst>
                <a:ext uri="{FF2B5EF4-FFF2-40B4-BE49-F238E27FC236}">
                  <a16:creationId xmlns:a16="http://schemas.microsoft.com/office/drawing/2014/main" id="{C406223A-401A-52A6-0B58-88D2C84C5D04}"/>
                </a:ext>
              </a:extLst>
            </xdr:cNvPr>
            <xdr:cNvCxnSpPr>
              <a:cxnSpLocks/>
            </xdr:cNvCxnSpPr>
          </xdr:nvCxnSpPr>
          <xdr:spPr>
            <a:xfrm>
              <a:off x="11326215" y="240287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7" name="Straight Connector 36">
              <a:extLst>
                <a:ext uri="{FF2B5EF4-FFF2-40B4-BE49-F238E27FC236}">
                  <a16:creationId xmlns:a16="http://schemas.microsoft.com/office/drawing/2014/main" id="{DEE26A34-83A2-9A1E-03AE-8BFB48DCD0D8}"/>
                </a:ext>
              </a:extLst>
            </xdr:cNvPr>
            <xdr:cNvCxnSpPr>
              <a:cxnSpLocks/>
            </xdr:cNvCxnSpPr>
          </xdr:nvCxnSpPr>
          <xdr:spPr>
            <a:xfrm>
              <a:off x="11053061" y="2413932"/>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8" name="Straight Connector 37">
              <a:extLst>
                <a:ext uri="{FF2B5EF4-FFF2-40B4-BE49-F238E27FC236}">
                  <a16:creationId xmlns:a16="http://schemas.microsoft.com/office/drawing/2014/main" id="{E35E9DE4-FEE9-84F7-66E3-1F7D21F5839B}"/>
                </a:ext>
              </a:extLst>
            </xdr:cNvPr>
            <xdr:cNvCxnSpPr>
              <a:cxnSpLocks/>
            </xdr:cNvCxnSpPr>
          </xdr:nvCxnSpPr>
          <xdr:spPr>
            <a:xfrm>
              <a:off x="10769691" y="237656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sp macro="" textlink="">
          <xdr:nvSpPr>
            <xdr:cNvPr id="39" name="Rectangle 38">
              <a:extLst>
                <a:ext uri="{FF2B5EF4-FFF2-40B4-BE49-F238E27FC236}">
                  <a16:creationId xmlns:a16="http://schemas.microsoft.com/office/drawing/2014/main" id="{76A6D3EF-00C0-7F11-06D7-AF1D27D110E4}"/>
                </a:ext>
              </a:extLst>
            </xdr:cNvPr>
            <xdr:cNvSpPr/>
          </xdr:nvSpPr>
          <xdr:spPr>
            <a:xfrm>
              <a:off x="12655713" y="2631437"/>
              <a:ext cx="114940" cy="2874666"/>
            </a:xfrm>
            <a:prstGeom prst="rect">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40" name="Cylinder 39">
              <a:extLst>
                <a:ext uri="{FF2B5EF4-FFF2-40B4-BE49-F238E27FC236}">
                  <a16:creationId xmlns:a16="http://schemas.microsoft.com/office/drawing/2014/main" id="{702BBED3-E502-9743-8F70-406097592E5E}"/>
                </a:ext>
              </a:extLst>
            </xdr:cNvPr>
            <xdr:cNvSpPr/>
          </xdr:nvSpPr>
          <xdr:spPr>
            <a:xfrm>
              <a:off x="12655713" y="5108732"/>
              <a:ext cx="114940" cy="410294"/>
            </a:xfrm>
            <a:prstGeom prst="can">
              <a:avLst/>
            </a:prstGeom>
            <a:blipFill>
              <a:blip xmlns:r="http://schemas.openxmlformats.org/officeDocument/2006/relationships" r:embed="rId1"/>
              <a:tile tx="0" ty="0" sx="100000" sy="100000" flip="none" algn="tl"/>
            </a:blipFill>
            <a:ln w="1270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cxnSp macro="">
          <xdr:nvCxnSpPr>
            <xdr:cNvPr id="41" name="Straight Arrow Connector 40">
              <a:extLst>
                <a:ext uri="{FF2B5EF4-FFF2-40B4-BE49-F238E27FC236}">
                  <a16:creationId xmlns:a16="http://schemas.microsoft.com/office/drawing/2014/main" id="{BE6EA696-426B-5B28-4E35-B26DE395B417}"/>
                </a:ext>
              </a:extLst>
            </xdr:cNvPr>
            <xdr:cNvCxnSpPr>
              <a:cxnSpLocks/>
            </xdr:cNvCxnSpPr>
          </xdr:nvCxnSpPr>
          <xdr:spPr>
            <a:xfrm flipH="1" flipV="1">
              <a:off x="12775558" y="5003921"/>
              <a:ext cx="909410" cy="3791"/>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2" name="TextBox 110">
              <a:extLst>
                <a:ext uri="{FF2B5EF4-FFF2-40B4-BE49-F238E27FC236}">
                  <a16:creationId xmlns:a16="http://schemas.microsoft.com/office/drawing/2014/main" id="{FA5E41C3-F948-B544-3B3F-D243384385A2}"/>
                </a:ext>
              </a:extLst>
            </xdr:cNvPr>
            <xdr:cNvSpPr txBox="1"/>
          </xdr:nvSpPr>
          <xdr:spPr>
            <a:xfrm>
              <a:off x="13541602" y="4765935"/>
              <a:ext cx="1476441" cy="551876"/>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0">
                  <a:latin typeface="Arial" panose="020B0604020202020204" pitchFamily="34" charset="0"/>
                  <a:cs typeface="Arial" panose="020B0604020202020204" pitchFamily="34" charset="0"/>
                </a:rPr>
                <a:t>receptor well (drinking water)</a:t>
              </a:r>
            </a:p>
          </xdr:txBody>
        </xdr:sp>
        <xdr:pic>
          <xdr:nvPicPr>
            <xdr:cNvPr id="43" name="Picture 42">
              <a:extLst>
                <a:ext uri="{FF2B5EF4-FFF2-40B4-BE49-F238E27FC236}">
                  <a16:creationId xmlns:a16="http://schemas.microsoft.com/office/drawing/2014/main" id="{8FABD844-A92A-C085-20D4-3C0DD8A35E9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flipH="1">
              <a:off x="12420511" y="2124727"/>
              <a:ext cx="499423" cy="499423"/>
            </a:xfrm>
            <a:prstGeom prst="rect">
              <a:avLst/>
            </a:prstGeom>
          </xdr:spPr>
        </xdr:pic>
      </xdr:grpSp>
      <xdr:sp macro="" textlink="">
        <xdr:nvSpPr>
          <xdr:cNvPr id="102" name="Rectangle 101">
            <a:extLst>
              <a:ext uri="{FF2B5EF4-FFF2-40B4-BE49-F238E27FC236}">
                <a16:creationId xmlns:a16="http://schemas.microsoft.com/office/drawing/2014/main" id="{E2BFAAC7-9CF5-7C46-B6CA-8F671E229713}"/>
              </a:ext>
            </a:extLst>
          </xdr:cNvPr>
          <xdr:cNvSpPr/>
        </xdr:nvSpPr>
        <xdr:spPr>
          <a:xfrm>
            <a:off x="13960305" y="3202874"/>
            <a:ext cx="210859" cy="21813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b="1" kern="1200">
                <a:solidFill>
                  <a:sysClr val="windowText" lastClr="000000"/>
                </a:solidFill>
                <a:latin typeface="Arial" panose="020B0604020202020204" pitchFamily="34" charset="0"/>
                <a:cs typeface="Arial" panose="020B0604020202020204" pitchFamily="34" charset="0"/>
              </a:rPr>
              <a:t>Z</a:t>
            </a:r>
            <a:endParaRPr lang="zh-CN" altLang="en-US" sz="1100" b="1" kern="1200">
              <a:solidFill>
                <a:sysClr val="windowText" lastClr="000000"/>
              </a:solidFill>
              <a:latin typeface="Arial" panose="020B0604020202020204" pitchFamily="34" charset="0"/>
              <a:cs typeface="Arial" panose="020B0604020202020204" pitchFamily="34" charset="0"/>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175287</xdr:colOff>
      <xdr:row>23</xdr:row>
      <xdr:rowOff>100615</xdr:rowOff>
    </xdr:from>
    <xdr:to>
      <xdr:col>8</xdr:col>
      <xdr:colOff>64263</xdr:colOff>
      <xdr:row>24</xdr:row>
      <xdr:rowOff>92995</xdr:rowOff>
    </xdr:to>
    <xdr:sp macro="[0]!M0_Set_default_PFAS" textlink="">
      <xdr:nvSpPr>
        <xdr:cNvPr id="44247" name="矩形 44246">
          <a:extLst>
            <a:ext uri="{FF2B5EF4-FFF2-40B4-BE49-F238E27FC236}">
              <a16:creationId xmlns:a16="http://schemas.microsoft.com/office/drawing/2014/main" id="{0EDF0191-11F9-42D1-823F-F82ADCB73758}"/>
            </a:ext>
          </a:extLst>
        </xdr:cNvPr>
        <xdr:cNvSpPr/>
      </xdr:nvSpPr>
      <xdr:spPr>
        <a:xfrm>
          <a:off x="5226423" y="6051335"/>
          <a:ext cx="1260000" cy="184804"/>
        </a:xfrm>
        <a:prstGeom prst="rect">
          <a:avLst/>
        </a:prstGeom>
        <a:solidFill>
          <a:schemeClr val="accent6">
            <a:lumMod val="40000"/>
            <a:lumOff val="60000"/>
          </a:schemeClr>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a:t>
          </a:r>
          <a:r>
            <a:rPr lang="en-US" altLang="zh-CN" sz="900" b="0" baseline="0">
              <a:solidFill>
                <a:sysClr val="windowText" lastClr="000000"/>
              </a:solidFill>
              <a:latin typeface="Arial" panose="020B0604020202020204" pitchFamily="34" charset="0"/>
              <a:cs typeface="Arial" panose="020B0604020202020204" pitchFamily="34" charset="0"/>
            </a:rPr>
            <a:t> Default Values</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6</xdr:col>
      <xdr:colOff>175287</xdr:colOff>
      <xdr:row>4</xdr:row>
      <xdr:rowOff>111464</xdr:rowOff>
    </xdr:from>
    <xdr:to>
      <xdr:col>8</xdr:col>
      <xdr:colOff>64263</xdr:colOff>
      <xdr:row>5</xdr:row>
      <xdr:rowOff>101807</xdr:rowOff>
    </xdr:to>
    <xdr:sp macro="[0]!M0_Set_default_Soil" textlink="">
      <xdr:nvSpPr>
        <xdr:cNvPr id="44248" name="矩形 44247">
          <a:extLst>
            <a:ext uri="{FF2B5EF4-FFF2-40B4-BE49-F238E27FC236}">
              <a16:creationId xmlns:a16="http://schemas.microsoft.com/office/drawing/2014/main" id="{3F003C4C-3127-45C6-A4F2-C54FF08F412A}"/>
            </a:ext>
          </a:extLst>
        </xdr:cNvPr>
        <xdr:cNvSpPr/>
      </xdr:nvSpPr>
      <xdr:spPr>
        <a:xfrm>
          <a:off x="5226423" y="1997222"/>
          <a:ext cx="1260000" cy="182767"/>
        </a:xfrm>
        <a:prstGeom prst="rect">
          <a:avLst/>
        </a:prstGeom>
        <a:solidFill>
          <a:schemeClr val="accent6">
            <a:lumMod val="40000"/>
            <a:lumOff val="60000"/>
          </a:schemeClr>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 Default Values</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15</xdr:col>
      <xdr:colOff>310480</xdr:colOff>
      <xdr:row>40</xdr:row>
      <xdr:rowOff>174734</xdr:rowOff>
    </xdr:from>
    <xdr:to>
      <xdr:col>17</xdr:col>
      <xdr:colOff>644875</xdr:colOff>
      <xdr:row>41</xdr:row>
      <xdr:rowOff>201765</xdr:rowOff>
    </xdr:to>
    <xdr:sp macro="[0]!M0_Module0_Input_1201_equili" textlink="">
      <xdr:nvSpPr>
        <xdr:cNvPr id="44252" name="矩形: 圆角 44251">
          <a:extLst>
            <a:ext uri="{FF2B5EF4-FFF2-40B4-BE49-F238E27FC236}">
              <a16:creationId xmlns:a16="http://schemas.microsoft.com/office/drawing/2014/main" id="{1A817CC9-C49C-457E-8337-B04CFB2B0411}"/>
            </a:ext>
          </a:extLst>
        </xdr:cNvPr>
        <xdr:cNvSpPr/>
      </xdr:nvSpPr>
      <xdr:spPr>
        <a:xfrm>
          <a:off x="11623847" y="9626839"/>
          <a:ext cx="1695110" cy="240858"/>
        </a:xfrm>
        <a:prstGeom prst="roundRect">
          <a:avLst/>
        </a:prstGeom>
        <a:solidFill>
          <a:schemeClr val="accent2">
            <a:lumMod val="40000"/>
            <a:lumOff val="60000"/>
          </a:schemeClr>
        </a:solidFill>
        <a:ln w="6350">
          <a:solidFill>
            <a:sysClr val="windowText" lastClr="0000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Basic Solver </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15</xdr:col>
      <xdr:colOff>319911</xdr:colOff>
      <xdr:row>43</xdr:row>
      <xdr:rowOff>126456</xdr:rowOff>
    </xdr:from>
    <xdr:to>
      <xdr:col>17</xdr:col>
      <xdr:colOff>631174</xdr:colOff>
      <xdr:row>44</xdr:row>
      <xdr:rowOff>135892</xdr:rowOff>
    </xdr:to>
    <xdr:sp macro="[0]!M0_Module0_Input_1201_Kinetic" textlink="">
      <xdr:nvSpPr>
        <xdr:cNvPr id="44253" name="矩形: 圆角 44252">
          <a:extLst>
            <a:ext uri="{FF2B5EF4-FFF2-40B4-BE49-F238E27FC236}">
              <a16:creationId xmlns:a16="http://schemas.microsoft.com/office/drawing/2014/main" id="{3A721CA0-790F-4C42-B9F3-C9FDBA9A6365}"/>
            </a:ext>
          </a:extLst>
        </xdr:cNvPr>
        <xdr:cNvSpPr/>
      </xdr:nvSpPr>
      <xdr:spPr>
        <a:xfrm>
          <a:off x="11633278" y="10220041"/>
          <a:ext cx="1671978" cy="223262"/>
        </a:xfrm>
        <a:prstGeom prst="roundRect">
          <a:avLst/>
        </a:prstGeom>
        <a:solidFill>
          <a:schemeClr val="accent2">
            <a:lumMod val="40000"/>
            <a:lumOff val="60000"/>
          </a:schemeClr>
        </a:solidFill>
        <a:ln w="6350">
          <a:solidFill>
            <a:sysClr val="windowText" lastClr="0000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Advanced Solver</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xdr:from>
          <xdr:col>6</xdr:col>
          <xdr:colOff>177800</xdr:colOff>
          <xdr:row>18</xdr:row>
          <xdr:rowOff>12700</xdr:rowOff>
        </xdr:from>
        <xdr:to>
          <xdr:col>8</xdr:col>
          <xdr:colOff>63500</xdr:colOff>
          <xdr:row>18</xdr:row>
          <xdr:rowOff>190500</xdr:rowOff>
        </xdr:to>
        <xdr:sp macro="" textlink="">
          <xdr:nvSpPr>
            <xdr:cNvPr id="44050" name="Button 18" descr="        Estimate αL" hidden="1">
              <a:extLst>
                <a:ext uri="{63B3BB69-23CF-44E3-9099-C40C66FF867C}">
                  <a14:compatExt spid="_x0000_s44050"/>
                </a:ext>
                <a:ext uri="{FF2B5EF4-FFF2-40B4-BE49-F238E27FC236}">
                  <a16:creationId xmlns:a16="http://schemas.microsoft.com/office/drawing/2014/main" id="{00000000-0008-0000-0100-000012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α</a:t>
              </a:r>
              <a:r>
                <a:rPr lang="en-US" sz="1000" b="0" i="1" u="none" strike="noStrike" baseline="-25000">
                  <a:solidFill>
                    <a:srgbClr val="000000"/>
                  </a:solidFill>
                  <a:latin typeface="Arial" pitchFamily="2" charset="0"/>
                  <a:cs typeface="Arial" pitchFamily="2" charset="0"/>
                </a:rPr>
                <a:t>L</a:t>
              </a:r>
              <a:r>
                <a:rPr lang="en-US" sz="1000" b="0" i="1" u="none" strike="noStrike" baseline="0">
                  <a:solidFill>
                    <a:srgbClr val="000000"/>
                  </a:solidFill>
                  <a:latin typeface="Arial" pitchFamily="2" charset="0"/>
                  <a:cs typeface="Arial" pitchFamily="2" charset="0"/>
                </a:rPr>
                <a:t> </a:t>
              </a:r>
              <a:endParaRPr lang="en-US" sz="1000" b="0" i="0" u="none" strike="noStrike" baseline="0">
                <a:solidFill>
                  <a:srgbClr val="000000"/>
                </a:solidFill>
                <a:latin typeface="Arial" pitchFamily="2" charset="0"/>
                <a:cs typeface="Arial" pitchFamily="2" charset="0"/>
              </a:endParaRPr>
            </a:p>
            <a:p>
              <a:pPr algn="l" rtl="0">
                <a:defRPr sz="1000"/>
              </a:pPr>
              <a:r>
                <a:rPr lang="en-US" sz="1000" b="0" i="0" u="none" strike="noStrike" baseline="0">
                  <a:solidFill>
                    <a:srgbClr val="000000"/>
                  </a:solidFill>
                  <a:latin typeface="Arial" pitchFamily="2" charset="0"/>
                  <a:cs typeface="Arial" pitchFamily="2" charset="0"/>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177800</xdr:colOff>
          <xdr:row>20</xdr:row>
          <xdr:rowOff>25400</xdr:rowOff>
        </xdr:from>
        <xdr:to>
          <xdr:col>8</xdr:col>
          <xdr:colOff>63500</xdr:colOff>
          <xdr:row>20</xdr:row>
          <xdr:rowOff>203200</xdr:rowOff>
        </xdr:to>
        <xdr:sp macro="" textlink="">
          <xdr:nvSpPr>
            <xdr:cNvPr id="44051" name="Button 19" descr="      Estimate SF" hidden="1">
              <a:extLst>
                <a:ext uri="{63B3BB69-23CF-44E3-9099-C40C66FF867C}">
                  <a14:compatExt spid="_x0000_s44051"/>
                </a:ext>
                <a:ext uri="{FF2B5EF4-FFF2-40B4-BE49-F238E27FC236}">
                  <a16:creationId xmlns:a16="http://schemas.microsoft.com/office/drawing/2014/main" id="{00000000-0008-0000-0100-000013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a:t>
              </a:r>
              <a:r>
                <a:rPr lang="en-US" sz="1100" b="0" i="0" u="none" strike="noStrike" baseline="0">
                  <a:solidFill>
                    <a:srgbClr val="000000"/>
                  </a:solidFill>
                  <a:latin typeface="Arial" pitchFamily="2" charset="0"/>
                  <a:cs typeface="Arial" pitchFamily="2" charset="0"/>
                </a:rPr>
                <a:t> </a:t>
              </a:r>
              <a:r>
                <a:rPr lang="en-US" sz="900" b="0" i="1" u="none" strike="noStrike" baseline="0">
                  <a:solidFill>
                    <a:srgbClr val="000000"/>
                  </a:solidFill>
                  <a:latin typeface="Arial" pitchFamily="2" charset="0"/>
                  <a:cs typeface="Arial" pitchFamily="2" charset="0"/>
                </a:rPr>
                <a:t>SF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177800</xdr:colOff>
          <xdr:row>19</xdr:row>
          <xdr:rowOff>25400</xdr:rowOff>
        </xdr:from>
        <xdr:to>
          <xdr:col>8</xdr:col>
          <xdr:colOff>63500</xdr:colOff>
          <xdr:row>19</xdr:row>
          <xdr:rowOff>203200</xdr:rowOff>
        </xdr:to>
        <xdr:sp macro="" textlink="">
          <xdr:nvSpPr>
            <xdr:cNvPr id="44052" name="Button 20" descr="Estimate  θ" hidden="1">
              <a:extLst>
                <a:ext uri="{63B3BB69-23CF-44E3-9099-C40C66FF867C}">
                  <a14:compatExt spid="_x0000_s44052"/>
                </a:ext>
                <a:ext uri="{FF2B5EF4-FFF2-40B4-BE49-F238E27FC236}">
                  <a16:creationId xmlns:a16="http://schemas.microsoft.com/office/drawing/2014/main" id="{00000000-0008-0000-0100-000014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900" b="0" i="0" u="none" strike="noStrike" baseline="0">
                  <a:solidFill>
                    <a:srgbClr val="000000"/>
                  </a:solidFill>
                  <a:latin typeface="Arial" pitchFamily="2" charset="0"/>
                  <a:cs typeface="Arial" pitchFamily="2" charset="0"/>
                </a:rPr>
                <a:t>    </a:t>
              </a:r>
              <a:r>
                <a:rPr lang="en-US" sz="800" b="0" i="0" u="none" strike="noStrike" baseline="0">
                  <a:solidFill>
                    <a:srgbClr val="000000"/>
                  </a:solidFill>
                  <a:latin typeface="Arial" pitchFamily="2" charset="0"/>
                  <a:cs typeface="Arial" pitchFamily="2" charset="0"/>
                </a:rPr>
                <a:t>  </a:t>
              </a:r>
              <a:r>
                <a:rPr lang="en-US" sz="900" b="0" i="0" u="none" strike="noStrike" baseline="0">
                  <a:solidFill>
                    <a:srgbClr val="000000"/>
                  </a:solidFill>
                  <a:latin typeface="Arial" pitchFamily="2" charset="0"/>
                  <a:cs typeface="Arial" pitchFamily="2" charset="0"/>
                </a:rPr>
                <a:t> </a:t>
              </a:r>
              <a:r>
                <a:rPr lang="en-US" sz="1000" b="0" i="0" u="none" strike="noStrike" baseline="0">
                  <a:solidFill>
                    <a:srgbClr val="000000"/>
                  </a:solidFill>
                  <a:latin typeface="Arial" pitchFamily="2" charset="0"/>
                  <a:cs typeface="Arial" pitchFamily="2" charset="0"/>
                </a:rPr>
                <a:t> Estimate</a:t>
              </a:r>
              <a:r>
                <a:rPr lang="en-US" sz="900" b="0" i="0" u="none" strike="noStrike" baseline="0">
                  <a:solidFill>
                    <a:srgbClr val="000000"/>
                  </a:solidFill>
                  <a:latin typeface="Arial" pitchFamily="2" charset="0"/>
                  <a:cs typeface="Arial" pitchFamily="2" charset="0"/>
                </a:rPr>
                <a:t>  </a:t>
              </a:r>
              <a:r>
                <a:rPr lang="en-US" sz="900" b="0" i="1" u="none" strike="noStrike" baseline="0">
                  <a:solidFill>
                    <a:srgbClr val="000000"/>
                  </a:solidFill>
                  <a:latin typeface="Arial" pitchFamily="2" charset="0"/>
                  <a:cs typeface="Arial" pitchFamily="2" charset="0"/>
                </a:rPr>
                <a:t>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177800</xdr:colOff>
          <xdr:row>21</xdr:row>
          <xdr:rowOff>25400</xdr:rowOff>
        </xdr:from>
        <xdr:to>
          <xdr:col>8</xdr:col>
          <xdr:colOff>63500</xdr:colOff>
          <xdr:row>21</xdr:row>
          <xdr:rowOff>203200</xdr:rowOff>
        </xdr:to>
        <xdr:sp macro="" textlink="">
          <xdr:nvSpPr>
            <xdr:cNvPr id="44053" name="Button 21" hidden="1">
              <a:extLst>
                <a:ext uri="{63B3BB69-23CF-44E3-9099-C40C66FF867C}">
                  <a14:compatExt spid="_x0000_s44053"/>
                </a:ext>
                <a:ext uri="{FF2B5EF4-FFF2-40B4-BE49-F238E27FC236}">
                  <a16:creationId xmlns:a16="http://schemas.microsoft.com/office/drawing/2014/main" id="{00000000-0008-0000-0100-000015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A</a:t>
              </a:r>
              <a:r>
                <a:rPr lang="en-US" sz="1000" b="0" i="1" u="none" strike="noStrike" baseline="-25000">
                  <a:solidFill>
                    <a:srgbClr val="000000"/>
                  </a:solidFill>
                  <a:latin typeface="Arial" pitchFamily="2" charset="0"/>
                  <a:cs typeface="Arial" pitchFamily="2" charset="0"/>
                </a:rPr>
                <a:t>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177800</xdr:colOff>
          <xdr:row>32</xdr:row>
          <xdr:rowOff>25400</xdr:rowOff>
        </xdr:from>
        <xdr:to>
          <xdr:col>8</xdr:col>
          <xdr:colOff>101600</xdr:colOff>
          <xdr:row>32</xdr:row>
          <xdr:rowOff>203200</xdr:rowOff>
        </xdr:to>
        <xdr:sp macro="" textlink="">
          <xdr:nvSpPr>
            <xdr:cNvPr id="44054" name="Button 22" hidden="1">
              <a:extLst>
                <a:ext uri="{63B3BB69-23CF-44E3-9099-C40C66FF867C}">
                  <a14:compatExt spid="_x0000_s44054"/>
                </a:ext>
                <a:ext uri="{FF2B5EF4-FFF2-40B4-BE49-F238E27FC236}">
                  <a16:creationId xmlns:a16="http://schemas.microsoft.com/office/drawing/2014/main" id="{00000000-0008-0000-0100-000016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K</a:t>
              </a:r>
              <a:r>
                <a:rPr lang="en-US" sz="1000" b="0" i="1" u="none" strike="noStrike" baseline="-25000">
                  <a:solidFill>
                    <a:srgbClr val="000000"/>
                  </a:solidFill>
                  <a:latin typeface="Arial" pitchFamily="2" charset="0"/>
                  <a:cs typeface="Arial" pitchFamily="2" charset="0"/>
                </a:rPr>
                <a:t>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177800</xdr:colOff>
          <xdr:row>33</xdr:row>
          <xdr:rowOff>25400</xdr:rowOff>
        </xdr:from>
        <xdr:to>
          <xdr:col>8</xdr:col>
          <xdr:colOff>101600</xdr:colOff>
          <xdr:row>33</xdr:row>
          <xdr:rowOff>203200</xdr:rowOff>
        </xdr:to>
        <xdr:sp macro="" textlink="">
          <xdr:nvSpPr>
            <xdr:cNvPr id="44055" name="Button 23" hidden="1">
              <a:extLst>
                <a:ext uri="{63B3BB69-23CF-44E3-9099-C40C66FF867C}">
                  <a14:compatExt spid="_x0000_s44055"/>
                </a:ext>
                <a:ext uri="{FF2B5EF4-FFF2-40B4-BE49-F238E27FC236}">
                  <a16:creationId xmlns:a16="http://schemas.microsoft.com/office/drawing/2014/main" id="{00000000-0008-0000-0100-000017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K</a:t>
              </a:r>
              <a:r>
                <a:rPr lang="en-US" sz="1000" b="0" i="1" u="none" strike="noStrike" baseline="-25000">
                  <a:solidFill>
                    <a:srgbClr val="000000"/>
                  </a:solidFill>
                  <a:latin typeface="Arial" pitchFamily="2" charset="0"/>
                  <a:cs typeface="Arial" pitchFamily="2" charset="0"/>
                </a:rPr>
                <a:t>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177800</xdr:colOff>
          <xdr:row>44</xdr:row>
          <xdr:rowOff>25400</xdr:rowOff>
        </xdr:from>
        <xdr:to>
          <xdr:col>8</xdr:col>
          <xdr:colOff>101600</xdr:colOff>
          <xdr:row>45</xdr:row>
          <xdr:rowOff>12700</xdr:rowOff>
        </xdr:to>
        <xdr:sp macro="" textlink="">
          <xdr:nvSpPr>
            <xdr:cNvPr id="44056" name="Button 24" hidden="1">
              <a:extLst>
                <a:ext uri="{63B3BB69-23CF-44E3-9099-C40C66FF867C}">
                  <a14:compatExt spid="_x0000_s44056"/>
                </a:ext>
                <a:ext uri="{FF2B5EF4-FFF2-40B4-BE49-F238E27FC236}">
                  <a16:creationId xmlns:a16="http://schemas.microsoft.com/office/drawing/2014/main" id="{00000000-0008-0000-0100-000018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Estimate α</a:t>
              </a:r>
              <a:r>
                <a:rPr lang="en-US" sz="1000" b="0" i="0" u="none" strike="noStrike" baseline="-25000">
                  <a:solidFill>
                    <a:srgbClr val="000000"/>
                  </a:solidFill>
                  <a:latin typeface="Arial" pitchFamily="2" charset="0"/>
                  <a:cs typeface="Arial" pitchFamily="2" charset="0"/>
                </a:rPr>
                <a:t>v</a:t>
              </a:r>
              <a:r>
                <a:rPr lang="en-US" sz="1000" b="0" i="0" u="none" strike="noStrike" baseline="0">
                  <a:solidFill>
                    <a:srgbClr val="000000"/>
                  </a:solidFill>
                  <a:latin typeface="Arial" pitchFamily="2" charset="0"/>
                  <a:cs typeface="Arial" pitchFamily="2" charset="0"/>
                </a:rPr>
                <a:t>, δ</a:t>
              </a:r>
              <a:r>
                <a:rPr lang="en-US" sz="1000" b="0" i="0" u="none" strike="noStrike" baseline="-25000">
                  <a:solidFill>
                    <a:srgbClr val="000000"/>
                  </a:solidFill>
                  <a:latin typeface="Arial" pitchFamily="2" charset="0"/>
                  <a:cs typeface="Arial" pitchFamily="2" charset="0"/>
                </a:rPr>
                <a:t>gw</a:t>
              </a:r>
              <a:r>
                <a:rPr lang="en-US" sz="1000" b="0" i="0" u="none" strike="noStrike" baseline="0">
                  <a:solidFill>
                    <a:srgbClr val="000000"/>
                  </a:solidFill>
                  <a:latin typeface="Arial" pitchFamily="2" charset="0"/>
                  <a:cs typeface="Arial" pitchFamily="2" charset="0"/>
                </a:rPr>
                <a:t>,</a:t>
              </a:r>
              <a:r>
                <a:rPr lang="en-US" sz="900" b="0" i="0" u="none" strike="noStrike" baseline="0">
                  <a:solidFill>
                    <a:srgbClr val="000000"/>
                  </a:solidFill>
                  <a:latin typeface="Arial" pitchFamily="2" charset="0"/>
                  <a:cs typeface="Arial" pitchFamily="2" charset="0"/>
                </a:rPr>
                <a:t> </a:t>
              </a:r>
              <a:r>
                <a:rPr lang="en-US" sz="900" b="0" i="1" u="none" strike="noStrike" baseline="0">
                  <a:solidFill>
                    <a:srgbClr val="000000"/>
                  </a:solidFill>
                  <a:latin typeface="Arial" pitchFamily="2" charset="0"/>
                  <a:cs typeface="Arial" pitchFamily="2" charset="0"/>
                </a:rPr>
                <a:t>DF</a:t>
              </a:r>
            </a:p>
          </xdr:txBody>
        </xdr:sp>
        <xdr:clientData fPrintsWithSheet="0"/>
      </xdr:twoCellAnchor>
    </mc:Choice>
    <mc:Fallback/>
  </mc:AlternateContent>
  <xdr:twoCellAnchor>
    <xdr:from>
      <xdr:col>7</xdr:col>
      <xdr:colOff>876290</xdr:colOff>
      <xdr:row>7</xdr:row>
      <xdr:rowOff>26777</xdr:rowOff>
    </xdr:from>
    <xdr:to>
      <xdr:col>7</xdr:col>
      <xdr:colOff>1071561</xdr:colOff>
      <xdr:row>7</xdr:row>
      <xdr:rowOff>195977</xdr:rowOff>
    </xdr:to>
    <xdr:pic>
      <xdr:nvPicPr>
        <xdr:cNvPr id="44046" name="Graphic 44045" descr="Raised hand">
          <a:extLst>
            <a:ext uri="{FF2B5EF4-FFF2-40B4-BE49-F238E27FC236}">
              <a16:creationId xmlns:a16="http://schemas.microsoft.com/office/drawing/2014/main" id="{04A2A4C4-3B98-E561-AA36-79943039266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6163147" y="2513861"/>
          <a:ext cx="195271" cy="169200"/>
        </a:xfrm>
        <a:prstGeom prst="rect">
          <a:avLst/>
        </a:prstGeom>
      </xdr:spPr>
    </xdr:pic>
    <xdr:clientData/>
  </xdr:twoCellAnchor>
  <xdr:twoCellAnchor>
    <xdr:from>
      <xdr:col>10</xdr:col>
      <xdr:colOff>436732</xdr:colOff>
      <xdr:row>22</xdr:row>
      <xdr:rowOff>4351</xdr:rowOff>
    </xdr:from>
    <xdr:to>
      <xdr:col>16</xdr:col>
      <xdr:colOff>106914</xdr:colOff>
      <xdr:row>38</xdr:row>
      <xdr:rowOff>145790</xdr:rowOff>
    </xdr:to>
    <xdr:grpSp>
      <xdr:nvGrpSpPr>
        <xdr:cNvPr id="44033" name="Group 44032">
          <a:extLst>
            <a:ext uri="{FF2B5EF4-FFF2-40B4-BE49-F238E27FC236}">
              <a16:creationId xmlns:a16="http://schemas.microsoft.com/office/drawing/2014/main" id="{A6C8B07C-1A78-BF76-6F24-DB8A679E8780}"/>
            </a:ext>
          </a:extLst>
        </xdr:cNvPr>
        <xdr:cNvGrpSpPr/>
      </xdr:nvGrpSpPr>
      <xdr:grpSpPr>
        <a:xfrm>
          <a:off x="7700657" y="5689678"/>
          <a:ext cx="5046911" cy="3524149"/>
          <a:chOff x="6976289" y="5190499"/>
          <a:chExt cx="4200051" cy="3140567"/>
        </a:xfrm>
      </xdr:grpSpPr>
      <xdr:grpSp>
        <xdr:nvGrpSpPr>
          <xdr:cNvPr id="44239" name="Group 44238">
            <a:extLst>
              <a:ext uri="{FF2B5EF4-FFF2-40B4-BE49-F238E27FC236}">
                <a16:creationId xmlns:a16="http://schemas.microsoft.com/office/drawing/2014/main" id="{D0DA89FA-2288-120D-10F1-28625758FFBE}"/>
              </a:ext>
            </a:extLst>
          </xdr:cNvPr>
          <xdr:cNvGrpSpPr/>
        </xdr:nvGrpSpPr>
        <xdr:grpSpPr>
          <a:xfrm>
            <a:off x="6976289" y="5190499"/>
            <a:ext cx="4200051" cy="3140567"/>
            <a:chOff x="14420847" y="5941452"/>
            <a:chExt cx="4161370" cy="3330297"/>
          </a:xfrm>
        </xdr:grpSpPr>
        <xdr:sp macro="" textlink="">
          <xdr:nvSpPr>
            <xdr:cNvPr id="15" name="Rectangle 26306">
              <a:extLst>
                <a:ext uri="{FF2B5EF4-FFF2-40B4-BE49-F238E27FC236}">
                  <a16:creationId xmlns:a16="http://schemas.microsoft.com/office/drawing/2014/main" id="{DBB9C63A-3519-7DD1-4129-7A2CE9B975E1}"/>
                </a:ext>
              </a:extLst>
            </xdr:cNvPr>
            <xdr:cNvSpPr/>
          </xdr:nvSpPr>
          <xdr:spPr>
            <a:xfrm>
              <a:off x="14450565" y="7268344"/>
              <a:ext cx="2532444" cy="1921467"/>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4143" name="Group 44142">
              <a:extLst>
                <a:ext uri="{FF2B5EF4-FFF2-40B4-BE49-F238E27FC236}">
                  <a16:creationId xmlns:a16="http://schemas.microsoft.com/office/drawing/2014/main" id="{CDEA812C-2BCF-342C-2E46-C259D3946A71}"/>
                </a:ext>
              </a:extLst>
            </xdr:cNvPr>
            <xdr:cNvGrpSpPr/>
          </xdr:nvGrpSpPr>
          <xdr:grpSpPr>
            <a:xfrm>
              <a:off x="14420847" y="5941452"/>
              <a:ext cx="4161370" cy="3330297"/>
              <a:chOff x="14000433" y="5570306"/>
              <a:chExt cx="4161370" cy="3330297"/>
            </a:xfrm>
          </xdr:grpSpPr>
          <xdr:grpSp>
            <xdr:nvGrpSpPr>
              <xdr:cNvPr id="44130" name="Group 44129">
                <a:extLst>
                  <a:ext uri="{FF2B5EF4-FFF2-40B4-BE49-F238E27FC236}">
                    <a16:creationId xmlns:a16="http://schemas.microsoft.com/office/drawing/2014/main" id="{651B070F-B80B-2701-83A5-C29F82EFCA5A}"/>
                  </a:ext>
                </a:extLst>
              </xdr:cNvPr>
              <xdr:cNvGrpSpPr/>
            </xdr:nvGrpSpPr>
            <xdr:grpSpPr>
              <a:xfrm>
                <a:off x="14000433" y="5570306"/>
                <a:ext cx="4161370" cy="3330297"/>
                <a:chOff x="14000433" y="5570306"/>
                <a:chExt cx="4161370" cy="3330297"/>
              </a:xfrm>
            </xdr:grpSpPr>
            <xdr:grpSp>
              <xdr:nvGrpSpPr>
                <xdr:cNvPr id="16" name="Group 26305">
                  <a:extLst>
                    <a:ext uri="{FF2B5EF4-FFF2-40B4-BE49-F238E27FC236}">
                      <a16:creationId xmlns:a16="http://schemas.microsoft.com/office/drawing/2014/main" id="{B543C453-AE1A-17DB-EDEA-16960A3AE429}"/>
                    </a:ext>
                  </a:extLst>
                </xdr:cNvPr>
                <xdr:cNvGrpSpPr/>
              </xdr:nvGrpSpPr>
              <xdr:grpSpPr>
                <a:xfrm>
                  <a:off x="14000433" y="5570306"/>
                  <a:ext cx="4161370" cy="3330297"/>
                  <a:chOff x="10123058" y="10989375"/>
                  <a:chExt cx="6036663" cy="3934725"/>
                </a:xfrm>
              </xdr:grpSpPr>
              <xdr:grpSp>
                <xdr:nvGrpSpPr>
                  <xdr:cNvPr id="17" name="Group 26302">
                    <a:extLst>
                      <a:ext uri="{FF2B5EF4-FFF2-40B4-BE49-F238E27FC236}">
                        <a16:creationId xmlns:a16="http://schemas.microsoft.com/office/drawing/2014/main" id="{3D440C85-84D5-3516-E069-0395C3E54867}"/>
                      </a:ext>
                    </a:extLst>
                  </xdr:cNvPr>
                  <xdr:cNvGrpSpPr/>
                </xdr:nvGrpSpPr>
                <xdr:grpSpPr>
                  <a:xfrm>
                    <a:off x="10123058" y="10989375"/>
                    <a:ext cx="6036663" cy="3934725"/>
                    <a:chOff x="6892870" y="10335913"/>
                    <a:chExt cx="6045727" cy="3933520"/>
                  </a:xfrm>
                </xdr:grpSpPr>
                <xdr:grpSp>
                  <xdr:nvGrpSpPr>
                    <xdr:cNvPr id="20" name="Group 26295">
                      <a:extLst>
                        <a:ext uri="{FF2B5EF4-FFF2-40B4-BE49-F238E27FC236}">
                          <a16:creationId xmlns:a16="http://schemas.microsoft.com/office/drawing/2014/main" id="{AEC390F2-1DB5-C843-83F9-5ADA2A8AC323}"/>
                        </a:ext>
                      </a:extLst>
                    </xdr:cNvPr>
                    <xdr:cNvGrpSpPr/>
                  </xdr:nvGrpSpPr>
                  <xdr:grpSpPr>
                    <a:xfrm>
                      <a:off x="6892870" y="10335913"/>
                      <a:ext cx="6045727" cy="3933520"/>
                      <a:chOff x="6978099" y="10136492"/>
                      <a:chExt cx="6046272" cy="3918846"/>
                    </a:xfrm>
                  </xdr:grpSpPr>
                  <xdr:grpSp>
                    <xdr:nvGrpSpPr>
                      <xdr:cNvPr id="26" name="Group 26292">
                        <a:extLst>
                          <a:ext uri="{FF2B5EF4-FFF2-40B4-BE49-F238E27FC236}">
                            <a16:creationId xmlns:a16="http://schemas.microsoft.com/office/drawing/2014/main" id="{049CE2E3-40BA-DF9A-AD51-0325D33C2374}"/>
                          </a:ext>
                        </a:extLst>
                      </xdr:cNvPr>
                      <xdr:cNvGrpSpPr/>
                    </xdr:nvGrpSpPr>
                    <xdr:grpSpPr>
                      <a:xfrm>
                        <a:off x="6987624" y="10136492"/>
                        <a:ext cx="6036747" cy="3918846"/>
                        <a:chOff x="7459409" y="11125336"/>
                        <a:chExt cx="6021187" cy="3934424"/>
                      </a:xfrm>
                    </xdr:grpSpPr>
                    <xdr:sp macro="" textlink="">
                      <xdr:nvSpPr>
                        <xdr:cNvPr id="28" name="Freeform: Shape 26047">
                          <a:extLst>
                            <a:ext uri="{FF2B5EF4-FFF2-40B4-BE49-F238E27FC236}">
                              <a16:creationId xmlns:a16="http://schemas.microsoft.com/office/drawing/2014/main" id="{65DB92C1-E24B-788A-CF64-EB25AA0B4416}"/>
                            </a:ext>
                          </a:extLst>
                        </xdr:cNvPr>
                        <xdr:cNvSpPr/>
                      </xdr:nvSpPr>
                      <xdr:spPr>
                        <a:xfrm>
                          <a:off x="11146075" y="13053831"/>
                          <a:ext cx="1737854" cy="1918209"/>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 name="connsiteX0" fmla="*/ 0 w 2258705"/>
                            <a:gd name="connsiteY0" fmla="*/ 2193878 h 2193878"/>
                            <a:gd name="connsiteX1" fmla="*/ 2258705 w 2258705"/>
                            <a:gd name="connsiteY1" fmla="*/ 764275 h 2193878"/>
                            <a:gd name="connsiteX2" fmla="*/ 2255293 w 2258705"/>
                            <a:gd name="connsiteY2" fmla="*/ 0 h 2193878"/>
                            <a:gd name="connsiteX3" fmla="*/ 9635 w 2258705"/>
                            <a:gd name="connsiteY3" fmla="*/ 1277518 h 2193878"/>
                            <a:gd name="connsiteX4" fmla="*/ 0 w 2258705"/>
                            <a:gd name="connsiteY4" fmla="*/ 2193878 h 2193878"/>
                            <a:gd name="connsiteX0" fmla="*/ 0 w 2255344"/>
                            <a:gd name="connsiteY0" fmla="*/ 2193878 h 2193878"/>
                            <a:gd name="connsiteX1" fmla="*/ 2239436 w 2255344"/>
                            <a:gd name="connsiteY1" fmla="*/ 836050 h 2193878"/>
                            <a:gd name="connsiteX2" fmla="*/ 2255293 w 2255344"/>
                            <a:gd name="connsiteY2" fmla="*/ 0 h 2193878"/>
                            <a:gd name="connsiteX3" fmla="*/ 9635 w 2255344"/>
                            <a:gd name="connsiteY3" fmla="*/ 1277518 h 2193878"/>
                            <a:gd name="connsiteX4" fmla="*/ 0 w 2255344"/>
                            <a:gd name="connsiteY4" fmla="*/ 2193878 h 2193878"/>
                            <a:gd name="connsiteX0" fmla="*/ 0 w 2255370"/>
                            <a:gd name="connsiteY0" fmla="*/ 2193878 h 2193878"/>
                            <a:gd name="connsiteX1" fmla="*/ 2245859 w 2255370"/>
                            <a:gd name="connsiteY1" fmla="*/ 897570 h 2193878"/>
                            <a:gd name="connsiteX2" fmla="*/ 2255293 w 2255370"/>
                            <a:gd name="connsiteY2" fmla="*/ 0 h 2193878"/>
                            <a:gd name="connsiteX3" fmla="*/ 9635 w 2255370"/>
                            <a:gd name="connsiteY3" fmla="*/ 1277518 h 2193878"/>
                            <a:gd name="connsiteX4" fmla="*/ 0 w 2255370"/>
                            <a:gd name="connsiteY4" fmla="*/ 2193878 h 2193878"/>
                            <a:gd name="connsiteX0" fmla="*/ 0 w 2255331"/>
                            <a:gd name="connsiteY0" fmla="*/ 2193878 h 2193878"/>
                            <a:gd name="connsiteX1" fmla="*/ 2233013 w 2255331"/>
                            <a:gd name="connsiteY1" fmla="*/ 889879 h 2193878"/>
                            <a:gd name="connsiteX2" fmla="*/ 2255293 w 2255331"/>
                            <a:gd name="connsiteY2" fmla="*/ 0 h 2193878"/>
                            <a:gd name="connsiteX3" fmla="*/ 9635 w 2255331"/>
                            <a:gd name="connsiteY3" fmla="*/ 1277518 h 2193878"/>
                            <a:gd name="connsiteX4" fmla="*/ 0 w 2255331"/>
                            <a:gd name="connsiteY4" fmla="*/ 2193878 h 2193878"/>
                            <a:gd name="connsiteX0" fmla="*/ 0 w 2248921"/>
                            <a:gd name="connsiteY0" fmla="*/ 2193878 h 2193878"/>
                            <a:gd name="connsiteX1" fmla="*/ 2233013 w 2248921"/>
                            <a:gd name="connsiteY1" fmla="*/ 889879 h 2193878"/>
                            <a:gd name="connsiteX2" fmla="*/ 2248871 w 2248921"/>
                            <a:gd name="connsiteY2" fmla="*/ 0 h 2193878"/>
                            <a:gd name="connsiteX3" fmla="*/ 9635 w 2248921"/>
                            <a:gd name="connsiteY3" fmla="*/ 1277518 h 2193878"/>
                            <a:gd name="connsiteX4" fmla="*/ 0 w 2248921"/>
                            <a:gd name="connsiteY4" fmla="*/ 2193878 h 2193878"/>
                            <a:gd name="connsiteX0" fmla="*/ 0 w 2249601"/>
                            <a:gd name="connsiteY0" fmla="*/ 2193878 h 2193878"/>
                            <a:gd name="connsiteX1" fmla="*/ 2249601 w 2249601"/>
                            <a:gd name="connsiteY1" fmla="*/ 889879 h 2193878"/>
                            <a:gd name="connsiteX2" fmla="*/ 2248871 w 2249601"/>
                            <a:gd name="connsiteY2" fmla="*/ 0 h 2193878"/>
                            <a:gd name="connsiteX3" fmla="*/ 9635 w 2249601"/>
                            <a:gd name="connsiteY3" fmla="*/ 1277518 h 2193878"/>
                            <a:gd name="connsiteX4" fmla="*/ 0 w 2249601"/>
                            <a:gd name="connsiteY4" fmla="*/ 2193878 h 2193878"/>
                            <a:gd name="connsiteX0" fmla="*/ 0 w 2251002"/>
                            <a:gd name="connsiteY0" fmla="*/ 2193878 h 2193878"/>
                            <a:gd name="connsiteX1" fmla="*/ 2249601 w 2251002"/>
                            <a:gd name="connsiteY1" fmla="*/ 889879 h 2193878"/>
                            <a:gd name="connsiteX2" fmla="*/ 2248871 w 2251002"/>
                            <a:gd name="connsiteY2" fmla="*/ 0 h 2193878"/>
                            <a:gd name="connsiteX3" fmla="*/ 9635 w 2251002"/>
                            <a:gd name="connsiteY3" fmla="*/ 1277518 h 2193878"/>
                            <a:gd name="connsiteX4" fmla="*/ 0 w 2251002"/>
                            <a:gd name="connsiteY4" fmla="*/ 2193878 h 2193878"/>
                            <a:gd name="connsiteX0" fmla="*/ 0 w 2258419"/>
                            <a:gd name="connsiteY0" fmla="*/ 2193878 h 2193878"/>
                            <a:gd name="connsiteX1" fmla="*/ 2257895 w 2258419"/>
                            <a:gd name="connsiteY1" fmla="*/ 883491 h 2193878"/>
                            <a:gd name="connsiteX2" fmla="*/ 2248871 w 2258419"/>
                            <a:gd name="connsiteY2" fmla="*/ 0 h 2193878"/>
                            <a:gd name="connsiteX3" fmla="*/ 9635 w 2258419"/>
                            <a:gd name="connsiteY3" fmla="*/ 1277518 h 2193878"/>
                            <a:gd name="connsiteX4" fmla="*/ 0 w 2258419"/>
                            <a:gd name="connsiteY4" fmla="*/ 2193878 h 21938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419" h="2193878">
                              <a:moveTo>
                                <a:pt x="0" y="2193878"/>
                              </a:moveTo>
                              <a:lnTo>
                                <a:pt x="2257895" y="883491"/>
                              </a:lnTo>
                              <a:cubicBezTo>
                                <a:pt x="2260904" y="625538"/>
                                <a:pt x="2250008" y="254758"/>
                                <a:pt x="2248871" y="0"/>
                              </a:cubicBezTo>
                              <a:lnTo>
                                <a:pt x="9635" y="1277518"/>
                              </a:lnTo>
                              <a:lnTo>
                                <a:pt x="0" y="2193878"/>
                              </a:lnTo>
                              <a:close/>
                            </a:path>
                          </a:pathLst>
                        </a:cu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9" name="Freeform: Shape 26048">
                          <a:extLst>
                            <a:ext uri="{FF2B5EF4-FFF2-40B4-BE49-F238E27FC236}">
                              <a16:creationId xmlns:a16="http://schemas.microsoft.com/office/drawing/2014/main" id="{9C598713-7905-5000-4518-E17401DE006C}"/>
                            </a:ext>
                          </a:extLst>
                        </xdr:cNvPr>
                        <xdr:cNvSpPr/>
                      </xdr:nvSpPr>
                      <xdr:spPr>
                        <a:xfrm>
                          <a:off x="11152597" y="11592804"/>
                          <a:ext cx="1733596" cy="2583698"/>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 name="connsiteX0" fmla="*/ 9025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9025 w 2258458"/>
                            <a:gd name="connsiteY4" fmla="*/ 2930486 h 2930486"/>
                            <a:gd name="connsiteX0" fmla="*/ 622 w 2262088"/>
                            <a:gd name="connsiteY0" fmla="*/ 2933138 h 2933138"/>
                            <a:gd name="connsiteX1" fmla="*/ 3630 w 2262088"/>
                            <a:gd name="connsiteY1" fmla="*/ 1413831 h 2933138"/>
                            <a:gd name="connsiteX2" fmla="*/ 2262088 w 2262088"/>
                            <a:gd name="connsiteY2" fmla="*/ 0 h 2933138"/>
                            <a:gd name="connsiteX3" fmla="*/ 2258416 w 2262088"/>
                            <a:gd name="connsiteY3" fmla="*/ 1501966 h 2933138"/>
                            <a:gd name="connsiteX4" fmla="*/ 622 w 2262088"/>
                            <a:gd name="connsiteY4" fmla="*/ 2933138 h 2933138"/>
                            <a:gd name="connsiteX0" fmla="*/ 1246 w 2262712"/>
                            <a:gd name="connsiteY0" fmla="*/ 2933138 h 2933138"/>
                            <a:gd name="connsiteX1" fmla="*/ 4254 w 2262712"/>
                            <a:gd name="connsiteY1" fmla="*/ 1413831 h 2933138"/>
                            <a:gd name="connsiteX2" fmla="*/ 2262712 w 2262712"/>
                            <a:gd name="connsiteY2" fmla="*/ 0 h 2933138"/>
                            <a:gd name="connsiteX3" fmla="*/ 2259040 w 2262712"/>
                            <a:gd name="connsiteY3" fmla="*/ 1501966 h 2933138"/>
                            <a:gd name="connsiteX4" fmla="*/ 1246 w 2262712"/>
                            <a:gd name="connsiteY4" fmla="*/ 2933138 h 2933138"/>
                            <a:gd name="connsiteX0" fmla="*/ 3907 w 2265373"/>
                            <a:gd name="connsiteY0" fmla="*/ 2933138 h 2933138"/>
                            <a:gd name="connsiteX1" fmla="*/ 6915 w 2265373"/>
                            <a:gd name="connsiteY1" fmla="*/ 1413831 h 2933138"/>
                            <a:gd name="connsiteX2" fmla="*/ 2265373 w 2265373"/>
                            <a:gd name="connsiteY2" fmla="*/ 0 h 2933138"/>
                            <a:gd name="connsiteX3" fmla="*/ 2261701 w 2265373"/>
                            <a:gd name="connsiteY3" fmla="*/ 1501966 h 2933138"/>
                            <a:gd name="connsiteX4" fmla="*/ 3907 w 2265373"/>
                            <a:gd name="connsiteY4" fmla="*/ 2933138 h 2933138"/>
                            <a:gd name="connsiteX0" fmla="*/ 3907 w 2265373"/>
                            <a:gd name="connsiteY0" fmla="*/ 2622861 h 2622861"/>
                            <a:gd name="connsiteX1" fmla="*/ 6915 w 2265373"/>
                            <a:gd name="connsiteY1" fmla="*/ 1103554 h 2622861"/>
                            <a:gd name="connsiteX2" fmla="*/ 2265373 w 2265373"/>
                            <a:gd name="connsiteY2" fmla="*/ 0 h 2622861"/>
                            <a:gd name="connsiteX3" fmla="*/ 2261701 w 2265373"/>
                            <a:gd name="connsiteY3" fmla="*/ 1191689 h 2622861"/>
                            <a:gd name="connsiteX4" fmla="*/ 3907 w 2265373"/>
                            <a:gd name="connsiteY4" fmla="*/ 2622861 h 2622861"/>
                            <a:gd name="connsiteX0" fmla="*/ 3907 w 2299092"/>
                            <a:gd name="connsiteY0" fmla="*/ 2659604 h 2659604"/>
                            <a:gd name="connsiteX1" fmla="*/ 6915 w 2299092"/>
                            <a:gd name="connsiteY1" fmla="*/ 1140297 h 2659604"/>
                            <a:gd name="connsiteX2" fmla="*/ 2299092 w 2299092"/>
                            <a:gd name="connsiteY2" fmla="*/ 0 h 2659604"/>
                            <a:gd name="connsiteX3" fmla="*/ 2261701 w 2299092"/>
                            <a:gd name="connsiteY3" fmla="*/ 1228432 h 2659604"/>
                            <a:gd name="connsiteX4" fmla="*/ 3907 w 2299092"/>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1701 w 2270993"/>
                            <a:gd name="connsiteY3" fmla="*/ 1228432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56081 w 2270993"/>
                            <a:gd name="connsiteY3" fmla="*/ 1473388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7784 w 2270993"/>
                            <a:gd name="connsiteY3" fmla="*/ 1514214 h 2659604"/>
                            <a:gd name="connsiteX4" fmla="*/ 3907 w 2270993"/>
                            <a:gd name="connsiteY4" fmla="*/ 2659604 h 2659604"/>
                            <a:gd name="connsiteX0" fmla="*/ 3907 w 2268104"/>
                            <a:gd name="connsiteY0" fmla="*/ 2626942 h 2626942"/>
                            <a:gd name="connsiteX1" fmla="*/ 6915 w 2268104"/>
                            <a:gd name="connsiteY1" fmla="*/ 1107635 h 2626942"/>
                            <a:gd name="connsiteX2" fmla="*/ 2253440 w 2268104"/>
                            <a:gd name="connsiteY2" fmla="*/ 0 h 2626942"/>
                            <a:gd name="connsiteX3" fmla="*/ 2267784 w 2268104"/>
                            <a:gd name="connsiteY3" fmla="*/ 1481552 h 2626942"/>
                            <a:gd name="connsiteX4" fmla="*/ 3907 w 2268104"/>
                            <a:gd name="connsiteY4" fmla="*/ 2626942 h 2626942"/>
                            <a:gd name="connsiteX0" fmla="*/ 3907 w 2267940"/>
                            <a:gd name="connsiteY0" fmla="*/ 2614694 h 2614694"/>
                            <a:gd name="connsiteX1" fmla="*/ 6915 w 2267940"/>
                            <a:gd name="connsiteY1" fmla="*/ 1095387 h 2614694"/>
                            <a:gd name="connsiteX2" fmla="*/ 2229696 w 2267940"/>
                            <a:gd name="connsiteY2" fmla="*/ 0 h 2614694"/>
                            <a:gd name="connsiteX3" fmla="*/ 2267784 w 2267940"/>
                            <a:gd name="connsiteY3" fmla="*/ 1469304 h 2614694"/>
                            <a:gd name="connsiteX4" fmla="*/ 3907 w 2267940"/>
                            <a:gd name="connsiteY4" fmla="*/ 2614694 h 2614694"/>
                            <a:gd name="connsiteX0" fmla="*/ 3907 w 2250230"/>
                            <a:gd name="connsiteY0" fmla="*/ 2614694 h 2614694"/>
                            <a:gd name="connsiteX1" fmla="*/ 6915 w 2250230"/>
                            <a:gd name="connsiteY1" fmla="*/ 1095387 h 2614694"/>
                            <a:gd name="connsiteX2" fmla="*/ 2229696 w 2250230"/>
                            <a:gd name="connsiteY2" fmla="*/ 0 h 2614694"/>
                            <a:gd name="connsiteX3" fmla="*/ 2249978 w 2250230"/>
                            <a:gd name="connsiteY3" fmla="*/ 1481550 h 2614694"/>
                            <a:gd name="connsiteX4" fmla="*/ 3907 w 2250230"/>
                            <a:gd name="connsiteY4" fmla="*/ 2614694 h 2614694"/>
                            <a:gd name="connsiteX0" fmla="*/ 3907 w 2232849"/>
                            <a:gd name="connsiteY0" fmla="*/ 2614694 h 2614694"/>
                            <a:gd name="connsiteX1" fmla="*/ 6915 w 2232849"/>
                            <a:gd name="connsiteY1" fmla="*/ 1095387 h 2614694"/>
                            <a:gd name="connsiteX2" fmla="*/ 2229696 w 2232849"/>
                            <a:gd name="connsiteY2" fmla="*/ 0 h 2614694"/>
                            <a:gd name="connsiteX3" fmla="*/ 2232170 w 2232849"/>
                            <a:gd name="connsiteY3" fmla="*/ 1489715 h 2614694"/>
                            <a:gd name="connsiteX4" fmla="*/ 3907 w 2232849"/>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25801 w 2229695"/>
                            <a:gd name="connsiteY3" fmla="*/ 1505046 h 2614694"/>
                            <a:gd name="connsiteX4" fmla="*/ 3907 w 2229695"/>
                            <a:gd name="connsiteY4" fmla="*/ 2614694 h 2614694"/>
                            <a:gd name="connsiteX0" fmla="*/ 3907 w 2229697"/>
                            <a:gd name="connsiteY0" fmla="*/ 2614694 h 2614694"/>
                            <a:gd name="connsiteX1" fmla="*/ 6915 w 2229697"/>
                            <a:gd name="connsiteY1" fmla="*/ 1095387 h 2614694"/>
                            <a:gd name="connsiteX2" fmla="*/ 2229696 w 2229697"/>
                            <a:gd name="connsiteY2" fmla="*/ 0 h 2614694"/>
                            <a:gd name="connsiteX3" fmla="*/ 2222616 w 2229697"/>
                            <a:gd name="connsiteY3" fmla="*/ 1513807 h 2614694"/>
                            <a:gd name="connsiteX4" fmla="*/ 3907 w 2229697"/>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14408 w 2229695"/>
                            <a:gd name="connsiteY3" fmla="*/ 1477066 h 2614694"/>
                            <a:gd name="connsiteX4" fmla="*/ 3907 w 2229695"/>
                            <a:gd name="connsiteY4" fmla="*/ 2614694 h 261469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29695" h="2614694">
                              <a:moveTo>
                                <a:pt x="3907" y="2614694"/>
                              </a:moveTo>
                              <a:cubicBezTo>
                                <a:pt x="-5117" y="2101186"/>
                                <a:pt x="3906" y="1603591"/>
                                <a:pt x="6915" y="1095387"/>
                              </a:cubicBezTo>
                              <a:lnTo>
                                <a:pt x="2229696" y="0"/>
                              </a:lnTo>
                              <a:cubicBezTo>
                                <a:pt x="2226599" y="409477"/>
                                <a:pt x="2217505" y="1067589"/>
                                <a:pt x="2214408" y="1477066"/>
                              </a:cubicBezTo>
                              <a:lnTo>
                                <a:pt x="3907" y="2614694"/>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0" name="Rectangle 26049">
                          <a:extLst>
                            <a:ext uri="{FF2B5EF4-FFF2-40B4-BE49-F238E27FC236}">
                              <a16:creationId xmlns:a16="http://schemas.microsoft.com/office/drawing/2014/main" id="{D7EAAAF0-382E-0537-EFAD-D495197E0988}"/>
                            </a:ext>
                          </a:extLst>
                        </xdr:cNvPr>
                        <xdr:cNvSpPr/>
                      </xdr:nvSpPr>
                      <xdr:spPr>
                        <a:xfrm>
                          <a:off x="7488847" y="14185486"/>
                          <a:ext cx="3667390" cy="778759"/>
                        </a:xfrm>
                        <a:prstGeom prst="rect">
                          <a:avLst/>
                        </a:pr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1" name="Rectangle 26050">
                          <a:extLst>
                            <a:ext uri="{FF2B5EF4-FFF2-40B4-BE49-F238E27FC236}">
                              <a16:creationId xmlns:a16="http://schemas.microsoft.com/office/drawing/2014/main" id="{F0DFA7B6-2295-24DF-222A-C7501FB70DCA}"/>
                            </a:ext>
                          </a:extLst>
                        </xdr:cNvPr>
                        <xdr:cNvSpPr/>
                      </xdr:nvSpPr>
                      <xdr:spPr>
                        <a:xfrm>
                          <a:off x="7492670" y="12689182"/>
                          <a:ext cx="3669910" cy="1502123"/>
                        </a:xfrm>
                        <a:custGeom>
                          <a:avLst/>
                          <a:gdLst>
                            <a:gd name="connsiteX0" fmla="*/ 0 w 2549834"/>
                            <a:gd name="connsiteY0" fmla="*/ 0 h 1185879"/>
                            <a:gd name="connsiteX1" fmla="*/ 2549834 w 2549834"/>
                            <a:gd name="connsiteY1" fmla="*/ 0 h 1185879"/>
                            <a:gd name="connsiteX2" fmla="*/ 2549834 w 2549834"/>
                            <a:gd name="connsiteY2" fmla="*/ 1185879 h 1185879"/>
                            <a:gd name="connsiteX3" fmla="*/ 0 w 2549834"/>
                            <a:gd name="connsiteY3" fmla="*/ 1185879 h 1185879"/>
                            <a:gd name="connsiteX4" fmla="*/ 0 w 2549834"/>
                            <a:gd name="connsiteY4" fmla="*/ 0 h 1185879"/>
                            <a:gd name="connsiteX0" fmla="*/ 0 w 2556156"/>
                            <a:gd name="connsiteY0" fmla="*/ 0 h 1190093"/>
                            <a:gd name="connsiteX1" fmla="*/ 2549834 w 2556156"/>
                            <a:gd name="connsiteY1" fmla="*/ 0 h 1190093"/>
                            <a:gd name="connsiteX2" fmla="*/ 2556156 w 2556156"/>
                            <a:gd name="connsiteY2" fmla="*/ 1190093 h 1190093"/>
                            <a:gd name="connsiteX3" fmla="*/ 0 w 2556156"/>
                            <a:gd name="connsiteY3" fmla="*/ 1185879 h 1190093"/>
                            <a:gd name="connsiteX4" fmla="*/ 0 w 2556156"/>
                            <a:gd name="connsiteY4" fmla="*/ 0 h 119009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556156" h="1190093">
                              <a:moveTo>
                                <a:pt x="0" y="0"/>
                              </a:moveTo>
                              <a:lnTo>
                                <a:pt x="2549834" y="0"/>
                              </a:lnTo>
                              <a:cubicBezTo>
                                <a:pt x="2551941" y="396698"/>
                                <a:pt x="2554049" y="793395"/>
                                <a:pt x="2556156" y="1190093"/>
                              </a:cubicBezTo>
                              <a:lnTo>
                                <a:pt x="0" y="1185879"/>
                              </a:lnTo>
                              <a:lnTo>
                                <a:pt x="0" y="0"/>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2" name="Freeform: Shape 26051">
                          <a:extLst>
                            <a:ext uri="{FF2B5EF4-FFF2-40B4-BE49-F238E27FC236}">
                              <a16:creationId xmlns:a16="http://schemas.microsoft.com/office/drawing/2014/main" id="{1C3C00E8-D5CF-D3D6-312F-EE92556AEADF}"/>
                            </a:ext>
                          </a:extLst>
                        </xdr:cNvPr>
                        <xdr:cNvSpPr/>
                      </xdr:nvSpPr>
                      <xdr:spPr>
                        <a:xfrm>
                          <a:off x="7493893" y="11597329"/>
                          <a:ext cx="5394265" cy="1091849"/>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 name="connsiteX0" fmla="*/ 0 w 5907819"/>
                            <a:gd name="connsiteY0" fmla="*/ 1427259 h 1427259"/>
                            <a:gd name="connsiteX1" fmla="*/ 2270098 w 5907819"/>
                            <a:gd name="connsiteY1" fmla="*/ 0 h 1427259"/>
                            <a:gd name="connsiteX2" fmla="*/ 5907819 w 5907819"/>
                            <a:gd name="connsiteY2" fmla="*/ 3975 h 1427259"/>
                            <a:gd name="connsiteX3" fmla="*/ 4208711 w 5907819"/>
                            <a:gd name="connsiteY3" fmla="*/ 1417874 h 1427259"/>
                            <a:gd name="connsiteX4" fmla="*/ 0 w 5907819"/>
                            <a:gd name="connsiteY4" fmla="*/ 1427259 h 1427259"/>
                            <a:gd name="connsiteX0" fmla="*/ 0 w 6114976"/>
                            <a:gd name="connsiteY0" fmla="*/ 1427259 h 1427259"/>
                            <a:gd name="connsiteX1" fmla="*/ 2270098 w 6114976"/>
                            <a:gd name="connsiteY1" fmla="*/ 0 h 1427259"/>
                            <a:gd name="connsiteX2" fmla="*/ 6114976 w 6114976"/>
                            <a:gd name="connsiteY2" fmla="*/ 9384 h 1427259"/>
                            <a:gd name="connsiteX3" fmla="*/ 4208711 w 6114976"/>
                            <a:gd name="connsiteY3" fmla="*/ 1417874 h 1427259"/>
                            <a:gd name="connsiteX4" fmla="*/ 0 w 6114976"/>
                            <a:gd name="connsiteY4" fmla="*/ 1427259 h 1427259"/>
                            <a:gd name="connsiteX0" fmla="*/ 0 w 6136223"/>
                            <a:gd name="connsiteY0" fmla="*/ 1434101 h 1434101"/>
                            <a:gd name="connsiteX1" fmla="*/ 2270098 w 6136223"/>
                            <a:gd name="connsiteY1" fmla="*/ 6842 h 1434101"/>
                            <a:gd name="connsiteX2" fmla="*/ 6136223 w 6136223"/>
                            <a:gd name="connsiteY2" fmla="*/ 0 h 1434101"/>
                            <a:gd name="connsiteX3" fmla="*/ 4208711 w 6136223"/>
                            <a:gd name="connsiteY3" fmla="*/ 1424716 h 1434101"/>
                            <a:gd name="connsiteX4" fmla="*/ 0 w 6136223"/>
                            <a:gd name="connsiteY4" fmla="*/ 1434101 h 1434101"/>
                            <a:gd name="connsiteX0" fmla="*/ 0 w 6189340"/>
                            <a:gd name="connsiteY0" fmla="*/ 1450327 h 1450327"/>
                            <a:gd name="connsiteX1" fmla="*/ 2270098 w 6189340"/>
                            <a:gd name="connsiteY1" fmla="*/ 23068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33782 w 6189340"/>
                            <a:gd name="connsiteY1" fmla="*/ 50862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81787 w 6189340"/>
                            <a:gd name="connsiteY1" fmla="*/ 15620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3684 h 1453684"/>
                            <a:gd name="connsiteX1" fmla="*/ 1900455 w 6189340"/>
                            <a:gd name="connsiteY1" fmla="*/ 0 h 1453684"/>
                            <a:gd name="connsiteX2" fmla="*/ 6189340 w 6189340"/>
                            <a:gd name="connsiteY2" fmla="*/ 3357 h 1453684"/>
                            <a:gd name="connsiteX3" fmla="*/ 4208711 w 6189340"/>
                            <a:gd name="connsiteY3" fmla="*/ 1444299 h 1453684"/>
                            <a:gd name="connsiteX4" fmla="*/ 0 w 6189340"/>
                            <a:gd name="connsiteY4" fmla="*/ 1453684 h 14536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6189340" h="1453684">
                              <a:moveTo>
                                <a:pt x="0" y="1453684"/>
                              </a:moveTo>
                              <a:lnTo>
                                <a:pt x="1900455" y="0"/>
                              </a:lnTo>
                              <a:lnTo>
                                <a:pt x="6189340" y="3357"/>
                              </a:lnTo>
                              <a:lnTo>
                                <a:pt x="4208711" y="1444299"/>
                              </a:lnTo>
                              <a:lnTo>
                                <a:pt x="0" y="1453684"/>
                              </a:lnTo>
                              <a:close/>
                            </a:path>
                          </a:pathLst>
                        </a:custGeom>
                        <a:solidFill>
                          <a:schemeClr val="accent6">
                            <a:lumMod val="60000"/>
                            <a:lumOff val="40000"/>
                          </a:schemeClr>
                        </a:solidFill>
                        <a:ln>
                          <a:noFill/>
                        </a:ln>
                        <a:effectLst>
                          <a:glow rad="12700">
                            <a:schemeClr val="accent6">
                              <a:satMod val="175000"/>
                              <a:alpha val="22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33" name="Group 26052">
                          <a:extLst>
                            <a:ext uri="{FF2B5EF4-FFF2-40B4-BE49-F238E27FC236}">
                              <a16:creationId xmlns:a16="http://schemas.microsoft.com/office/drawing/2014/main" id="{656B179D-3056-C626-78DF-05DF1B875401}"/>
                            </a:ext>
                          </a:extLst>
                        </xdr:cNvPr>
                        <xdr:cNvGrpSpPr/>
                      </xdr:nvGrpSpPr>
                      <xdr:grpSpPr>
                        <a:xfrm>
                          <a:off x="7505369" y="11244869"/>
                          <a:ext cx="5975227" cy="3814891"/>
                          <a:chOff x="4267200" y="2205315"/>
                          <a:chExt cx="5975227" cy="3814891"/>
                        </a:xfrm>
                      </xdr:grpSpPr>
                      <xdr:sp macro="" textlink="">
                        <xdr:nvSpPr>
                          <xdr:cNvPr id="44233" name="Rectangle 26286">
                            <a:extLst>
                              <a:ext uri="{FF2B5EF4-FFF2-40B4-BE49-F238E27FC236}">
                                <a16:creationId xmlns:a16="http://schemas.microsoft.com/office/drawing/2014/main" id="{A9BEACF0-5F7D-DB19-E278-03C97FB276CD}"/>
                              </a:ext>
                            </a:extLst>
                          </xdr:cNvPr>
                          <xdr:cNvSpPr/>
                        </xdr:nvSpPr>
                        <xdr:spPr>
                          <a:xfrm>
                            <a:off x="4267200" y="3641650"/>
                            <a:ext cx="3657600" cy="2286000"/>
                          </a:xfrm>
                          <a:prstGeom prst="rect">
                            <a:avLst/>
                          </a:prstGeom>
                          <a:noFill/>
                          <a:ln w="25400">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4234" name="Straight Connector 26287">
                            <a:extLst>
                              <a:ext uri="{FF2B5EF4-FFF2-40B4-BE49-F238E27FC236}">
                                <a16:creationId xmlns:a16="http://schemas.microsoft.com/office/drawing/2014/main" id="{B73515DA-1175-0EF1-9FC5-A2EA144E9075}"/>
                              </a:ext>
                            </a:extLst>
                          </xdr:cNvPr>
                          <xdr:cNvCxnSpPr>
                            <a:cxnSpLocks/>
                          </xdr:cNvCxnSpPr>
                        </xdr:nvCxnSpPr>
                        <xdr:spPr>
                          <a:xfrm flipV="1">
                            <a:off x="4267200" y="2212041"/>
                            <a:ext cx="2268071"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44235" name="Straight Connector 26288">
                            <a:extLst>
                              <a:ext uri="{FF2B5EF4-FFF2-40B4-BE49-F238E27FC236}">
                                <a16:creationId xmlns:a16="http://schemas.microsoft.com/office/drawing/2014/main" id="{23425424-6F9F-D4EF-05C0-1FB47AA13C6B}"/>
                              </a:ext>
                            </a:extLst>
                          </xdr:cNvPr>
                          <xdr:cNvCxnSpPr>
                            <a:cxnSpLocks/>
                            <a:endCxn id="32" idx="2"/>
                          </xdr:cNvCxnSpPr>
                        </xdr:nvCxnSpPr>
                        <xdr:spPr>
                          <a:xfrm flipV="1">
                            <a:off x="7924800" y="2560296"/>
                            <a:ext cx="1725190" cy="1081353"/>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44236" name="Straight Connector 26289">
                            <a:extLst>
                              <a:ext uri="{FF2B5EF4-FFF2-40B4-BE49-F238E27FC236}">
                                <a16:creationId xmlns:a16="http://schemas.microsoft.com/office/drawing/2014/main" id="{66989C06-2865-E885-E369-21A427A939DC}"/>
                              </a:ext>
                            </a:extLst>
                          </xdr:cNvPr>
                          <xdr:cNvCxnSpPr>
                            <a:cxnSpLocks/>
                          </xdr:cNvCxnSpPr>
                        </xdr:nvCxnSpPr>
                        <xdr:spPr>
                          <a:xfrm>
                            <a:off x="6535271" y="2212040"/>
                            <a:ext cx="3657600" cy="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44237" name="Straight Connector 26290">
                            <a:extLst>
                              <a:ext uri="{FF2B5EF4-FFF2-40B4-BE49-F238E27FC236}">
                                <a16:creationId xmlns:a16="http://schemas.microsoft.com/office/drawing/2014/main" id="{582E43E4-B34A-9099-BCBC-5F53D805C67A}"/>
                              </a:ext>
                            </a:extLst>
                          </xdr:cNvPr>
                          <xdr:cNvCxnSpPr>
                            <a:cxnSpLocks/>
                          </xdr:cNvCxnSpPr>
                        </xdr:nvCxnSpPr>
                        <xdr:spPr>
                          <a:xfrm flipV="1">
                            <a:off x="7974355" y="4590596"/>
                            <a:ext cx="2268072"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44238" name="Straight Connector 26291">
                            <a:extLst>
                              <a:ext uri="{FF2B5EF4-FFF2-40B4-BE49-F238E27FC236}">
                                <a16:creationId xmlns:a16="http://schemas.microsoft.com/office/drawing/2014/main" id="{E7B7111E-68B4-81DE-ADBF-8B1033FCFFBC}"/>
                              </a:ext>
                            </a:extLst>
                          </xdr:cNvPr>
                          <xdr:cNvCxnSpPr>
                            <a:cxnSpLocks/>
                          </xdr:cNvCxnSpPr>
                        </xdr:nvCxnSpPr>
                        <xdr:spPr>
                          <a:xfrm>
                            <a:off x="10186146" y="2205315"/>
                            <a:ext cx="0" cy="2295144"/>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grpSp>
                    <xdr:cxnSp macro="">
                      <xdr:nvCxnSpPr>
                        <xdr:cNvPr id="35" name="Straight Connector 26054">
                          <a:extLst>
                            <a:ext uri="{FF2B5EF4-FFF2-40B4-BE49-F238E27FC236}">
                              <a16:creationId xmlns:a16="http://schemas.microsoft.com/office/drawing/2014/main" id="{CC30D2E9-7BF4-F258-C488-B4E8711D9D8E}"/>
                            </a:ext>
                          </a:extLst>
                        </xdr:cNvPr>
                        <xdr:cNvCxnSpPr>
                          <a:cxnSpLocks/>
                        </xdr:cNvCxnSpPr>
                      </xdr:nvCxnSpPr>
                      <xdr:spPr>
                        <a:xfrm flipV="1">
                          <a:off x="11162968" y="12771374"/>
                          <a:ext cx="2268071" cy="1429610"/>
                        </a:xfrm>
                        <a:prstGeom prst="line">
                          <a:avLst/>
                        </a:prstGeom>
                        <a:ln w="12700">
                          <a:noFill/>
                        </a:ln>
                      </xdr:spPr>
                      <xdr:style>
                        <a:lnRef idx="1">
                          <a:schemeClr val="accent1"/>
                        </a:lnRef>
                        <a:fillRef idx="0">
                          <a:schemeClr val="accent1"/>
                        </a:fillRef>
                        <a:effectRef idx="0">
                          <a:schemeClr val="accent1"/>
                        </a:effectRef>
                        <a:fontRef idx="minor">
                          <a:schemeClr val="tx1"/>
                        </a:fontRef>
                      </xdr:style>
                    </xdr:cxnSp>
                    <xdr:sp macro="" textlink="">
                      <xdr:nvSpPr>
                        <xdr:cNvPr id="36" name="Isosceles Triangle 26055">
                          <a:extLst>
                            <a:ext uri="{FF2B5EF4-FFF2-40B4-BE49-F238E27FC236}">
                              <a16:creationId xmlns:a16="http://schemas.microsoft.com/office/drawing/2014/main" id="{C20AD0D7-4BAB-252F-2AC2-6A3F2151B745}"/>
                            </a:ext>
                          </a:extLst>
                        </xdr:cNvPr>
                        <xdr:cNvSpPr/>
                      </xdr:nvSpPr>
                      <xdr:spPr>
                        <a:xfrm rot="10800000">
                          <a:off x="7626316" y="14118621"/>
                          <a:ext cx="71719" cy="5266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7" name="Freeform: Shape 26056">
                          <a:extLst>
                            <a:ext uri="{FF2B5EF4-FFF2-40B4-BE49-F238E27FC236}">
                              <a16:creationId xmlns:a16="http://schemas.microsoft.com/office/drawing/2014/main" id="{BA98DBA4-00BE-1DEC-0E01-108DA17FF587}"/>
                            </a:ext>
                          </a:extLst>
                        </xdr:cNvPr>
                        <xdr:cNvSpPr/>
                      </xdr:nvSpPr>
                      <xdr:spPr>
                        <a:xfrm>
                          <a:off x="8795759" y="12292192"/>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38" name="Straight Connector 26057">
                          <a:extLst>
                            <a:ext uri="{FF2B5EF4-FFF2-40B4-BE49-F238E27FC236}">
                              <a16:creationId xmlns:a16="http://schemas.microsoft.com/office/drawing/2014/main" id="{41EDB88E-B8E4-2B6A-81B5-DE7C732F0145}"/>
                            </a:ext>
                          </a:extLst>
                        </xdr:cNvPr>
                        <xdr:cNvCxnSpPr>
                          <a:cxnSpLocks/>
                        </xdr:cNvCxnSpPr>
                      </xdr:nvCxnSpPr>
                      <xdr:spPr>
                        <a:xfrm>
                          <a:off x="8789883" y="12691637"/>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9" name="Straight Connector 26058">
                          <a:extLst>
                            <a:ext uri="{FF2B5EF4-FFF2-40B4-BE49-F238E27FC236}">
                              <a16:creationId xmlns:a16="http://schemas.microsoft.com/office/drawing/2014/main" id="{31E83BCD-4AC0-56CA-4349-B1E73B1AA1D9}"/>
                            </a:ext>
                          </a:extLst>
                        </xdr:cNvPr>
                        <xdr:cNvCxnSpPr>
                          <a:cxnSpLocks/>
                        </xdr:cNvCxnSpPr>
                      </xdr:nvCxnSpPr>
                      <xdr:spPr>
                        <a:xfrm>
                          <a:off x="9801851" y="12681200"/>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40" name="Freeform: Shape 26059">
                          <a:extLst>
                            <a:ext uri="{FF2B5EF4-FFF2-40B4-BE49-F238E27FC236}">
                              <a16:creationId xmlns:a16="http://schemas.microsoft.com/office/drawing/2014/main" id="{2CEFCDCD-6092-19B1-057C-0C17A6EC41DB}"/>
                            </a:ext>
                          </a:extLst>
                        </xdr:cNvPr>
                        <xdr:cNvSpPr/>
                      </xdr:nvSpPr>
                      <xdr:spPr>
                        <a:xfrm>
                          <a:off x="8778890" y="14188989"/>
                          <a:ext cx="2376510" cy="516443"/>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41" name="Picture 26060">
                          <a:extLst>
                            <a:ext uri="{FF2B5EF4-FFF2-40B4-BE49-F238E27FC236}">
                              <a16:creationId xmlns:a16="http://schemas.microsoft.com/office/drawing/2014/main" id="{7A325FC1-E658-CCB1-ECF3-46817C2004B7}"/>
                            </a:ext>
                          </a:extLst>
                        </xdr:cNvPr>
                        <xdr:cNvPicPr>
                          <a:picLocks noChangeAspect="1"/>
                        </xdr:cNvPicPr>
                      </xdr:nvPicPr>
                      <xdr:blipFill>
                        <a:blip xmlns:r="http://schemas.openxmlformats.org/officeDocument/2006/relationships" r:embed="rId3"/>
                        <a:stretch>
                          <a:fillRect/>
                        </a:stretch>
                      </xdr:blipFill>
                      <xdr:spPr>
                        <a:xfrm>
                          <a:off x="8792735" y="12689013"/>
                          <a:ext cx="1016055" cy="1499684"/>
                        </a:xfrm>
                        <a:prstGeom prst="rect">
                          <a:avLst/>
                        </a:prstGeom>
                        <a:ln w="0">
                          <a:solidFill>
                            <a:schemeClr val="tx1"/>
                          </a:solidFill>
                        </a:ln>
                      </xdr:spPr>
                    </xdr:pic>
                    <xdr:grpSp>
                      <xdr:nvGrpSpPr>
                        <xdr:cNvPr id="42" name="Group 26061">
                          <a:extLst>
                            <a:ext uri="{FF2B5EF4-FFF2-40B4-BE49-F238E27FC236}">
                              <a16:creationId xmlns:a16="http://schemas.microsoft.com/office/drawing/2014/main" id="{B4849319-F839-73A9-3841-08FFA767B5E0}"/>
                            </a:ext>
                          </a:extLst>
                        </xdr:cNvPr>
                        <xdr:cNvGrpSpPr/>
                      </xdr:nvGrpSpPr>
                      <xdr:grpSpPr>
                        <a:xfrm>
                          <a:off x="10451743" y="11724938"/>
                          <a:ext cx="107546" cy="77250"/>
                          <a:chOff x="5315884" y="3648789"/>
                          <a:chExt cx="107546" cy="77250"/>
                        </a:xfrm>
                      </xdr:grpSpPr>
                      <xdr:grpSp>
                        <xdr:nvGrpSpPr>
                          <xdr:cNvPr id="44213" name="Group 26266">
                            <a:extLst>
                              <a:ext uri="{FF2B5EF4-FFF2-40B4-BE49-F238E27FC236}">
                                <a16:creationId xmlns:a16="http://schemas.microsoft.com/office/drawing/2014/main" id="{FD42E0A9-ED89-082A-2A24-86905A741D29}"/>
                              </a:ext>
                            </a:extLst>
                          </xdr:cNvPr>
                          <xdr:cNvGrpSpPr/>
                        </xdr:nvGrpSpPr>
                        <xdr:grpSpPr>
                          <a:xfrm>
                            <a:off x="5315884" y="3665776"/>
                            <a:ext cx="21904" cy="48867"/>
                            <a:chOff x="5082563" y="3134920"/>
                            <a:chExt cx="21904" cy="69330"/>
                          </a:xfrm>
                        </xdr:grpSpPr>
                        <xdr:cxnSp macro="">
                          <xdr:nvCxnSpPr>
                            <xdr:cNvPr id="44230" name="Straight Connector 26283">
                              <a:extLst>
                                <a:ext uri="{FF2B5EF4-FFF2-40B4-BE49-F238E27FC236}">
                                  <a16:creationId xmlns:a16="http://schemas.microsoft.com/office/drawing/2014/main" id="{14588C86-B510-1F4B-D7BA-F15B16B3D588}"/>
                                </a:ext>
                              </a:extLst>
                            </xdr:cNvPr>
                            <xdr:cNvCxnSpPr>
                              <a:cxnSpLocks/>
                            </xdr:cNvCxnSpPr>
                          </xdr:nvCxnSpPr>
                          <xdr:spPr>
                            <a:xfrm flipV="1">
                              <a:off x="5104015" y="3134920"/>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32" name="Straight Connector 26285">
                              <a:extLst>
                                <a:ext uri="{FF2B5EF4-FFF2-40B4-BE49-F238E27FC236}">
                                  <a16:creationId xmlns:a16="http://schemas.microsoft.com/office/drawing/2014/main" id="{38A53240-62CE-F8C5-C847-76D01C5BF08B}"/>
                                </a:ext>
                              </a:extLst>
                            </xdr:cNvPr>
                            <xdr:cNvCxnSpPr>
                              <a:cxnSpLocks/>
                            </xdr:cNvCxnSpPr>
                          </xdr:nvCxnSpPr>
                          <xdr:spPr>
                            <a:xfrm flipH="1" flipV="1">
                              <a:off x="5082563" y="3171117"/>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214" name="Group 26267">
                            <a:extLst>
                              <a:ext uri="{FF2B5EF4-FFF2-40B4-BE49-F238E27FC236}">
                                <a16:creationId xmlns:a16="http://schemas.microsoft.com/office/drawing/2014/main" id="{4B015230-6129-4566-8A52-3667771FB1F8}"/>
                              </a:ext>
                            </a:extLst>
                          </xdr:cNvPr>
                          <xdr:cNvGrpSpPr/>
                        </xdr:nvGrpSpPr>
                        <xdr:grpSpPr>
                          <a:xfrm>
                            <a:off x="5339806" y="3661568"/>
                            <a:ext cx="43094" cy="48192"/>
                            <a:chOff x="5082563" y="3131410"/>
                            <a:chExt cx="43094" cy="68371"/>
                          </a:xfrm>
                        </xdr:grpSpPr>
                        <xdr:cxnSp macro="">
                          <xdr:nvCxnSpPr>
                            <xdr:cNvPr id="44227" name="Straight Connector 26280">
                              <a:extLst>
                                <a:ext uri="{FF2B5EF4-FFF2-40B4-BE49-F238E27FC236}">
                                  <a16:creationId xmlns:a16="http://schemas.microsoft.com/office/drawing/2014/main" id="{5F1E3795-0043-D3FB-CB45-FC6D40E342B4}"/>
                                </a:ext>
                              </a:extLst>
                            </xdr:cNvPr>
                            <xdr:cNvCxnSpPr>
                              <a:cxnSpLocks/>
                            </xdr:cNvCxnSpPr>
                          </xdr:nvCxnSpPr>
                          <xdr:spPr>
                            <a:xfrm flipV="1">
                              <a:off x="5104015" y="3139378"/>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8" name="Straight Connector 26281">
                              <a:extLst>
                                <a:ext uri="{FF2B5EF4-FFF2-40B4-BE49-F238E27FC236}">
                                  <a16:creationId xmlns:a16="http://schemas.microsoft.com/office/drawing/2014/main" id="{C700CE0C-687F-DD0E-1D8C-60B57483C9CE}"/>
                                </a:ext>
                              </a:extLst>
                            </xdr:cNvPr>
                            <xdr:cNvCxnSpPr>
                              <a:cxnSpLocks/>
                            </xdr:cNvCxnSpPr>
                          </xdr:nvCxnSpPr>
                          <xdr:spPr>
                            <a:xfrm flipV="1">
                              <a:off x="5100909" y="3131410"/>
                              <a:ext cx="24748"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9" name="Straight Connector 26282">
                              <a:extLst>
                                <a:ext uri="{FF2B5EF4-FFF2-40B4-BE49-F238E27FC236}">
                                  <a16:creationId xmlns:a16="http://schemas.microsoft.com/office/drawing/2014/main" id="{EF76EE8B-7B48-DE7D-7B70-7C9E60BC251F}"/>
                                </a:ext>
                              </a:extLst>
                            </xdr:cNvPr>
                            <xdr:cNvCxnSpPr>
                              <a:cxnSpLocks/>
                            </xdr:cNvCxnSpPr>
                          </xdr:nvCxnSpPr>
                          <xdr:spPr>
                            <a:xfrm flipH="1" flipV="1">
                              <a:off x="5082563" y="3166648"/>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215" name="Group 26268">
                            <a:extLst>
                              <a:ext uri="{FF2B5EF4-FFF2-40B4-BE49-F238E27FC236}">
                                <a16:creationId xmlns:a16="http://schemas.microsoft.com/office/drawing/2014/main" id="{F833C156-3617-2ED7-4F87-509950734554}"/>
                              </a:ext>
                            </a:extLst>
                          </xdr:cNvPr>
                          <xdr:cNvGrpSpPr/>
                        </xdr:nvGrpSpPr>
                        <xdr:grpSpPr>
                          <a:xfrm>
                            <a:off x="5364895" y="3648789"/>
                            <a:ext cx="43094" cy="77250"/>
                            <a:chOff x="5082563" y="3117021"/>
                            <a:chExt cx="43094" cy="109596"/>
                          </a:xfrm>
                        </xdr:grpSpPr>
                        <xdr:cxnSp macro="">
                          <xdr:nvCxnSpPr>
                            <xdr:cNvPr id="44224" name="Straight Connector 26277">
                              <a:extLst>
                                <a:ext uri="{FF2B5EF4-FFF2-40B4-BE49-F238E27FC236}">
                                  <a16:creationId xmlns:a16="http://schemas.microsoft.com/office/drawing/2014/main" id="{90127562-4F9F-E619-F2C5-F9298FF1B9DF}"/>
                                </a:ext>
                              </a:extLst>
                            </xdr:cNvPr>
                            <xdr:cNvCxnSpPr>
                              <a:cxnSpLocks/>
                            </xdr:cNvCxnSpPr>
                          </xdr:nvCxnSpPr>
                          <xdr:spPr>
                            <a:xfrm flipV="1">
                              <a:off x="5104015" y="3117021"/>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5" name="Straight Connector 26278">
                              <a:extLst>
                                <a:ext uri="{FF2B5EF4-FFF2-40B4-BE49-F238E27FC236}">
                                  <a16:creationId xmlns:a16="http://schemas.microsoft.com/office/drawing/2014/main" id="{1F051174-33B0-B32F-0B9B-A43BBDCDB0ED}"/>
                                </a:ext>
                              </a:extLst>
                            </xdr:cNvPr>
                            <xdr:cNvCxnSpPr>
                              <a:cxnSpLocks/>
                            </xdr:cNvCxnSpPr>
                          </xdr:nvCxnSpPr>
                          <xdr:spPr>
                            <a:xfrm flipV="1">
                              <a:off x="5100909" y="3198508"/>
                              <a:ext cx="24748" cy="28109"/>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6" name="Straight Connector 26279">
                              <a:extLst>
                                <a:ext uri="{FF2B5EF4-FFF2-40B4-BE49-F238E27FC236}">
                                  <a16:creationId xmlns:a16="http://schemas.microsoft.com/office/drawing/2014/main" id="{5BCC960C-77CF-454B-243E-DE7AB187EC0B}"/>
                                </a:ext>
                              </a:extLst>
                            </xdr:cNvPr>
                            <xdr:cNvCxnSpPr>
                              <a:cxnSpLocks/>
                            </xdr:cNvCxnSpPr>
                          </xdr:nvCxnSpPr>
                          <xdr:spPr>
                            <a:xfrm flipH="1" flipV="1">
                              <a:off x="5082563" y="3162162"/>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216" name="Group 26269">
                            <a:extLst>
                              <a:ext uri="{FF2B5EF4-FFF2-40B4-BE49-F238E27FC236}">
                                <a16:creationId xmlns:a16="http://schemas.microsoft.com/office/drawing/2014/main" id="{C9B015B1-4175-679E-849A-753D0CAC05A5}"/>
                              </a:ext>
                            </a:extLst>
                          </xdr:cNvPr>
                          <xdr:cNvGrpSpPr/>
                        </xdr:nvGrpSpPr>
                        <xdr:grpSpPr>
                          <a:xfrm>
                            <a:off x="5397352" y="3651333"/>
                            <a:ext cx="26078" cy="56461"/>
                            <a:chOff x="5099579" y="3121497"/>
                            <a:chExt cx="26078" cy="80107"/>
                          </a:xfrm>
                        </xdr:grpSpPr>
                        <xdr:cxnSp macro="">
                          <xdr:nvCxnSpPr>
                            <xdr:cNvPr id="44221" name="Straight Connector 26274">
                              <a:extLst>
                                <a:ext uri="{FF2B5EF4-FFF2-40B4-BE49-F238E27FC236}">
                                  <a16:creationId xmlns:a16="http://schemas.microsoft.com/office/drawing/2014/main" id="{D95E3A8B-ED8C-32AA-3BAC-24153E8151C0}"/>
                                </a:ext>
                              </a:extLst>
                            </xdr:cNvPr>
                            <xdr:cNvCxnSpPr>
                              <a:cxnSpLocks/>
                            </xdr:cNvCxnSpPr>
                          </xdr:nvCxnSpPr>
                          <xdr:spPr>
                            <a:xfrm flipV="1">
                              <a:off x="5104015" y="3121497"/>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2" name="Straight Connector 26275">
                              <a:extLst>
                                <a:ext uri="{FF2B5EF4-FFF2-40B4-BE49-F238E27FC236}">
                                  <a16:creationId xmlns:a16="http://schemas.microsoft.com/office/drawing/2014/main" id="{80B3D571-F7F6-5292-6347-D06D1034BFE1}"/>
                                </a:ext>
                              </a:extLst>
                            </xdr:cNvPr>
                            <xdr:cNvCxnSpPr>
                              <a:cxnSpLocks/>
                            </xdr:cNvCxnSpPr>
                          </xdr:nvCxnSpPr>
                          <xdr:spPr>
                            <a:xfrm flipV="1">
                              <a:off x="5100909" y="3162746"/>
                              <a:ext cx="24748"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3" name="Straight Connector 26276">
                              <a:extLst>
                                <a:ext uri="{FF2B5EF4-FFF2-40B4-BE49-F238E27FC236}">
                                  <a16:creationId xmlns:a16="http://schemas.microsoft.com/office/drawing/2014/main" id="{F77FE25B-E595-0F9E-CF34-1DB1AEAE370F}"/>
                                </a:ext>
                              </a:extLst>
                            </xdr:cNvPr>
                            <xdr:cNvCxnSpPr>
                              <a:cxnSpLocks/>
                            </xdr:cNvCxnSpPr>
                          </xdr:nvCxnSpPr>
                          <xdr:spPr>
                            <a:xfrm flipH="1">
                              <a:off x="5099579" y="3141647"/>
                              <a:ext cx="4888" cy="59957"/>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3" name="Group 26062">
                          <a:extLst>
                            <a:ext uri="{FF2B5EF4-FFF2-40B4-BE49-F238E27FC236}">
                              <a16:creationId xmlns:a16="http://schemas.microsoft.com/office/drawing/2014/main" id="{1AF7D60C-5762-9DEC-6F55-170B3E3161D3}"/>
                            </a:ext>
                          </a:extLst>
                        </xdr:cNvPr>
                        <xdr:cNvGrpSpPr/>
                      </xdr:nvGrpSpPr>
                      <xdr:grpSpPr>
                        <a:xfrm>
                          <a:off x="9793225" y="12300767"/>
                          <a:ext cx="133214" cy="50618"/>
                          <a:chOff x="5315884" y="3396043"/>
                          <a:chExt cx="133214" cy="50618"/>
                        </a:xfrm>
                      </xdr:grpSpPr>
                      <xdr:grpSp>
                        <xdr:nvGrpSpPr>
                          <xdr:cNvPr id="44193" name="Group 26246">
                            <a:extLst>
                              <a:ext uri="{FF2B5EF4-FFF2-40B4-BE49-F238E27FC236}">
                                <a16:creationId xmlns:a16="http://schemas.microsoft.com/office/drawing/2014/main" id="{4FE36824-86D2-C1D6-492A-3752899CCFB5}"/>
                              </a:ext>
                            </a:extLst>
                          </xdr:cNvPr>
                          <xdr:cNvGrpSpPr/>
                        </xdr:nvGrpSpPr>
                        <xdr:grpSpPr>
                          <a:xfrm>
                            <a:off x="5315884" y="3400942"/>
                            <a:ext cx="43094" cy="45719"/>
                            <a:chOff x="5082563" y="2759244"/>
                            <a:chExt cx="43094" cy="64865"/>
                          </a:xfrm>
                        </xdr:grpSpPr>
                        <xdr:cxnSp macro="">
                          <xdr:nvCxnSpPr>
                            <xdr:cNvPr id="44210" name="Straight Connector 26263">
                              <a:extLst>
                                <a:ext uri="{FF2B5EF4-FFF2-40B4-BE49-F238E27FC236}">
                                  <a16:creationId xmlns:a16="http://schemas.microsoft.com/office/drawing/2014/main" id="{62D4E75E-C907-CF20-7BFB-EE5E5357EFF7}"/>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11" name="Straight Connector 26264">
                              <a:extLst>
                                <a:ext uri="{FF2B5EF4-FFF2-40B4-BE49-F238E27FC236}">
                                  <a16:creationId xmlns:a16="http://schemas.microsoft.com/office/drawing/2014/main" id="{EAA25F18-F51C-7356-0A10-8E1E28B3913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12" name="Straight Connector 26265">
                              <a:extLst>
                                <a:ext uri="{FF2B5EF4-FFF2-40B4-BE49-F238E27FC236}">
                                  <a16:creationId xmlns:a16="http://schemas.microsoft.com/office/drawing/2014/main" id="{824CDCDC-CBC0-5872-EBD2-21DB57E7984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94" name="Group 26247">
                            <a:extLst>
                              <a:ext uri="{FF2B5EF4-FFF2-40B4-BE49-F238E27FC236}">
                                <a16:creationId xmlns:a16="http://schemas.microsoft.com/office/drawing/2014/main" id="{CE1D14B2-BD6C-6787-C6BC-2EE81B1DAC82}"/>
                              </a:ext>
                            </a:extLst>
                          </xdr:cNvPr>
                          <xdr:cNvGrpSpPr/>
                        </xdr:nvGrpSpPr>
                        <xdr:grpSpPr>
                          <a:xfrm>
                            <a:off x="5339806" y="3399172"/>
                            <a:ext cx="43094" cy="45719"/>
                            <a:chOff x="5082563" y="2759244"/>
                            <a:chExt cx="43094" cy="64865"/>
                          </a:xfrm>
                        </xdr:grpSpPr>
                        <xdr:cxnSp macro="">
                          <xdr:nvCxnSpPr>
                            <xdr:cNvPr id="44207" name="Straight Connector 26260">
                              <a:extLst>
                                <a:ext uri="{FF2B5EF4-FFF2-40B4-BE49-F238E27FC236}">
                                  <a16:creationId xmlns:a16="http://schemas.microsoft.com/office/drawing/2014/main" id="{DB127190-BB9B-973A-5C6F-6AD7789A6F1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8" name="Straight Connector 26261">
                              <a:extLst>
                                <a:ext uri="{FF2B5EF4-FFF2-40B4-BE49-F238E27FC236}">
                                  <a16:creationId xmlns:a16="http://schemas.microsoft.com/office/drawing/2014/main" id="{40CB09CF-866F-81C1-9A66-0C432DAF101A}"/>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9" name="Straight Connector 26262">
                              <a:extLst>
                                <a:ext uri="{FF2B5EF4-FFF2-40B4-BE49-F238E27FC236}">
                                  <a16:creationId xmlns:a16="http://schemas.microsoft.com/office/drawing/2014/main" id="{FC5B1341-179D-180F-3A5F-72EBFF1FE77C}"/>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95" name="Group 26248">
                            <a:extLst>
                              <a:ext uri="{FF2B5EF4-FFF2-40B4-BE49-F238E27FC236}">
                                <a16:creationId xmlns:a16="http://schemas.microsoft.com/office/drawing/2014/main" id="{1DCBFFE9-2CE5-5DD1-632A-DFB3E8F004BC}"/>
                              </a:ext>
                            </a:extLst>
                          </xdr:cNvPr>
                          <xdr:cNvGrpSpPr/>
                        </xdr:nvGrpSpPr>
                        <xdr:grpSpPr>
                          <a:xfrm>
                            <a:off x="5364895" y="3396537"/>
                            <a:ext cx="43094" cy="45719"/>
                            <a:chOff x="5082563" y="2759244"/>
                            <a:chExt cx="43094" cy="64865"/>
                          </a:xfrm>
                        </xdr:grpSpPr>
                        <xdr:cxnSp macro="">
                          <xdr:nvCxnSpPr>
                            <xdr:cNvPr id="44204" name="Straight Connector 26257">
                              <a:extLst>
                                <a:ext uri="{FF2B5EF4-FFF2-40B4-BE49-F238E27FC236}">
                                  <a16:creationId xmlns:a16="http://schemas.microsoft.com/office/drawing/2014/main" id="{C088DB60-78E5-E740-77A7-1FD3334A17A6}"/>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5" name="Straight Connector 26258">
                              <a:extLst>
                                <a:ext uri="{FF2B5EF4-FFF2-40B4-BE49-F238E27FC236}">
                                  <a16:creationId xmlns:a16="http://schemas.microsoft.com/office/drawing/2014/main" id="{098FE180-BF01-31A5-B3AA-FE603663A7DB}"/>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6" name="Straight Connector 26259">
                              <a:extLst>
                                <a:ext uri="{FF2B5EF4-FFF2-40B4-BE49-F238E27FC236}">
                                  <a16:creationId xmlns:a16="http://schemas.microsoft.com/office/drawing/2014/main" id="{9EAEF651-3F0A-6E44-B479-0FC7BEECC311}"/>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96" name="Group 26249">
                            <a:extLst>
                              <a:ext uri="{FF2B5EF4-FFF2-40B4-BE49-F238E27FC236}">
                                <a16:creationId xmlns:a16="http://schemas.microsoft.com/office/drawing/2014/main" id="{5B32BCFF-DA56-F7D6-DA34-D91636928FC0}"/>
                              </a:ext>
                            </a:extLst>
                          </xdr:cNvPr>
                          <xdr:cNvGrpSpPr/>
                        </xdr:nvGrpSpPr>
                        <xdr:grpSpPr>
                          <a:xfrm>
                            <a:off x="5380336" y="3396043"/>
                            <a:ext cx="43094" cy="45719"/>
                            <a:chOff x="5082563" y="2759244"/>
                            <a:chExt cx="43094" cy="64865"/>
                          </a:xfrm>
                        </xdr:grpSpPr>
                        <xdr:cxnSp macro="">
                          <xdr:nvCxnSpPr>
                            <xdr:cNvPr id="44201" name="Straight Connector 26254">
                              <a:extLst>
                                <a:ext uri="{FF2B5EF4-FFF2-40B4-BE49-F238E27FC236}">
                                  <a16:creationId xmlns:a16="http://schemas.microsoft.com/office/drawing/2014/main" id="{BB242380-1E1D-DD01-AAAC-28B5F883341E}"/>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2" name="Straight Connector 26255">
                              <a:extLst>
                                <a:ext uri="{FF2B5EF4-FFF2-40B4-BE49-F238E27FC236}">
                                  <a16:creationId xmlns:a16="http://schemas.microsoft.com/office/drawing/2014/main" id="{002ACE94-379A-88CD-9520-31A6B3AC64D9}"/>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3" name="Straight Connector 26256">
                              <a:extLst>
                                <a:ext uri="{FF2B5EF4-FFF2-40B4-BE49-F238E27FC236}">
                                  <a16:creationId xmlns:a16="http://schemas.microsoft.com/office/drawing/2014/main" id="{3DBF3BE3-2153-6ABE-9549-4ACA38E777C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97" name="Group 26250">
                            <a:extLst>
                              <a:ext uri="{FF2B5EF4-FFF2-40B4-BE49-F238E27FC236}">
                                <a16:creationId xmlns:a16="http://schemas.microsoft.com/office/drawing/2014/main" id="{9744A509-CDDF-C949-09DA-106D7B62C1FF}"/>
                              </a:ext>
                            </a:extLst>
                          </xdr:cNvPr>
                          <xdr:cNvGrpSpPr/>
                        </xdr:nvGrpSpPr>
                        <xdr:grpSpPr>
                          <a:xfrm>
                            <a:off x="5406004" y="3399172"/>
                            <a:ext cx="43094" cy="45719"/>
                            <a:chOff x="5082563" y="2759244"/>
                            <a:chExt cx="43094" cy="64865"/>
                          </a:xfrm>
                        </xdr:grpSpPr>
                        <xdr:cxnSp macro="">
                          <xdr:nvCxnSpPr>
                            <xdr:cNvPr id="44198" name="Straight Connector 26251">
                              <a:extLst>
                                <a:ext uri="{FF2B5EF4-FFF2-40B4-BE49-F238E27FC236}">
                                  <a16:creationId xmlns:a16="http://schemas.microsoft.com/office/drawing/2014/main" id="{411F5432-2FD9-36A9-0F69-8679EF66D7FB}"/>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99" name="Straight Connector 26252">
                              <a:extLst>
                                <a:ext uri="{FF2B5EF4-FFF2-40B4-BE49-F238E27FC236}">
                                  <a16:creationId xmlns:a16="http://schemas.microsoft.com/office/drawing/2014/main" id="{D4249379-0BFA-0D9F-F94B-481421966D1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0" name="Straight Connector 26253">
                              <a:extLst>
                                <a:ext uri="{FF2B5EF4-FFF2-40B4-BE49-F238E27FC236}">
                                  <a16:creationId xmlns:a16="http://schemas.microsoft.com/office/drawing/2014/main" id="{5513949D-8A67-0A43-DBFE-D5DB10077CB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4" name="Group 26063">
                          <a:extLst>
                            <a:ext uri="{FF2B5EF4-FFF2-40B4-BE49-F238E27FC236}">
                              <a16:creationId xmlns:a16="http://schemas.microsoft.com/office/drawing/2014/main" id="{97C4E844-BB26-AC56-C1AF-9B170693CFC6}"/>
                            </a:ext>
                          </a:extLst>
                        </xdr:cNvPr>
                        <xdr:cNvGrpSpPr/>
                      </xdr:nvGrpSpPr>
                      <xdr:grpSpPr>
                        <a:xfrm>
                          <a:off x="11919487" y="11690934"/>
                          <a:ext cx="133214" cy="82290"/>
                          <a:chOff x="5315884" y="3522399"/>
                          <a:chExt cx="133214" cy="82290"/>
                        </a:xfrm>
                      </xdr:grpSpPr>
                      <xdr:grpSp>
                        <xdr:nvGrpSpPr>
                          <xdr:cNvPr id="44173" name="Group 26226">
                            <a:extLst>
                              <a:ext uri="{FF2B5EF4-FFF2-40B4-BE49-F238E27FC236}">
                                <a16:creationId xmlns:a16="http://schemas.microsoft.com/office/drawing/2014/main" id="{54A295E7-92AF-9A7C-E2FD-2DD8FC364C29}"/>
                              </a:ext>
                            </a:extLst>
                          </xdr:cNvPr>
                          <xdr:cNvGrpSpPr/>
                        </xdr:nvGrpSpPr>
                        <xdr:grpSpPr>
                          <a:xfrm>
                            <a:off x="5315884" y="3555784"/>
                            <a:ext cx="78323" cy="48905"/>
                            <a:chOff x="5082563" y="2978965"/>
                            <a:chExt cx="78323" cy="69386"/>
                          </a:xfrm>
                        </xdr:grpSpPr>
                        <xdr:cxnSp macro="">
                          <xdr:nvCxnSpPr>
                            <xdr:cNvPr id="44190" name="Straight Connector 26243">
                              <a:extLst>
                                <a:ext uri="{FF2B5EF4-FFF2-40B4-BE49-F238E27FC236}">
                                  <a16:creationId xmlns:a16="http://schemas.microsoft.com/office/drawing/2014/main" id="{9674ECA0-FC0A-6D82-7A39-ED41CF9614CE}"/>
                                </a:ext>
                              </a:extLst>
                            </xdr:cNvPr>
                            <xdr:cNvCxnSpPr>
                              <a:cxnSpLocks/>
                            </xdr:cNvCxnSpPr>
                          </xdr:nvCxnSpPr>
                          <xdr:spPr>
                            <a:xfrm flipV="1">
                              <a:off x="5104015" y="2990959"/>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91" name="Straight Connector 26244">
                              <a:extLst>
                                <a:ext uri="{FF2B5EF4-FFF2-40B4-BE49-F238E27FC236}">
                                  <a16:creationId xmlns:a16="http://schemas.microsoft.com/office/drawing/2014/main" id="{ED45EF87-8EAE-388F-7F9E-290482D39CE7}"/>
                                </a:ext>
                              </a:extLst>
                            </xdr:cNvPr>
                            <xdr:cNvCxnSpPr>
                              <a:cxnSpLocks/>
                            </xdr:cNvCxnSpPr>
                          </xdr:nvCxnSpPr>
                          <xdr:spPr>
                            <a:xfrm flipV="1">
                              <a:off x="5136135" y="2979626"/>
                              <a:ext cx="24751" cy="28114"/>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92" name="Straight Connector 26245">
                              <a:extLst>
                                <a:ext uri="{FF2B5EF4-FFF2-40B4-BE49-F238E27FC236}">
                                  <a16:creationId xmlns:a16="http://schemas.microsoft.com/office/drawing/2014/main" id="{553B2AAD-DE51-DB68-3D92-02B23E98BC61}"/>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74" name="Group 26227">
                            <a:extLst>
                              <a:ext uri="{FF2B5EF4-FFF2-40B4-BE49-F238E27FC236}">
                                <a16:creationId xmlns:a16="http://schemas.microsoft.com/office/drawing/2014/main" id="{14CD0147-D0C8-2B4F-AF4F-DF5C3670A8E0}"/>
                              </a:ext>
                            </a:extLst>
                          </xdr:cNvPr>
                          <xdr:cNvGrpSpPr/>
                        </xdr:nvGrpSpPr>
                        <xdr:grpSpPr>
                          <a:xfrm>
                            <a:off x="5339806" y="3540859"/>
                            <a:ext cx="43094" cy="40450"/>
                            <a:chOff x="5082563" y="2960350"/>
                            <a:chExt cx="43094" cy="57391"/>
                          </a:xfrm>
                        </xdr:grpSpPr>
                        <xdr:cxnSp macro="">
                          <xdr:nvCxnSpPr>
                            <xdr:cNvPr id="44187" name="Straight Connector 26240">
                              <a:extLst>
                                <a:ext uri="{FF2B5EF4-FFF2-40B4-BE49-F238E27FC236}">
                                  <a16:creationId xmlns:a16="http://schemas.microsoft.com/office/drawing/2014/main" id="{1B0CA362-8975-3766-28D5-23563110B25A}"/>
                                </a:ext>
                              </a:extLst>
                            </xdr:cNvPr>
                            <xdr:cNvCxnSpPr>
                              <a:cxnSpLocks/>
                            </xdr:cNvCxnSpPr>
                          </xdr:nvCxnSpPr>
                          <xdr:spPr>
                            <a:xfrm flipV="1">
                              <a:off x="5104015" y="2960350"/>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8" name="Straight Connector 26241">
                              <a:extLst>
                                <a:ext uri="{FF2B5EF4-FFF2-40B4-BE49-F238E27FC236}">
                                  <a16:creationId xmlns:a16="http://schemas.microsoft.com/office/drawing/2014/main" id="{EDBF582A-BC23-52DD-5511-19B7CE0E22C6}"/>
                                </a:ext>
                              </a:extLst>
                            </xdr:cNvPr>
                            <xdr:cNvCxnSpPr>
                              <a:cxnSpLocks/>
                            </xdr:cNvCxnSpPr>
                          </xdr:nvCxnSpPr>
                          <xdr:spPr>
                            <a:xfrm flipV="1">
                              <a:off x="5100907" y="2988365"/>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9" name="Straight Connector 26242">
                              <a:extLst>
                                <a:ext uri="{FF2B5EF4-FFF2-40B4-BE49-F238E27FC236}">
                                  <a16:creationId xmlns:a16="http://schemas.microsoft.com/office/drawing/2014/main" id="{94F6A9CB-46EE-B620-DAF8-BD582CFA089C}"/>
                                </a:ext>
                              </a:extLst>
                            </xdr:cNvPr>
                            <xdr:cNvCxnSpPr>
                              <a:cxnSpLocks/>
                            </xdr:cNvCxnSpPr>
                          </xdr:nvCxnSpPr>
                          <xdr:spPr>
                            <a:xfrm flipH="1" flipV="1">
                              <a:off x="5082563" y="2974592"/>
                              <a:ext cx="21904" cy="3313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75" name="Group 26228">
                            <a:extLst>
                              <a:ext uri="{FF2B5EF4-FFF2-40B4-BE49-F238E27FC236}">
                                <a16:creationId xmlns:a16="http://schemas.microsoft.com/office/drawing/2014/main" id="{DBDF993B-1EA9-53C9-0948-A70EB15854CC}"/>
                              </a:ext>
                            </a:extLst>
                          </xdr:cNvPr>
                          <xdr:cNvGrpSpPr/>
                        </xdr:nvGrpSpPr>
                        <xdr:grpSpPr>
                          <a:xfrm>
                            <a:off x="5364895" y="3525912"/>
                            <a:ext cx="43094" cy="45725"/>
                            <a:chOff x="5082563" y="2942866"/>
                            <a:chExt cx="43094" cy="64875"/>
                          </a:xfrm>
                        </xdr:grpSpPr>
                        <xdr:cxnSp macro="">
                          <xdr:nvCxnSpPr>
                            <xdr:cNvPr id="44184" name="Straight Connector 26237">
                              <a:extLst>
                                <a:ext uri="{FF2B5EF4-FFF2-40B4-BE49-F238E27FC236}">
                                  <a16:creationId xmlns:a16="http://schemas.microsoft.com/office/drawing/2014/main" id="{0CC9E709-E7C7-C56B-A06E-AC866FA689D4}"/>
                                </a:ext>
                              </a:extLst>
                            </xdr:cNvPr>
                            <xdr:cNvCxnSpPr>
                              <a:cxnSpLocks/>
                            </xdr:cNvCxnSpPr>
                          </xdr:nvCxnSpPr>
                          <xdr:spPr>
                            <a:xfrm flipV="1">
                              <a:off x="5104015" y="2942866"/>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5" name="Straight Connector 26238">
                              <a:extLst>
                                <a:ext uri="{FF2B5EF4-FFF2-40B4-BE49-F238E27FC236}">
                                  <a16:creationId xmlns:a16="http://schemas.microsoft.com/office/drawing/2014/main" id="{F43A5EED-1BD5-5FC8-F510-4A61AE0795CD}"/>
                                </a:ext>
                              </a:extLst>
                            </xdr:cNvPr>
                            <xdr:cNvCxnSpPr>
                              <a:cxnSpLocks/>
                            </xdr:cNvCxnSpPr>
                          </xdr:nvCxnSpPr>
                          <xdr:spPr>
                            <a:xfrm flipV="1">
                              <a:off x="5100907" y="2979626"/>
                              <a:ext cx="24750" cy="28115"/>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6" name="Straight Connector 26239">
                              <a:extLst>
                                <a:ext uri="{FF2B5EF4-FFF2-40B4-BE49-F238E27FC236}">
                                  <a16:creationId xmlns:a16="http://schemas.microsoft.com/office/drawing/2014/main" id="{DEF58DFC-2890-3AAB-910B-8946A2C96967}"/>
                                </a:ext>
                              </a:extLst>
                            </xdr:cNvPr>
                            <xdr:cNvCxnSpPr>
                              <a:cxnSpLocks/>
                            </xdr:cNvCxnSpPr>
                          </xdr:nvCxnSpPr>
                          <xdr:spPr>
                            <a:xfrm flipH="1" flipV="1">
                              <a:off x="5082563" y="2965864"/>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76" name="Group 26229">
                            <a:extLst>
                              <a:ext uri="{FF2B5EF4-FFF2-40B4-BE49-F238E27FC236}">
                                <a16:creationId xmlns:a16="http://schemas.microsoft.com/office/drawing/2014/main" id="{C958CC68-EEEB-06B0-8355-518065B88C99}"/>
                              </a:ext>
                            </a:extLst>
                          </xdr:cNvPr>
                          <xdr:cNvGrpSpPr/>
                        </xdr:nvGrpSpPr>
                        <xdr:grpSpPr>
                          <a:xfrm>
                            <a:off x="5380336" y="3539014"/>
                            <a:ext cx="43094" cy="60767"/>
                            <a:chOff x="5082563" y="2962136"/>
                            <a:chExt cx="43094" cy="86216"/>
                          </a:xfrm>
                        </xdr:grpSpPr>
                        <xdr:cxnSp macro="">
                          <xdr:nvCxnSpPr>
                            <xdr:cNvPr id="44181" name="Straight Connector 26234">
                              <a:extLst>
                                <a:ext uri="{FF2B5EF4-FFF2-40B4-BE49-F238E27FC236}">
                                  <a16:creationId xmlns:a16="http://schemas.microsoft.com/office/drawing/2014/main" id="{8CA29F58-FC88-F806-75F6-7CF40F1CB347}"/>
                                </a:ext>
                              </a:extLst>
                            </xdr:cNvPr>
                            <xdr:cNvCxnSpPr>
                              <a:cxnSpLocks/>
                            </xdr:cNvCxnSpPr>
                          </xdr:nvCxnSpPr>
                          <xdr:spPr>
                            <a:xfrm flipV="1">
                              <a:off x="5104015" y="2990960"/>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2" name="Straight Connector 26235">
                              <a:extLst>
                                <a:ext uri="{FF2B5EF4-FFF2-40B4-BE49-F238E27FC236}">
                                  <a16:creationId xmlns:a16="http://schemas.microsoft.com/office/drawing/2014/main" id="{B2580D23-15BF-F624-22BE-262D3E8584D2}"/>
                                </a:ext>
                              </a:extLst>
                            </xdr:cNvPr>
                            <xdr:cNvCxnSpPr>
                              <a:cxnSpLocks/>
                            </xdr:cNvCxnSpPr>
                          </xdr:nvCxnSpPr>
                          <xdr:spPr>
                            <a:xfrm flipV="1">
                              <a:off x="5100907" y="2962136"/>
                              <a:ext cx="24750"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3" name="Straight Connector 26236">
                              <a:extLst>
                                <a:ext uri="{FF2B5EF4-FFF2-40B4-BE49-F238E27FC236}">
                                  <a16:creationId xmlns:a16="http://schemas.microsoft.com/office/drawing/2014/main" id="{374D537B-D0C2-630A-E2BE-E2BC3156542D}"/>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77" name="Group 26230">
                            <a:extLst>
                              <a:ext uri="{FF2B5EF4-FFF2-40B4-BE49-F238E27FC236}">
                                <a16:creationId xmlns:a16="http://schemas.microsoft.com/office/drawing/2014/main" id="{4BBF3F6E-1BB9-BCB9-34FE-06C4462669D4}"/>
                              </a:ext>
                            </a:extLst>
                          </xdr:cNvPr>
                          <xdr:cNvGrpSpPr/>
                        </xdr:nvGrpSpPr>
                        <xdr:grpSpPr>
                          <a:xfrm>
                            <a:off x="5406004" y="3522399"/>
                            <a:ext cx="43094" cy="54955"/>
                            <a:chOff x="5082563" y="2934124"/>
                            <a:chExt cx="43094" cy="77970"/>
                          </a:xfrm>
                        </xdr:grpSpPr>
                        <xdr:cxnSp macro="">
                          <xdr:nvCxnSpPr>
                            <xdr:cNvPr id="44178" name="Straight Connector 26231">
                              <a:extLst>
                                <a:ext uri="{FF2B5EF4-FFF2-40B4-BE49-F238E27FC236}">
                                  <a16:creationId xmlns:a16="http://schemas.microsoft.com/office/drawing/2014/main" id="{99D8A8A7-D6E1-B1C9-D928-6F28F5D6EC26}"/>
                                </a:ext>
                              </a:extLst>
                            </xdr:cNvPr>
                            <xdr:cNvCxnSpPr>
                              <a:cxnSpLocks/>
                            </xdr:cNvCxnSpPr>
                          </xdr:nvCxnSpPr>
                          <xdr:spPr>
                            <a:xfrm flipV="1">
                              <a:off x="5104015" y="2934124"/>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79" name="Straight Connector 26232">
                              <a:extLst>
                                <a:ext uri="{FF2B5EF4-FFF2-40B4-BE49-F238E27FC236}">
                                  <a16:creationId xmlns:a16="http://schemas.microsoft.com/office/drawing/2014/main" id="{E2BF5C1C-D80F-6161-620F-0D2959DF992D}"/>
                                </a:ext>
                              </a:extLst>
                            </xdr:cNvPr>
                            <xdr:cNvCxnSpPr>
                              <a:cxnSpLocks/>
                            </xdr:cNvCxnSpPr>
                          </xdr:nvCxnSpPr>
                          <xdr:spPr>
                            <a:xfrm flipV="1">
                              <a:off x="5100907" y="2983983"/>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0" name="Straight Connector 26233">
                              <a:extLst>
                                <a:ext uri="{FF2B5EF4-FFF2-40B4-BE49-F238E27FC236}">
                                  <a16:creationId xmlns:a16="http://schemas.microsoft.com/office/drawing/2014/main" id="{470127E5-9562-14A3-2387-E8F3508CCC82}"/>
                                </a:ext>
                              </a:extLst>
                            </xdr:cNvPr>
                            <xdr:cNvCxnSpPr>
                              <a:cxnSpLocks/>
                            </xdr:cNvCxnSpPr>
                          </xdr:nvCxnSpPr>
                          <xdr:spPr>
                            <a:xfrm flipH="1" flipV="1">
                              <a:off x="5082563" y="2974589"/>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5" name="Group 26064">
                          <a:extLst>
                            <a:ext uri="{FF2B5EF4-FFF2-40B4-BE49-F238E27FC236}">
                              <a16:creationId xmlns:a16="http://schemas.microsoft.com/office/drawing/2014/main" id="{AB0A1494-423B-D4FD-21C9-56FEFEA43C90}"/>
                            </a:ext>
                          </a:extLst>
                        </xdr:cNvPr>
                        <xdr:cNvGrpSpPr/>
                      </xdr:nvGrpSpPr>
                      <xdr:grpSpPr>
                        <a:xfrm>
                          <a:off x="9172513" y="11895503"/>
                          <a:ext cx="133214" cy="50618"/>
                          <a:chOff x="5315884" y="3396043"/>
                          <a:chExt cx="133214" cy="50618"/>
                        </a:xfrm>
                      </xdr:grpSpPr>
                      <xdr:grpSp>
                        <xdr:nvGrpSpPr>
                          <xdr:cNvPr id="44153" name="Group 26206">
                            <a:extLst>
                              <a:ext uri="{FF2B5EF4-FFF2-40B4-BE49-F238E27FC236}">
                                <a16:creationId xmlns:a16="http://schemas.microsoft.com/office/drawing/2014/main" id="{C15C64D1-EB2E-7CEF-1E29-3F00191C17CA}"/>
                              </a:ext>
                            </a:extLst>
                          </xdr:cNvPr>
                          <xdr:cNvGrpSpPr/>
                        </xdr:nvGrpSpPr>
                        <xdr:grpSpPr>
                          <a:xfrm>
                            <a:off x="5315884" y="3400942"/>
                            <a:ext cx="43094" cy="45719"/>
                            <a:chOff x="5082563" y="2759244"/>
                            <a:chExt cx="43094" cy="64865"/>
                          </a:xfrm>
                        </xdr:grpSpPr>
                        <xdr:cxnSp macro="">
                          <xdr:nvCxnSpPr>
                            <xdr:cNvPr id="44170" name="Straight Connector 26223">
                              <a:extLst>
                                <a:ext uri="{FF2B5EF4-FFF2-40B4-BE49-F238E27FC236}">
                                  <a16:creationId xmlns:a16="http://schemas.microsoft.com/office/drawing/2014/main" id="{665F5C54-BEF5-5DFE-FA22-D1955A5D2685}"/>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71" name="Straight Connector 26224">
                              <a:extLst>
                                <a:ext uri="{FF2B5EF4-FFF2-40B4-BE49-F238E27FC236}">
                                  <a16:creationId xmlns:a16="http://schemas.microsoft.com/office/drawing/2014/main" id="{33DD3227-9BF0-674E-7DC3-2992E9B89124}"/>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72" name="Straight Connector 26225">
                              <a:extLst>
                                <a:ext uri="{FF2B5EF4-FFF2-40B4-BE49-F238E27FC236}">
                                  <a16:creationId xmlns:a16="http://schemas.microsoft.com/office/drawing/2014/main" id="{30B6AD7C-5691-5B2B-3339-EEAA0931114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54" name="Group 26207">
                            <a:extLst>
                              <a:ext uri="{FF2B5EF4-FFF2-40B4-BE49-F238E27FC236}">
                                <a16:creationId xmlns:a16="http://schemas.microsoft.com/office/drawing/2014/main" id="{90A61B9F-4F59-A050-BD75-B3738F131C2D}"/>
                              </a:ext>
                            </a:extLst>
                          </xdr:cNvPr>
                          <xdr:cNvGrpSpPr/>
                        </xdr:nvGrpSpPr>
                        <xdr:grpSpPr>
                          <a:xfrm>
                            <a:off x="5339806" y="3399172"/>
                            <a:ext cx="43094" cy="45719"/>
                            <a:chOff x="5082563" y="2759244"/>
                            <a:chExt cx="43094" cy="64865"/>
                          </a:xfrm>
                        </xdr:grpSpPr>
                        <xdr:cxnSp macro="">
                          <xdr:nvCxnSpPr>
                            <xdr:cNvPr id="44167" name="Straight Connector 26220">
                              <a:extLst>
                                <a:ext uri="{FF2B5EF4-FFF2-40B4-BE49-F238E27FC236}">
                                  <a16:creationId xmlns:a16="http://schemas.microsoft.com/office/drawing/2014/main" id="{E051FAD9-0EFE-DE1E-1E71-CEA88DBBBFFB}"/>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8" name="Straight Connector 26221">
                              <a:extLst>
                                <a:ext uri="{FF2B5EF4-FFF2-40B4-BE49-F238E27FC236}">
                                  <a16:creationId xmlns:a16="http://schemas.microsoft.com/office/drawing/2014/main" id="{2C78F189-C5A2-5BDC-A6DD-49C53669976D}"/>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9" name="Straight Connector 26222">
                              <a:extLst>
                                <a:ext uri="{FF2B5EF4-FFF2-40B4-BE49-F238E27FC236}">
                                  <a16:creationId xmlns:a16="http://schemas.microsoft.com/office/drawing/2014/main" id="{095E718C-A58B-E47B-561D-EAA286DB456D}"/>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55" name="Group 26208">
                            <a:extLst>
                              <a:ext uri="{FF2B5EF4-FFF2-40B4-BE49-F238E27FC236}">
                                <a16:creationId xmlns:a16="http://schemas.microsoft.com/office/drawing/2014/main" id="{1909F6EA-E4B1-0D53-F80B-E3465A148254}"/>
                              </a:ext>
                            </a:extLst>
                          </xdr:cNvPr>
                          <xdr:cNvGrpSpPr/>
                        </xdr:nvGrpSpPr>
                        <xdr:grpSpPr>
                          <a:xfrm>
                            <a:off x="5364895" y="3396537"/>
                            <a:ext cx="43094" cy="45719"/>
                            <a:chOff x="5082563" y="2759244"/>
                            <a:chExt cx="43094" cy="64865"/>
                          </a:xfrm>
                        </xdr:grpSpPr>
                        <xdr:cxnSp macro="">
                          <xdr:nvCxnSpPr>
                            <xdr:cNvPr id="44164" name="Straight Connector 26217">
                              <a:extLst>
                                <a:ext uri="{FF2B5EF4-FFF2-40B4-BE49-F238E27FC236}">
                                  <a16:creationId xmlns:a16="http://schemas.microsoft.com/office/drawing/2014/main" id="{36012210-5C90-CA95-C387-0DFBFEF11B09}"/>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5" name="Straight Connector 26218">
                              <a:extLst>
                                <a:ext uri="{FF2B5EF4-FFF2-40B4-BE49-F238E27FC236}">
                                  <a16:creationId xmlns:a16="http://schemas.microsoft.com/office/drawing/2014/main" id="{89ED8C6A-A31C-5A2E-22B4-EA3EC8D4344B}"/>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6" name="Straight Connector 26219">
                              <a:extLst>
                                <a:ext uri="{FF2B5EF4-FFF2-40B4-BE49-F238E27FC236}">
                                  <a16:creationId xmlns:a16="http://schemas.microsoft.com/office/drawing/2014/main" id="{CE9A9313-8BDD-B9F3-814F-D7421DE29F2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56" name="Group 26209">
                            <a:extLst>
                              <a:ext uri="{FF2B5EF4-FFF2-40B4-BE49-F238E27FC236}">
                                <a16:creationId xmlns:a16="http://schemas.microsoft.com/office/drawing/2014/main" id="{A330A578-7788-39C8-3618-60055E48C374}"/>
                              </a:ext>
                            </a:extLst>
                          </xdr:cNvPr>
                          <xdr:cNvGrpSpPr/>
                        </xdr:nvGrpSpPr>
                        <xdr:grpSpPr>
                          <a:xfrm>
                            <a:off x="5380336" y="3396043"/>
                            <a:ext cx="43094" cy="45719"/>
                            <a:chOff x="5082563" y="2759244"/>
                            <a:chExt cx="43094" cy="64865"/>
                          </a:xfrm>
                        </xdr:grpSpPr>
                        <xdr:cxnSp macro="">
                          <xdr:nvCxnSpPr>
                            <xdr:cNvPr id="44161" name="Straight Connector 26214">
                              <a:extLst>
                                <a:ext uri="{FF2B5EF4-FFF2-40B4-BE49-F238E27FC236}">
                                  <a16:creationId xmlns:a16="http://schemas.microsoft.com/office/drawing/2014/main" id="{C44133F8-A28C-65BC-BDE6-FCBD381376A3}"/>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2" name="Straight Connector 26215">
                              <a:extLst>
                                <a:ext uri="{FF2B5EF4-FFF2-40B4-BE49-F238E27FC236}">
                                  <a16:creationId xmlns:a16="http://schemas.microsoft.com/office/drawing/2014/main" id="{6281DF65-1E5C-57FA-8066-CA6DA128F29E}"/>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3" name="Straight Connector 26216">
                              <a:extLst>
                                <a:ext uri="{FF2B5EF4-FFF2-40B4-BE49-F238E27FC236}">
                                  <a16:creationId xmlns:a16="http://schemas.microsoft.com/office/drawing/2014/main" id="{4E94AB6F-F50C-2864-1414-4ABF23C4A5CC}"/>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57" name="Group 26210">
                            <a:extLst>
                              <a:ext uri="{FF2B5EF4-FFF2-40B4-BE49-F238E27FC236}">
                                <a16:creationId xmlns:a16="http://schemas.microsoft.com/office/drawing/2014/main" id="{78CAFD3E-F329-7134-4F7C-951284CA1ED8}"/>
                              </a:ext>
                            </a:extLst>
                          </xdr:cNvPr>
                          <xdr:cNvGrpSpPr/>
                        </xdr:nvGrpSpPr>
                        <xdr:grpSpPr>
                          <a:xfrm>
                            <a:off x="5406004" y="3399172"/>
                            <a:ext cx="43094" cy="45719"/>
                            <a:chOff x="5082563" y="2759244"/>
                            <a:chExt cx="43094" cy="64865"/>
                          </a:xfrm>
                        </xdr:grpSpPr>
                        <xdr:cxnSp macro="">
                          <xdr:nvCxnSpPr>
                            <xdr:cNvPr id="44158" name="Straight Connector 26211">
                              <a:extLst>
                                <a:ext uri="{FF2B5EF4-FFF2-40B4-BE49-F238E27FC236}">
                                  <a16:creationId xmlns:a16="http://schemas.microsoft.com/office/drawing/2014/main" id="{31194E0D-CF96-08FE-CD70-910A641BF3D2}"/>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59" name="Straight Connector 26212">
                              <a:extLst>
                                <a:ext uri="{FF2B5EF4-FFF2-40B4-BE49-F238E27FC236}">
                                  <a16:creationId xmlns:a16="http://schemas.microsoft.com/office/drawing/2014/main" id="{EFBB214F-D661-99A4-3661-C78B0FF29C07}"/>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0" name="Straight Connector 26213">
                              <a:extLst>
                                <a:ext uri="{FF2B5EF4-FFF2-40B4-BE49-F238E27FC236}">
                                  <a16:creationId xmlns:a16="http://schemas.microsoft.com/office/drawing/2014/main" id="{4D3155A0-35D6-5E1A-A757-A27FA052D04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46" name="Freeform: Shape 26065">
                          <a:extLst>
                            <a:ext uri="{FF2B5EF4-FFF2-40B4-BE49-F238E27FC236}">
                              <a16:creationId xmlns:a16="http://schemas.microsoft.com/office/drawing/2014/main" id="{561CCBB4-35E5-68A9-ADDD-13D9E4A6FE59}"/>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7" name="Group 26067">
                          <a:extLst>
                            <a:ext uri="{FF2B5EF4-FFF2-40B4-BE49-F238E27FC236}">
                              <a16:creationId xmlns:a16="http://schemas.microsoft.com/office/drawing/2014/main" id="{C2113D54-474F-D985-1659-A46D497BDC28}"/>
                            </a:ext>
                          </a:extLst>
                        </xdr:cNvPr>
                        <xdr:cNvGrpSpPr/>
                      </xdr:nvGrpSpPr>
                      <xdr:grpSpPr>
                        <a:xfrm>
                          <a:off x="11001398" y="14205596"/>
                          <a:ext cx="138114" cy="491409"/>
                          <a:chOff x="656350" y="2751886"/>
                          <a:chExt cx="138114" cy="2543246"/>
                        </a:xfrm>
                      </xdr:grpSpPr>
                      <xdr:cxnSp macro="">
                        <xdr:nvCxnSpPr>
                          <xdr:cNvPr id="44150" name="Straight Connector 26203">
                            <a:extLst>
                              <a:ext uri="{FF2B5EF4-FFF2-40B4-BE49-F238E27FC236}">
                                <a16:creationId xmlns:a16="http://schemas.microsoft.com/office/drawing/2014/main" id="{121DA56A-C0E3-3CC4-0998-608C7613024A}"/>
                              </a:ext>
                            </a:extLst>
                          </xdr:cNvPr>
                          <xdr:cNvCxnSpPr/>
                        </xdr:nvCxnSpPr>
                        <xdr:spPr>
                          <a:xfrm flipV="1">
                            <a:off x="723025" y="2788134"/>
                            <a:ext cx="0" cy="24707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51" name="Straight Connector 26204">
                            <a:extLst>
                              <a:ext uri="{FF2B5EF4-FFF2-40B4-BE49-F238E27FC236}">
                                <a16:creationId xmlns:a16="http://schemas.microsoft.com/office/drawing/2014/main" id="{BEB87927-84A2-ABE4-B75C-58747C0F065F}"/>
                              </a:ext>
                            </a:extLst>
                          </xdr:cNvPr>
                          <xdr:cNvCxnSpPr/>
                        </xdr:nvCxnSpPr>
                        <xdr:spPr>
                          <a:xfrm flipH="1">
                            <a:off x="656350" y="2751886"/>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52" name="Straight Connector 26205">
                            <a:extLst>
                              <a:ext uri="{FF2B5EF4-FFF2-40B4-BE49-F238E27FC236}">
                                <a16:creationId xmlns:a16="http://schemas.microsoft.com/office/drawing/2014/main" id="{7A44648D-590E-A7A6-B62D-59264488F515}"/>
                              </a:ext>
                            </a:extLst>
                          </xdr:cNvPr>
                          <xdr:cNvCxnSpPr/>
                        </xdr:nvCxnSpPr>
                        <xdr:spPr>
                          <a:xfrm flipH="1">
                            <a:off x="661114" y="5295132"/>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8" name="TextBox 367">
                          <a:extLst>
                            <a:ext uri="{FF2B5EF4-FFF2-40B4-BE49-F238E27FC236}">
                              <a16:creationId xmlns:a16="http://schemas.microsoft.com/office/drawing/2014/main" id="{08A4946B-2367-B9E9-73B8-151B82CE743B}"/>
                            </a:ext>
                          </a:extLst>
                        </xdr:cNvPr>
                        <xdr:cNvSpPr txBox="1"/>
                      </xdr:nvSpPr>
                      <xdr:spPr>
                        <a:xfrm>
                          <a:off x="11096526" y="14265612"/>
                          <a:ext cx="572244"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200" b="0" i="1">
                              <a:latin typeface="Broadway" panose="04040905080B02020502" pitchFamily="82" charset="0"/>
                              <a:ea typeface="Calibri" panose="020F0502020204030204" pitchFamily="34" charset="0"/>
                              <a:cs typeface="Arial" panose="020B0604020202020204" pitchFamily="34" charset="0"/>
                            </a:rPr>
                            <a:t>δ</a:t>
                          </a:r>
                          <a:r>
                            <a:rPr lang="en-US" sz="1000" b="0" i="1" baseline="-25000">
                              <a:latin typeface="Arial" panose="020B0604020202020204" pitchFamily="34" charset="0"/>
                              <a:ea typeface="Calibri" panose="020F0502020204030204" pitchFamily="34" charset="0"/>
                              <a:cs typeface="Arial" panose="020B0604020202020204" pitchFamily="34" charset="0"/>
                            </a:rPr>
                            <a:t>gw</a:t>
                          </a:r>
                          <a:endParaRPr lang="en-US" sz="1000" b="0" i="1" baseline="-25000">
                            <a:latin typeface="Arial" panose="020B0604020202020204" pitchFamily="34" charset="0"/>
                            <a:cs typeface="Arial" panose="020B0604020202020204" pitchFamily="34" charset="0"/>
                          </a:endParaRPr>
                        </a:p>
                        <a:p>
                          <a:endParaRPr lang="en-US" sz="2000" b="0" i="1"/>
                        </a:p>
                      </xdr:txBody>
                    </xdr:sp>
                    <xdr:grpSp>
                      <xdr:nvGrpSpPr>
                        <xdr:cNvPr id="49" name="Group 26069">
                          <a:extLst>
                            <a:ext uri="{FF2B5EF4-FFF2-40B4-BE49-F238E27FC236}">
                              <a16:creationId xmlns:a16="http://schemas.microsoft.com/office/drawing/2014/main" id="{FAB4E9D5-BF5F-01BB-603C-1D9ED81301C1}"/>
                            </a:ext>
                          </a:extLst>
                        </xdr:cNvPr>
                        <xdr:cNvGrpSpPr/>
                      </xdr:nvGrpSpPr>
                      <xdr:grpSpPr>
                        <a:xfrm>
                          <a:off x="9815384" y="12707685"/>
                          <a:ext cx="138114" cy="1463095"/>
                          <a:chOff x="2355979" y="2682689"/>
                          <a:chExt cx="138114" cy="2496847"/>
                        </a:xfrm>
                      </xdr:grpSpPr>
                      <xdr:cxnSp macro="">
                        <xdr:nvCxnSpPr>
                          <xdr:cNvPr id="44147" name="Straight Connector 26200">
                            <a:extLst>
                              <a:ext uri="{FF2B5EF4-FFF2-40B4-BE49-F238E27FC236}">
                                <a16:creationId xmlns:a16="http://schemas.microsoft.com/office/drawing/2014/main" id="{BAC1E98E-AD00-A5AE-42F0-B5625269042E}"/>
                              </a:ext>
                            </a:extLst>
                          </xdr:cNvPr>
                          <xdr:cNvCxnSpPr/>
                        </xdr:nvCxnSpPr>
                        <xdr:spPr>
                          <a:xfrm flipV="1">
                            <a:off x="2422654" y="2699395"/>
                            <a:ext cx="0" cy="24707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48" name="Straight Connector 26201">
                            <a:extLst>
                              <a:ext uri="{FF2B5EF4-FFF2-40B4-BE49-F238E27FC236}">
                                <a16:creationId xmlns:a16="http://schemas.microsoft.com/office/drawing/2014/main" id="{8689EA07-2C5C-6CDD-9DA9-08BEB4F995B4}"/>
                              </a:ext>
                            </a:extLst>
                          </xdr:cNvPr>
                          <xdr:cNvCxnSpPr/>
                        </xdr:nvCxnSpPr>
                        <xdr:spPr>
                          <a:xfrm flipH="1">
                            <a:off x="2355979" y="268268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49" name="Straight Connector 26202">
                            <a:extLst>
                              <a:ext uri="{FF2B5EF4-FFF2-40B4-BE49-F238E27FC236}">
                                <a16:creationId xmlns:a16="http://schemas.microsoft.com/office/drawing/2014/main" id="{0101E183-1CE3-2B11-F951-3B190AF75B0A}"/>
                              </a:ext>
                            </a:extLst>
                          </xdr:cNvPr>
                          <xdr:cNvCxnSpPr/>
                        </xdr:nvCxnSpPr>
                        <xdr:spPr>
                          <a:xfrm flipH="1">
                            <a:off x="2360743" y="517953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nvGrpSpPr>
                        <xdr:cNvPr id="50" name="Group 26071">
                          <a:extLst>
                            <a:ext uri="{FF2B5EF4-FFF2-40B4-BE49-F238E27FC236}">
                              <a16:creationId xmlns:a16="http://schemas.microsoft.com/office/drawing/2014/main" id="{D2E2178C-8152-45BE-2950-4478F226CBE6}"/>
                            </a:ext>
                          </a:extLst>
                        </xdr:cNvPr>
                        <xdr:cNvGrpSpPr/>
                      </xdr:nvGrpSpPr>
                      <xdr:grpSpPr>
                        <a:xfrm rot="5400000">
                          <a:off x="9227571" y="13755396"/>
                          <a:ext cx="138111" cy="1018251"/>
                          <a:chOff x="1056526" y="2677592"/>
                          <a:chExt cx="138111" cy="2470765"/>
                        </a:xfrm>
                      </xdr:grpSpPr>
                      <xdr:cxnSp macro="">
                        <xdr:nvCxnSpPr>
                          <xdr:cNvPr id="44144" name="Straight Connector 26197">
                            <a:extLst>
                              <a:ext uri="{FF2B5EF4-FFF2-40B4-BE49-F238E27FC236}">
                                <a16:creationId xmlns:a16="http://schemas.microsoft.com/office/drawing/2014/main" id="{B559C748-7EA0-C8C0-655E-9B8173338F35}"/>
                              </a:ext>
                            </a:extLst>
                          </xdr:cNvPr>
                          <xdr:cNvCxnSpPr/>
                        </xdr:nvCxnSpPr>
                        <xdr:spPr>
                          <a:xfrm rot="16200000">
                            <a:off x="-112179" y="3912981"/>
                            <a:ext cx="2470752"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45" name="Straight Connector 26198">
                            <a:extLst>
                              <a:ext uri="{FF2B5EF4-FFF2-40B4-BE49-F238E27FC236}">
                                <a16:creationId xmlns:a16="http://schemas.microsoft.com/office/drawing/2014/main" id="{A6BDCE7E-AC6D-BC6C-15B6-BEB2A3405C2C}"/>
                              </a:ext>
                            </a:extLst>
                          </xdr:cNvPr>
                          <xdr:cNvCxnSpPr/>
                        </xdr:nvCxnSpPr>
                        <xdr:spPr>
                          <a:xfrm rot="16200000" flipV="1">
                            <a:off x="1123201" y="2610917"/>
                            <a:ext cx="0" cy="1333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46" name="Straight Connector 26199">
                            <a:extLst>
                              <a:ext uri="{FF2B5EF4-FFF2-40B4-BE49-F238E27FC236}">
                                <a16:creationId xmlns:a16="http://schemas.microsoft.com/office/drawing/2014/main" id="{D8EFD218-B13A-69A7-516E-6BEBA45B7626}"/>
                              </a:ext>
                            </a:extLst>
                          </xdr:cNvPr>
                          <xdr:cNvCxnSpPr/>
                        </xdr:nvCxnSpPr>
                        <xdr:spPr>
                          <a:xfrm rot="16200000" flipV="1">
                            <a:off x="1127962" y="508168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51" name="TextBox 377">
                          <a:extLst>
                            <a:ext uri="{FF2B5EF4-FFF2-40B4-BE49-F238E27FC236}">
                              <a16:creationId xmlns:a16="http://schemas.microsoft.com/office/drawing/2014/main" id="{1EDDCBB1-9AB4-518F-926E-34110883304B}"/>
                            </a:ext>
                          </a:extLst>
                        </xdr:cNvPr>
                        <xdr:cNvSpPr txBox="1"/>
                      </xdr:nvSpPr>
                      <xdr:spPr>
                        <a:xfrm>
                          <a:off x="8722059" y="14232706"/>
                          <a:ext cx="361291" cy="25685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W</a:t>
                          </a:r>
                        </a:p>
                      </xdr:txBody>
                    </xdr:sp>
                    <xdr:sp macro="" textlink="">
                      <xdr:nvSpPr>
                        <xdr:cNvPr id="52" name="TextBox 382">
                          <a:extLst>
                            <a:ext uri="{FF2B5EF4-FFF2-40B4-BE49-F238E27FC236}">
                              <a16:creationId xmlns:a16="http://schemas.microsoft.com/office/drawing/2014/main" id="{D5B3A7CD-42A9-3324-F18E-9FBE1F898F1C}"/>
                            </a:ext>
                          </a:extLst>
                        </xdr:cNvPr>
                        <xdr:cNvSpPr txBox="1"/>
                      </xdr:nvSpPr>
                      <xdr:spPr>
                        <a:xfrm>
                          <a:off x="10053153" y="14645839"/>
                          <a:ext cx="655694" cy="34684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latin typeface="Times New Roman" panose="02020603050405020304" pitchFamily="18" charset="0"/>
                              <a:cs typeface="Times New Roman" panose="02020603050405020304" pitchFamily="18" charset="0"/>
                            </a:rPr>
                            <a:t>b</a:t>
                          </a:r>
                          <a:r>
                            <a:rPr lang="en-US" sz="1200" b="0" baseline="-25000">
                              <a:latin typeface="Times New Roman" panose="02020603050405020304" pitchFamily="18" charset="0"/>
                              <a:cs typeface="Times New Roman" panose="02020603050405020304" pitchFamily="18" charset="0"/>
                            </a:rPr>
                            <a:t>sat</a:t>
                          </a:r>
                        </a:p>
                      </xdr:txBody>
                    </xdr:sp>
                    <xdr:cxnSp macro="">
                      <xdr:nvCxnSpPr>
                        <xdr:cNvPr id="53" name="Straight Arrow Connector 26074">
                          <a:extLst>
                            <a:ext uri="{FF2B5EF4-FFF2-40B4-BE49-F238E27FC236}">
                              <a16:creationId xmlns:a16="http://schemas.microsoft.com/office/drawing/2014/main" id="{94FA0A87-BAED-C9A5-FEA1-070F36E8C06B}"/>
                            </a:ext>
                          </a:extLst>
                        </xdr:cNvPr>
                        <xdr:cNvCxnSpPr/>
                      </xdr:nvCxnSpPr>
                      <xdr:spPr>
                        <a:xfrm>
                          <a:off x="8696188" y="14842410"/>
                          <a:ext cx="588385" cy="0"/>
                        </a:xfrm>
                        <a:prstGeom prst="straightConnector1">
                          <a:avLst/>
                        </a:prstGeom>
                        <a:ln w="952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54" name="TextBox 385">
                          <a:extLst>
                            <a:ext uri="{FF2B5EF4-FFF2-40B4-BE49-F238E27FC236}">
                              <a16:creationId xmlns:a16="http://schemas.microsoft.com/office/drawing/2014/main" id="{F104996F-F7BD-4647-DB7A-2665034789A3}"/>
                            </a:ext>
                          </a:extLst>
                        </xdr:cNvPr>
                        <xdr:cNvSpPr txBox="1"/>
                      </xdr:nvSpPr>
                      <xdr:spPr>
                        <a:xfrm>
                          <a:off x="7459409" y="14713421"/>
                          <a:ext cx="1465473" cy="31028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900" b="0">
                              <a:latin typeface="Arial" panose="020B0604020202020204" pitchFamily="34" charset="0"/>
                              <a:cs typeface="Arial" panose="020B0604020202020204" pitchFamily="34" charset="0"/>
                            </a:rPr>
                            <a:t>Groundwater flow</a:t>
                          </a:r>
                        </a:p>
                      </xdr:txBody>
                    </xdr:sp>
                    <xdr:sp macro="" textlink="">
                      <xdr:nvSpPr>
                        <xdr:cNvPr id="55" name="TextBox 388">
                          <a:extLst>
                            <a:ext uri="{FF2B5EF4-FFF2-40B4-BE49-F238E27FC236}">
                              <a16:creationId xmlns:a16="http://schemas.microsoft.com/office/drawing/2014/main" id="{24DC1AB6-E1C9-F31B-17E0-AE440AA6A4D3}"/>
                            </a:ext>
                          </a:extLst>
                        </xdr:cNvPr>
                        <xdr:cNvSpPr txBox="1"/>
                      </xdr:nvSpPr>
                      <xdr:spPr>
                        <a:xfrm>
                          <a:off x="8763570" y="12908190"/>
                          <a:ext cx="1042301" cy="78633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0">
                              <a:latin typeface="Arial" panose="020B0604020202020204" pitchFamily="34" charset="0"/>
                              <a:cs typeface="Arial" panose="020B0604020202020204" pitchFamily="34" charset="0"/>
                            </a:rPr>
                            <a:t>PFAS transport</a:t>
                          </a:r>
                        </a:p>
                        <a:p>
                          <a:pPr algn="ctr"/>
                          <a:r>
                            <a:rPr lang="en-US" sz="900" b="0">
                              <a:latin typeface="Arial" panose="020B0604020202020204" pitchFamily="34" charset="0"/>
                              <a:cs typeface="Arial" panose="020B0604020202020204" pitchFamily="34" charset="0"/>
                            </a:rPr>
                            <a:t>&amp; water</a:t>
                          </a:r>
                          <a:r>
                            <a:rPr lang="en-US" sz="900" b="0" baseline="0">
                              <a:latin typeface="Arial" panose="020B0604020202020204" pitchFamily="34" charset="0"/>
                              <a:cs typeface="Arial" panose="020B0604020202020204" pitchFamily="34" charset="0"/>
                            </a:rPr>
                            <a:t> flux</a:t>
                          </a:r>
                          <a:endParaRPr lang="en-US" sz="900" b="0">
                            <a:latin typeface="Arial" panose="020B0604020202020204" pitchFamily="34" charset="0"/>
                            <a:cs typeface="Arial" panose="020B0604020202020204" pitchFamily="34" charset="0"/>
                          </a:endParaRPr>
                        </a:p>
                      </xdr:txBody>
                    </xdr:sp>
                    <xdr:cxnSp macro="">
                      <xdr:nvCxnSpPr>
                        <xdr:cNvPr id="56" name="Straight Arrow Connector 26077">
                          <a:extLst>
                            <a:ext uri="{FF2B5EF4-FFF2-40B4-BE49-F238E27FC236}">
                              <a16:creationId xmlns:a16="http://schemas.microsoft.com/office/drawing/2014/main" id="{C6D57D7F-136F-DF10-29FC-DEEDC6D6418D}"/>
                            </a:ext>
                          </a:extLst>
                        </xdr:cNvPr>
                        <xdr:cNvCxnSpPr>
                          <a:cxnSpLocks/>
                        </xdr:cNvCxnSpPr>
                      </xdr:nvCxnSpPr>
                      <xdr:spPr>
                        <a:xfrm>
                          <a:off x="9310681" y="13693512"/>
                          <a:ext cx="6175" cy="449935"/>
                        </a:xfrm>
                        <a:prstGeom prst="straightConnector1">
                          <a:avLst/>
                        </a:prstGeom>
                        <a:ln w="1270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57" name="Freeform: Shape 26078">
                          <a:extLst>
                            <a:ext uri="{FF2B5EF4-FFF2-40B4-BE49-F238E27FC236}">
                              <a16:creationId xmlns:a16="http://schemas.microsoft.com/office/drawing/2014/main" id="{CEE0E09C-4740-7836-2A79-D3B50311E39E}"/>
                            </a:ext>
                          </a:extLst>
                        </xdr:cNvPr>
                        <xdr:cNvSpPr/>
                      </xdr:nvSpPr>
                      <xdr:spPr>
                        <a:xfrm>
                          <a:off x="7735165" y="11125336"/>
                          <a:ext cx="1902667" cy="611112"/>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58" name="Group 26079">
                          <a:extLst>
                            <a:ext uri="{FF2B5EF4-FFF2-40B4-BE49-F238E27FC236}">
                              <a16:creationId xmlns:a16="http://schemas.microsoft.com/office/drawing/2014/main" id="{FA8A3E01-BB77-BD95-EC3E-16751E2C525C}"/>
                            </a:ext>
                          </a:extLst>
                        </xdr:cNvPr>
                        <xdr:cNvGrpSpPr/>
                      </xdr:nvGrpSpPr>
                      <xdr:grpSpPr>
                        <a:xfrm>
                          <a:off x="7800078" y="11790830"/>
                          <a:ext cx="1967577" cy="701468"/>
                          <a:chOff x="1242684" y="1838442"/>
                          <a:chExt cx="1967577" cy="701468"/>
                        </a:xfrm>
                      </xdr:grpSpPr>
                      <xdr:grpSp>
                        <xdr:nvGrpSpPr>
                          <xdr:cNvPr id="44091" name="Group 26144">
                            <a:extLst>
                              <a:ext uri="{FF2B5EF4-FFF2-40B4-BE49-F238E27FC236}">
                                <a16:creationId xmlns:a16="http://schemas.microsoft.com/office/drawing/2014/main" id="{BBA7F331-0637-0451-7B98-8DE9AE81660F}"/>
                              </a:ext>
                            </a:extLst>
                          </xdr:cNvPr>
                          <xdr:cNvGrpSpPr/>
                        </xdr:nvGrpSpPr>
                        <xdr:grpSpPr>
                          <a:xfrm flipH="1">
                            <a:off x="1242684" y="1838442"/>
                            <a:ext cx="1967577" cy="533995"/>
                            <a:chOff x="3284412" y="1972380"/>
                            <a:chExt cx="1595227" cy="533995"/>
                          </a:xfrm>
                        </xdr:grpSpPr>
                        <xdr:cxnSp macro="">
                          <xdr:nvCxnSpPr>
                            <xdr:cNvPr id="44099" name="Straight Connector 26152">
                              <a:extLst>
                                <a:ext uri="{FF2B5EF4-FFF2-40B4-BE49-F238E27FC236}">
                                  <a16:creationId xmlns:a16="http://schemas.microsoft.com/office/drawing/2014/main" id="{9E463D61-AEFF-583C-9B9A-3A20CCD8C282}"/>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0" name="Straight Connector 26153">
                              <a:extLst>
                                <a:ext uri="{FF2B5EF4-FFF2-40B4-BE49-F238E27FC236}">
                                  <a16:creationId xmlns:a16="http://schemas.microsoft.com/office/drawing/2014/main" id="{50E9AD3D-9E51-C2F5-C271-8D0EC8FAFD01}"/>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1" name="Straight Connector 26154">
                              <a:extLst>
                                <a:ext uri="{FF2B5EF4-FFF2-40B4-BE49-F238E27FC236}">
                                  <a16:creationId xmlns:a16="http://schemas.microsoft.com/office/drawing/2014/main" id="{EDB50906-098E-D073-0E76-A24F3FDC7D8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2" name="Straight Connector 26155">
                              <a:extLst>
                                <a:ext uri="{FF2B5EF4-FFF2-40B4-BE49-F238E27FC236}">
                                  <a16:creationId xmlns:a16="http://schemas.microsoft.com/office/drawing/2014/main" id="{392A42F4-9B5F-594A-DEDA-29E6354005EB}"/>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3" name="Straight Connector 26156">
                              <a:extLst>
                                <a:ext uri="{FF2B5EF4-FFF2-40B4-BE49-F238E27FC236}">
                                  <a16:creationId xmlns:a16="http://schemas.microsoft.com/office/drawing/2014/main" id="{F2E56A0B-83FD-5965-6B5C-7EBCE563A30E}"/>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4" name="Straight Connector 26157">
                              <a:extLst>
                                <a:ext uri="{FF2B5EF4-FFF2-40B4-BE49-F238E27FC236}">
                                  <a16:creationId xmlns:a16="http://schemas.microsoft.com/office/drawing/2014/main" id="{DC9BCA75-73A6-397D-FE12-5C10E0DD8D59}"/>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5" name="Straight Connector 26158">
                              <a:extLst>
                                <a:ext uri="{FF2B5EF4-FFF2-40B4-BE49-F238E27FC236}">
                                  <a16:creationId xmlns:a16="http://schemas.microsoft.com/office/drawing/2014/main" id="{89E53D7A-6BD3-527E-45C5-3A5F1113108C}"/>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6" name="Straight Connector 26159">
                              <a:extLst>
                                <a:ext uri="{FF2B5EF4-FFF2-40B4-BE49-F238E27FC236}">
                                  <a16:creationId xmlns:a16="http://schemas.microsoft.com/office/drawing/2014/main" id="{B6D914A8-E434-8929-1BE9-CDB0CF633942}"/>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7" name="Straight Connector 26160">
                              <a:extLst>
                                <a:ext uri="{FF2B5EF4-FFF2-40B4-BE49-F238E27FC236}">
                                  <a16:creationId xmlns:a16="http://schemas.microsoft.com/office/drawing/2014/main" id="{36365F61-21AF-84B3-E3D8-063F6D7AB83E}"/>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8" name="Straight Connector 26161">
                              <a:extLst>
                                <a:ext uri="{FF2B5EF4-FFF2-40B4-BE49-F238E27FC236}">
                                  <a16:creationId xmlns:a16="http://schemas.microsoft.com/office/drawing/2014/main" id="{C89AC5B1-F677-28BD-D4F8-9E521C95AD01}"/>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9" name="Straight Connector 26162">
                              <a:extLst>
                                <a:ext uri="{FF2B5EF4-FFF2-40B4-BE49-F238E27FC236}">
                                  <a16:creationId xmlns:a16="http://schemas.microsoft.com/office/drawing/2014/main" id="{F2FBB1EE-015A-A750-0F0C-BFCB22ED0B05}"/>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0" name="Straight Connector 26163">
                              <a:extLst>
                                <a:ext uri="{FF2B5EF4-FFF2-40B4-BE49-F238E27FC236}">
                                  <a16:creationId xmlns:a16="http://schemas.microsoft.com/office/drawing/2014/main" id="{F3E69888-79B8-62CB-D69A-2CF192E00D94}"/>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1" name="Straight Connector 26164">
                              <a:extLst>
                                <a:ext uri="{FF2B5EF4-FFF2-40B4-BE49-F238E27FC236}">
                                  <a16:creationId xmlns:a16="http://schemas.microsoft.com/office/drawing/2014/main" id="{7A3E0B87-D18D-F875-C2AE-724CBD34B8EA}"/>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2" name="Straight Connector 26165">
                              <a:extLst>
                                <a:ext uri="{FF2B5EF4-FFF2-40B4-BE49-F238E27FC236}">
                                  <a16:creationId xmlns:a16="http://schemas.microsoft.com/office/drawing/2014/main" id="{E1C01300-80D9-B162-4BF8-DD402CF90382}"/>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3" name="Straight Connector 26166">
                              <a:extLst>
                                <a:ext uri="{FF2B5EF4-FFF2-40B4-BE49-F238E27FC236}">
                                  <a16:creationId xmlns:a16="http://schemas.microsoft.com/office/drawing/2014/main" id="{5C1A1DDE-3B68-8394-9648-56CDBF93F2F2}"/>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4" name="Straight Connector 26167">
                              <a:extLst>
                                <a:ext uri="{FF2B5EF4-FFF2-40B4-BE49-F238E27FC236}">
                                  <a16:creationId xmlns:a16="http://schemas.microsoft.com/office/drawing/2014/main" id="{D6B26ECC-3300-9F44-D5A2-1299CFDE382E}"/>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5" name="Straight Connector 26168">
                              <a:extLst>
                                <a:ext uri="{FF2B5EF4-FFF2-40B4-BE49-F238E27FC236}">
                                  <a16:creationId xmlns:a16="http://schemas.microsoft.com/office/drawing/2014/main" id="{A52624AE-22B8-6131-AD23-210B4D8E6065}"/>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7" name="Straight Connector 26170">
                              <a:extLst>
                                <a:ext uri="{FF2B5EF4-FFF2-40B4-BE49-F238E27FC236}">
                                  <a16:creationId xmlns:a16="http://schemas.microsoft.com/office/drawing/2014/main" id="{3D5BF399-233E-87A4-14E3-ACA39E340CFE}"/>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9" name="Straight Connector 26172">
                              <a:extLst>
                                <a:ext uri="{FF2B5EF4-FFF2-40B4-BE49-F238E27FC236}">
                                  <a16:creationId xmlns:a16="http://schemas.microsoft.com/office/drawing/2014/main" id="{43BB4807-A1D1-2F10-4378-2286299449DD}"/>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0" name="Straight Connector 26173">
                              <a:extLst>
                                <a:ext uri="{FF2B5EF4-FFF2-40B4-BE49-F238E27FC236}">
                                  <a16:creationId xmlns:a16="http://schemas.microsoft.com/office/drawing/2014/main" id="{BE727A8F-FB34-2F28-0133-CCD18D98DDF4}"/>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1" name="Straight Connector 26174">
                              <a:extLst>
                                <a:ext uri="{FF2B5EF4-FFF2-40B4-BE49-F238E27FC236}">
                                  <a16:creationId xmlns:a16="http://schemas.microsoft.com/office/drawing/2014/main" id="{869E219A-6548-1BE1-6E78-D5D46533E3CD}"/>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2" name="Straight Connector 26175">
                              <a:extLst>
                                <a:ext uri="{FF2B5EF4-FFF2-40B4-BE49-F238E27FC236}">
                                  <a16:creationId xmlns:a16="http://schemas.microsoft.com/office/drawing/2014/main" id="{FB9999D1-5ECA-CE25-6A9C-614D3AE686E5}"/>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3" name="Straight Connector 26176">
                              <a:extLst>
                                <a:ext uri="{FF2B5EF4-FFF2-40B4-BE49-F238E27FC236}">
                                  <a16:creationId xmlns:a16="http://schemas.microsoft.com/office/drawing/2014/main" id="{35046C15-0A3F-FB62-D7AA-000406ADC55B}"/>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4" name="Straight Connector 26177">
                              <a:extLst>
                                <a:ext uri="{FF2B5EF4-FFF2-40B4-BE49-F238E27FC236}">
                                  <a16:creationId xmlns:a16="http://schemas.microsoft.com/office/drawing/2014/main" id="{60C7E58B-FCB8-7907-71D9-F4FB6D2433DB}"/>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6" name="Straight Connector 26179">
                              <a:extLst>
                                <a:ext uri="{FF2B5EF4-FFF2-40B4-BE49-F238E27FC236}">
                                  <a16:creationId xmlns:a16="http://schemas.microsoft.com/office/drawing/2014/main" id="{48381005-192C-C48D-1CD6-623E72EA05C5}"/>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7" name="Straight Connector 26180">
                              <a:extLst>
                                <a:ext uri="{FF2B5EF4-FFF2-40B4-BE49-F238E27FC236}">
                                  <a16:creationId xmlns:a16="http://schemas.microsoft.com/office/drawing/2014/main" id="{24E71354-DABD-0C0E-4FFD-F0E2C39007C3}"/>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1" name="Straight Connector 26184">
                              <a:extLst>
                                <a:ext uri="{FF2B5EF4-FFF2-40B4-BE49-F238E27FC236}">
                                  <a16:creationId xmlns:a16="http://schemas.microsoft.com/office/drawing/2014/main" id="{DC412B51-946E-26DC-8A8D-71E89EE6045B}"/>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3" name="Straight Connector 26186">
                              <a:extLst>
                                <a:ext uri="{FF2B5EF4-FFF2-40B4-BE49-F238E27FC236}">
                                  <a16:creationId xmlns:a16="http://schemas.microsoft.com/office/drawing/2014/main" id="{7CA081B9-5D66-C311-7595-88E62CE1B7A1}"/>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4" name="Straight Connector 26187">
                              <a:extLst>
                                <a:ext uri="{FF2B5EF4-FFF2-40B4-BE49-F238E27FC236}">
                                  <a16:creationId xmlns:a16="http://schemas.microsoft.com/office/drawing/2014/main" id="{CA94B63E-90C8-BBAB-78D8-8D3B7E2084FE}"/>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5" name="Straight Connector 26188">
                              <a:extLst>
                                <a:ext uri="{FF2B5EF4-FFF2-40B4-BE49-F238E27FC236}">
                                  <a16:creationId xmlns:a16="http://schemas.microsoft.com/office/drawing/2014/main" id="{2E344F6D-3FAE-6793-7F4F-083B5E1552B2}"/>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6" name="Straight Connector 26189">
                              <a:extLst>
                                <a:ext uri="{FF2B5EF4-FFF2-40B4-BE49-F238E27FC236}">
                                  <a16:creationId xmlns:a16="http://schemas.microsoft.com/office/drawing/2014/main" id="{22A30423-4735-CE41-B48A-EFA6B397387D}"/>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7" name="Straight Connector 26190">
                              <a:extLst>
                                <a:ext uri="{FF2B5EF4-FFF2-40B4-BE49-F238E27FC236}">
                                  <a16:creationId xmlns:a16="http://schemas.microsoft.com/office/drawing/2014/main" id="{DFF4D1EF-D571-2663-C9FA-A2AD52C22244}"/>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8" name="Straight Connector 26191">
                              <a:extLst>
                                <a:ext uri="{FF2B5EF4-FFF2-40B4-BE49-F238E27FC236}">
                                  <a16:creationId xmlns:a16="http://schemas.microsoft.com/office/drawing/2014/main" id="{8A931F75-D625-EBD5-F555-275E088FB72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9" name="Straight Connector 26192">
                              <a:extLst>
                                <a:ext uri="{FF2B5EF4-FFF2-40B4-BE49-F238E27FC236}">
                                  <a16:creationId xmlns:a16="http://schemas.microsoft.com/office/drawing/2014/main" id="{5340646B-728D-0C27-152C-CEF0020B282E}"/>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40" name="Straight Connector 26193">
                              <a:extLst>
                                <a:ext uri="{FF2B5EF4-FFF2-40B4-BE49-F238E27FC236}">
                                  <a16:creationId xmlns:a16="http://schemas.microsoft.com/office/drawing/2014/main" id="{240406B1-9D86-DA9C-E554-E55A067BBF2E}"/>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42" name="Straight Connector 26195">
                              <a:extLst>
                                <a:ext uri="{FF2B5EF4-FFF2-40B4-BE49-F238E27FC236}">
                                  <a16:creationId xmlns:a16="http://schemas.microsoft.com/office/drawing/2014/main" id="{7C2D641A-7EBE-1C70-EB12-5D10987DBF4C}"/>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44092" name="Straight Connector 26145">
                            <a:extLst>
                              <a:ext uri="{FF2B5EF4-FFF2-40B4-BE49-F238E27FC236}">
                                <a16:creationId xmlns:a16="http://schemas.microsoft.com/office/drawing/2014/main" id="{2A333AF3-1379-772E-88A2-E02EE8B701F8}"/>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093" name="Straight Connector 26146">
                            <a:extLst>
                              <a:ext uri="{FF2B5EF4-FFF2-40B4-BE49-F238E27FC236}">
                                <a16:creationId xmlns:a16="http://schemas.microsoft.com/office/drawing/2014/main" id="{DC1F7727-B136-A546-B58D-0C97A74E58D7}"/>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094" name="Straight Connector 26147">
                            <a:extLst>
                              <a:ext uri="{FF2B5EF4-FFF2-40B4-BE49-F238E27FC236}">
                                <a16:creationId xmlns:a16="http://schemas.microsoft.com/office/drawing/2014/main" id="{99CDF912-9745-4C07-CD34-CADC0588E63B}"/>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095" name="Straight Connector 26148">
                            <a:extLst>
                              <a:ext uri="{FF2B5EF4-FFF2-40B4-BE49-F238E27FC236}">
                                <a16:creationId xmlns:a16="http://schemas.microsoft.com/office/drawing/2014/main" id="{D15F4D85-35CE-3BDB-4750-ACA1D918EE73}"/>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61" name="Freeform: Shape 26082">
                          <a:extLst>
                            <a:ext uri="{FF2B5EF4-FFF2-40B4-BE49-F238E27FC236}">
                              <a16:creationId xmlns:a16="http://schemas.microsoft.com/office/drawing/2014/main" id="{96CB87D2-2323-C28C-0BB9-75E8EFF6D4CF}"/>
                            </a:ext>
                          </a:extLst>
                        </xdr:cNvPr>
                        <xdr:cNvSpPr/>
                      </xdr:nvSpPr>
                      <xdr:spPr>
                        <a:xfrm>
                          <a:off x="9173222"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63" name="Group 26087">
                          <a:extLst>
                            <a:ext uri="{FF2B5EF4-FFF2-40B4-BE49-F238E27FC236}">
                              <a16:creationId xmlns:a16="http://schemas.microsoft.com/office/drawing/2014/main" id="{101649BB-F522-5A87-B053-4A0F6930A579}"/>
                            </a:ext>
                          </a:extLst>
                        </xdr:cNvPr>
                        <xdr:cNvGrpSpPr/>
                      </xdr:nvGrpSpPr>
                      <xdr:grpSpPr>
                        <a:xfrm>
                          <a:off x="10045652" y="14210306"/>
                          <a:ext cx="143263" cy="743094"/>
                          <a:chOff x="187946" y="2686345"/>
                          <a:chExt cx="143263" cy="2497578"/>
                        </a:xfrm>
                      </xdr:grpSpPr>
                      <xdr:cxnSp macro="">
                        <xdr:nvCxnSpPr>
                          <xdr:cNvPr id="44035" name="Straight Connector 26088">
                            <a:extLst>
                              <a:ext uri="{FF2B5EF4-FFF2-40B4-BE49-F238E27FC236}">
                                <a16:creationId xmlns:a16="http://schemas.microsoft.com/office/drawing/2014/main" id="{E1282FA9-49CB-253B-3B7E-D879405CECC4}"/>
                              </a:ext>
                            </a:extLst>
                          </xdr:cNvPr>
                          <xdr:cNvCxnSpPr/>
                        </xdr:nvCxnSpPr>
                        <xdr:spPr>
                          <a:xfrm flipV="1">
                            <a:off x="260862" y="2686345"/>
                            <a:ext cx="0" cy="2470746"/>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036" name="Straight Connector 26089">
                            <a:extLst>
                              <a:ext uri="{FF2B5EF4-FFF2-40B4-BE49-F238E27FC236}">
                                <a16:creationId xmlns:a16="http://schemas.microsoft.com/office/drawing/2014/main" id="{C4848736-B9FF-0963-4AE2-5338378160F7}"/>
                              </a:ext>
                            </a:extLst>
                          </xdr:cNvPr>
                          <xdr:cNvCxnSpPr/>
                        </xdr:nvCxnSpPr>
                        <xdr:spPr>
                          <a:xfrm flipH="1">
                            <a:off x="197858" y="2686356"/>
                            <a:ext cx="133351"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037" name="Straight Connector 26090">
                            <a:extLst>
                              <a:ext uri="{FF2B5EF4-FFF2-40B4-BE49-F238E27FC236}">
                                <a16:creationId xmlns:a16="http://schemas.microsoft.com/office/drawing/2014/main" id="{02CC71D2-7C57-FE58-4AE8-3A82674D4D3F}"/>
                              </a:ext>
                            </a:extLst>
                          </xdr:cNvPr>
                          <xdr:cNvCxnSpPr/>
                        </xdr:nvCxnSpPr>
                        <xdr:spPr>
                          <a:xfrm flipH="1">
                            <a:off x="187946" y="5183923"/>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4032" name="TextBox 372">
                          <a:extLst>
                            <a:ext uri="{FF2B5EF4-FFF2-40B4-BE49-F238E27FC236}">
                              <a16:creationId xmlns:a16="http://schemas.microsoft.com/office/drawing/2014/main" id="{7CA3E811-13A8-BEA3-4801-154EB727E159}"/>
                            </a:ext>
                          </a:extLst>
                        </xdr:cNvPr>
                        <xdr:cNvSpPr txBox="1"/>
                      </xdr:nvSpPr>
                      <xdr:spPr>
                        <a:xfrm>
                          <a:off x="9815335" y="13371493"/>
                          <a:ext cx="284817" cy="321218"/>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L </a:t>
                          </a:r>
                        </a:p>
                      </xdr:txBody>
                    </xdr:sp>
                    <xdr:cxnSp macro="">
                      <xdr:nvCxnSpPr>
                        <xdr:cNvPr id="34" name="Straight Connector 26053">
                          <a:extLst>
                            <a:ext uri="{FF2B5EF4-FFF2-40B4-BE49-F238E27FC236}">
                              <a16:creationId xmlns:a16="http://schemas.microsoft.com/office/drawing/2014/main" id="{BBFD5141-AED5-B929-29FA-4C5D514F6BEB}"/>
                            </a:ext>
                          </a:extLst>
                        </xdr:cNvPr>
                        <xdr:cNvCxnSpPr>
                          <a:cxnSpLocks/>
                        </xdr:cNvCxnSpPr>
                      </xdr:nvCxnSpPr>
                      <xdr:spPr>
                        <a:xfrm>
                          <a:off x="7489149" y="14190573"/>
                          <a:ext cx="3657600" cy="0"/>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7" name="TextBox 385">
                        <a:extLst>
                          <a:ext uri="{FF2B5EF4-FFF2-40B4-BE49-F238E27FC236}">
                            <a16:creationId xmlns:a16="http://schemas.microsoft.com/office/drawing/2014/main" id="{5F0CC012-88E0-247C-81B1-536D551C3BF0}"/>
                          </a:ext>
                        </a:extLst>
                      </xdr:cNvPr>
                      <xdr:cNvSpPr txBox="1"/>
                    </xdr:nvSpPr>
                    <xdr:spPr>
                      <a:xfrm>
                        <a:off x="6978099" y="13478932"/>
                        <a:ext cx="975211"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U</a:t>
                        </a:r>
                        <a:r>
                          <a:rPr lang="en-US" sz="1100" b="0" i="1" baseline="-25000">
                            <a:latin typeface="Times New Roman" panose="02020603050405020304" pitchFamily="18" charset="0"/>
                            <a:cs typeface="Times New Roman" panose="02020603050405020304" pitchFamily="18" charset="0"/>
                          </a:rPr>
                          <a:t>gw</a:t>
                        </a:r>
                      </a:p>
                    </xdr:txBody>
                  </xdr:sp>
                </xdr:grpSp>
                <xdr:sp macro="" textlink="$L$33">
                  <xdr:nvSpPr>
                    <xdr:cNvPr id="21" name="TextBox 26297">
                      <a:extLst>
                        <a:ext uri="{FF2B5EF4-FFF2-40B4-BE49-F238E27FC236}">
                          <a16:creationId xmlns:a16="http://schemas.microsoft.com/office/drawing/2014/main" id="{2BB1ECE6-F5DB-6A22-8A99-2A51D9E58A0E}"/>
                        </a:ext>
                      </a:extLst>
                    </xdr:cNvPr>
                    <xdr:cNvSpPr txBox="1"/>
                  </xdr:nvSpPr>
                  <xdr:spPr>
                    <a:xfrm>
                      <a:off x="8389906" y="13438725"/>
                      <a:ext cx="1074427" cy="3758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59EDDD4-618E-48EC-B72B-049FB2D8A103}" type="TxLink">
                        <a:rPr lang="en-US" sz="1100" b="0" i="0" u="none" strike="noStrike">
                          <a:solidFill>
                            <a:srgbClr val="000000"/>
                          </a:solidFill>
                          <a:latin typeface="Arial" panose="020B0604020202020204" pitchFamily="34" charset="0"/>
                          <a:cs typeface="Arial" panose="020B0604020202020204" pitchFamily="34" charset="0"/>
                        </a:rPr>
                        <a:pPr/>
                        <a:t>= 3.00 m</a:t>
                      </a:fld>
                      <a:endParaRPr lang="en-US" sz="1400" b="0">
                        <a:latin typeface="Arial" panose="020B0604020202020204" pitchFamily="34" charset="0"/>
                        <a:cs typeface="Arial" panose="020B0604020202020204" pitchFamily="34" charset="0"/>
                      </a:endParaRPr>
                    </a:p>
                  </xdr:txBody>
                </xdr:sp>
                <xdr:sp macro="" textlink="$L$34">
                  <xdr:nvSpPr>
                    <xdr:cNvPr id="22" name="TextBox 26298">
                      <a:extLst>
                        <a:ext uri="{FF2B5EF4-FFF2-40B4-BE49-F238E27FC236}">
                          <a16:creationId xmlns:a16="http://schemas.microsoft.com/office/drawing/2014/main" id="{499FF7D3-0766-70AE-79C8-9B9711095DCF}"/>
                        </a:ext>
                      </a:extLst>
                    </xdr:cNvPr>
                    <xdr:cNvSpPr txBox="1"/>
                  </xdr:nvSpPr>
                  <xdr:spPr>
                    <a:xfrm>
                      <a:off x="9748197" y="13868368"/>
                      <a:ext cx="1515450" cy="3702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995DF1A-0C31-4C51-872B-A7AC6775F9CD}" type="TxLink">
                        <a:rPr lang="en-US" sz="1100" b="0" i="0" u="none" strike="noStrike">
                          <a:solidFill>
                            <a:srgbClr val="000000"/>
                          </a:solidFill>
                          <a:latin typeface="Arial" panose="020B0604020202020204" pitchFamily="34" charset="0"/>
                          <a:cs typeface="Arial" panose="020B0604020202020204" pitchFamily="34" charset="0"/>
                        </a:rPr>
                        <a:pPr/>
                        <a:t>= 0.35 m</a:t>
                      </a:fld>
                      <a:endParaRPr lang="en-US" sz="1200" b="0">
                        <a:latin typeface="Arial" panose="020B0604020202020204" pitchFamily="34" charset="0"/>
                        <a:cs typeface="Arial" panose="020B0604020202020204" pitchFamily="34" charset="0"/>
                      </a:endParaRPr>
                    </a:p>
                  </xdr:txBody>
                </xdr:sp>
                <xdr:sp macro="" textlink="$L$35">
                  <xdr:nvSpPr>
                    <xdr:cNvPr id="23" name="TextBox 26299">
                      <a:extLst>
                        <a:ext uri="{FF2B5EF4-FFF2-40B4-BE49-F238E27FC236}">
                          <a16:creationId xmlns:a16="http://schemas.microsoft.com/office/drawing/2014/main" id="{86AC4508-797A-9B54-26B9-3CB3FB945F1A}"/>
                        </a:ext>
                      </a:extLst>
                    </xdr:cNvPr>
                    <xdr:cNvSpPr txBox="1"/>
                  </xdr:nvSpPr>
                  <xdr:spPr>
                    <a:xfrm>
                      <a:off x="10792659" y="13479923"/>
                      <a:ext cx="1989784" cy="2843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7EA7BA1-6AAE-45DE-BBA1-7B8318A76865}" type="TxLink">
                        <a:rPr lang="en-US" sz="1100" b="0" i="0" u="none" strike="noStrike">
                          <a:solidFill>
                            <a:srgbClr val="000000"/>
                          </a:solidFill>
                          <a:latin typeface="Arial" panose="020B0604020202020204" pitchFamily="34" charset="0"/>
                          <a:cs typeface="Arial" panose="020B0604020202020204" pitchFamily="34" charset="0"/>
                        </a:rPr>
                        <a:pPr/>
                        <a:t>= 0.32 m</a:t>
                      </a:fld>
                      <a:endParaRPr lang="en-US" sz="1400" b="0">
                        <a:latin typeface="Arial" panose="020B0604020202020204" pitchFamily="34" charset="0"/>
                        <a:cs typeface="Arial" panose="020B0604020202020204" pitchFamily="34" charset="0"/>
                      </a:endParaRPr>
                    </a:p>
                  </xdr:txBody>
                </xdr:sp>
                <xdr:sp macro="" textlink="$L$32">
                  <xdr:nvSpPr>
                    <xdr:cNvPr id="24" name="TextBox 26300">
                      <a:extLst>
                        <a:ext uri="{FF2B5EF4-FFF2-40B4-BE49-F238E27FC236}">
                          <a16:creationId xmlns:a16="http://schemas.microsoft.com/office/drawing/2014/main" id="{9C29142E-1D35-1EC2-736B-6B1C5E7B46D8}"/>
                        </a:ext>
                      </a:extLst>
                    </xdr:cNvPr>
                    <xdr:cNvSpPr txBox="1"/>
                  </xdr:nvSpPr>
                  <xdr:spPr>
                    <a:xfrm>
                      <a:off x="7185626" y="13704600"/>
                      <a:ext cx="1612537" cy="285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1226EC5-6030-41D9-B42C-2F54DF3CF183}" type="TxLink">
                        <a:rPr lang="en-US" altLang="en-US" sz="1050" b="0" i="0" u="none" strike="noStrike">
                          <a:solidFill>
                            <a:sysClr val="windowText" lastClr="000000"/>
                          </a:solidFill>
                          <a:latin typeface="Arial" panose="020B0604020202020204" pitchFamily="34" charset="0"/>
                          <a:cs typeface="Arial" panose="020B0604020202020204" pitchFamily="34" charset="0"/>
                        </a:rPr>
                        <a:pPr/>
                        <a:t>= 365 m/yr</a:t>
                      </a:fld>
                      <a:endParaRPr lang="en-US" sz="1100" b="0">
                        <a:solidFill>
                          <a:sysClr val="windowText" lastClr="000000"/>
                        </a:solidFill>
                        <a:latin typeface="Arial" panose="020B0604020202020204" pitchFamily="34" charset="0"/>
                        <a:cs typeface="Arial" panose="020B0604020202020204" pitchFamily="34" charset="0"/>
                      </a:endParaRPr>
                    </a:p>
                  </xdr:txBody>
                </xdr:sp>
                <xdr:sp macro="" textlink="$L$31">
                  <xdr:nvSpPr>
                    <xdr:cNvPr id="25" name="TextBox 26296">
                      <a:extLst>
                        <a:ext uri="{FF2B5EF4-FFF2-40B4-BE49-F238E27FC236}">
                          <a16:creationId xmlns:a16="http://schemas.microsoft.com/office/drawing/2014/main" id="{0A99D87A-7DEF-57B2-607B-603449D8B211}"/>
                        </a:ext>
                      </a:extLst>
                    </xdr:cNvPr>
                    <xdr:cNvSpPr txBox="1"/>
                  </xdr:nvSpPr>
                  <xdr:spPr>
                    <a:xfrm>
                      <a:off x="9402099" y="12584787"/>
                      <a:ext cx="1347695" cy="3067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1D818CF-C1E9-4A42-B2A9-BB0F50C33EBE}" type="TxLink">
                        <a:rPr lang="en-US" sz="1100" b="0" i="0" u="none" strike="noStrike">
                          <a:solidFill>
                            <a:srgbClr val="000000"/>
                          </a:solidFill>
                          <a:latin typeface="Arial" panose="020B0604020202020204" pitchFamily="34" charset="0"/>
                          <a:cs typeface="Arial" panose="020B0604020202020204" pitchFamily="34" charset="0"/>
                        </a:rPr>
                        <a:pPr/>
                        <a:t>= 300 cm</a:t>
                      </a:fld>
                      <a:endParaRPr lang="en-US" sz="1200" b="0">
                        <a:latin typeface="Arial" panose="020B0604020202020204" pitchFamily="34" charset="0"/>
                        <a:cs typeface="Arial" panose="020B0604020202020204" pitchFamily="34" charset="0"/>
                      </a:endParaRPr>
                    </a:p>
                  </xdr:txBody>
                </xdr:sp>
              </xdr:grpSp>
              <xdr:sp macro="" textlink="">
                <xdr:nvSpPr>
                  <xdr:cNvPr id="18" name="TextBox 377">
                    <a:extLst>
                      <a:ext uri="{FF2B5EF4-FFF2-40B4-BE49-F238E27FC236}">
                        <a16:creationId xmlns:a16="http://schemas.microsoft.com/office/drawing/2014/main" id="{21336A59-A546-5F71-2438-44EE936C3FB2}"/>
                      </a:ext>
                    </a:extLst>
                  </xdr:cNvPr>
                  <xdr:cNvSpPr txBox="1"/>
                </xdr:nvSpPr>
                <xdr:spPr>
                  <a:xfrm>
                    <a:off x="10140185" y="12547180"/>
                    <a:ext cx="678308" cy="299475"/>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I</a:t>
                    </a:r>
                    <a:r>
                      <a:rPr lang="en-US" sz="1100" b="0" i="1" baseline="-25000">
                        <a:latin typeface="Times New Roman" panose="02020603050405020304" pitchFamily="18" charset="0"/>
                        <a:cs typeface="Times New Roman" panose="02020603050405020304" pitchFamily="18" charset="0"/>
                      </a:rPr>
                      <a:t>f</a:t>
                    </a:r>
                  </a:p>
                </xdr:txBody>
              </xdr:sp>
              <xdr:sp macro="" textlink="$L$36">
                <xdr:nvSpPr>
                  <xdr:cNvPr id="19" name="TextBox 26304">
                    <a:extLst>
                      <a:ext uri="{FF2B5EF4-FFF2-40B4-BE49-F238E27FC236}">
                        <a16:creationId xmlns:a16="http://schemas.microsoft.com/office/drawing/2014/main" id="{7BF4A86D-3E8D-623E-D328-D4C5B53168BC}"/>
                      </a:ext>
                    </a:extLst>
                  </xdr:cNvPr>
                  <xdr:cNvSpPr txBox="1"/>
                </xdr:nvSpPr>
                <xdr:spPr>
                  <a:xfrm>
                    <a:off x="10271142" y="12540508"/>
                    <a:ext cx="1831862" cy="3017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7D2A784-663C-4B63-A89C-C4AC4B57B74E}" type="TxLink">
                      <a:rPr lang="en-US" sz="1100" b="0" i="0" u="none" strike="noStrike">
                        <a:solidFill>
                          <a:srgbClr val="000000"/>
                        </a:solidFill>
                        <a:latin typeface="Arial" panose="020B0604020202020204" pitchFamily="34" charset="0"/>
                        <a:cs typeface="Arial" panose="020B0604020202020204" pitchFamily="34" charset="0"/>
                      </a:rPr>
                      <a:pPr/>
                      <a:t>= 16.59 cm/yr</a:t>
                    </a:fld>
                    <a:endParaRPr lang="en-US" sz="1400" b="0">
                      <a:latin typeface="Arial" panose="020B0604020202020204" pitchFamily="34" charset="0"/>
                      <a:cs typeface="Arial" panose="020B0604020202020204" pitchFamily="34" charset="0"/>
                    </a:endParaRPr>
                  </a:p>
                </xdr:txBody>
              </xdr:sp>
            </xdr:grpSp>
            <xdr:sp macro="" textlink="">
              <xdr:nvSpPr>
                <xdr:cNvPr id="11" name="Cylinder 25">
                  <a:extLst>
                    <a:ext uri="{FF2B5EF4-FFF2-40B4-BE49-F238E27FC236}">
                      <a16:creationId xmlns:a16="http://schemas.microsoft.com/office/drawing/2014/main" id="{747D2D77-B754-A504-AABA-0E2496617EBC}"/>
                    </a:ext>
                  </a:extLst>
                </xdr:cNvPr>
                <xdr:cNvSpPr/>
              </xdr:nvSpPr>
              <xdr:spPr>
                <a:xfrm>
                  <a:off x="16317324" y="8164270"/>
                  <a:ext cx="71330" cy="299525"/>
                </a:xfrm>
                <a:prstGeom prst="can">
                  <a:avLst/>
                </a:prstGeom>
                <a:blipFill>
                  <a:blip xmlns:r="http://schemas.openxmlformats.org/officeDocument/2006/relationships" r:embed="rId4"/>
                  <a:tile tx="0" ty="0" sx="100000" sy="100000" flip="none" algn="tl"/>
                </a:blipFill>
                <a:ln w="63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8" name="TextBox 110">
                  <a:extLst>
                    <a:ext uri="{FF2B5EF4-FFF2-40B4-BE49-F238E27FC236}">
                      <a16:creationId xmlns:a16="http://schemas.microsoft.com/office/drawing/2014/main" id="{FA309584-FEAB-1B00-5B3C-2DEFC257816C}"/>
                    </a:ext>
                  </a:extLst>
                </xdr:cNvPr>
                <xdr:cNvSpPr txBox="1"/>
              </xdr:nvSpPr>
              <xdr:spPr>
                <a:xfrm>
                  <a:off x="15747010" y="6160211"/>
                  <a:ext cx="1354175" cy="341701"/>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50" b="0">
                      <a:latin typeface="Arial" panose="020B0604020202020204" pitchFamily="34" charset="0"/>
                      <a:cs typeface="Arial" panose="020B0604020202020204" pitchFamily="34" charset="0"/>
                    </a:rPr>
                    <a:t>PFAS-contaminated site</a:t>
                  </a:r>
                </a:p>
              </xdr:txBody>
            </xdr:sp>
            <xdr:cxnSp macro="">
              <xdr:nvCxnSpPr>
                <xdr:cNvPr id="9" name="Straight Arrow Connector 21">
                  <a:extLst>
                    <a:ext uri="{FF2B5EF4-FFF2-40B4-BE49-F238E27FC236}">
                      <a16:creationId xmlns:a16="http://schemas.microsoft.com/office/drawing/2014/main" id="{51557555-6F52-0958-A62B-164858E8A305}"/>
                    </a:ext>
                  </a:extLst>
                </xdr:cNvPr>
                <xdr:cNvCxnSpPr>
                  <a:cxnSpLocks/>
                </xdr:cNvCxnSpPr>
              </xdr:nvCxnSpPr>
              <xdr:spPr>
                <a:xfrm flipH="1">
                  <a:off x="15658069" y="6407238"/>
                  <a:ext cx="352421" cy="28524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pic>
              <xdr:nvPicPr>
                <xdr:cNvPr id="12" name="Picture 26">
                  <a:extLst>
                    <a:ext uri="{FF2B5EF4-FFF2-40B4-BE49-F238E27FC236}">
                      <a16:creationId xmlns:a16="http://schemas.microsoft.com/office/drawing/2014/main" id="{65171CCF-0475-F9A3-2010-674B7B5E8BA1}"/>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flipH="1">
                  <a:off x="16152610" y="6555569"/>
                  <a:ext cx="344266" cy="368811"/>
                </a:xfrm>
                <a:prstGeom prst="rect">
                  <a:avLst/>
                </a:prstGeom>
                <a:effectLst/>
              </xdr:spPr>
            </xdr:pic>
            <xdr:sp macro="" textlink="">
              <xdr:nvSpPr>
                <xdr:cNvPr id="10" name="Rectangle 24">
                  <a:extLst>
                    <a:ext uri="{FF2B5EF4-FFF2-40B4-BE49-F238E27FC236}">
                      <a16:creationId xmlns:a16="http://schemas.microsoft.com/office/drawing/2014/main" id="{005AB70C-742E-5D2F-587B-C33A41F89984}"/>
                    </a:ext>
                  </a:extLst>
                </xdr:cNvPr>
                <xdr:cNvSpPr/>
              </xdr:nvSpPr>
              <xdr:spPr>
                <a:xfrm>
                  <a:off x="16322060" y="6893113"/>
                  <a:ext cx="60630" cy="1281993"/>
                </a:xfrm>
                <a:prstGeom prst="rect">
                  <a:avLst/>
                </a:prstGeom>
                <a:solidFill>
                  <a:schemeClr val="accent3">
                    <a:lumMod val="75000"/>
                  </a:schemeClr>
                </a:solidFill>
                <a:ln w="63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xnSp macro="">
            <xdr:nvCxnSpPr>
              <xdr:cNvPr id="13" name="Straight Arrow Connector 27">
                <a:extLst>
                  <a:ext uri="{FF2B5EF4-FFF2-40B4-BE49-F238E27FC236}">
                    <a16:creationId xmlns:a16="http://schemas.microsoft.com/office/drawing/2014/main" id="{04141D31-4DF8-FAF5-F75E-1787064D335D}"/>
                  </a:ext>
                </a:extLst>
              </xdr:cNvPr>
              <xdr:cNvCxnSpPr>
                <a:cxnSpLocks/>
              </xdr:cNvCxnSpPr>
            </xdr:nvCxnSpPr>
            <xdr:spPr>
              <a:xfrm flipH="1" flipV="1">
                <a:off x="16395946" y="7133083"/>
                <a:ext cx="372785" cy="443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4" name="TextBox 110">
                <a:extLst>
                  <a:ext uri="{FF2B5EF4-FFF2-40B4-BE49-F238E27FC236}">
                    <a16:creationId xmlns:a16="http://schemas.microsoft.com/office/drawing/2014/main" id="{140890F0-CBA0-5A9E-4B3D-9441F81B4F7B}"/>
                  </a:ext>
                </a:extLst>
              </xdr:cNvPr>
              <xdr:cNvSpPr txBox="1"/>
            </xdr:nvSpPr>
            <xdr:spPr>
              <a:xfrm>
                <a:off x="16580673" y="6969224"/>
                <a:ext cx="1025346" cy="341701"/>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0">
                    <a:latin typeface="Arial" panose="020B0604020202020204" pitchFamily="34" charset="0"/>
                    <a:cs typeface="Arial" panose="020B0604020202020204" pitchFamily="34" charset="0"/>
                  </a:rPr>
                  <a:t>Receptor well (drinking water)</a:t>
                </a:r>
              </a:p>
            </xdr:txBody>
          </xdr:sp>
        </xdr:grpSp>
      </xdr:grpSp>
      <xdr:cxnSp macro="">
        <xdr:nvCxnSpPr>
          <xdr:cNvPr id="4" name="Straight Connector 26053">
            <a:extLst>
              <a:ext uri="{FF2B5EF4-FFF2-40B4-BE49-F238E27FC236}">
                <a16:creationId xmlns:a16="http://schemas.microsoft.com/office/drawing/2014/main" id="{15211855-2950-40FE-B8C6-C7A9214D718D}"/>
              </a:ext>
            </a:extLst>
          </xdr:cNvPr>
          <xdr:cNvCxnSpPr>
            <a:cxnSpLocks/>
          </xdr:cNvCxnSpPr>
        </xdr:nvCxnSpPr>
        <xdr:spPr>
          <a:xfrm flipV="1">
            <a:off x="9549368" y="6720961"/>
            <a:ext cx="1208557" cy="918819"/>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916709</xdr:colOff>
      <xdr:row>26</xdr:row>
      <xdr:rowOff>46885</xdr:rowOff>
    </xdr:from>
    <xdr:to>
      <xdr:col>7</xdr:col>
      <xdr:colOff>1111980</xdr:colOff>
      <xdr:row>27</xdr:row>
      <xdr:rowOff>2440</xdr:rowOff>
    </xdr:to>
    <xdr:pic>
      <xdr:nvPicPr>
        <xdr:cNvPr id="2" name="Graphic 1" descr="Raised hand">
          <a:extLst>
            <a:ext uri="{FF2B5EF4-FFF2-40B4-BE49-F238E27FC236}">
              <a16:creationId xmlns:a16="http://schemas.microsoft.com/office/drawing/2014/main" id="{AE658A2C-A8E7-4959-8D04-DE8AD452AEC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6566429" y="6539315"/>
          <a:ext cx="195271" cy="169200"/>
        </a:xfrm>
        <a:prstGeom prst="rect">
          <a:avLst/>
        </a:prstGeom>
      </xdr:spPr>
    </xdr:pic>
    <xdr:clientData/>
  </xdr:twoCellAnchor>
  <xdr:twoCellAnchor>
    <xdr:from>
      <xdr:col>10</xdr:col>
      <xdr:colOff>2068324</xdr:colOff>
      <xdr:row>6</xdr:row>
      <xdr:rowOff>26453</xdr:rowOff>
    </xdr:from>
    <xdr:to>
      <xdr:col>10</xdr:col>
      <xdr:colOff>2263595</xdr:colOff>
      <xdr:row>6</xdr:row>
      <xdr:rowOff>195653</xdr:rowOff>
    </xdr:to>
    <xdr:pic>
      <xdr:nvPicPr>
        <xdr:cNvPr id="3" name="Graphic 2" descr="Raised hand">
          <a:extLst>
            <a:ext uri="{FF2B5EF4-FFF2-40B4-BE49-F238E27FC236}">
              <a16:creationId xmlns:a16="http://schemas.microsoft.com/office/drawing/2014/main" id="{FCC868E3-8F1F-4437-A888-F8FB8402863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8870521" y="2297059"/>
          <a:ext cx="195271" cy="169200"/>
        </a:xfrm>
        <a:prstGeom prst="rect">
          <a:avLst/>
        </a:prstGeom>
      </xdr:spPr>
    </xdr:pic>
    <xdr:clientData/>
  </xdr:twoCellAnchor>
  <xdr:twoCellAnchor>
    <xdr:from>
      <xdr:col>10</xdr:col>
      <xdr:colOff>0</xdr:colOff>
      <xdr:row>9</xdr:row>
      <xdr:rowOff>0</xdr:rowOff>
    </xdr:from>
    <xdr:to>
      <xdr:col>15</xdr:col>
      <xdr:colOff>376237</xdr:colOff>
      <xdr:row>22</xdr:row>
      <xdr:rowOff>107157</xdr:rowOff>
    </xdr:to>
    <xdr:graphicFrame macro="">
      <xdr:nvGraphicFramePr>
        <xdr:cNvPr id="5" name="Chart 4">
          <a:extLst>
            <a:ext uri="{FF2B5EF4-FFF2-40B4-BE49-F238E27FC236}">
              <a16:creationId xmlns:a16="http://schemas.microsoft.com/office/drawing/2014/main" id="{E588FBCF-96C7-2361-960F-7B0EBA64F1E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647700</xdr:colOff>
          <xdr:row>4</xdr:row>
          <xdr:rowOff>0</xdr:rowOff>
        </xdr:from>
        <xdr:to>
          <xdr:col>5</xdr:col>
          <xdr:colOff>508000</xdr:colOff>
          <xdr:row>4</xdr:row>
          <xdr:rowOff>444500</xdr:rowOff>
        </xdr:to>
        <xdr:sp macro="" textlink="">
          <xdr:nvSpPr>
            <xdr:cNvPr id="45060" name="Button 14" hidden="1">
              <a:extLst>
                <a:ext uri="{63B3BB69-23CF-44E3-9099-C40C66FF867C}">
                  <a14:compatExt spid="_x0000_s45060"/>
                </a:ext>
                <a:ext uri="{FF2B5EF4-FFF2-40B4-BE49-F238E27FC236}">
                  <a16:creationId xmlns:a16="http://schemas.microsoft.com/office/drawing/2014/main" id="{00000000-0008-0000-0200-000004B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600" b="0" i="0" u="none" strike="noStrike" baseline="0">
                  <a:solidFill>
                    <a:srgbClr val="000000"/>
                  </a:solidFill>
                  <a:latin typeface="Arial" pitchFamily="2" charset="0"/>
                  <a:cs typeface="Arial" pitchFamily="2" charset="0"/>
                </a:rPr>
                <a:t>Download data</a:t>
              </a:r>
            </a:p>
          </xdr:txBody>
        </xdr:sp>
        <xdr:clientData fPrintsWithSheet="0"/>
      </xdr:twoCellAnchor>
    </mc:Choice>
    <mc:Fallback/>
  </mc:AlternateContent>
  <xdr:twoCellAnchor>
    <xdr:from>
      <xdr:col>2</xdr:col>
      <xdr:colOff>3487140</xdr:colOff>
      <xdr:row>3</xdr:row>
      <xdr:rowOff>118321</xdr:rowOff>
    </xdr:from>
    <xdr:to>
      <xdr:col>2</xdr:col>
      <xdr:colOff>3791606</xdr:colOff>
      <xdr:row>3</xdr:row>
      <xdr:rowOff>379995</xdr:rowOff>
    </xdr:to>
    <xdr:pic>
      <xdr:nvPicPr>
        <xdr:cNvPr id="24" name="Graphic 23" descr="Raised hand">
          <a:extLst>
            <a:ext uri="{FF2B5EF4-FFF2-40B4-BE49-F238E27FC236}">
              <a16:creationId xmlns:a16="http://schemas.microsoft.com/office/drawing/2014/main" id="{E7F1D111-029C-449F-92FC-1B868605B94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4223740" y="2048721"/>
          <a:ext cx="304466" cy="261674"/>
        </a:xfrm>
        <a:prstGeom prst="rect">
          <a:avLst/>
        </a:prstGeom>
      </xdr:spPr>
    </xdr:pic>
    <xdr:clientData/>
  </xdr:twoCellAnchor>
  <xdr:twoCellAnchor>
    <xdr:from>
      <xdr:col>1</xdr:col>
      <xdr:colOff>50800</xdr:colOff>
      <xdr:row>5</xdr:row>
      <xdr:rowOff>140970</xdr:rowOff>
    </xdr:from>
    <xdr:to>
      <xdr:col>5</xdr:col>
      <xdr:colOff>996950</xdr:colOff>
      <xdr:row>15</xdr:row>
      <xdr:rowOff>547370</xdr:rowOff>
    </xdr:to>
    <xdr:graphicFrame macro="">
      <xdr:nvGraphicFramePr>
        <xdr:cNvPr id="5" name="Chart 4">
          <a:extLst>
            <a:ext uri="{FF2B5EF4-FFF2-40B4-BE49-F238E27FC236}">
              <a16:creationId xmlns:a16="http://schemas.microsoft.com/office/drawing/2014/main" id="{E3FFE182-9E52-33C8-7AE4-B257D836BD5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10</xdr:col>
      <xdr:colOff>14882</xdr:colOff>
      <xdr:row>23</xdr:row>
      <xdr:rowOff>147195</xdr:rowOff>
    </xdr:from>
    <xdr:to>
      <xdr:col>11</xdr:col>
      <xdr:colOff>26644</xdr:colOff>
      <xdr:row>24</xdr:row>
      <xdr:rowOff>134284</xdr:rowOff>
    </xdr:to>
    <xdr:sp macro="[0]!M1_Set_default_PFAS" textlink="">
      <xdr:nvSpPr>
        <xdr:cNvPr id="13" name="矩形 12">
          <a:extLst>
            <a:ext uri="{FF2B5EF4-FFF2-40B4-BE49-F238E27FC236}">
              <a16:creationId xmlns:a16="http://schemas.microsoft.com/office/drawing/2014/main" id="{47FB12C6-202D-B2A2-FC57-2F73A14829A2}"/>
            </a:ext>
          </a:extLst>
        </xdr:cNvPr>
        <xdr:cNvSpPr/>
      </xdr:nvSpPr>
      <xdr:spPr>
        <a:xfrm>
          <a:off x="8134945" y="6495608"/>
          <a:ext cx="1326212" cy="187114"/>
        </a:xfrm>
        <a:prstGeom prst="rect">
          <a:avLst/>
        </a:prstGeom>
        <a:solidFill>
          <a:schemeClr val="accent6">
            <a:lumMod val="40000"/>
            <a:lumOff val="60000"/>
          </a:schemeClr>
        </a:solid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Set</a:t>
          </a:r>
          <a:r>
            <a:rPr lang="en-US" altLang="zh-CN" sz="1000" b="0" baseline="0">
              <a:solidFill>
                <a:sysClr val="windowText" lastClr="000000"/>
              </a:solidFill>
              <a:latin typeface="Arial" panose="020B0604020202020204" pitchFamily="34" charset="0"/>
              <a:cs typeface="Arial" panose="020B0604020202020204" pitchFamily="34" charset="0"/>
            </a:rPr>
            <a:t> Default Values</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9</xdr:col>
      <xdr:colOff>88306</xdr:colOff>
      <xdr:row>28</xdr:row>
      <xdr:rowOff>160249</xdr:rowOff>
    </xdr:from>
    <xdr:to>
      <xdr:col>11</xdr:col>
      <xdr:colOff>87931</xdr:colOff>
      <xdr:row>29</xdr:row>
      <xdr:rowOff>149749</xdr:rowOff>
    </xdr:to>
    <xdr:sp macro="[0]!M1_PFAS_FillBoundCells" textlink="">
      <xdr:nvSpPr>
        <xdr:cNvPr id="16" name="矩形 15">
          <a:extLst>
            <a:ext uri="{FF2B5EF4-FFF2-40B4-BE49-F238E27FC236}">
              <a16:creationId xmlns:a16="http://schemas.microsoft.com/office/drawing/2014/main" id="{711C1E2A-DD1A-4CE8-95FF-B0B3E9A83E7D}"/>
            </a:ext>
          </a:extLst>
        </xdr:cNvPr>
        <xdr:cNvSpPr/>
      </xdr:nvSpPr>
      <xdr:spPr>
        <a:xfrm>
          <a:off x="8042229" y="7626973"/>
          <a:ext cx="1477642" cy="202992"/>
        </a:xfrm>
        <a:prstGeom prst="rect">
          <a:avLst/>
        </a:prstGeom>
        <a:solidFill>
          <a:srgbClr val="FDFAD7"/>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a:t>
          </a:r>
          <a:r>
            <a:rPr lang="en-US" altLang="zh-CN" sz="900" b="0" baseline="0">
              <a:solidFill>
                <a:sysClr val="windowText" lastClr="000000"/>
              </a:solidFill>
              <a:latin typeface="Arial" panose="020B0604020202020204" pitchFamily="34" charset="0"/>
              <a:cs typeface="Arial" panose="020B0604020202020204" pitchFamily="34" charset="0"/>
            </a:rPr>
            <a:t> d</a:t>
          </a:r>
          <a:r>
            <a:rPr lang="en-US" altLang="zh-CN" sz="900" b="0">
              <a:solidFill>
                <a:sysClr val="windowText" lastClr="000000"/>
              </a:solidFill>
              <a:latin typeface="Arial" panose="020B0604020202020204" pitchFamily="34" charset="0"/>
              <a:cs typeface="Arial" panose="020B0604020202020204" pitchFamily="34" charset="0"/>
            </a:rPr>
            <a:t>efault</a:t>
          </a:r>
          <a:r>
            <a:rPr lang="en-US" altLang="zh-CN" sz="900" b="0" baseline="0">
              <a:solidFill>
                <a:sysClr val="windowText" lastClr="000000"/>
              </a:solidFill>
              <a:latin typeface="Arial" panose="020B0604020202020204" pitchFamily="34" charset="0"/>
              <a:cs typeface="Arial" panose="020B0604020202020204" pitchFamily="34" charset="0"/>
            </a:rPr>
            <a:t> deviation: 0%</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9</xdr:col>
      <xdr:colOff>88306</xdr:colOff>
      <xdr:row>41</xdr:row>
      <xdr:rowOff>5987</xdr:rowOff>
    </xdr:from>
    <xdr:to>
      <xdr:col>11</xdr:col>
      <xdr:colOff>87931</xdr:colOff>
      <xdr:row>41</xdr:row>
      <xdr:rowOff>185987</xdr:rowOff>
    </xdr:to>
    <xdr:sp macro="[0]!M1_DF_FillBoundCells" textlink="">
      <xdr:nvSpPr>
        <xdr:cNvPr id="18" name="矩形 17">
          <a:extLst>
            <a:ext uri="{FF2B5EF4-FFF2-40B4-BE49-F238E27FC236}">
              <a16:creationId xmlns:a16="http://schemas.microsoft.com/office/drawing/2014/main" id="{9767FA61-573C-4D61-AC86-AC3F860AADA4}"/>
            </a:ext>
          </a:extLst>
        </xdr:cNvPr>
        <xdr:cNvSpPr/>
      </xdr:nvSpPr>
      <xdr:spPr>
        <a:xfrm>
          <a:off x="8042229" y="10357582"/>
          <a:ext cx="1477642" cy="180000"/>
        </a:xfrm>
        <a:prstGeom prst="rect">
          <a:avLst/>
        </a:prstGeom>
        <a:solidFill>
          <a:srgbClr val="FDFAD7"/>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a:t>
          </a:r>
          <a:r>
            <a:rPr lang="en-US" altLang="zh-CN" sz="900" b="0" baseline="0">
              <a:solidFill>
                <a:sysClr val="windowText" lastClr="000000"/>
              </a:solidFill>
              <a:latin typeface="Arial" panose="020B0604020202020204" pitchFamily="34" charset="0"/>
              <a:cs typeface="Arial" panose="020B0604020202020204" pitchFamily="34" charset="0"/>
            </a:rPr>
            <a:t> d</a:t>
          </a:r>
          <a:r>
            <a:rPr lang="en-US" altLang="zh-CN" sz="900" b="0">
              <a:solidFill>
                <a:sysClr val="windowText" lastClr="000000"/>
              </a:solidFill>
              <a:latin typeface="Arial" panose="020B0604020202020204" pitchFamily="34" charset="0"/>
              <a:cs typeface="Arial" panose="020B0604020202020204" pitchFamily="34" charset="0"/>
            </a:rPr>
            <a:t>efault</a:t>
          </a:r>
          <a:r>
            <a:rPr lang="en-US" altLang="zh-CN" sz="900" b="0" baseline="0">
              <a:solidFill>
                <a:sysClr val="windowText" lastClr="000000"/>
              </a:solidFill>
              <a:latin typeface="Arial" panose="020B0604020202020204" pitchFamily="34" charset="0"/>
              <a:cs typeface="Arial" panose="020B0604020202020204" pitchFamily="34" charset="0"/>
            </a:rPr>
            <a:t> deviation: 0%</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xdr:from>
          <xdr:col>10</xdr:col>
          <xdr:colOff>25400</xdr:colOff>
          <xdr:row>18</xdr:row>
          <xdr:rowOff>0</xdr:rowOff>
        </xdr:from>
        <xdr:to>
          <xdr:col>11</xdr:col>
          <xdr:colOff>38100</xdr:colOff>
          <xdr:row>18</xdr:row>
          <xdr:rowOff>190500</xdr:rowOff>
        </xdr:to>
        <xdr:sp macro="" textlink="">
          <xdr:nvSpPr>
            <xdr:cNvPr id="25619" name="Button 19" hidden="1">
              <a:extLst>
                <a:ext uri="{63B3BB69-23CF-44E3-9099-C40C66FF867C}">
                  <a14:compatExt spid="_x0000_s25619"/>
                </a:ext>
                <a:ext uri="{FF2B5EF4-FFF2-40B4-BE49-F238E27FC236}">
                  <a16:creationId xmlns:a16="http://schemas.microsoft.com/office/drawing/2014/main" id="{00000000-0008-0000-0400-000013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a:t>
              </a:r>
              <a:r>
                <a:rPr lang="en-US" sz="1000" b="0" i="1" u="none" strike="noStrike" baseline="0">
                  <a:solidFill>
                    <a:srgbClr val="000000"/>
                  </a:solidFill>
                  <a:latin typeface="Arial" pitchFamily="2" charset="0"/>
                  <a:cs typeface="Arial" pitchFamily="2" charset="0"/>
                </a:rPr>
                <a:t> α</a:t>
              </a:r>
              <a:r>
                <a:rPr lang="en-US" sz="1000" b="0" i="1" u="none" strike="noStrike" baseline="-25000">
                  <a:solidFill>
                    <a:srgbClr val="000000"/>
                  </a:solidFill>
                  <a:latin typeface="Arial" pitchFamily="2" charset="0"/>
                  <a:cs typeface="Arial" pitchFamily="2" charset="0"/>
                </a:rPr>
                <a:t>L</a:t>
              </a:r>
              <a:r>
                <a:rPr lang="en-US" sz="1000" b="0" i="0" u="none" strike="noStrike" baseline="0">
                  <a:solidFill>
                    <a:srgbClr val="000000"/>
                  </a:solidFill>
                  <a:latin typeface="Arial" pitchFamily="2" charset="0"/>
                  <a:cs typeface="Arial" pitchFamily="2" charset="0"/>
                </a:rPr>
                <a:t>  </a:t>
              </a:r>
            </a:p>
            <a:p>
              <a:pPr algn="l" rtl="0">
                <a:defRPr sz="1000"/>
              </a:pPr>
              <a:endParaRPr lang="en-US" sz="1000" b="0" i="0" u="none" strike="noStrike" baseline="0">
                <a:solidFill>
                  <a:srgbClr val="000000"/>
                </a:solidFill>
                <a:latin typeface="Arial" pitchFamily="2" charset="0"/>
                <a:cs typeface="Arial"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25400</xdr:colOff>
          <xdr:row>19</xdr:row>
          <xdr:rowOff>0</xdr:rowOff>
        </xdr:from>
        <xdr:to>
          <xdr:col>11</xdr:col>
          <xdr:colOff>38100</xdr:colOff>
          <xdr:row>19</xdr:row>
          <xdr:rowOff>190500</xdr:rowOff>
        </xdr:to>
        <xdr:sp macro="" textlink="">
          <xdr:nvSpPr>
            <xdr:cNvPr id="25620" name="Button 20" hidden="1">
              <a:extLst>
                <a:ext uri="{63B3BB69-23CF-44E3-9099-C40C66FF867C}">
                  <a14:compatExt spid="_x0000_s25620"/>
                </a:ext>
                <a:ext uri="{FF2B5EF4-FFF2-40B4-BE49-F238E27FC236}">
                  <a16:creationId xmlns:a16="http://schemas.microsoft.com/office/drawing/2014/main" id="{00000000-0008-0000-0400-000014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θ</a:t>
              </a:r>
              <a:endParaRPr lang="en-US" sz="1000" b="0" i="0" u="none" strike="noStrike" baseline="0">
                <a:solidFill>
                  <a:srgbClr val="000000"/>
                </a:solidFill>
                <a:latin typeface="Arial" pitchFamily="2" charset="0"/>
                <a:cs typeface="Arial" pitchFamily="2" charset="0"/>
              </a:endParaRPr>
            </a:p>
            <a:p>
              <a:pPr algn="l" rtl="0">
                <a:defRPr sz="1000"/>
              </a:pPr>
              <a:endParaRPr lang="en-US" sz="1000" b="0" i="0" u="none" strike="noStrike" baseline="0">
                <a:solidFill>
                  <a:srgbClr val="000000"/>
                </a:solidFill>
                <a:latin typeface="Arial" pitchFamily="2" charset="0"/>
                <a:cs typeface="Arial" pitchFamily="2" charset="0"/>
              </a:endParaRPr>
            </a:p>
            <a:p>
              <a:pPr algn="l" rtl="0">
                <a:defRPr sz="1000"/>
              </a:pPr>
              <a:endParaRPr lang="en-US" sz="1000" b="0" i="0" u="none" strike="noStrike" baseline="0">
                <a:solidFill>
                  <a:srgbClr val="000000"/>
                </a:solidFill>
                <a:latin typeface="Arial" pitchFamily="2" charset="0"/>
                <a:cs typeface="Arial"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25400</xdr:colOff>
          <xdr:row>20</xdr:row>
          <xdr:rowOff>12700</xdr:rowOff>
        </xdr:from>
        <xdr:to>
          <xdr:col>11</xdr:col>
          <xdr:colOff>38100</xdr:colOff>
          <xdr:row>20</xdr:row>
          <xdr:rowOff>203200</xdr:rowOff>
        </xdr:to>
        <xdr:sp macro="" textlink="">
          <xdr:nvSpPr>
            <xdr:cNvPr id="25621" name="Button 21" hidden="1">
              <a:extLst>
                <a:ext uri="{63B3BB69-23CF-44E3-9099-C40C66FF867C}">
                  <a14:compatExt spid="_x0000_s25621"/>
                </a:ext>
                <a:ext uri="{FF2B5EF4-FFF2-40B4-BE49-F238E27FC236}">
                  <a16:creationId xmlns:a16="http://schemas.microsoft.com/office/drawing/2014/main" id="{00000000-0008-0000-0400-000015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SF</a:t>
              </a:r>
              <a:endParaRPr lang="en-US" sz="1000" b="0" i="0" u="none" strike="noStrike" baseline="0">
                <a:solidFill>
                  <a:srgbClr val="000000"/>
                </a:solidFill>
                <a:latin typeface="Arial" pitchFamily="2" charset="0"/>
                <a:cs typeface="Arial" pitchFamily="2" charset="0"/>
              </a:endParaRPr>
            </a:p>
            <a:p>
              <a:pPr algn="l" rtl="0">
                <a:defRPr sz="1000"/>
              </a:pPr>
              <a:endParaRPr lang="en-US" sz="1000" b="0" i="0" u="none" strike="noStrike" baseline="0">
                <a:solidFill>
                  <a:srgbClr val="000000"/>
                </a:solidFill>
                <a:latin typeface="Arial" pitchFamily="2" charset="0"/>
                <a:cs typeface="Arial" pitchFamily="2" charset="0"/>
              </a:endParaRPr>
            </a:p>
            <a:p>
              <a:pPr algn="l" rtl="0">
                <a:defRPr sz="1000"/>
              </a:pPr>
              <a:endParaRPr lang="en-US" sz="1000" b="0" i="0" u="none" strike="noStrike" baseline="0">
                <a:solidFill>
                  <a:srgbClr val="000000"/>
                </a:solidFill>
                <a:latin typeface="Arial" pitchFamily="2" charset="0"/>
                <a:cs typeface="Arial" pitchFamily="2" charset="0"/>
              </a:endParaRPr>
            </a:p>
            <a:p>
              <a:pPr algn="l" rtl="0">
                <a:defRPr sz="1000"/>
              </a:pPr>
              <a:endParaRPr lang="en-US" sz="1000" b="0" i="0" u="none" strike="noStrike" baseline="0">
                <a:solidFill>
                  <a:srgbClr val="000000"/>
                </a:solidFill>
                <a:latin typeface="Arial" pitchFamily="2" charset="0"/>
                <a:cs typeface="Arial"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25400</xdr:colOff>
          <xdr:row>21</xdr:row>
          <xdr:rowOff>12700</xdr:rowOff>
        </xdr:from>
        <xdr:to>
          <xdr:col>11</xdr:col>
          <xdr:colOff>38100</xdr:colOff>
          <xdr:row>21</xdr:row>
          <xdr:rowOff>203200</xdr:rowOff>
        </xdr:to>
        <xdr:sp macro="" textlink="">
          <xdr:nvSpPr>
            <xdr:cNvPr id="25622" name="Button 22" hidden="1">
              <a:extLst>
                <a:ext uri="{63B3BB69-23CF-44E3-9099-C40C66FF867C}">
                  <a14:compatExt spid="_x0000_s25622"/>
                </a:ext>
                <a:ext uri="{FF2B5EF4-FFF2-40B4-BE49-F238E27FC236}">
                  <a16:creationId xmlns:a16="http://schemas.microsoft.com/office/drawing/2014/main" id="{00000000-0008-0000-0400-000016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A</a:t>
              </a:r>
              <a:r>
                <a:rPr lang="en-US" sz="1000" b="0" i="1" u="none" strike="noStrike" baseline="-25000">
                  <a:solidFill>
                    <a:srgbClr val="000000"/>
                  </a:solidFill>
                  <a:latin typeface="Arial" pitchFamily="2" charset="0"/>
                  <a:cs typeface="Arial" pitchFamily="2" charset="0"/>
                </a:rPr>
                <a:t>aw</a:t>
              </a:r>
              <a:endParaRPr lang="en-US" sz="1000" b="0" i="0" u="none" strike="noStrike" baseline="0">
                <a:solidFill>
                  <a:srgbClr val="000000"/>
                </a:solidFill>
                <a:latin typeface="Arial" pitchFamily="2" charset="0"/>
                <a:cs typeface="Arial" pitchFamily="2" charset="0"/>
              </a:endParaRPr>
            </a:p>
            <a:p>
              <a:pPr algn="l" rtl="0">
                <a:defRPr sz="1000"/>
              </a:pPr>
              <a:endParaRPr lang="en-US" sz="1000" b="0" i="0" u="none" strike="noStrike" baseline="0">
                <a:solidFill>
                  <a:srgbClr val="000000"/>
                </a:solidFill>
                <a:latin typeface="Arial" pitchFamily="2" charset="0"/>
                <a:cs typeface="Arial" pitchFamily="2" charset="0"/>
              </a:endParaRPr>
            </a:p>
            <a:p>
              <a:pPr algn="l" rtl="0">
                <a:defRPr sz="1000"/>
              </a:pPr>
              <a:endParaRPr lang="en-US" sz="1000" b="0" i="0" u="none" strike="noStrike" baseline="0">
                <a:solidFill>
                  <a:srgbClr val="000000"/>
                </a:solidFill>
                <a:latin typeface="Arial" pitchFamily="2" charset="0"/>
                <a:cs typeface="Arial" pitchFamily="2" charset="0"/>
              </a:endParaRPr>
            </a:p>
            <a:p>
              <a:pPr algn="l" rtl="0">
                <a:defRPr sz="1000"/>
              </a:pPr>
              <a:endParaRPr lang="en-US" sz="1000" b="0" i="0" u="none" strike="noStrike" baseline="0">
                <a:solidFill>
                  <a:srgbClr val="000000"/>
                </a:solidFill>
                <a:latin typeface="Arial" pitchFamily="2" charset="0"/>
                <a:cs typeface="Arial" pitchFamily="2" charset="0"/>
              </a:endParaRPr>
            </a:p>
            <a:p>
              <a:pPr algn="l" rtl="0">
                <a:defRPr sz="1000"/>
              </a:pPr>
              <a:endParaRPr lang="en-US" sz="1000" b="0" i="0" u="none" strike="noStrike" baseline="0">
                <a:solidFill>
                  <a:srgbClr val="000000"/>
                </a:solidFill>
                <a:latin typeface="Arial" pitchFamily="2" charset="0"/>
                <a:cs typeface="Arial"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32</xdr:row>
          <xdr:rowOff>0</xdr:rowOff>
        </xdr:from>
        <xdr:to>
          <xdr:col>11</xdr:col>
          <xdr:colOff>12700</xdr:colOff>
          <xdr:row>32</xdr:row>
          <xdr:rowOff>203200</xdr:rowOff>
        </xdr:to>
        <xdr:sp macro="" textlink="">
          <xdr:nvSpPr>
            <xdr:cNvPr id="25624" name="Button 24" hidden="1">
              <a:extLst>
                <a:ext uri="{63B3BB69-23CF-44E3-9099-C40C66FF867C}">
                  <a14:compatExt spid="_x0000_s25624"/>
                </a:ext>
                <a:ext uri="{FF2B5EF4-FFF2-40B4-BE49-F238E27FC236}">
                  <a16:creationId xmlns:a16="http://schemas.microsoft.com/office/drawing/2014/main" id="{00000000-0008-0000-0400-000018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K</a:t>
              </a:r>
              <a:r>
                <a:rPr lang="en-US" sz="1000" b="0" i="1" u="none" strike="noStrike" baseline="-25000">
                  <a:solidFill>
                    <a:srgbClr val="000000"/>
                  </a:solidFill>
                  <a:latin typeface="Arial" pitchFamily="2" charset="0"/>
                  <a:cs typeface="Arial" pitchFamily="2" charset="0"/>
                </a:rPr>
                <a:t>d</a:t>
              </a:r>
              <a:endParaRPr lang="en-US" sz="1000" b="0" i="0" u="none" strike="noStrike" baseline="0">
                <a:solidFill>
                  <a:srgbClr val="000000"/>
                </a:solidFill>
                <a:latin typeface="Arial" pitchFamily="2" charset="0"/>
                <a:cs typeface="Arial" pitchFamily="2" charset="0"/>
              </a:endParaRPr>
            </a:p>
            <a:p>
              <a:pPr algn="l" rtl="0">
                <a:defRPr sz="1000"/>
              </a:pPr>
              <a:endParaRPr lang="en-US" sz="1000" b="0" i="0" u="none" strike="noStrike" baseline="0">
                <a:solidFill>
                  <a:srgbClr val="000000"/>
                </a:solidFill>
                <a:latin typeface="Arial" pitchFamily="2" charset="0"/>
                <a:cs typeface="Arial"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33</xdr:row>
          <xdr:rowOff>25400</xdr:rowOff>
        </xdr:from>
        <xdr:to>
          <xdr:col>11</xdr:col>
          <xdr:colOff>12700</xdr:colOff>
          <xdr:row>33</xdr:row>
          <xdr:rowOff>215900</xdr:rowOff>
        </xdr:to>
        <xdr:sp macro="" textlink="">
          <xdr:nvSpPr>
            <xdr:cNvPr id="25625" name="Button 25" hidden="1">
              <a:extLst>
                <a:ext uri="{63B3BB69-23CF-44E3-9099-C40C66FF867C}">
                  <a14:compatExt spid="_x0000_s25625"/>
                </a:ext>
                <a:ext uri="{FF2B5EF4-FFF2-40B4-BE49-F238E27FC236}">
                  <a16:creationId xmlns:a16="http://schemas.microsoft.com/office/drawing/2014/main" id="{00000000-0008-0000-0400-000019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K</a:t>
              </a:r>
              <a:r>
                <a:rPr lang="en-US" sz="1000" b="0" i="1" u="none" strike="noStrike" baseline="-25000">
                  <a:solidFill>
                    <a:srgbClr val="000000"/>
                  </a:solidFill>
                  <a:latin typeface="Arial" pitchFamily="2" charset="0"/>
                  <a:cs typeface="Arial" pitchFamily="2" charset="0"/>
                </a:rPr>
                <a:t>aw</a:t>
              </a:r>
            </a:p>
          </xdr:txBody>
        </xdr:sp>
        <xdr:clientData fPrintsWithSheet="0"/>
      </xdr:twoCellAnchor>
    </mc:Choice>
    <mc:Fallback/>
  </mc:AlternateContent>
  <xdr:twoCellAnchor>
    <xdr:from>
      <xdr:col>9</xdr:col>
      <xdr:colOff>88306</xdr:colOff>
      <xdr:row>10</xdr:row>
      <xdr:rowOff>154425</xdr:rowOff>
    </xdr:from>
    <xdr:to>
      <xdr:col>11</xdr:col>
      <xdr:colOff>87931</xdr:colOff>
      <xdr:row>11</xdr:row>
      <xdr:rowOff>143925</xdr:rowOff>
    </xdr:to>
    <xdr:sp macro="[0]!M1_Soil_FillBoundCells" textlink="">
      <xdr:nvSpPr>
        <xdr:cNvPr id="3" name="矩形 15">
          <a:extLst>
            <a:ext uri="{FF2B5EF4-FFF2-40B4-BE49-F238E27FC236}">
              <a16:creationId xmlns:a16="http://schemas.microsoft.com/office/drawing/2014/main" id="{60CCFA4A-4E1A-4717-B724-03789C6F4E72}"/>
            </a:ext>
          </a:extLst>
        </xdr:cNvPr>
        <xdr:cNvSpPr/>
      </xdr:nvSpPr>
      <xdr:spPr>
        <a:xfrm>
          <a:off x="8042229" y="3674296"/>
          <a:ext cx="1477642" cy="202991"/>
        </a:xfrm>
        <a:prstGeom prst="rect">
          <a:avLst/>
        </a:prstGeom>
        <a:solidFill>
          <a:srgbClr val="FDFAD7"/>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 default</a:t>
          </a:r>
          <a:r>
            <a:rPr lang="en-US" altLang="zh-CN" sz="900" b="0" baseline="0">
              <a:solidFill>
                <a:sysClr val="windowText" lastClr="000000"/>
              </a:solidFill>
              <a:latin typeface="Arial" panose="020B0604020202020204" pitchFamily="34" charset="0"/>
              <a:cs typeface="Arial" panose="020B0604020202020204" pitchFamily="34" charset="0"/>
            </a:rPr>
            <a:t> deviation: 0%</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17</xdr:col>
      <xdr:colOff>232306</xdr:colOff>
      <xdr:row>41</xdr:row>
      <xdr:rowOff>82954</xdr:rowOff>
    </xdr:from>
    <xdr:to>
      <xdr:col>19</xdr:col>
      <xdr:colOff>737683</xdr:colOff>
      <xdr:row>42</xdr:row>
      <xdr:rowOff>94247</xdr:rowOff>
    </xdr:to>
    <xdr:sp macro="[0]!M1_Module1_Input_1201_equili" textlink="">
      <xdr:nvSpPr>
        <xdr:cNvPr id="8" name="矩形: 圆角 44251">
          <a:extLst>
            <a:ext uri="{FF2B5EF4-FFF2-40B4-BE49-F238E27FC236}">
              <a16:creationId xmlns:a16="http://schemas.microsoft.com/office/drawing/2014/main" id="{BBCD5B58-230F-4BB1-8A66-C3C0FFE76A0D}"/>
            </a:ext>
          </a:extLst>
        </xdr:cNvPr>
        <xdr:cNvSpPr/>
      </xdr:nvSpPr>
      <xdr:spPr>
        <a:xfrm>
          <a:off x="15127025" y="10231048"/>
          <a:ext cx="1620596" cy="225606"/>
        </a:xfrm>
        <a:prstGeom prst="roundRect">
          <a:avLst/>
        </a:prstGeom>
        <a:solidFill>
          <a:schemeClr val="accent2">
            <a:lumMod val="40000"/>
            <a:lumOff val="60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Basic Solver </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17</xdr:col>
      <xdr:colOff>244958</xdr:colOff>
      <xdr:row>43</xdr:row>
      <xdr:rowOff>153771</xdr:rowOff>
    </xdr:from>
    <xdr:to>
      <xdr:col>19</xdr:col>
      <xdr:colOff>754062</xdr:colOff>
      <xdr:row>44</xdr:row>
      <xdr:rowOff>168798</xdr:rowOff>
    </xdr:to>
    <xdr:sp macro="[0]!M1_Module1_Input_1201_Kinetic" textlink="">
      <xdr:nvSpPr>
        <xdr:cNvPr id="9" name="矩形: 圆角 44252">
          <a:extLst>
            <a:ext uri="{FF2B5EF4-FFF2-40B4-BE49-F238E27FC236}">
              <a16:creationId xmlns:a16="http://schemas.microsoft.com/office/drawing/2014/main" id="{E6297250-F299-48CB-825C-5C8EA90C5DF0}"/>
            </a:ext>
          </a:extLst>
        </xdr:cNvPr>
        <xdr:cNvSpPr/>
      </xdr:nvSpPr>
      <xdr:spPr>
        <a:xfrm>
          <a:off x="15139677" y="10730490"/>
          <a:ext cx="1624323" cy="229340"/>
        </a:xfrm>
        <a:prstGeom prst="roundRect">
          <a:avLst/>
        </a:prstGeom>
        <a:solidFill>
          <a:schemeClr val="accent2">
            <a:lumMod val="40000"/>
            <a:lumOff val="60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Advanced Solver</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10</xdr:col>
      <xdr:colOff>14774</xdr:colOff>
      <xdr:row>4</xdr:row>
      <xdr:rowOff>152448</xdr:rowOff>
    </xdr:from>
    <xdr:to>
      <xdr:col>11</xdr:col>
      <xdr:colOff>26536</xdr:colOff>
      <xdr:row>5</xdr:row>
      <xdr:rowOff>139536</xdr:rowOff>
    </xdr:to>
    <xdr:sp macro="[0]!M1_Set_default_Soil" textlink="">
      <xdr:nvSpPr>
        <xdr:cNvPr id="14" name="矩形 13">
          <a:extLst>
            <a:ext uri="{FF2B5EF4-FFF2-40B4-BE49-F238E27FC236}">
              <a16:creationId xmlns:a16="http://schemas.microsoft.com/office/drawing/2014/main" id="{DC37ED13-2A6E-D4C9-EDF2-22AE17319E6A}"/>
            </a:ext>
          </a:extLst>
        </xdr:cNvPr>
        <xdr:cNvSpPr/>
      </xdr:nvSpPr>
      <xdr:spPr>
        <a:xfrm>
          <a:off x="8076006" y="2141492"/>
          <a:ext cx="1328454" cy="190195"/>
        </a:xfrm>
        <a:prstGeom prst="rect">
          <a:avLst/>
        </a:prstGeom>
        <a:solidFill>
          <a:schemeClr val="accent6">
            <a:lumMod val="40000"/>
            <a:lumOff val="60000"/>
          </a:schemeClr>
        </a:solid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Set</a:t>
          </a:r>
          <a:r>
            <a:rPr lang="en-US" altLang="zh-CN" sz="1000" b="0" baseline="0">
              <a:solidFill>
                <a:sysClr val="windowText" lastClr="000000"/>
              </a:solidFill>
              <a:latin typeface="Arial" panose="020B0604020202020204" pitchFamily="34" charset="0"/>
              <a:cs typeface="Arial" panose="020B0604020202020204" pitchFamily="34" charset="0"/>
            </a:rPr>
            <a:t> Default Values</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13</xdr:col>
      <xdr:colOff>1984657</xdr:colOff>
      <xdr:row>6</xdr:row>
      <xdr:rowOff>28581</xdr:rowOff>
    </xdr:from>
    <xdr:to>
      <xdr:col>13</xdr:col>
      <xdr:colOff>2172465</xdr:colOff>
      <xdr:row>6</xdr:row>
      <xdr:rowOff>196264</xdr:rowOff>
    </xdr:to>
    <xdr:pic>
      <xdr:nvPicPr>
        <xdr:cNvPr id="55" name="Graphic 54" descr="Raised hand">
          <a:extLst>
            <a:ext uri="{FF2B5EF4-FFF2-40B4-BE49-F238E27FC236}">
              <a16:creationId xmlns:a16="http://schemas.microsoft.com/office/drawing/2014/main" id="{55CEAEFE-86D2-459D-8FAA-D4A1898309B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819597" y="3007033"/>
          <a:ext cx="187808" cy="167683"/>
        </a:xfrm>
        <a:prstGeom prst="rect">
          <a:avLst/>
        </a:prstGeom>
      </xdr:spPr>
    </xdr:pic>
    <xdr:clientData/>
  </xdr:twoCellAnchor>
  <xdr:twoCellAnchor>
    <xdr:from>
      <xdr:col>10</xdr:col>
      <xdr:colOff>1024469</xdr:colOff>
      <xdr:row>8</xdr:row>
      <xdr:rowOff>35801</xdr:rowOff>
    </xdr:from>
    <xdr:to>
      <xdr:col>10</xdr:col>
      <xdr:colOff>1212741</xdr:colOff>
      <xdr:row>8</xdr:row>
      <xdr:rowOff>204150</xdr:rowOff>
    </xdr:to>
    <xdr:pic>
      <xdr:nvPicPr>
        <xdr:cNvPr id="56" name="Graphic 55" descr="Raised hand">
          <a:extLst>
            <a:ext uri="{FF2B5EF4-FFF2-40B4-BE49-F238E27FC236}">
              <a16:creationId xmlns:a16="http://schemas.microsoft.com/office/drawing/2014/main" id="{B9A52384-FD3A-436E-A969-62237F81D2B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9450066" y="3011771"/>
          <a:ext cx="188272" cy="168349"/>
        </a:xfrm>
        <a:prstGeom prst="rect">
          <a:avLst/>
        </a:prstGeom>
      </xdr:spPr>
    </xdr:pic>
    <xdr:clientData/>
  </xdr:twoCellAnchor>
  <xdr:twoCellAnchor>
    <xdr:from>
      <xdr:col>10</xdr:col>
      <xdr:colOff>1042725</xdr:colOff>
      <xdr:row>26</xdr:row>
      <xdr:rowOff>30538</xdr:rowOff>
    </xdr:from>
    <xdr:to>
      <xdr:col>10</xdr:col>
      <xdr:colOff>1230533</xdr:colOff>
      <xdr:row>26</xdr:row>
      <xdr:rowOff>198221</xdr:rowOff>
    </xdr:to>
    <xdr:pic>
      <xdr:nvPicPr>
        <xdr:cNvPr id="57" name="Graphic 56" descr="Raised hand">
          <a:extLst>
            <a:ext uri="{FF2B5EF4-FFF2-40B4-BE49-F238E27FC236}">
              <a16:creationId xmlns:a16="http://schemas.microsoft.com/office/drawing/2014/main" id="{5A6F8686-6545-4278-AE76-D0A48F6690E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9160872" y="7070279"/>
          <a:ext cx="187808" cy="167683"/>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0</xdr:colOff>
          <xdr:row>43</xdr:row>
          <xdr:rowOff>203200</xdr:rowOff>
        </xdr:from>
        <xdr:to>
          <xdr:col>11</xdr:col>
          <xdr:colOff>25400</xdr:colOff>
          <xdr:row>44</xdr:row>
          <xdr:rowOff>203200</xdr:rowOff>
        </xdr:to>
        <xdr:sp macro="" textlink="">
          <xdr:nvSpPr>
            <xdr:cNvPr id="25628" name="Button 28" hidden="1">
              <a:extLst>
                <a:ext uri="{63B3BB69-23CF-44E3-9099-C40C66FF867C}">
                  <a14:compatExt spid="_x0000_s25628"/>
                </a:ext>
                <a:ext uri="{FF2B5EF4-FFF2-40B4-BE49-F238E27FC236}">
                  <a16:creationId xmlns:a16="http://schemas.microsoft.com/office/drawing/2014/main" id="{00000000-0008-0000-0400-00001C6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Estimate α</a:t>
              </a:r>
              <a:r>
                <a:rPr lang="en-US" sz="1000" b="0" i="0" u="none" strike="noStrike" baseline="-25000">
                  <a:solidFill>
                    <a:srgbClr val="000000"/>
                  </a:solidFill>
                  <a:latin typeface="Arial" pitchFamily="2" charset="0"/>
                  <a:cs typeface="Arial" pitchFamily="2" charset="0"/>
                </a:rPr>
                <a:t>v</a:t>
              </a:r>
              <a:r>
                <a:rPr lang="en-US" sz="1000" b="0" i="0" u="none" strike="noStrike" baseline="0">
                  <a:solidFill>
                    <a:srgbClr val="000000"/>
                  </a:solidFill>
                  <a:latin typeface="Arial" pitchFamily="2" charset="0"/>
                  <a:cs typeface="Arial" pitchFamily="2" charset="0"/>
                </a:rPr>
                <a:t>, δ</a:t>
              </a:r>
              <a:r>
                <a:rPr lang="en-US" sz="1000" b="0" i="0" u="none" strike="noStrike" baseline="-25000">
                  <a:solidFill>
                    <a:srgbClr val="000000"/>
                  </a:solidFill>
                  <a:latin typeface="Arial" pitchFamily="2" charset="0"/>
                  <a:cs typeface="Arial" pitchFamily="2" charset="0"/>
                </a:rPr>
                <a:t>gw</a:t>
              </a:r>
              <a:r>
                <a:rPr lang="en-US" sz="1000" b="0" i="0" u="none" strike="noStrike" baseline="0">
                  <a:solidFill>
                    <a:srgbClr val="000000"/>
                  </a:solidFill>
                  <a:latin typeface="Arial" pitchFamily="2" charset="0"/>
                  <a:cs typeface="Arial" pitchFamily="2" charset="0"/>
                </a:rPr>
                <a:t>, </a:t>
              </a:r>
              <a:r>
                <a:rPr lang="en-US" sz="1000" b="0" i="1" u="none" strike="noStrike" baseline="0">
                  <a:solidFill>
                    <a:srgbClr val="000000"/>
                  </a:solidFill>
                  <a:latin typeface="Arial" pitchFamily="2" charset="0"/>
                  <a:cs typeface="Arial" pitchFamily="2" charset="0"/>
                </a:rPr>
                <a:t>DF</a:t>
              </a:r>
            </a:p>
          </xdr:txBody>
        </xdr:sp>
        <xdr:clientData fPrintsWithSheet="0"/>
      </xdr:twoCellAnchor>
    </mc:Choice>
    <mc:Fallback/>
  </mc:AlternateContent>
  <xdr:twoCellAnchor>
    <xdr:from>
      <xdr:col>13</xdr:col>
      <xdr:colOff>211840</xdr:colOff>
      <xdr:row>21</xdr:row>
      <xdr:rowOff>108583</xdr:rowOff>
    </xdr:from>
    <xdr:to>
      <xdr:col>18</xdr:col>
      <xdr:colOff>204429</xdr:colOff>
      <xdr:row>39</xdr:row>
      <xdr:rowOff>5925</xdr:rowOff>
    </xdr:to>
    <xdr:grpSp>
      <xdr:nvGrpSpPr>
        <xdr:cNvPr id="22" name="Group 21">
          <a:extLst>
            <a:ext uri="{FF2B5EF4-FFF2-40B4-BE49-F238E27FC236}">
              <a16:creationId xmlns:a16="http://schemas.microsoft.com/office/drawing/2014/main" id="{A6A5DBB8-715D-4E77-BC9A-434D33612520}"/>
            </a:ext>
          </a:extLst>
        </xdr:cNvPr>
        <xdr:cNvGrpSpPr/>
      </xdr:nvGrpSpPr>
      <xdr:grpSpPr>
        <a:xfrm>
          <a:off x="10879840" y="5905759"/>
          <a:ext cx="5550707" cy="3856754"/>
          <a:chOff x="6971912" y="5190499"/>
          <a:chExt cx="4204427" cy="3140567"/>
        </a:xfrm>
      </xdr:grpSpPr>
      <xdr:grpSp>
        <xdr:nvGrpSpPr>
          <xdr:cNvPr id="26" name="Group 25">
            <a:extLst>
              <a:ext uri="{FF2B5EF4-FFF2-40B4-BE49-F238E27FC236}">
                <a16:creationId xmlns:a16="http://schemas.microsoft.com/office/drawing/2014/main" id="{478035E6-0435-EF45-5CC1-969735F17C94}"/>
              </a:ext>
            </a:extLst>
          </xdr:cNvPr>
          <xdr:cNvGrpSpPr/>
        </xdr:nvGrpSpPr>
        <xdr:grpSpPr>
          <a:xfrm>
            <a:off x="6971912" y="5190499"/>
            <a:ext cx="4204427" cy="3140567"/>
            <a:chOff x="14416511" y="5941452"/>
            <a:chExt cx="4165706" cy="3330297"/>
          </a:xfrm>
        </xdr:grpSpPr>
        <xdr:sp macro="" textlink="">
          <xdr:nvSpPr>
            <xdr:cNvPr id="29" name="Rectangle 26306">
              <a:extLst>
                <a:ext uri="{FF2B5EF4-FFF2-40B4-BE49-F238E27FC236}">
                  <a16:creationId xmlns:a16="http://schemas.microsoft.com/office/drawing/2014/main" id="{437BF49A-B2CC-1F86-C10C-1E87D88AA5B7}"/>
                </a:ext>
              </a:extLst>
            </xdr:cNvPr>
            <xdr:cNvSpPr/>
          </xdr:nvSpPr>
          <xdr:spPr>
            <a:xfrm>
              <a:off x="14450565" y="7268344"/>
              <a:ext cx="2532444" cy="1921467"/>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38" name="Group 37">
              <a:extLst>
                <a:ext uri="{FF2B5EF4-FFF2-40B4-BE49-F238E27FC236}">
                  <a16:creationId xmlns:a16="http://schemas.microsoft.com/office/drawing/2014/main" id="{E8B64E4E-B1B7-0183-D86A-41E157B728B6}"/>
                </a:ext>
              </a:extLst>
            </xdr:cNvPr>
            <xdr:cNvGrpSpPr/>
          </xdr:nvGrpSpPr>
          <xdr:grpSpPr>
            <a:xfrm>
              <a:off x="14416511" y="5941452"/>
              <a:ext cx="4165706" cy="3330297"/>
              <a:chOff x="13996097" y="5570306"/>
              <a:chExt cx="4165706" cy="3330297"/>
            </a:xfrm>
          </xdr:grpSpPr>
          <xdr:grpSp>
            <xdr:nvGrpSpPr>
              <xdr:cNvPr id="39" name="Group 38">
                <a:extLst>
                  <a:ext uri="{FF2B5EF4-FFF2-40B4-BE49-F238E27FC236}">
                    <a16:creationId xmlns:a16="http://schemas.microsoft.com/office/drawing/2014/main" id="{90444C5A-209F-31D4-4D1C-FD3BC26D7D02}"/>
                  </a:ext>
                </a:extLst>
              </xdr:cNvPr>
              <xdr:cNvGrpSpPr/>
            </xdr:nvGrpSpPr>
            <xdr:grpSpPr>
              <a:xfrm>
                <a:off x="13996097" y="5570306"/>
                <a:ext cx="4165706" cy="3330297"/>
                <a:chOff x="13996097" y="5570306"/>
                <a:chExt cx="4165706" cy="3330297"/>
              </a:xfrm>
            </xdr:grpSpPr>
            <xdr:grpSp>
              <xdr:nvGrpSpPr>
                <xdr:cNvPr id="26048" name="Group 26305">
                  <a:extLst>
                    <a:ext uri="{FF2B5EF4-FFF2-40B4-BE49-F238E27FC236}">
                      <a16:creationId xmlns:a16="http://schemas.microsoft.com/office/drawing/2014/main" id="{A464C44D-30E1-9B1F-8657-F6D07E7BC5C4}"/>
                    </a:ext>
                  </a:extLst>
                </xdr:cNvPr>
                <xdr:cNvGrpSpPr/>
              </xdr:nvGrpSpPr>
              <xdr:grpSpPr>
                <a:xfrm>
                  <a:off x="13996097" y="5570306"/>
                  <a:ext cx="4165706" cy="3330297"/>
                  <a:chOff x="10116768" y="10989375"/>
                  <a:chExt cx="6042953" cy="3934725"/>
                </a:xfrm>
              </xdr:grpSpPr>
              <xdr:grpSp>
                <xdr:nvGrpSpPr>
                  <xdr:cNvPr id="26054" name="Group 26302">
                    <a:extLst>
                      <a:ext uri="{FF2B5EF4-FFF2-40B4-BE49-F238E27FC236}">
                        <a16:creationId xmlns:a16="http://schemas.microsoft.com/office/drawing/2014/main" id="{6A3844FD-C24F-266D-94AC-082F1DA166AA}"/>
                      </a:ext>
                    </a:extLst>
                  </xdr:cNvPr>
                  <xdr:cNvGrpSpPr/>
                </xdr:nvGrpSpPr>
                <xdr:grpSpPr>
                  <a:xfrm>
                    <a:off x="10116768" y="10989375"/>
                    <a:ext cx="6042953" cy="3934725"/>
                    <a:chOff x="6886570" y="10335913"/>
                    <a:chExt cx="6052026" cy="3933520"/>
                  </a:xfrm>
                </xdr:grpSpPr>
                <xdr:grpSp>
                  <xdr:nvGrpSpPr>
                    <xdr:cNvPr id="26057" name="Group 26295">
                      <a:extLst>
                        <a:ext uri="{FF2B5EF4-FFF2-40B4-BE49-F238E27FC236}">
                          <a16:creationId xmlns:a16="http://schemas.microsoft.com/office/drawing/2014/main" id="{B6E45F84-5E9E-4629-61FD-C509262AB610}"/>
                        </a:ext>
                      </a:extLst>
                    </xdr:cNvPr>
                    <xdr:cNvGrpSpPr/>
                  </xdr:nvGrpSpPr>
                  <xdr:grpSpPr>
                    <a:xfrm>
                      <a:off x="6886570" y="10335913"/>
                      <a:ext cx="6052026" cy="3933520"/>
                      <a:chOff x="6971799" y="10136492"/>
                      <a:chExt cx="6052572" cy="3918846"/>
                    </a:xfrm>
                  </xdr:grpSpPr>
                  <xdr:grpSp>
                    <xdr:nvGrpSpPr>
                      <xdr:cNvPr id="26063" name="Group 26292">
                        <a:extLst>
                          <a:ext uri="{FF2B5EF4-FFF2-40B4-BE49-F238E27FC236}">
                            <a16:creationId xmlns:a16="http://schemas.microsoft.com/office/drawing/2014/main" id="{8E335F7E-EF53-78CA-A703-B1BC7E5BED4A}"/>
                          </a:ext>
                        </a:extLst>
                      </xdr:cNvPr>
                      <xdr:cNvGrpSpPr/>
                    </xdr:nvGrpSpPr>
                    <xdr:grpSpPr>
                      <a:xfrm>
                        <a:off x="6971799" y="10136492"/>
                        <a:ext cx="6052572" cy="3918846"/>
                        <a:chOff x="7443625" y="11125336"/>
                        <a:chExt cx="6036971" cy="3934424"/>
                      </a:xfrm>
                    </xdr:grpSpPr>
                    <xdr:sp macro="" textlink="">
                      <xdr:nvSpPr>
                        <xdr:cNvPr id="26065" name="Freeform: Shape 26047">
                          <a:extLst>
                            <a:ext uri="{FF2B5EF4-FFF2-40B4-BE49-F238E27FC236}">
                              <a16:creationId xmlns:a16="http://schemas.microsoft.com/office/drawing/2014/main" id="{F32EA8CD-9792-F1E3-BC92-5D83095E6DB2}"/>
                            </a:ext>
                          </a:extLst>
                        </xdr:cNvPr>
                        <xdr:cNvSpPr/>
                      </xdr:nvSpPr>
                      <xdr:spPr>
                        <a:xfrm>
                          <a:off x="11146075" y="13053831"/>
                          <a:ext cx="1737854" cy="1918209"/>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 name="connsiteX0" fmla="*/ 0 w 2258705"/>
                            <a:gd name="connsiteY0" fmla="*/ 2193878 h 2193878"/>
                            <a:gd name="connsiteX1" fmla="*/ 2258705 w 2258705"/>
                            <a:gd name="connsiteY1" fmla="*/ 764275 h 2193878"/>
                            <a:gd name="connsiteX2" fmla="*/ 2255293 w 2258705"/>
                            <a:gd name="connsiteY2" fmla="*/ 0 h 2193878"/>
                            <a:gd name="connsiteX3" fmla="*/ 9635 w 2258705"/>
                            <a:gd name="connsiteY3" fmla="*/ 1277518 h 2193878"/>
                            <a:gd name="connsiteX4" fmla="*/ 0 w 2258705"/>
                            <a:gd name="connsiteY4" fmla="*/ 2193878 h 2193878"/>
                            <a:gd name="connsiteX0" fmla="*/ 0 w 2255344"/>
                            <a:gd name="connsiteY0" fmla="*/ 2193878 h 2193878"/>
                            <a:gd name="connsiteX1" fmla="*/ 2239436 w 2255344"/>
                            <a:gd name="connsiteY1" fmla="*/ 836050 h 2193878"/>
                            <a:gd name="connsiteX2" fmla="*/ 2255293 w 2255344"/>
                            <a:gd name="connsiteY2" fmla="*/ 0 h 2193878"/>
                            <a:gd name="connsiteX3" fmla="*/ 9635 w 2255344"/>
                            <a:gd name="connsiteY3" fmla="*/ 1277518 h 2193878"/>
                            <a:gd name="connsiteX4" fmla="*/ 0 w 2255344"/>
                            <a:gd name="connsiteY4" fmla="*/ 2193878 h 2193878"/>
                            <a:gd name="connsiteX0" fmla="*/ 0 w 2255370"/>
                            <a:gd name="connsiteY0" fmla="*/ 2193878 h 2193878"/>
                            <a:gd name="connsiteX1" fmla="*/ 2245859 w 2255370"/>
                            <a:gd name="connsiteY1" fmla="*/ 897570 h 2193878"/>
                            <a:gd name="connsiteX2" fmla="*/ 2255293 w 2255370"/>
                            <a:gd name="connsiteY2" fmla="*/ 0 h 2193878"/>
                            <a:gd name="connsiteX3" fmla="*/ 9635 w 2255370"/>
                            <a:gd name="connsiteY3" fmla="*/ 1277518 h 2193878"/>
                            <a:gd name="connsiteX4" fmla="*/ 0 w 2255370"/>
                            <a:gd name="connsiteY4" fmla="*/ 2193878 h 2193878"/>
                            <a:gd name="connsiteX0" fmla="*/ 0 w 2255331"/>
                            <a:gd name="connsiteY0" fmla="*/ 2193878 h 2193878"/>
                            <a:gd name="connsiteX1" fmla="*/ 2233013 w 2255331"/>
                            <a:gd name="connsiteY1" fmla="*/ 889879 h 2193878"/>
                            <a:gd name="connsiteX2" fmla="*/ 2255293 w 2255331"/>
                            <a:gd name="connsiteY2" fmla="*/ 0 h 2193878"/>
                            <a:gd name="connsiteX3" fmla="*/ 9635 w 2255331"/>
                            <a:gd name="connsiteY3" fmla="*/ 1277518 h 2193878"/>
                            <a:gd name="connsiteX4" fmla="*/ 0 w 2255331"/>
                            <a:gd name="connsiteY4" fmla="*/ 2193878 h 2193878"/>
                            <a:gd name="connsiteX0" fmla="*/ 0 w 2248921"/>
                            <a:gd name="connsiteY0" fmla="*/ 2193878 h 2193878"/>
                            <a:gd name="connsiteX1" fmla="*/ 2233013 w 2248921"/>
                            <a:gd name="connsiteY1" fmla="*/ 889879 h 2193878"/>
                            <a:gd name="connsiteX2" fmla="*/ 2248871 w 2248921"/>
                            <a:gd name="connsiteY2" fmla="*/ 0 h 2193878"/>
                            <a:gd name="connsiteX3" fmla="*/ 9635 w 2248921"/>
                            <a:gd name="connsiteY3" fmla="*/ 1277518 h 2193878"/>
                            <a:gd name="connsiteX4" fmla="*/ 0 w 2248921"/>
                            <a:gd name="connsiteY4" fmla="*/ 2193878 h 2193878"/>
                            <a:gd name="connsiteX0" fmla="*/ 0 w 2249601"/>
                            <a:gd name="connsiteY0" fmla="*/ 2193878 h 2193878"/>
                            <a:gd name="connsiteX1" fmla="*/ 2249601 w 2249601"/>
                            <a:gd name="connsiteY1" fmla="*/ 889879 h 2193878"/>
                            <a:gd name="connsiteX2" fmla="*/ 2248871 w 2249601"/>
                            <a:gd name="connsiteY2" fmla="*/ 0 h 2193878"/>
                            <a:gd name="connsiteX3" fmla="*/ 9635 w 2249601"/>
                            <a:gd name="connsiteY3" fmla="*/ 1277518 h 2193878"/>
                            <a:gd name="connsiteX4" fmla="*/ 0 w 2249601"/>
                            <a:gd name="connsiteY4" fmla="*/ 2193878 h 2193878"/>
                            <a:gd name="connsiteX0" fmla="*/ 0 w 2251002"/>
                            <a:gd name="connsiteY0" fmla="*/ 2193878 h 2193878"/>
                            <a:gd name="connsiteX1" fmla="*/ 2249601 w 2251002"/>
                            <a:gd name="connsiteY1" fmla="*/ 889879 h 2193878"/>
                            <a:gd name="connsiteX2" fmla="*/ 2248871 w 2251002"/>
                            <a:gd name="connsiteY2" fmla="*/ 0 h 2193878"/>
                            <a:gd name="connsiteX3" fmla="*/ 9635 w 2251002"/>
                            <a:gd name="connsiteY3" fmla="*/ 1277518 h 2193878"/>
                            <a:gd name="connsiteX4" fmla="*/ 0 w 2251002"/>
                            <a:gd name="connsiteY4" fmla="*/ 2193878 h 2193878"/>
                            <a:gd name="connsiteX0" fmla="*/ 0 w 2258419"/>
                            <a:gd name="connsiteY0" fmla="*/ 2193878 h 2193878"/>
                            <a:gd name="connsiteX1" fmla="*/ 2257895 w 2258419"/>
                            <a:gd name="connsiteY1" fmla="*/ 883491 h 2193878"/>
                            <a:gd name="connsiteX2" fmla="*/ 2248871 w 2258419"/>
                            <a:gd name="connsiteY2" fmla="*/ 0 h 2193878"/>
                            <a:gd name="connsiteX3" fmla="*/ 9635 w 2258419"/>
                            <a:gd name="connsiteY3" fmla="*/ 1277518 h 2193878"/>
                            <a:gd name="connsiteX4" fmla="*/ 0 w 2258419"/>
                            <a:gd name="connsiteY4" fmla="*/ 2193878 h 21938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419" h="2193878">
                              <a:moveTo>
                                <a:pt x="0" y="2193878"/>
                              </a:moveTo>
                              <a:lnTo>
                                <a:pt x="2257895" y="883491"/>
                              </a:lnTo>
                              <a:cubicBezTo>
                                <a:pt x="2260904" y="625538"/>
                                <a:pt x="2250008" y="254758"/>
                                <a:pt x="2248871" y="0"/>
                              </a:cubicBezTo>
                              <a:lnTo>
                                <a:pt x="9635" y="1277518"/>
                              </a:lnTo>
                              <a:lnTo>
                                <a:pt x="0" y="2193878"/>
                              </a:lnTo>
                              <a:close/>
                            </a:path>
                          </a:pathLst>
                        </a:cu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66" name="Freeform: Shape 26048">
                          <a:extLst>
                            <a:ext uri="{FF2B5EF4-FFF2-40B4-BE49-F238E27FC236}">
                              <a16:creationId xmlns:a16="http://schemas.microsoft.com/office/drawing/2014/main" id="{AED4A847-9C59-CE4B-4B92-1C42EBF9376B}"/>
                            </a:ext>
                          </a:extLst>
                        </xdr:cNvPr>
                        <xdr:cNvSpPr/>
                      </xdr:nvSpPr>
                      <xdr:spPr>
                        <a:xfrm>
                          <a:off x="11152597" y="11592804"/>
                          <a:ext cx="1733596" cy="2583698"/>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 name="connsiteX0" fmla="*/ 9025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9025 w 2258458"/>
                            <a:gd name="connsiteY4" fmla="*/ 2930486 h 2930486"/>
                            <a:gd name="connsiteX0" fmla="*/ 622 w 2262088"/>
                            <a:gd name="connsiteY0" fmla="*/ 2933138 h 2933138"/>
                            <a:gd name="connsiteX1" fmla="*/ 3630 w 2262088"/>
                            <a:gd name="connsiteY1" fmla="*/ 1413831 h 2933138"/>
                            <a:gd name="connsiteX2" fmla="*/ 2262088 w 2262088"/>
                            <a:gd name="connsiteY2" fmla="*/ 0 h 2933138"/>
                            <a:gd name="connsiteX3" fmla="*/ 2258416 w 2262088"/>
                            <a:gd name="connsiteY3" fmla="*/ 1501966 h 2933138"/>
                            <a:gd name="connsiteX4" fmla="*/ 622 w 2262088"/>
                            <a:gd name="connsiteY4" fmla="*/ 2933138 h 2933138"/>
                            <a:gd name="connsiteX0" fmla="*/ 1246 w 2262712"/>
                            <a:gd name="connsiteY0" fmla="*/ 2933138 h 2933138"/>
                            <a:gd name="connsiteX1" fmla="*/ 4254 w 2262712"/>
                            <a:gd name="connsiteY1" fmla="*/ 1413831 h 2933138"/>
                            <a:gd name="connsiteX2" fmla="*/ 2262712 w 2262712"/>
                            <a:gd name="connsiteY2" fmla="*/ 0 h 2933138"/>
                            <a:gd name="connsiteX3" fmla="*/ 2259040 w 2262712"/>
                            <a:gd name="connsiteY3" fmla="*/ 1501966 h 2933138"/>
                            <a:gd name="connsiteX4" fmla="*/ 1246 w 2262712"/>
                            <a:gd name="connsiteY4" fmla="*/ 2933138 h 2933138"/>
                            <a:gd name="connsiteX0" fmla="*/ 3907 w 2265373"/>
                            <a:gd name="connsiteY0" fmla="*/ 2933138 h 2933138"/>
                            <a:gd name="connsiteX1" fmla="*/ 6915 w 2265373"/>
                            <a:gd name="connsiteY1" fmla="*/ 1413831 h 2933138"/>
                            <a:gd name="connsiteX2" fmla="*/ 2265373 w 2265373"/>
                            <a:gd name="connsiteY2" fmla="*/ 0 h 2933138"/>
                            <a:gd name="connsiteX3" fmla="*/ 2261701 w 2265373"/>
                            <a:gd name="connsiteY3" fmla="*/ 1501966 h 2933138"/>
                            <a:gd name="connsiteX4" fmla="*/ 3907 w 2265373"/>
                            <a:gd name="connsiteY4" fmla="*/ 2933138 h 2933138"/>
                            <a:gd name="connsiteX0" fmla="*/ 3907 w 2265373"/>
                            <a:gd name="connsiteY0" fmla="*/ 2622861 h 2622861"/>
                            <a:gd name="connsiteX1" fmla="*/ 6915 w 2265373"/>
                            <a:gd name="connsiteY1" fmla="*/ 1103554 h 2622861"/>
                            <a:gd name="connsiteX2" fmla="*/ 2265373 w 2265373"/>
                            <a:gd name="connsiteY2" fmla="*/ 0 h 2622861"/>
                            <a:gd name="connsiteX3" fmla="*/ 2261701 w 2265373"/>
                            <a:gd name="connsiteY3" fmla="*/ 1191689 h 2622861"/>
                            <a:gd name="connsiteX4" fmla="*/ 3907 w 2265373"/>
                            <a:gd name="connsiteY4" fmla="*/ 2622861 h 2622861"/>
                            <a:gd name="connsiteX0" fmla="*/ 3907 w 2299092"/>
                            <a:gd name="connsiteY0" fmla="*/ 2659604 h 2659604"/>
                            <a:gd name="connsiteX1" fmla="*/ 6915 w 2299092"/>
                            <a:gd name="connsiteY1" fmla="*/ 1140297 h 2659604"/>
                            <a:gd name="connsiteX2" fmla="*/ 2299092 w 2299092"/>
                            <a:gd name="connsiteY2" fmla="*/ 0 h 2659604"/>
                            <a:gd name="connsiteX3" fmla="*/ 2261701 w 2299092"/>
                            <a:gd name="connsiteY3" fmla="*/ 1228432 h 2659604"/>
                            <a:gd name="connsiteX4" fmla="*/ 3907 w 2299092"/>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1701 w 2270993"/>
                            <a:gd name="connsiteY3" fmla="*/ 1228432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56081 w 2270993"/>
                            <a:gd name="connsiteY3" fmla="*/ 1473388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7784 w 2270993"/>
                            <a:gd name="connsiteY3" fmla="*/ 1514214 h 2659604"/>
                            <a:gd name="connsiteX4" fmla="*/ 3907 w 2270993"/>
                            <a:gd name="connsiteY4" fmla="*/ 2659604 h 2659604"/>
                            <a:gd name="connsiteX0" fmla="*/ 3907 w 2268104"/>
                            <a:gd name="connsiteY0" fmla="*/ 2626942 h 2626942"/>
                            <a:gd name="connsiteX1" fmla="*/ 6915 w 2268104"/>
                            <a:gd name="connsiteY1" fmla="*/ 1107635 h 2626942"/>
                            <a:gd name="connsiteX2" fmla="*/ 2253440 w 2268104"/>
                            <a:gd name="connsiteY2" fmla="*/ 0 h 2626942"/>
                            <a:gd name="connsiteX3" fmla="*/ 2267784 w 2268104"/>
                            <a:gd name="connsiteY3" fmla="*/ 1481552 h 2626942"/>
                            <a:gd name="connsiteX4" fmla="*/ 3907 w 2268104"/>
                            <a:gd name="connsiteY4" fmla="*/ 2626942 h 2626942"/>
                            <a:gd name="connsiteX0" fmla="*/ 3907 w 2267940"/>
                            <a:gd name="connsiteY0" fmla="*/ 2614694 h 2614694"/>
                            <a:gd name="connsiteX1" fmla="*/ 6915 w 2267940"/>
                            <a:gd name="connsiteY1" fmla="*/ 1095387 h 2614694"/>
                            <a:gd name="connsiteX2" fmla="*/ 2229696 w 2267940"/>
                            <a:gd name="connsiteY2" fmla="*/ 0 h 2614694"/>
                            <a:gd name="connsiteX3" fmla="*/ 2267784 w 2267940"/>
                            <a:gd name="connsiteY3" fmla="*/ 1469304 h 2614694"/>
                            <a:gd name="connsiteX4" fmla="*/ 3907 w 2267940"/>
                            <a:gd name="connsiteY4" fmla="*/ 2614694 h 2614694"/>
                            <a:gd name="connsiteX0" fmla="*/ 3907 w 2250230"/>
                            <a:gd name="connsiteY0" fmla="*/ 2614694 h 2614694"/>
                            <a:gd name="connsiteX1" fmla="*/ 6915 w 2250230"/>
                            <a:gd name="connsiteY1" fmla="*/ 1095387 h 2614694"/>
                            <a:gd name="connsiteX2" fmla="*/ 2229696 w 2250230"/>
                            <a:gd name="connsiteY2" fmla="*/ 0 h 2614694"/>
                            <a:gd name="connsiteX3" fmla="*/ 2249978 w 2250230"/>
                            <a:gd name="connsiteY3" fmla="*/ 1481550 h 2614694"/>
                            <a:gd name="connsiteX4" fmla="*/ 3907 w 2250230"/>
                            <a:gd name="connsiteY4" fmla="*/ 2614694 h 2614694"/>
                            <a:gd name="connsiteX0" fmla="*/ 3907 w 2232849"/>
                            <a:gd name="connsiteY0" fmla="*/ 2614694 h 2614694"/>
                            <a:gd name="connsiteX1" fmla="*/ 6915 w 2232849"/>
                            <a:gd name="connsiteY1" fmla="*/ 1095387 h 2614694"/>
                            <a:gd name="connsiteX2" fmla="*/ 2229696 w 2232849"/>
                            <a:gd name="connsiteY2" fmla="*/ 0 h 2614694"/>
                            <a:gd name="connsiteX3" fmla="*/ 2232170 w 2232849"/>
                            <a:gd name="connsiteY3" fmla="*/ 1489715 h 2614694"/>
                            <a:gd name="connsiteX4" fmla="*/ 3907 w 2232849"/>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25801 w 2229695"/>
                            <a:gd name="connsiteY3" fmla="*/ 1505046 h 2614694"/>
                            <a:gd name="connsiteX4" fmla="*/ 3907 w 2229695"/>
                            <a:gd name="connsiteY4" fmla="*/ 2614694 h 2614694"/>
                            <a:gd name="connsiteX0" fmla="*/ 3907 w 2229697"/>
                            <a:gd name="connsiteY0" fmla="*/ 2614694 h 2614694"/>
                            <a:gd name="connsiteX1" fmla="*/ 6915 w 2229697"/>
                            <a:gd name="connsiteY1" fmla="*/ 1095387 h 2614694"/>
                            <a:gd name="connsiteX2" fmla="*/ 2229696 w 2229697"/>
                            <a:gd name="connsiteY2" fmla="*/ 0 h 2614694"/>
                            <a:gd name="connsiteX3" fmla="*/ 2222616 w 2229697"/>
                            <a:gd name="connsiteY3" fmla="*/ 1513807 h 2614694"/>
                            <a:gd name="connsiteX4" fmla="*/ 3907 w 2229697"/>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14408 w 2229695"/>
                            <a:gd name="connsiteY3" fmla="*/ 1477066 h 2614694"/>
                            <a:gd name="connsiteX4" fmla="*/ 3907 w 2229695"/>
                            <a:gd name="connsiteY4" fmla="*/ 2614694 h 261469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29695" h="2614694">
                              <a:moveTo>
                                <a:pt x="3907" y="2614694"/>
                              </a:moveTo>
                              <a:cubicBezTo>
                                <a:pt x="-5117" y="2101186"/>
                                <a:pt x="3906" y="1603591"/>
                                <a:pt x="6915" y="1095387"/>
                              </a:cubicBezTo>
                              <a:lnTo>
                                <a:pt x="2229696" y="0"/>
                              </a:lnTo>
                              <a:cubicBezTo>
                                <a:pt x="2226599" y="409477"/>
                                <a:pt x="2217505" y="1067589"/>
                                <a:pt x="2214408" y="1477066"/>
                              </a:cubicBezTo>
                              <a:lnTo>
                                <a:pt x="3907" y="2614694"/>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68" name="Rectangle 26049">
                          <a:extLst>
                            <a:ext uri="{FF2B5EF4-FFF2-40B4-BE49-F238E27FC236}">
                              <a16:creationId xmlns:a16="http://schemas.microsoft.com/office/drawing/2014/main" id="{3E5C8726-EC9D-C1D3-9467-22B00BB87DAE}"/>
                            </a:ext>
                          </a:extLst>
                        </xdr:cNvPr>
                        <xdr:cNvSpPr/>
                      </xdr:nvSpPr>
                      <xdr:spPr>
                        <a:xfrm>
                          <a:off x="7488847" y="14185486"/>
                          <a:ext cx="3667390" cy="778759"/>
                        </a:xfrm>
                        <a:prstGeom prst="rect">
                          <a:avLst/>
                        </a:pr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69" name="Rectangle 26050">
                          <a:extLst>
                            <a:ext uri="{FF2B5EF4-FFF2-40B4-BE49-F238E27FC236}">
                              <a16:creationId xmlns:a16="http://schemas.microsoft.com/office/drawing/2014/main" id="{DB27F018-A195-4919-F38A-4720C335A1A8}"/>
                            </a:ext>
                          </a:extLst>
                        </xdr:cNvPr>
                        <xdr:cNvSpPr/>
                      </xdr:nvSpPr>
                      <xdr:spPr>
                        <a:xfrm>
                          <a:off x="7492670" y="12689182"/>
                          <a:ext cx="3669910" cy="1502123"/>
                        </a:xfrm>
                        <a:custGeom>
                          <a:avLst/>
                          <a:gdLst>
                            <a:gd name="connsiteX0" fmla="*/ 0 w 2549834"/>
                            <a:gd name="connsiteY0" fmla="*/ 0 h 1185879"/>
                            <a:gd name="connsiteX1" fmla="*/ 2549834 w 2549834"/>
                            <a:gd name="connsiteY1" fmla="*/ 0 h 1185879"/>
                            <a:gd name="connsiteX2" fmla="*/ 2549834 w 2549834"/>
                            <a:gd name="connsiteY2" fmla="*/ 1185879 h 1185879"/>
                            <a:gd name="connsiteX3" fmla="*/ 0 w 2549834"/>
                            <a:gd name="connsiteY3" fmla="*/ 1185879 h 1185879"/>
                            <a:gd name="connsiteX4" fmla="*/ 0 w 2549834"/>
                            <a:gd name="connsiteY4" fmla="*/ 0 h 1185879"/>
                            <a:gd name="connsiteX0" fmla="*/ 0 w 2556156"/>
                            <a:gd name="connsiteY0" fmla="*/ 0 h 1190093"/>
                            <a:gd name="connsiteX1" fmla="*/ 2549834 w 2556156"/>
                            <a:gd name="connsiteY1" fmla="*/ 0 h 1190093"/>
                            <a:gd name="connsiteX2" fmla="*/ 2556156 w 2556156"/>
                            <a:gd name="connsiteY2" fmla="*/ 1190093 h 1190093"/>
                            <a:gd name="connsiteX3" fmla="*/ 0 w 2556156"/>
                            <a:gd name="connsiteY3" fmla="*/ 1185879 h 1190093"/>
                            <a:gd name="connsiteX4" fmla="*/ 0 w 2556156"/>
                            <a:gd name="connsiteY4" fmla="*/ 0 h 119009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556156" h="1190093">
                              <a:moveTo>
                                <a:pt x="0" y="0"/>
                              </a:moveTo>
                              <a:lnTo>
                                <a:pt x="2549834" y="0"/>
                              </a:lnTo>
                              <a:cubicBezTo>
                                <a:pt x="2551941" y="396698"/>
                                <a:pt x="2554049" y="793395"/>
                                <a:pt x="2556156" y="1190093"/>
                              </a:cubicBezTo>
                              <a:lnTo>
                                <a:pt x="0" y="1185879"/>
                              </a:lnTo>
                              <a:lnTo>
                                <a:pt x="0" y="0"/>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70" name="Freeform: Shape 26051">
                          <a:extLst>
                            <a:ext uri="{FF2B5EF4-FFF2-40B4-BE49-F238E27FC236}">
                              <a16:creationId xmlns:a16="http://schemas.microsoft.com/office/drawing/2014/main" id="{AC3F0E74-A19A-39F1-B350-CFE33CD7F725}"/>
                            </a:ext>
                          </a:extLst>
                        </xdr:cNvPr>
                        <xdr:cNvSpPr/>
                      </xdr:nvSpPr>
                      <xdr:spPr>
                        <a:xfrm>
                          <a:off x="7493893" y="11597329"/>
                          <a:ext cx="5394265" cy="1091849"/>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 name="connsiteX0" fmla="*/ 0 w 5907819"/>
                            <a:gd name="connsiteY0" fmla="*/ 1427259 h 1427259"/>
                            <a:gd name="connsiteX1" fmla="*/ 2270098 w 5907819"/>
                            <a:gd name="connsiteY1" fmla="*/ 0 h 1427259"/>
                            <a:gd name="connsiteX2" fmla="*/ 5907819 w 5907819"/>
                            <a:gd name="connsiteY2" fmla="*/ 3975 h 1427259"/>
                            <a:gd name="connsiteX3" fmla="*/ 4208711 w 5907819"/>
                            <a:gd name="connsiteY3" fmla="*/ 1417874 h 1427259"/>
                            <a:gd name="connsiteX4" fmla="*/ 0 w 5907819"/>
                            <a:gd name="connsiteY4" fmla="*/ 1427259 h 1427259"/>
                            <a:gd name="connsiteX0" fmla="*/ 0 w 6114976"/>
                            <a:gd name="connsiteY0" fmla="*/ 1427259 h 1427259"/>
                            <a:gd name="connsiteX1" fmla="*/ 2270098 w 6114976"/>
                            <a:gd name="connsiteY1" fmla="*/ 0 h 1427259"/>
                            <a:gd name="connsiteX2" fmla="*/ 6114976 w 6114976"/>
                            <a:gd name="connsiteY2" fmla="*/ 9384 h 1427259"/>
                            <a:gd name="connsiteX3" fmla="*/ 4208711 w 6114976"/>
                            <a:gd name="connsiteY3" fmla="*/ 1417874 h 1427259"/>
                            <a:gd name="connsiteX4" fmla="*/ 0 w 6114976"/>
                            <a:gd name="connsiteY4" fmla="*/ 1427259 h 1427259"/>
                            <a:gd name="connsiteX0" fmla="*/ 0 w 6136223"/>
                            <a:gd name="connsiteY0" fmla="*/ 1434101 h 1434101"/>
                            <a:gd name="connsiteX1" fmla="*/ 2270098 w 6136223"/>
                            <a:gd name="connsiteY1" fmla="*/ 6842 h 1434101"/>
                            <a:gd name="connsiteX2" fmla="*/ 6136223 w 6136223"/>
                            <a:gd name="connsiteY2" fmla="*/ 0 h 1434101"/>
                            <a:gd name="connsiteX3" fmla="*/ 4208711 w 6136223"/>
                            <a:gd name="connsiteY3" fmla="*/ 1424716 h 1434101"/>
                            <a:gd name="connsiteX4" fmla="*/ 0 w 6136223"/>
                            <a:gd name="connsiteY4" fmla="*/ 1434101 h 1434101"/>
                            <a:gd name="connsiteX0" fmla="*/ 0 w 6189340"/>
                            <a:gd name="connsiteY0" fmla="*/ 1450327 h 1450327"/>
                            <a:gd name="connsiteX1" fmla="*/ 2270098 w 6189340"/>
                            <a:gd name="connsiteY1" fmla="*/ 23068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33782 w 6189340"/>
                            <a:gd name="connsiteY1" fmla="*/ 50862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81787 w 6189340"/>
                            <a:gd name="connsiteY1" fmla="*/ 15620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3684 h 1453684"/>
                            <a:gd name="connsiteX1" fmla="*/ 1900455 w 6189340"/>
                            <a:gd name="connsiteY1" fmla="*/ 0 h 1453684"/>
                            <a:gd name="connsiteX2" fmla="*/ 6189340 w 6189340"/>
                            <a:gd name="connsiteY2" fmla="*/ 3357 h 1453684"/>
                            <a:gd name="connsiteX3" fmla="*/ 4208711 w 6189340"/>
                            <a:gd name="connsiteY3" fmla="*/ 1444299 h 1453684"/>
                            <a:gd name="connsiteX4" fmla="*/ 0 w 6189340"/>
                            <a:gd name="connsiteY4" fmla="*/ 1453684 h 14536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6189340" h="1453684">
                              <a:moveTo>
                                <a:pt x="0" y="1453684"/>
                              </a:moveTo>
                              <a:lnTo>
                                <a:pt x="1900455" y="0"/>
                              </a:lnTo>
                              <a:lnTo>
                                <a:pt x="6189340" y="3357"/>
                              </a:lnTo>
                              <a:lnTo>
                                <a:pt x="4208711" y="1444299"/>
                              </a:lnTo>
                              <a:lnTo>
                                <a:pt x="0" y="1453684"/>
                              </a:lnTo>
                              <a:close/>
                            </a:path>
                          </a:pathLst>
                        </a:custGeom>
                        <a:solidFill>
                          <a:schemeClr val="accent6">
                            <a:lumMod val="60000"/>
                            <a:lumOff val="40000"/>
                          </a:schemeClr>
                        </a:solidFill>
                        <a:ln>
                          <a:noFill/>
                        </a:ln>
                        <a:effectLst>
                          <a:glow rad="12700">
                            <a:schemeClr val="accent6">
                              <a:satMod val="175000"/>
                              <a:alpha val="22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26071" name="Group 26052">
                          <a:extLst>
                            <a:ext uri="{FF2B5EF4-FFF2-40B4-BE49-F238E27FC236}">
                              <a16:creationId xmlns:a16="http://schemas.microsoft.com/office/drawing/2014/main" id="{B7C949DF-C742-6424-83A8-3B25D7AB548D}"/>
                            </a:ext>
                          </a:extLst>
                        </xdr:cNvPr>
                        <xdr:cNvGrpSpPr/>
                      </xdr:nvGrpSpPr>
                      <xdr:grpSpPr>
                        <a:xfrm>
                          <a:off x="7505369" y="11244869"/>
                          <a:ext cx="5975227" cy="3814891"/>
                          <a:chOff x="4267200" y="2205315"/>
                          <a:chExt cx="5975227" cy="3814891"/>
                        </a:xfrm>
                      </xdr:grpSpPr>
                      <xdr:sp macro="" textlink="">
                        <xdr:nvSpPr>
                          <xdr:cNvPr id="26386" name="Rectangle 26286">
                            <a:extLst>
                              <a:ext uri="{FF2B5EF4-FFF2-40B4-BE49-F238E27FC236}">
                                <a16:creationId xmlns:a16="http://schemas.microsoft.com/office/drawing/2014/main" id="{266418DE-F799-797B-3503-D11304C7CC97}"/>
                              </a:ext>
                            </a:extLst>
                          </xdr:cNvPr>
                          <xdr:cNvSpPr/>
                        </xdr:nvSpPr>
                        <xdr:spPr>
                          <a:xfrm>
                            <a:off x="4267200" y="3641650"/>
                            <a:ext cx="3657600" cy="2286000"/>
                          </a:xfrm>
                          <a:prstGeom prst="rect">
                            <a:avLst/>
                          </a:prstGeom>
                          <a:noFill/>
                          <a:ln w="25400">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26387" name="Straight Connector 26287">
                            <a:extLst>
                              <a:ext uri="{FF2B5EF4-FFF2-40B4-BE49-F238E27FC236}">
                                <a16:creationId xmlns:a16="http://schemas.microsoft.com/office/drawing/2014/main" id="{1EF2E08B-34F7-1F58-F052-3592FEE9ECEA}"/>
                              </a:ext>
                            </a:extLst>
                          </xdr:cNvPr>
                          <xdr:cNvCxnSpPr>
                            <a:cxnSpLocks/>
                          </xdr:cNvCxnSpPr>
                        </xdr:nvCxnSpPr>
                        <xdr:spPr>
                          <a:xfrm flipV="1">
                            <a:off x="4267200" y="2212041"/>
                            <a:ext cx="2268071"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26388" name="Straight Connector 26288">
                            <a:extLst>
                              <a:ext uri="{FF2B5EF4-FFF2-40B4-BE49-F238E27FC236}">
                                <a16:creationId xmlns:a16="http://schemas.microsoft.com/office/drawing/2014/main" id="{6673AC19-9B39-4118-D62D-B4055D57B23B}"/>
                              </a:ext>
                            </a:extLst>
                          </xdr:cNvPr>
                          <xdr:cNvCxnSpPr>
                            <a:cxnSpLocks/>
                            <a:endCxn id="26070" idx="2"/>
                          </xdr:cNvCxnSpPr>
                        </xdr:nvCxnSpPr>
                        <xdr:spPr>
                          <a:xfrm flipV="1">
                            <a:off x="7924800" y="2560296"/>
                            <a:ext cx="1725190" cy="1081353"/>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26389" name="Straight Connector 26289">
                            <a:extLst>
                              <a:ext uri="{FF2B5EF4-FFF2-40B4-BE49-F238E27FC236}">
                                <a16:creationId xmlns:a16="http://schemas.microsoft.com/office/drawing/2014/main" id="{8F2D4D94-515C-BCAB-3250-465455AE589A}"/>
                              </a:ext>
                            </a:extLst>
                          </xdr:cNvPr>
                          <xdr:cNvCxnSpPr>
                            <a:cxnSpLocks/>
                          </xdr:cNvCxnSpPr>
                        </xdr:nvCxnSpPr>
                        <xdr:spPr>
                          <a:xfrm>
                            <a:off x="6535271" y="2212040"/>
                            <a:ext cx="3657600" cy="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26390" name="Straight Connector 26290">
                            <a:extLst>
                              <a:ext uri="{FF2B5EF4-FFF2-40B4-BE49-F238E27FC236}">
                                <a16:creationId xmlns:a16="http://schemas.microsoft.com/office/drawing/2014/main" id="{3F21640D-8627-88AD-3915-CA6AA1966154}"/>
                              </a:ext>
                            </a:extLst>
                          </xdr:cNvPr>
                          <xdr:cNvCxnSpPr>
                            <a:cxnSpLocks/>
                          </xdr:cNvCxnSpPr>
                        </xdr:nvCxnSpPr>
                        <xdr:spPr>
                          <a:xfrm flipV="1">
                            <a:off x="7974355" y="4590596"/>
                            <a:ext cx="2268072"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26391" name="Straight Connector 26291">
                            <a:extLst>
                              <a:ext uri="{FF2B5EF4-FFF2-40B4-BE49-F238E27FC236}">
                                <a16:creationId xmlns:a16="http://schemas.microsoft.com/office/drawing/2014/main" id="{5E8CCCDF-15C8-912D-6DA8-0C20E22FF375}"/>
                              </a:ext>
                            </a:extLst>
                          </xdr:cNvPr>
                          <xdr:cNvCxnSpPr>
                            <a:cxnSpLocks/>
                          </xdr:cNvCxnSpPr>
                        </xdr:nvCxnSpPr>
                        <xdr:spPr>
                          <a:xfrm>
                            <a:off x="10186146" y="2205315"/>
                            <a:ext cx="0" cy="2295144"/>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grpSp>
                    <xdr:cxnSp macro="">
                      <xdr:nvCxnSpPr>
                        <xdr:cNvPr id="26072" name="Straight Connector 26054">
                          <a:extLst>
                            <a:ext uri="{FF2B5EF4-FFF2-40B4-BE49-F238E27FC236}">
                              <a16:creationId xmlns:a16="http://schemas.microsoft.com/office/drawing/2014/main" id="{AD2475E4-3179-E03F-1569-44BC18DC8464}"/>
                            </a:ext>
                          </a:extLst>
                        </xdr:cNvPr>
                        <xdr:cNvCxnSpPr>
                          <a:cxnSpLocks/>
                        </xdr:cNvCxnSpPr>
                      </xdr:nvCxnSpPr>
                      <xdr:spPr>
                        <a:xfrm flipV="1">
                          <a:off x="11162968" y="12771374"/>
                          <a:ext cx="2268071" cy="1429610"/>
                        </a:xfrm>
                        <a:prstGeom prst="line">
                          <a:avLst/>
                        </a:prstGeom>
                        <a:ln w="12700">
                          <a:noFill/>
                        </a:ln>
                      </xdr:spPr>
                      <xdr:style>
                        <a:lnRef idx="1">
                          <a:schemeClr val="accent1"/>
                        </a:lnRef>
                        <a:fillRef idx="0">
                          <a:schemeClr val="accent1"/>
                        </a:fillRef>
                        <a:effectRef idx="0">
                          <a:schemeClr val="accent1"/>
                        </a:effectRef>
                        <a:fontRef idx="minor">
                          <a:schemeClr val="tx1"/>
                        </a:fontRef>
                      </xdr:style>
                    </xdr:cxnSp>
                    <xdr:sp macro="" textlink="">
                      <xdr:nvSpPr>
                        <xdr:cNvPr id="26073" name="Isosceles Triangle 26055">
                          <a:extLst>
                            <a:ext uri="{FF2B5EF4-FFF2-40B4-BE49-F238E27FC236}">
                              <a16:creationId xmlns:a16="http://schemas.microsoft.com/office/drawing/2014/main" id="{F9F7188E-22E4-E034-62D2-C1E61E219A88}"/>
                            </a:ext>
                          </a:extLst>
                        </xdr:cNvPr>
                        <xdr:cNvSpPr/>
                      </xdr:nvSpPr>
                      <xdr:spPr>
                        <a:xfrm rot="10800000">
                          <a:off x="7626316" y="14118621"/>
                          <a:ext cx="71719" cy="5266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74" name="Freeform: Shape 26056">
                          <a:extLst>
                            <a:ext uri="{FF2B5EF4-FFF2-40B4-BE49-F238E27FC236}">
                              <a16:creationId xmlns:a16="http://schemas.microsoft.com/office/drawing/2014/main" id="{EBCDFF2C-5FFF-4054-C960-0C1B90988C45}"/>
                            </a:ext>
                          </a:extLst>
                        </xdr:cNvPr>
                        <xdr:cNvSpPr/>
                      </xdr:nvSpPr>
                      <xdr:spPr>
                        <a:xfrm>
                          <a:off x="8795759" y="12292192"/>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26075" name="Straight Connector 26057">
                          <a:extLst>
                            <a:ext uri="{FF2B5EF4-FFF2-40B4-BE49-F238E27FC236}">
                              <a16:creationId xmlns:a16="http://schemas.microsoft.com/office/drawing/2014/main" id="{A4EA302F-7FAD-C4DA-0A72-04C6FB13BE02}"/>
                            </a:ext>
                          </a:extLst>
                        </xdr:cNvPr>
                        <xdr:cNvCxnSpPr>
                          <a:cxnSpLocks/>
                        </xdr:cNvCxnSpPr>
                      </xdr:nvCxnSpPr>
                      <xdr:spPr>
                        <a:xfrm>
                          <a:off x="8789883" y="12691637"/>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076" name="Straight Connector 26058">
                          <a:extLst>
                            <a:ext uri="{FF2B5EF4-FFF2-40B4-BE49-F238E27FC236}">
                              <a16:creationId xmlns:a16="http://schemas.microsoft.com/office/drawing/2014/main" id="{B6576FFD-3431-BCA1-5691-A716E26E0A71}"/>
                            </a:ext>
                          </a:extLst>
                        </xdr:cNvPr>
                        <xdr:cNvCxnSpPr>
                          <a:cxnSpLocks/>
                        </xdr:cNvCxnSpPr>
                      </xdr:nvCxnSpPr>
                      <xdr:spPr>
                        <a:xfrm>
                          <a:off x="9801851" y="12681200"/>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26077" name="Freeform: Shape 26059">
                          <a:extLst>
                            <a:ext uri="{FF2B5EF4-FFF2-40B4-BE49-F238E27FC236}">
                              <a16:creationId xmlns:a16="http://schemas.microsoft.com/office/drawing/2014/main" id="{CF22D796-D321-17CA-54D8-CE7EAE807CC9}"/>
                            </a:ext>
                          </a:extLst>
                        </xdr:cNvPr>
                        <xdr:cNvSpPr/>
                      </xdr:nvSpPr>
                      <xdr:spPr>
                        <a:xfrm>
                          <a:off x="8778890" y="14188989"/>
                          <a:ext cx="2376510" cy="516443"/>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26078" name="Picture 26060">
                          <a:extLst>
                            <a:ext uri="{FF2B5EF4-FFF2-40B4-BE49-F238E27FC236}">
                              <a16:creationId xmlns:a16="http://schemas.microsoft.com/office/drawing/2014/main" id="{97B3CF54-79DD-385E-4539-034BD0C10283}"/>
                            </a:ext>
                          </a:extLst>
                        </xdr:cNvPr>
                        <xdr:cNvPicPr>
                          <a:picLocks noChangeAspect="1"/>
                        </xdr:cNvPicPr>
                      </xdr:nvPicPr>
                      <xdr:blipFill>
                        <a:blip xmlns:r="http://schemas.openxmlformats.org/officeDocument/2006/relationships" r:embed="rId3"/>
                        <a:stretch>
                          <a:fillRect/>
                        </a:stretch>
                      </xdr:blipFill>
                      <xdr:spPr>
                        <a:xfrm>
                          <a:off x="8792735" y="12689013"/>
                          <a:ext cx="1016055" cy="1499684"/>
                        </a:xfrm>
                        <a:prstGeom prst="rect">
                          <a:avLst/>
                        </a:prstGeom>
                        <a:ln w="0">
                          <a:solidFill>
                            <a:schemeClr val="tx1"/>
                          </a:solidFill>
                        </a:ln>
                      </xdr:spPr>
                    </xdr:pic>
                    <xdr:grpSp>
                      <xdr:nvGrpSpPr>
                        <xdr:cNvPr id="26079" name="Group 26061">
                          <a:extLst>
                            <a:ext uri="{FF2B5EF4-FFF2-40B4-BE49-F238E27FC236}">
                              <a16:creationId xmlns:a16="http://schemas.microsoft.com/office/drawing/2014/main" id="{39943ECA-8667-5E2C-5021-8041948D7B85}"/>
                            </a:ext>
                          </a:extLst>
                        </xdr:cNvPr>
                        <xdr:cNvGrpSpPr/>
                      </xdr:nvGrpSpPr>
                      <xdr:grpSpPr>
                        <a:xfrm>
                          <a:off x="10451743" y="11724938"/>
                          <a:ext cx="107546" cy="77250"/>
                          <a:chOff x="5315884" y="3648789"/>
                          <a:chExt cx="107546" cy="77250"/>
                        </a:xfrm>
                      </xdr:grpSpPr>
                      <xdr:grpSp>
                        <xdr:nvGrpSpPr>
                          <xdr:cNvPr id="26371" name="Group 26266">
                            <a:extLst>
                              <a:ext uri="{FF2B5EF4-FFF2-40B4-BE49-F238E27FC236}">
                                <a16:creationId xmlns:a16="http://schemas.microsoft.com/office/drawing/2014/main" id="{97ACCCE0-168D-EB98-5037-E9E2FB41734D}"/>
                              </a:ext>
                            </a:extLst>
                          </xdr:cNvPr>
                          <xdr:cNvGrpSpPr/>
                        </xdr:nvGrpSpPr>
                        <xdr:grpSpPr>
                          <a:xfrm>
                            <a:off x="5315884" y="3665776"/>
                            <a:ext cx="21904" cy="48867"/>
                            <a:chOff x="5082563" y="3134920"/>
                            <a:chExt cx="21904" cy="69330"/>
                          </a:xfrm>
                        </xdr:grpSpPr>
                        <xdr:cxnSp macro="">
                          <xdr:nvCxnSpPr>
                            <xdr:cNvPr id="26384" name="Straight Connector 26283">
                              <a:extLst>
                                <a:ext uri="{FF2B5EF4-FFF2-40B4-BE49-F238E27FC236}">
                                  <a16:creationId xmlns:a16="http://schemas.microsoft.com/office/drawing/2014/main" id="{ECCD5A33-5BA8-0209-54B3-C3D90861F688}"/>
                                </a:ext>
                              </a:extLst>
                            </xdr:cNvPr>
                            <xdr:cNvCxnSpPr>
                              <a:cxnSpLocks/>
                            </xdr:cNvCxnSpPr>
                          </xdr:nvCxnSpPr>
                          <xdr:spPr>
                            <a:xfrm flipV="1">
                              <a:off x="5104015" y="3134920"/>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85" name="Straight Connector 26285">
                              <a:extLst>
                                <a:ext uri="{FF2B5EF4-FFF2-40B4-BE49-F238E27FC236}">
                                  <a16:creationId xmlns:a16="http://schemas.microsoft.com/office/drawing/2014/main" id="{82107FE2-2134-2E01-9640-3CE5BBE30A7A}"/>
                                </a:ext>
                              </a:extLst>
                            </xdr:cNvPr>
                            <xdr:cNvCxnSpPr>
                              <a:cxnSpLocks/>
                            </xdr:cNvCxnSpPr>
                          </xdr:nvCxnSpPr>
                          <xdr:spPr>
                            <a:xfrm flipH="1" flipV="1">
                              <a:off x="5082563" y="3171117"/>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72" name="Group 26267">
                            <a:extLst>
                              <a:ext uri="{FF2B5EF4-FFF2-40B4-BE49-F238E27FC236}">
                                <a16:creationId xmlns:a16="http://schemas.microsoft.com/office/drawing/2014/main" id="{24B599BA-1AB7-A425-E1F8-B513B03F86FA}"/>
                              </a:ext>
                            </a:extLst>
                          </xdr:cNvPr>
                          <xdr:cNvGrpSpPr/>
                        </xdr:nvGrpSpPr>
                        <xdr:grpSpPr>
                          <a:xfrm>
                            <a:off x="5339806" y="3661568"/>
                            <a:ext cx="43094" cy="48192"/>
                            <a:chOff x="5082563" y="3131410"/>
                            <a:chExt cx="43094" cy="68371"/>
                          </a:xfrm>
                        </xdr:grpSpPr>
                        <xdr:cxnSp macro="">
                          <xdr:nvCxnSpPr>
                            <xdr:cNvPr id="26381" name="Straight Connector 26280">
                              <a:extLst>
                                <a:ext uri="{FF2B5EF4-FFF2-40B4-BE49-F238E27FC236}">
                                  <a16:creationId xmlns:a16="http://schemas.microsoft.com/office/drawing/2014/main" id="{D14E7C19-5E70-94C8-78DB-5124C8EDA84C}"/>
                                </a:ext>
                              </a:extLst>
                            </xdr:cNvPr>
                            <xdr:cNvCxnSpPr>
                              <a:cxnSpLocks/>
                            </xdr:cNvCxnSpPr>
                          </xdr:nvCxnSpPr>
                          <xdr:spPr>
                            <a:xfrm flipV="1">
                              <a:off x="5104015" y="3139378"/>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82" name="Straight Connector 26281">
                              <a:extLst>
                                <a:ext uri="{FF2B5EF4-FFF2-40B4-BE49-F238E27FC236}">
                                  <a16:creationId xmlns:a16="http://schemas.microsoft.com/office/drawing/2014/main" id="{D0E582EC-7904-7994-5EA6-7DC4577ECF74}"/>
                                </a:ext>
                              </a:extLst>
                            </xdr:cNvPr>
                            <xdr:cNvCxnSpPr>
                              <a:cxnSpLocks/>
                            </xdr:cNvCxnSpPr>
                          </xdr:nvCxnSpPr>
                          <xdr:spPr>
                            <a:xfrm flipV="1">
                              <a:off x="5100909" y="3131410"/>
                              <a:ext cx="24748"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83" name="Straight Connector 26282">
                              <a:extLst>
                                <a:ext uri="{FF2B5EF4-FFF2-40B4-BE49-F238E27FC236}">
                                  <a16:creationId xmlns:a16="http://schemas.microsoft.com/office/drawing/2014/main" id="{BB9AA583-A1BE-8CA1-5D75-719B39C52770}"/>
                                </a:ext>
                              </a:extLst>
                            </xdr:cNvPr>
                            <xdr:cNvCxnSpPr>
                              <a:cxnSpLocks/>
                            </xdr:cNvCxnSpPr>
                          </xdr:nvCxnSpPr>
                          <xdr:spPr>
                            <a:xfrm flipH="1" flipV="1">
                              <a:off x="5082563" y="3166648"/>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73" name="Group 26268">
                            <a:extLst>
                              <a:ext uri="{FF2B5EF4-FFF2-40B4-BE49-F238E27FC236}">
                                <a16:creationId xmlns:a16="http://schemas.microsoft.com/office/drawing/2014/main" id="{CB73719F-1AE4-C96A-84BF-BEFCB363B4A4}"/>
                              </a:ext>
                            </a:extLst>
                          </xdr:cNvPr>
                          <xdr:cNvGrpSpPr/>
                        </xdr:nvGrpSpPr>
                        <xdr:grpSpPr>
                          <a:xfrm>
                            <a:off x="5364895" y="3648789"/>
                            <a:ext cx="43094" cy="77250"/>
                            <a:chOff x="5082563" y="3117021"/>
                            <a:chExt cx="43094" cy="109596"/>
                          </a:xfrm>
                        </xdr:grpSpPr>
                        <xdr:cxnSp macro="">
                          <xdr:nvCxnSpPr>
                            <xdr:cNvPr id="26378" name="Straight Connector 26277">
                              <a:extLst>
                                <a:ext uri="{FF2B5EF4-FFF2-40B4-BE49-F238E27FC236}">
                                  <a16:creationId xmlns:a16="http://schemas.microsoft.com/office/drawing/2014/main" id="{056742E3-0DE6-29CA-205A-5F6A9FB54313}"/>
                                </a:ext>
                              </a:extLst>
                            </xdr:cNvPr>
                            <xdr:cNvCxnSpPr>
                              <a:cxnSpLocks/>
                            </xdr:cNvCxnSpPr>
                          </xdr:nvCxnSpPr>
                          <xdr:spPr>
                            <a:xfrm flipV="1">
                              <a:off x="5104015" y="3117021"/>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79" name="Straight Connector 26278">
                              <a:extLst>
                                <a:ext uri="{FF2B5EF4-FFF2-40B4-BE49-F238E27FC236}">
                                  <a16:creationId xmlns:a16="http://schemas.microsoft.com/office/drawing/2014/main" id="{328E2B5F-B7C0-6DBE-BEF2-0D5A3E030707}"/>
                                </a:ext>
                              </a:extLst>
                            </xdr:cNvPr>
                            <xdr:cNvCxnSpPr>
                              <a:cxnSpLocks/>
                            </xdr:cNvCxnSpPr>
                          </xdr:nvCxnSpPr>
                          <xdr:spPr>
                            <a:xfrm flipV="1">
                              <a:off x="5100909" y="3198508"/>
                              <a:ext cx="24748" cy="28109"/>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80" name="Straight Connector 26279">
                              <a:extLst>
                                <a:ext uri="{FF2B5EF4-FFF2-40B4-BE49-F238E27FC236}">
                                  <a16:creationId xmlns:a16="http://schemas.microsoft.com/office/drawing/2014/main" id="{F128A198-116D-EF1C-63DF-3B763674AC38}"/>
                                </a:ext>
                              </a:extLst>
                            </xdr:cNvPr>
                            <xdr:cNvCxnSpPr>
                              <a:cxnSpLocks/>
                            </xdr:cNvCxnSpPr>
                          </xdr:nvCxnSpPr>
                          <xdr:spPr>
                            <a:xfrm flipH="1" flipV="1">
                              <a:off x="5082563" y="3162162"/>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74" name="Group 26269">
                            <a:extLst>
                              <a:ext uri="{FF2B5EF4-FFF2-40B4-BE49-F238E27FC236}">
                                <a16:creationId xmlns:a16="http://schemas.microsoft.com/office/drawing/2014/main" id="{6AE59AB1-6EA5-68FD-717B-8C185A10BD9F}"/>
                              </a:ext>
                            </a:extLst>
                          </xdr:cNvPr>
                          <xdr:cNvGrpSpPr/>
                        </xdr:nvGrpSpPr>
                        <xdr:grpSpPr>
                          <a:xfrm>
                            <a:off x="5397352" y="3651333"/>
                            <a:ext cx="26078" cy="56461"/>
                            <a:chOff x="5099579" y="3121497"/>
                            <a:chExt cx="26078" cy="80107"/>
                          </a:xfrm>
                        </xdr:grpSpPr>
                        <xdr:cxnSp macro="">
                          <xdr:nvCxnSpPr>
                            <xdr:cNvPr id="26375" name="Straight Connector 26274">
                              <a:extLst>
                                <a:ext uri="{FF2B5EF4-FFF2-40B4-BE49-F238E27FC236}">
                                  <a16:creationId xmlns:a16="http://schemas.microsoft.com/office/drawing/2014/main" id="{1DC9DA46-8303-536E-809E-4CED44C55F66}"/>
                                </a:ext>
                              </a:extLst>
                            </xdr:cNvPr>
                            <xdr:cNvCxnSpPr>
                              <a:cxnSpLocks/>
                            </xdr:cNvCxnSpPr>
                          </xdr:nvCxnSpPr>
                          <xdr:spPr>
                            <a:xfrm flipV="1">
                              <a:off x="5104015" y="3121497"/>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76" name="Straight Connector 26275">
                              <a:extLst>
                                <a:ext uri="{FF2B5EF4-FFF2-40B4-BE49-F238E27FC236}">
                                  <a16:creationId xmlns:a16="http://schemas.microsoft.com/office/drawing/2014/main" id="{8BF16733-5C68-6804-31A3-A7CA4A94800B}"/>
                                </a:ext>
                              </a:extLst>
                            </xdr:cNvPr>
                            <xdr:cNvCxnSpPr>
                              <a:cxnSpLocks/>
                            </xdr:cNvCxnSpPr>
                          </xdr:nvCxnSpPr>
                          <xdr:spPr>
                            <a:xfrm flipV="1">
                              <a:off x="5100909" y="3162746"/>
                              <a:ext cx="24748"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77" name="Straight Connector 26276">
                              <a:extLst>
                                <a:ext uri="{FF2B5EF4-FFF2-40B4-BE49-F238E27FC236}">
                                  <a16:creationId xmlns:a16="http://schemas.microsoft.com/office/drawing/2014/main" id="{9DC4D1DC-7C88-47EC-9180-ACD52FBC1B19}"/>
                                </a:ext>
                              </a:extLst>
                            </xdr:cNvPr>
                            <xdr:cNvCxnSpPr>
                              <a:cxnSpLocks/>
                            </xdr:cNvCxnSpPr>
                          </xdr:nvCxnSpPr>
                          <xdr:spPr>
                            <a:xfrm flipH="1">
                              <a:off x="5099579" y="3141647"/>
                              <a:ext cx="4888" cy="59957"/>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26080" name="Group 26062">
                          <a:extLst>
                            <a:ext uri="{FF2B5EF4-FFF2-40B4-BE49-F238E27FC236}">
                              <a16:creationId xmlns:a16="http://schemas.microsoft.com/office/drawing/2014/main" id="{22340A27-1AFA-AE2C-43AF-5C6331135EE6}"/>
                            </a:ext>
                          </a:extLst>
                        </xdr:cNvPr>
                        <xdr:cNvGrpSpPr/>
                      </xdr:nvGrpSpPr>
                      <xdr:grpSpPr>
                        <a:xfrm>
                          <a:off x="9793225" y="12300767"/>
                          <a:ext cx="133214" cy="50618"/>
                          <a:chOff x="5315884" y="3396043"/>
                          <a:chExt cx="133214" cy="50618"/>
                        </a:xfrm>
                      </xdr:grpSpPr>
                      <xdr:grpSp>
                        <xdr:nvGrpSpPr>
                          <xdr:cNvPr id="26351" name="Group 26246">
                            <a:extLst>
                              <a:ext uri="{FF2B5EF4-FFF2-40B4-BE49-F238E27FC236}">
                                <a16:creationId xmlns:a16="http://schemas.microsoft.com/office/drawing/2014/main" id="{45C4306E-AAC0-454B-94E6-EA32BB87981C}"/>
                              </a:ext>
                            </a:extLst>
                          </xdr:cNvPr>
                          <xdr:cNvGrpSpPr/>
                        </xdr:nvGrpSpPr>
                        <xdr:grpSpPr>
                          <a:xfrm>
                            <a:off x="5315884" y="3400942"/>
                            <a:ext cx="43094" cy="45719"/>
                            <a:chOff x="5082563" y="2759244"/>
                            <a:chExt cx="43094" cy="64865"/>
                          </a:xfrm>
                        </xdr:grpSpPr>
                        <xdr:cxnSp macro="">
                          <xdr:nvCxnSpPr>
                            <xdr:cNvPr id="26368" name="Straight Connector 26263">
                              <a:extLst>
                                <a:ext uri="{FF2B5EF4-FFF2-40B4-BE49-F238E27FC236}">
                                  <a16:creationId xmlns:a16="http://schemas.microsoft.com/office/drawing/2014/main" id="{909D7E40-EAB5-0A18-BEB3-5AEBAC554205}"/>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9" name="Straight Connector 26264">
                              <a:extLst>
                                <a:ext uri="{FF2B5EF4-FFF2-40B4-BE49-F238E27FC236}">
                                  <a16:creationId xmlns:a16="http://schemas.microsoft.com/office/drawing/2014/main" id="{F1D8327C-2EE8-A81F-1A9B-105765908422}"/>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70" name="Straight Connector 26265">
                              <a:extLst>
                                <a:ext uri="{FF2B5EF4-FFF2-40B4-BE49-F238E27FC236}">
                                  <a16:creationId xmlns:a16="http://schemas.microsoft.com/office/drawing/2014/main" id="{A8AB7F0C-916A-3AC8-1A37-425DCDE80DE8}"/>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52" name="Group 26247">
                            <a:extLst>
                              <a:ext uri="{FF2B5EF4-FFF2-40B4-BE49-F238E27FC236}">
                                <a16:creationId xmlns:a16="http://schemas.microsoft.com/office/drawing/2014/main" id="{2A22DA85-0485-1D14-38D0-72745CFFDA64}"/>
                              </a:ext>
                            </a:extLst>
                          </xdr:cNvPr>
                          <xdr:cNvGrpSpPr/>
                        </xdr:nvGrpSpPr>
                        <xdr:grpSpPr>
                          <a:xfrm>
                            <a:off x="5339806" y="3399172"/>
                            <a:ext cx="43094" cy="45719"/>
                            <a:chOff x="5082563" y="2759244"/>
                            <a:chExt cx="43094" cy="64865"/>
                          </a:xfrm>
                        </xdr:grpSpPr>
                        <xdr:cxnSp macro="">
                          <xdr:nvCxnSpPr>
                            <xdr:cNvPr id="26365" name="Straight Connector 26260">
                              <a:extLst>
                                <a:ext uri="{FF2B5EF4-FFF2-40B4-BE49-F238E27FC236}">
                                  <a16:creationId xmlns:a16="http://schemas.microsoft.com/office/drawing/2014/main" id="{A42C9AAE-AAF0-F7DB-4A20-F505E441975F}"/>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6" name="Straight Connector 26261">
                              <a:extLst>
                                <a:ext uri="{FF2B5EF4-FFF2-40B4-BE49-F238E27FC236}">
                                  <a16:creationId xmlns:a16="http://schemas.microsoft.com/office/drawing/2014/main" id="{7C014131-7D7F-285E-ADBF-AEAAE6580225}"/>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7" name="Straight Connector 26262">
                              <a:extLst>
                                <a:ext uri="{FF2B5EF4-FFF2-40B4-BE49-F238E27FC236}">
                                  <a16:creationId xmlns:a16="http://schemas.microsoft.com/office/drawing/2014/main" id="{17A02416-2794-6AC0-6D44-A473D7B9240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53" name="Group 26248">
                            <a:extLst>
                              <a:ext uri="{FF2B5EF4-FFF2-40B4-BE49-F238E27FC236}">
                                <a16:creationId xmlns:a16="http://schemas.microsoft.com/office/drawing/2014/main" id="{32AD0564-A99A-11A7-F39B-D7E8BF5EFDA0}"/>
                              </a:ext>
                            </a:extLst>
                          </xdr:cNvPr>
                          <xdr:cNvGrpSpPr/>
                        </xdr:nvGrpSpPr>
                        <xdr:grpSpPr>
                          <a:xfrm>
                            <a:off x="5364895" y="3396537"/>
                            <a:ext cx="43094" cy="45719"/>
                            <a:chOff x="5082563" y="2759244"/>
                            <a:chExt cx="43094" cy="64865"/>
                          </a:xfrm>
                        </xdr:grpSpPr>
                        <xdr:cxnSp macro="">
                          <xdr:nvCxnSpPr>
                            <xdr:cNvPr id="26362" name="Straight Connector 26257">
                              <a:extLst>
                                <a:ext uri="{FF2B5EF4-FFF2-40B4-BE49-F238E27FC236}">
                                  <a16:creationId xmlns:a16="http://schemas.microsoft.com/office/drawing/2014/main" id="{2ACF9127-2A21-4442-9F83-0C2AE9986A5A}"/>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3" name="Straight Connector 26258">
                              <a:extLst>
                                <a:ext uri="{FF2B5EF4-FFF2-40B4-BE49-F238E27FC236}">
                                  <a16:creationId xmlns:a16="http://schemas.microsoft.com/office/drawing/2014/main" id="{D485A41E-047A-BF5B-C45D-E92847A89BF1}"/>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4" name="Straight Connector 26259">
                              <a:extLst>
                                <a:ext uri="{FF2B5EF4-FFF2-40B4-BE49-F238E27FC236}">
                                  <a16:creationId xmlns:a16="http://schemas.microsoft.com/office/drawing/2014/main" id="{171DA3C0-EBC6-31C7-9AF3-FB62D2D18F34}"/>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54" name="Group 26249">
                            <a:extLst>
                              <a:ext uri="{FF2B5EF4-FFF2-40B4-BE49-F238E27FC236}">
                                <a16:creationId xmlns:a16="http://schemas.microsoft.com/office/drawing/2014/main" id="{E1E8A24D-9967-46C2-4035-DF80A3A68EFA}"/>
                              </a:ext>
                            </a:extLst>
                          </xdr:cNvPr>
                          <xdr:cNvGrpSpPr/>
                        </xdr:nvGrpSpPr>
                        <xdr:grpSpPr>
                          <a:xfrm>
                            <a:off x="5380336" y="3396043"/>
                            <a:ext cx="43094" cy="45719"/>
                            <a:chOff x="5082563" y="2759244"/>
                            <a:chExt cx="43094" cy="64865"/>
                          </a:xfrm>
                        </xdr:grpSpPr>
                        <xdr:cxnSp macro="">
                          <xdr:nvCxnSpPr>
                            <xdr:cNvPr id="26359" name="Straight Connector 26254">
                              <a:extLst>
                                <a:ext uri="{FF2B5EF4-FFF2-40B4-BE49-F238E27FC236}">
                                  <a16:creationId xmlns:a16="http://schemas.microsoft.com/office/drawing/2014/main" id="{3DF214B3-07E9-2E96-839E-55D83B052DED}"/>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0" name="Straight Connector 26255">
                              <a:extLst>
                                <a:ext uri="{FF2B5EF4-FFF2-40B4-BE49-F238E27FC236}">
                                  <a16:creationId xmlns:a16="http://schemas.microsoft.com/office/drawing/2014/main" id="{76B61F3E-4F91-B43D-BF9D-942560B162AA}"/>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1" name="Straight Connector 26256">
                              <a:extLst>
                                <a:ext uri="{FF2B5EF4-FFF2-40B4-BE49-F238E27FC236}">
                                  <a16:creationId xmlns:a16="http://schemas.microsoft.com/office/drawing/2014/main" id="{C27420C9-2FFA-C37D-5921-9FE6CF5EB9E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55" name="Group 26250">
                            <a:extLst>
                              <a:ext uri="{FF2B5EF4-FFF2-40B4-BE49-F238E27FC236}">
                                <a16:creationId xmlns:a16="http://schemas.microsoft.com/office/drawing/2014/main" id="{4C417A38-24A3-96D2-E73A-0D464E24400B}"/>
                              </a:ext>
                            </a:extLst>
                          </xdr:cNvPr>
                          <xdr:cNvGrpSpPr/>
                        </xdr:nvGrpSpPr>
                        <xdr:grpSpPr>
                          <a:xfrm>
                            <a:off x="5406004" y="3399172"/>
                            <a:ext cx="43094" cy="45719"/>
                            <a:chOff x="5082563" y="2759244"/>
                            <a:chExt cx="43094" cy="64865"/>
                          </a:xfrm>
                        </xdr:grpSpPr>
                        <xdr:cxnSp macro="">
                          <xdr:nvCxnSpPr>
                            <xdr:cNvPr id="26356" name="Straight Connector 26251">
                              <a:extLst>
                                <a:ext uri="{FF2B5EF4-FFF2-40B4-BE49-F238E27FC236}">
                                  <a16:creationId xmlns:a16="http://schemas.microsoft.com/office/drawing/2014/main" id="{A651F69D-D721-144A-0616-825D4F7410C8}"/>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57" name="Straight Connector 26252">
                              <a:extLst>
                                <a:ext uri="{FF2B5EF4-FFF2-40B4-BE49-F238E27FC236}">
                                  <a16:creationId xmlns:a16="http://schemas.microsoft.com/office/drawing/2014/main" id="{43026A9E-A3B2-51E1-E344-4C9D03037B9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58" name="Straight Connector 26253">
                              <a:extLst>
                                <a:ext uri="{FF2B5EF4-FFF2-40B4-BE49-F238E27FC236}">
                                  <a16:creationId xmlns:a16="http://schemas.microsoft.com/office/drawing/2014/main" id="{32CCE71A-84A2-82F3-D8D4-791A2DC6CF04}"/>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26083" name="Group 26063">
                          <a:extLst>
                            <a:ext uri="{FF2B5EF4-FFF2-40B4-BE49-F238E27FC236}">
                              <a16:creationId xmlns:a16="http://schemas.microsoft.com/office/drawing/2014/main" id="{0B016705-8A90-7981-A996-03FB99993006}"/>
                            </a:ext>
                          </a:extLst>
                        </xdr:cNvPr>
                        <xdr:cNvGrpSpPr/>
                      </xdr:nvGrpSpPr>
                      <xdr:grpSpPr>
                        <a:xfrm>
                          <a:off x="11919487" y="11690934"/>
                          <a:ext cx="133214" cy="82290"/>
                          <a:chOff x="5315884" y="3522399"/>
                          <a:chExt cx="133214" cy="82290"/>
                        </a:xfrm>
                      </xdr:grpSpPr>
                      <xdr:grpSp>
                        <xdr:nvGrpSpPr>
                          <xdr:cNvPr id="26297" name="Group 26226">
                            <a:extLst>
                              <a:ext uri="{FF2B5EF4-FFF2-40B4-BE49-F238E27FC236}">
                                <a16:creationId xmlns:a16="http://schemas.microsoft.com/office/drawing/2014/main" id="{8BF29719-D8D3-C3C0-C45E-E24707FC93D9}"/>
                              </a:ext>
                            </a:extLst>
                          </xdr:cNvPr>
                          <xdr:cNvGrpSpPr/>
                        </xdr:nvGrpSpPr>
                        <xdr:grpSpPr>
                          <a:xfrm>
                            <a:off x="5315884" y="3555784"/>
                            <a:ext cx="78323" cy="48905"/>
                            <a:chOff x="5082563" y="2978965"/>
                            <a:chExt cx="78323" cy="69386"/>
                          </a:xfrm>
                        </xdr:grpSpPr>
                        <xdr:cxnSp macro="">
                          <xdr:nvCxnSpPr>
                            <xdr:cNvPr id="26348" name="Straight Connector 26243">
                              <a:extLst>
                                <a:ext uri="{FF2B5EF4-FFF2-40B4-BE49-F238E27FC236}">
                                  <a16:creationId xmlns:a16="http://schemas.microsoft.com/office/drawing/2014/main" id="{540F3A2E-8B68-FD2A-713E-0ABEAD4AAEF9}"/>
                                </a:ext>
                              </a:extLst>
                            </xdr:cNvPr>
                            <xdr:cNvCxnSpPr>
                              <a:cxnSpLocks/>
                            </xdr:cNvCxnSpPr>
                          </xdr:nvCxnSpPr>
                          <xdr:spPr>
                            <a:xfrm flipV="1">
                              <a:off x="5104015" y="2990959"/>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9" name="Straight Connector 26244">
                              <a:extLst>
                                <a:ext uri="{FF2B5EF4-FFF2-40B4-BE49-F238E27FC236}">
                                  <a16:creationId xmlns:a16="http://schemas.microsoft.com/office/drawing/2014/main" id="{4DA62FF3-2BD9-526F-763F-C78C8A284497}"/>
                                </a:ext>
                              </a:extLst>
                            </xdr:cNvPr>
                            <xdr:cNvCxnSpPr>
                              <a:cxnSpLocks/>
                            </xdr:cNvCxnSpPr>
                          </xdr:nvCxnSpPr>
                          <xdr:spPr>
                            <a:xfrm flipV="1">
                              <a:off x="5136135" y="2979626"/>
                              <a:ext cx="24751" cy="28114"/>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50" name="Straight Connector 26245">
                              <a:extLst>
                                <a:ext uri="{FF2B5EF4-FFF2-40B4-BE49-F238E27FC236}">
                                  <a16:creationId xmlns:a16="http://schemas.microsoft.com/office/drawing/2014/main" id="{953AECE1-2AAC-F513-2DCF-7B63FD1BB3EC}"/>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98" name="Group 26227">
                            <a:extLst>
                              <a:ext uri="{FF2B5EF4-FFF2-40B4-BE49-F238E27FC236}">
                                <a16:creationId xmlns:a16="http://schemas.microsoft.com/office/drawing/2014/main" id="{CFBE7DFC-C5AB-7DE5-5D08-A00B152A160F}"/>
                              </a:ext>
                            </a:extLst>
                          </xdr:cNvPr>
                          <xdr:cNvGrpSpPr/>
                        </xdr:nvGrpSpPr>
                        <xdr:grpSpPr>
                          <a:xfrm>
                            <a:off x="5339806" y="3540859"/>
                            <a:ext cx="43094" cy="40450"/>
                            <a:chOff x="5082563" y="2960350"/>
                            <a:chExt cx="43094" cy="57391"/>
                          </a:xfrm>
                        </xdr:grpSpPr>
                        <xdr:cxnSp macro="">
                          <xdr:nvCxnSpPr>
                            <xdr:cNvPr id="26345" name="Straight Connector 26240">
                              <a:extLst>
                                <a:ext uri="{FF2B5EF4-FFF2-40B4-BE49-F238E27FC236}">
                                  <a16:creationId xmlns:a16="http://schemas.microsoft.com/office/drawing/2014/main" id="{DFA479DF-9265-5852-8D36-A71456794FEF}"/>
                                </a:ext>
                              </a:extLst>
                            </xdr:cNvPr>
                            <xdr:cNvCxnSpPr>
                              <a:cxnSpLocks/>
                            </xdr:cNvCxnSpPr>
                          </xdr:nvCxnSpPr>
                          <xdr:spPr>
                            <a:xfrm flipV="1">
                              <a:off x="5104015" y="2960350"/>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6" name="Straight Connector 26241">
                              <a:extLst>
                                <a:ext uri="{FF2B5EF4-FFF2-40B4-BE49-F238E27FC236}">
                                  <a16:creationId xmlns:a16="http://schemas.microsoft.com/office/drawing/2014/main" id="{1DD10A0B-AC94-A3F2-069F-5EF9F12CB496}"/>
                                </a:ext>
                              </a:extLst>
                            </xdr:cNvPr>
                            <xdr:cNvCxnSpPr>
                              <a:cxnSpLocks/>
                            </xdr:cNvCxnSpPr>
                          </xdr:nvCxnSpPr>
                          <xdr:spPr>
                            <a:xfrm flipV="1">
                              <a:off x="5100907" y="2988365"/>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7" name="Straight Connector 26242">
                              <a:extLst>
                                <a:ext uri="{FF2B5EF4-FFF2-40B4-BE49-F238E27FC236}">
                                  <a16:creationId xmlns:a16="http://schemas.microsoft.com/office/drawing/2014/main" id="{567C4CD3-0110-0802-0AA7-9FBC1387093F}"/>
                                </a:ext>
                              </a:extLst>
                            </xdr:cNvPr>
                            <xdr:cNvCxnSpPr>
                              <a:cxnSpLocks/>
                            </xdr:cNvCxnSpPr>
                          </xdr:nvCxnSpPr>
                          <xdr:spPr>
                            <a:xfrm flipH="1" flipV="1">
                              <a:off x="5082563" y="2974592"/>
                              <a:ext cx="21904" cy="3313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99" name="Group 26228">
                            <a:extLst>
                              <a:ext uri="{FF2B5EF4-FFF2-40B4-BE49-F238E27FC236}">
                                <a16:creationId xmlns:a16="http://schemas.microsoft.com/office/drawing/2014/main" id="{2E33C45A-9434-9F53-E3F3-D601E1D803B3}"/>
                              </a:ext>
                            </a:extLst>
                          </xdr:cNvPr>
                          <xdr:cNvGrpSpPr/>
                        </xdr:nvGrpSpPr>
                        <xdr:grpSpPr>
                          <a:xfrm>
                            <a:off x="5364895" y="3525912"/>
                            <a:ext cx="43094" cy="45725"/>
                            <a:chOff x="5082563" y="2942866"/>
                            <a:chExt cx="43094" cy="64875"/>
                          </a:xfrm>
                        </xdr:grpSpPr>
                        <xdr:cxnSp macro="">
                          <xdr:nvCxnSpPr>
                            <xdr:cNvPr id="26341" name="Straight Connector 26237">
                              <a:extLst>
                                <a:ext uri="{FF2B5EF4-FFF2-40B4-BE49-F238E27FC236}">
                                  <a16:creationId xmlns:a16="http://schemas.microsoft.com/office/drawing/2014/main" id="{E7F73C64-B1D3-1C43-557B-E70F8C1B4CDC}"/>
                                </a:ext>
                              </a:extLst>
                            </xdr:cNvPr>
                            <xdr:cNvCxnSpPr>
                              <a:cxnSpLocks/>
                            </xdr:cNvCxnSpPr>
                          </xdr:nvCxnSpPr>
                          <xdr:spPr>
                            <a:xfrm flipV="1">
                              <a:off x="5104015" y="2942866"/>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3" name="Straight Connector 26238">
                              <a:extLst>
                                <a:ext uri="{FF2B5EF4-FFF2-40B4-BE49-F238E27FC236}">
                                  <a16:creationId xmlns:a16="http://schemas.microsoft.com/office/drawing/2014/main" id="{F339BFDC-BDD1-84FA-CA5F-0BB5919CC839}"/>
                                </a:ext>
                              </a:extLst>
                            </xdr:cNvPr>
                            <xdr:cNvCxnSpPr>
                              <a:cxnSpLocks/>
                            </xdr:cNvCxnSpPr>
                          </xdr:nvCxnSpPr>
                          <xdr:spPr>
                            <a:xfrm flipV="1">
                              <a:off x="5100907" y="2979626"/>
                              <a:ext cx="24750" cy="28115"/>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4" name="Straight Connector 26239">
                              <a:extLst>
                                <a:ext uri="{FF2B5EF4-FFF2-40B4-BE49-F238E27FC236}">
                                  <a16:creationId xmlns:a16="http://schemas.microsoft.com/office/drawing/2014/main" id="{D67D9F8B-BD1A-9A49-D41A-BBDCA40F7C67}"/>
                                </a:ext>
                              </a:extLst>
                            </xdr:cNvPr>
                            <xdr:cNvCxnSpPr>
                              <a:cxnSpLocks/>
                            </xdr:cNvCxnSpPr>
                          </xdr:nvCxnSpPr>
                          <xdr:spPr>
                            <a:xfrm flipH="1" flipV="1">
                              <a:off x="5082563" y="2965864"/>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00" name="Group 26229">
                            <a:extLst>
                              <a:ext uri="{FF2B5EF4-FFF2-40B4-BE49-F238E27FC236}">
                                <a16:creationId xmlns:a16="http://schemas.microsoft.com/office/drawing/2014/main" id="{9230B636-4BE3-85A5-5D61-C9CB92EF4665}"/>
                              </a:ext>
                            </a:extLst>
                          </xdr:cNvPr>
                          <xdr:cNvGrpSpPr/>
                        </xdr:nvGrpSpPr>
                        <xdr:grpSpPr>
                          <a:xfrm>
                            <a:off x="5380336" y="3539014"/>
                            <a:ext cx="43094" cy="60767"/>
                            <a:chOff x="5082563" y="2962136"/>
                            <a:chExt cx="43094" cy="86216"/>
                          </a:xfrm>
                        </xdr:grpSpPr>
                        <xdr:cxnSp macro="">
                          <xdr:nvCxnSpPr>
                            <xdr:cNvPr id="26306" name="Straight Connector 26234">
                              <a:extLst>
                                <a:ext uri="{FF2B5EF4-FFF2-40B4-BE49-F238E27FC236}">
                                  <a16:creationId xmlns:a16="http://schemas.microsoft.com/office/drawing/2014/main" id="{BC289330-F7FC-D126-3CDF-5466EA28040E}"/>
                                </a:ext>
                              </a:extLst>
                            </xdr:cNvPr>
                            <xdr:cNvCxnSpPr>
                              <a:cxnSpLocks/>
                            </xdr:cNvCxnSpPr>
                          </xdr:nvCxnSpPr>
                          <xdr:spPr>
                            <a:xfrm flipV="1">
                              <a:off x="5104015" y="2990960"/>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07" name="Straight Connector 26235">
                              <a:extLst>
                                <a:ext uri="{FF2B5EF4-FFF2-40B4-BE49-F238E27FC236}">
                                  <a16:creationId xmlns:a16="http://schemas.microsoft.com/office/drawing/2014/main" id="{4E58F50F-3B12-B102-7C3A-BCC51828709D}"/>
                                </a:ext>
                              </a:extLst>
                            </xdr:cNvPr>
                            <xdr:cNvCxnSpPr>
                              <a:cxnSpLocks/>
                            </xdr:cNvCxnSpPr>
                          </xdr:nvCxnSpPr>
                          <xdr:spPr>
                            <a:xfrm flipV="1">
                              <a:off x="5100907" y="2962136"/>
                              <a:ext cx="24750"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08" name="Straight Connector 26236">
                              <a:extLst>
                                <a:ext uri="{FF2B5EF4-FFF2-40B4-BE49-F238E27FC236}">
                                  <a16:creationId xmlns:a16="http://schemas.microsoft.com/office/drawing/2014/main" id="{5F9BB4D3-FADE-29E4-7B86-69C824E85A74}"/>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01" name="Group 26230">
                            <a:extLst>
                              <a:ext uri="{FF2B5EF4-FFF2-40B4-BE49-F238E27FC236}">
                                <a16:creationId xmlns:a16="http://schemas.microsoft.com/office/drawing/2014/main" id="{F7699A12-49BB-9DE0-07C5-2615159C4C33}"/>
                              </a:ext>
                            </a:extLst>
                          </xdr:cNvPr>
                          <xdr:cNvGrpSpPr/>
                        </xdr:nvGrpSpPr>
                        <xdr:grpSpPr>
                          <a:xfrm>
                            <a:off x="5406004" y="3522399"/>
                            <a:ext cx="43094" cy="54955"/>
                            <a:chOff x="5082563" y="2934124"/>
                            <a:chExt cx="43094" cy="77970"/>
                          </a:xfrm>
                        </xdr:grpSpPr>
                        <xdr:cxnSp macro="">
                          <xdr:nvCxnSpPr>
                            <xdr:cNvPr id="26303" name="Straight Connector 26231">
                              <a:extLst>
                                <a:ext uri="{FF2B5EF4-FFF2-40B4-BE49-F238E27FC236}">
                                  <a16:creationId xmlns:a16="http://schemas.microsoft.com/office/drawing/2014/main" id="{4BCE1D8C-93E9-B91A-4B8D-F2B7FF214D4F}"/>
                                </a:ext>
                              </a:extLst>
                            </xdr:cNvPr>
                            <xdr:cNvCxnSpPr>
                              <a:cxnSpLocks/>
                            </xdr:cNvCxnSpPr>
                          </xdr:nvCxnSpPr>
                          <xdr:spPr>
                            <a:xfrm flipV="1">
                              <a:off x="5104015" y="2934124"/>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04" name="Straight Connector 26232">
                              <a:extLst>
                                <a:ext uri="{FF2B5EF4-FFF2-40B4-BE49-F238E27FC236}">
                                  <a16:creationId xmlns:a16="http://schemas.microsoft.com/office/drawing/2014/main" id="{BDFBE9CD-5267-F093-EEC3-A6F313796070}"/>
                                </a:ext>
                              </a:extLst>
                            </xdr:cNvPr>
                            <xdr:cNvCxnSpPr>
                              <a:cxnSpLocks/>
                            </xdr:cNvCxnSpPr>
                          </xdr:nvCxnSpPr>
                          <xdr:spPr>
                            <a:xfrm flipV="1">
                              <a:off x="5100907" y="2983983"/>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05" name="Straight Connector 26233">
                              <a:extLst>
                                <a:ext uri="{FF2B5EF4-FFF2-40B4-BE49-F238E27FC236}">
                                  <a16:creationId xmlns:a16="http://schemas.microsoft.com/office/drawing/2014/main" id="{502CF1FC-2770-DC0F-B6EF-B8356B7D6559}"/>
                                </a:ext>
                              </a:extLst>
                            </xdr:cNvPr>
                            <xdr:cNvCxnSpPr>
                              <a:cxnSpLocks/>
                            </xdr:cNvCxnSpPr>
                          </xdr:nvCxnSpPr>
                          <xdr:spPr>
                            <a:xfrm flipH="1" flipV="1">
                              <a:off x="5082563" y="2974589"/>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26088" name="Group 26064">
                          <a:extLst>
                            <a:ext uri="{FF2B5EF4-FFF2-40B4-BE49-F238E27FC236}">
                              <a16:creationId xmlns:a16="http://schemas.microsoft.com/office/drawing/2014/main" id="{28B9537E-D62C-7BDE-95B9-586ECFCF8A09}"/>
                            </a:ext>
                          </a:extLst>
                        </xdr:cNvPr>
                        <xdr:cNvGrpSpPr/>
                      </xdr:nvGrpSpPr>
                      <xdr:grpSpPr>
                        <a:xfrm>
                          <a:off x="9172513" y="11895503"/>
                          <a:ext cx="133214" cy="50618"/>
                          <a:chOff x="5315884" y="3396043"/>
                          <a:chExt cx="133214" cy="50618"/>
                        </a:xfrm>
                      </xdr:grpSpPr>
                      <xdr:grpSp>
                        <xdr:nvGrpSpPr>
                          <xdr:cNvPr id="26276" name="Group 26206">
                            <a:extLst>
                              <a:ext uri="{FF2B5EF4-FFF2-40B4-BE49-F238E27FC236}">
                                <a16:creationId xmlns:a16="http://schemas.microsoft.com/office/drawing/2014/main" id="{6B9DDCDB-1043-B664-1E83-B601C1D32D81}"/>
                              </a:ext>
                            </a:extLst>
                          </xdr:cNvPr>
                          <xdr:cNvGrpSpPr/>
                        </xdr:nvGrpSpPr>
                        <xdr:grpSpPr>
                          <a:xfrm>
                            <a:off x="5315884" y="3400942"/>
                            <a:ext cx="43094" cy="45719"/>
                            <a:chOff x="5082563" y="2759244"/>
                            <a:chExt cx="43094" cy="64865"/>
                          </a:xfrm>
                        </xdr:grpSpPr>
                        <xdr:cxnSp macro="">
                          <xdr:nvCxnSpPr>
                            <xdr:cNvPr id="26293" name="Straight Connector 26223">
                              <a:extLst>
                                <a:ext uri="{FF2B5EF4-FFF2-40B4-BE49-F238E27FC236}">
                                  <a16:creationId xmlns:a16="http://schemas.microsoft.com/office/drawing/2014/main" id="{E5A7D787-854E-6840-BAC3-11DD5AFCCEED}"/>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95" name="Straight Connector 26224">
                              <a:extLst>
                                <a:ext uri="{FF2B5EF4-FFF2-40B4-BE49-F238E27FC236}">
                                  <a16:creationId xmlns:a16="http://schemas.microsoft.com/office/drawing/2014/main" id="{01F58E72-028B-F9CE-3D6D-35B968A74B7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96" name="Straight Connector 26225">
                              <a:extLst>
                                <a:ext uri="{FF2B5EF4-FFF2-40B4-BE49-F238E27FC236}">
                                  <a16:creationId xmlns:a16="http://schemas.microsoft.com/office/drawing/2014/main" id="{D95FD297-E1BB-6E48-11EA-0E578F6E9804}"/>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77" name="Group 26207">
                            <a:extLst>
                              <a:ext uri="{FF2B5EF4-FFF2-40B4-BE49-F238E27FC236}">
                                <a16:creationId xmlns:a16="http://schemas.microsoft.com/office/drawing/2014/main" id="{A2D76970-8BF7-3CC4-15A4-A89C7F84EF0D}"/>
                              </a:ext>
                            </a:extLst>
                          </xdr:cNvPr>
                          <xdr:cNvGrpSpPr/>
                        </xdr:nvGrpSpPr>
                        <xdr:grpSpPr>
                          <a:xfrm>
                            <a:off x="5339806" y="3399172"/>
                            <a:ext cx="43094" cy="45719"/>
                            <a:chOff x="5082563" y="2759244"/>
                            <a:chExt cx="43094" cy="64865"/>
                          </a:xfrm>
                        </xdr:grpSpPr>
                        <xdr:cxnSp macro="">
                          <xdr:nvCxnSpPr>
                            <xdr:cNvPr id="26290" name="Straight Connector 26220">
                              <a:extLst>
                                <a:ext uri="{FF2B5EF4-FFF2-40B4-BE49-F238E27FC236}">
                                  <a16:creationId xmlns:a16="http://schemas.microsoft.com/office/drawing/2014/main" id="{4C159948-A96A-3C7B-22AE-2F9E5AE18595}"/>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91" name="Straight Connector 26221">
                              <a:extLst>
                                <a:ext uri="{FF2B5EF4-FFF2-40B4-BE49-F238E27FC236}">
                                  <a16:creationId xmlns:a16="http://schemas.microsoft.com/office/drawing/2014/main" id="{C1C18DD3-C3B7-D609-D1DF-FE4A4BE5ACA8}"/>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92" name="Straight Connector 26222">
                              <a:extLst>
                                <a:ext uri="{FF2B5EF4-FFF2-40B4-BE49-F238E27FC236}">
                                  <a16:creationId xmlns:a16="http://schemas.microsoft.com/office/drawing/2014/main" id="{9545CFAB-8E28-2542-4AEC-717095B1F26C}"/>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78" name="Group 26208">
                            <a:extLst>
                              <a:ext uri="{FF2B5EF4-FFF2-40B4-BE49-F238E27FC236}">
                                <a16:creationId xmlns:a16="http://schemas.microsoft.com/office/drawing/2014/main" id="{C873019E-89EE-6C28-108C-49194B6F5707}"/>
                              </a:ext>
                            </a:extLst>
                          </xdr:cNvPr>
                          <xdr:cNvGrpSpPr/>
                        </xdr:nvGrpSpPr>
                        <xdr:grpSpPr>
                          <a:xfrm>
                            <a:off x="5364895" y="3396537"/>
                            <a:ext cx="43094" cy="45719"/>
                            <a:chOff x="5082563" y="2759244"/>
                            <a:chExt cx="43094" cy="64865"/>
                          </a:xfrm>
                        </xdr:grpSpPr>
                        <xdr:cxnSp macro="">
                          <xdr:nvCxnSpPr>
                            <xdr:cNvPr id="26287" name="Straight Connector 26217">
                              <a:extLst>
                                <a:ext uri="{FF2B5EF4-FFF2-40B4-BE49-F238E27FC236}">
                                  <a16:creationId xmlns:a16="http://schemas.microsoft.com/office/drawing/2014/main" id="{904F0F1A-32CC-EBB9-8709-3BFC0D1CF77F}"/>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8" name="Straight Connector 26218">
                              <a:extLst>
                                <a:ext uri="{FF2B5EF4-FFF2-40B4-BE49-F238E27FC236}">
                                  <a16:creationId xmlns:a16="http://schemas.microsoft.com/office/drawing/2014/main" id="{A7CF989A-7970-AE09-24C9-4E051B3CBF45}"/>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9" name="Straight Connector 26219">
                              <a:extLst>
                                <a:ext uri="{FF2B5EF4-FFF2-40B4-BE49-F238E27FC236}">
                                  <a16:creationId xmlns:a16="http://schemas.microsoft.com/office/drawing/2014/main" id="{5124C8CD-6AB5-F86A-72C8-F5F386D7A85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79" name="Group 26209">
                            <a:extLst>
                              <a:ext uri="{FF2B5EF4-FFF2-40B4-BE49-F238E27FC236}">
                                <a16:creationId xmlns:a16="http://schemas.microsoft.com/office/drawing/2014/main" id="{A147181F-13B9-04B3-BA9F-0B2EC2C580C4}"/>
                              </a:ext>
                            </a:extLst>
                          </xdr:cNvPr>
                          <xdr:cNvGrpSpPr/>
                        </xdr:nvGrpSpPr>
                        <xdr:grpSpPr>
                          <a:xfrm>
                            <a:off x="5380336" y="3396043"/>
                            <a:ext cx="43094" cy="45719"/>
                            <a:chOff x="5082563" y="2759244"/>
                            <a:chExt cx="43094" cy="64865"/>
                          </a:xfrm>
                        </xdr:grpSpPr>
                        <xdr:cxnSp macro="">
                          <xdr:nvCxnSpPr>
                            <xdr:cNvPr id="26284" name="Straight Connector 26214">
                              <a:extLst>
                                <a:ext uri="{FF2B5EF4-FFF2-40B4-BE49-F238E27FC236}">
                                  <a16:creationId xmlns:a16="http://schemas.microsoft.com/office/drawing/2014/main" id="{EA0BABB1-9C06-C24D-9C7A-8522BD6F84E4}"/>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5" name="Straight Connector 26215">
                              <a:extLst>
                                <a:ext uri="{FF2B5EF4-FFF2-40B4-BE49-F238E27FC236}">
                                  <a16:creationId xmlns:a16="http://schemas.microsoft.com/office/drawing/2014/main" id="{AD045001-71C7-D166-E2C4-15E78E344C8B}"/>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6" name="Straight Connector 26216">
                              <a:extLst>
                                <a:ext uri="{FF2B5EF4-FFF2-40B4-BE49-F238E27FC236}">
                                  <a16:creationId xmlns:a16="http://schemas.microsoft.com/office/drawing/2014/main" id="{FCB861F8-117D-93FA-4378-BE0CC84525B6}"/>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80" name="Group 26210">
                            <a:extLst>
                              <a:ext uri="{FF2B5EF4-FFF2-40B4-BE49-F238E27FC236}">
                                <a16:creationId xmlns:a16="http://schemas.microsoft.com/office/drawing/2014/main" id="{446BC03A-DA09-3EC4-D25A-05AC2DE26A33}"/>
                              </a:ext>
                            </a:extLst>
                          </xdr:cNvPr>
                          <xdr:cNvGrpSpPr/>
                        </xdr:nvGrpSpPr>
                        <xdr:grpSpPr>
                          <a:xfrm>
                            <a:off x="5406004" y="3399172"/>
                            <a:ext cx="43094" cy="45719"/>
                            <a:chOff x="5082563" y="2759244"/>
                            <a:chExt cx="43094" cy="64865"/>
                          </a:xfrm>
                        </xdr:grpSpPr>
                        <xdr:cxnSp macro="">
                          <xdr:nvCxnSpPr>
                            <xdr:cNvPr id="26281" name="Straight Connector 26211">
                              <a:extLst>
                                <a:ext uri="{FF2B5EF4-FFF2-40B4-BE49-F238E27FC236}">
                                  <a16:creationId xmlns:a16="http://schemas.microsoft.com/office/drawing/2014/main" id="{AD505D20-AC5A-52F9-89D8-D601C9B86F97}"/>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2" name="Straight Connector 26212">
                              <a:extLst>
                                <a:ext uri="{FF2B5EF4-FFF2-40B4-BE49-F238E27FC236}">
                                  <a16:creationId xmlns:a16="http://schemas.microsoft.com/office/drawing/2014/main" id="{785DAA47-97C1-3E62-4A78-57F538DF2E1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3" name="Straight Connector 26213">
                              <a:extLst>
                                <a:ext uri="{FF2B5EF4-FFF2-40B4-BE49-F238E27FC236}">
                                  <a16:creationId xmlns:a16="http://schemas.microsoft.com/office/drawing/2014/main" id="{61012C32-07E8-EDBE-0805-7355B6BA121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26089" name="Freeform: Shape 26065">
                          <a:extLst>
                            <a:ext uri="{FF2B5EF4-FFF2-40B4-BE49-F238E27FC236}">
                              <a16:creationId xmlns:a16="http://schemas.microsoft.com/office/drawing/2014/main" id="{A581CECA-39C7-CC5D-DFE2-3BDDA7270C15}"/>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26090" name="Group 26067">
                          <a:extLst>
                            <a:ext uri="{FF2B5EF4-FFF2-40B4-BE49-F238E27FC236}">
                              <a16:creationId xmlns:a16="http://schemas.microsoft.com/office/drawing/2014/main" id="{60959F15-DE1C-AF25-2440-72A8FF89F6A5}"/>
                            </a:ext>
                          </a:extLst>
                        </xdr:cNvPr>
                        <xdr:cNvGrpSpPr/>
                      </xdr:nvGrpSpPr>
                      <xdr:grpSpPr>
                        <a:xfrm>
                          <a:off x="11001398" y="14205596"/>
                          <a:ext cx="138114" cy="491409"/>
                          <a:chOff x="656350" y="2751886"/>
                          <a:chExt cx="138114" cy="2543246"/>
                        </a:xfrm>
                      </xdr:grpSpPr>
                      <xdr:cxnSp macro="">
                        <xdr:nvCxnSpPr>
                          <xdr:cNvPr id="26273" name="Straight Connector 26203">
                            <a:extLst>
                              <a:ext uri="{FF2B5EF4-FFF2-40B4-BE49-F238E27FC236}">
                                <a16:creationId xmlns:a16="http://schemas.microsoft.com/office/drawing/2014/main" id="{6026EF7B-116D-E567-7EC3-1063DBED8E30}"/>
                              </a:ext>
                            </a:extLst>
                          </xdr:cNvPr>
                          <xdr:cNvCxnSpPr/>
                        </xdr:nvCxnSpPr>
                        <xdr:spPr>
                          <a:xfrm flipV="1">
                            <a:off x="723025" y="2788134"/>
                            <a:ext cx="0" cy="24707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74" name="Straight Connector 26204">
                            <a:extLst>
                              <a:ext uri="{FF2B5EF4-FFF2-40B4-BE49-F238E27FC236}">
                                <a16:creationId xmlns:a16="http://schemas.microsoft.com/office/drawing/2014/main" id="{D0ADEA8A-DE38-435E-D526-0719B8164C34}"/>
                              </a:ext>
                            </a:extLst>
                          </xdr:cNvPr>
                          <xdr:cNvCxnSpPr/>
                        </xdr:nvCxnSpPr>
                        <xdr:spPr>
                          <a:xfrm flipH="1">
                            <a:off x="656350" y="2751886"/>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75" name="Straight Connector 26205">
                            <a:extLst>
                              <a:ext uri="{FF2B5EF4-FFF2-40B4-BE49-F238E27FC236}">
                                <a16:creationId xmlns:a16="http://schemas.microsoft.com/office/drawing/2014/main" id="{9980911C-8A1A-6FB7-59C8-05766862CC67}"/>
                              </a:ext>
                            </a:extLst>
                          </xdr:cNvPr>
                          <xdr:cNvCxnSpPr/>
                        </xdr:nvCxnSpPr>
                        <xdr:spPr>
                          <a:xfrm flipH="1">
                            <a:off x="661114" y="5295132"/>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6091" name="TextBox 367">
                          <a:extLst>
                            <a:ext uri="{FF2B5EF4-FFF2-40B4-BE49-F238E27FC236}">
                              <a16:creationId xmlns:a16="http://schemas.microsoft.com/office/drawing/2014/main" id="{8090EF07-1D5A-B7F1-3F8E-1EDE7CF58FB8}"/>
                            </a:ext>
                          </a:extLst>
                        </xdr:cNvPr>
                        <xdr:cNvSpPr txBox="1"/>
                      </xdr:nvSpPr>
                      <xdr:spPr>
                        <a:xfrm>
                          <a:off x="11096526" y="14265612"/>
                          <a:ext cx="572244"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200" b="0" i="1">
                              <a:latin typeface="Broadway" panose="04040905080B02020502" pitchFamily="82" charset="0"/>
                              <a:ea typeface="Calibri" panose="020F0502020204030204" pitchFamily="34" charset="0"/>
                              <a:cs typeface="Arial" panose="020B0604020202020204" pitchFamily="34" charset="0"/>
                            </a:rPr>
                            <a:t>δ</a:t>
                          </a:r>
                          <a:r>
                            <a:rPr lang="en-US" sz="1000" b="0" i="1" baseline="-25000">
                              <a:latin typeface="Arial" panose="020B0604020202020204" pitchFamily="34" charset="0"/>
                              <a:ea typeface="Calibri" panose="020F0502020204030204" pitchFamily="34" charset="0"/>
                              <a:cs typeface="Arial" panose="020B0604020202020204" pitchFamily="34" charset="0"/>
                            </a:rPr>
                            <a:t>gw</a:t>
                          </a:r>
                          <a:endParaRPr lang="en-US" sz="1000" b="0" i="1" baseline="-25000">
                            <a:latin typeface="Arial" panose="020B0604020202020204" pitchFamily="34" charset="0"/>
                            <a:cs typeface="Arial" panose="020B0604020202020204" pitchFamily="34" charset="0"/>
                          </a:endParaRPr>
                        </a:p>
                        <a:p>
                          <a:endParaRPr lang="en-US" sz="2000" b="0" i="1"/>
                        </a:p>
                      </xdr:txBody>
                    </xdr:sp>
                    <xdr:grpSp>
                      <xdr:nvGrpSpPr>
                        <xdr:cNvPr id="26145" name="Group 26069">
                          <a:extLst>
                            <a:ext uri="{FF2B5EF4-FFF2-40B4-BE49-F238E27FC236}">
                              <a16:creationId xmlns:a16="http://schemas.microsoft.com/office/drawing/2014/main" id="{3104E82A-4D52-FAE4-B740-819C616DB9B5}"/>
                            </a:ext>
                          </a:extLst>
                        </xdr:cNvPr>
                        <xdr:cNvGrpSpPr/>
                      </xdr:nvGrpSpPr>
                      <xdr:grpSpPr>
                        <a:xfrm>
                          <a:off x="9815384" y="12707685"/>
                          <a:ext cx="138114" cy="1463095"/>
                          <a:chOff x="2355979" y="2682689"/>
                          <a:chExt cx="138114" cy="2496847"/>
                        </a:xfrm>
                      </xdr:grpSpPr>
                      <xdr:cxnSp macro="">
                        <xdr:nvCxnSpPr>
                          <xdr:cNvPr id="26270" name="Straight Connector 26200">
                            <a:extLst>
                              <a:ext uri="{FF2B5EF4-FFF2-40B4-BE49-F238E27FC236}">
                                <a16:creationId xmlns:a16="http://schemas.microsoft.com/office/drawing/2014/main" id="{4584FB0A-8F55-E396-2C1F-D42A21F952B2}"/>
                              </a:ext>
                            </a:extLst>
                          </xdr:cNvPr>
                          <xdr:cNvCxnSpPr/>
                        </xdr:nvCxnSpPr>
                        <xdr:spPr>
                          <a:xfrm flipV="1">
                            <a:off x="2422654" y="2699395"/>
                            <a:ext cx="0" cy="24707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71" name="Straight Connector 26201">
                            <a:extLst>
                              <a:ext uri="{FF2B5EF4-FFF2-40B4-BE49-F238E27FC236}">
                                <a16:creationId xmlns:a16="http://schemas.microsoft.com/office/drawing/2014/main" id="{F932881B-0F13-A1B9-2F37-583A9DBC5DAC}"/>
                              </a:ext>
                            </a:extLst>
                          </xdr:cNvPr>
                          <xdr:cNvCxnSpPr/>
                        </xdr:nvCxnSpPr>
                        <xdr:spPr>
                          <a:xfrm flipH="1">
                            <a:off x="2355979" y="268268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72" name="Straight Connector 26202">
                            <a:extLst>
                              <a:ext uri="{FF2B5EF4-FFF2-40B4-BE49-F238E27FC236}">
                                <a16:creationId xmlns:a16="http://schemas.microsoft.com/office/drawing/2014/main" id="{9989C0A8-A4E2-311C-3D94-B281ED5FADC1}"/>
                              </a:ext>
                            </a:extLst>
                          </xdr:cNvPr>
                          <xdr:cNvCxnSpPr/>
                        </xdr:nvCxnSpPr>
                        <xdr:spPr>
                          <a:xfrm flipH="1">
                            <a:off x="2360743" y="517953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nvGrpSpPr>
                        <xdr:cNvPr id="26146" name="Group 26071">
                          <a:extLst>
                            <a:ext uri="{FF2B5EF4-FFF2-40B4-BE49-F238E27FC236}">
                              <a16:creationId xmlns:a16="http://schemas.microsoft.com/office/drawing/2014/main" id="{469097B8-475D-3D78-D013-8B4DA6A760E0}"/>
                            </a:ext>
                          </a:extLst>
                        </xdr:cNvPr>
                        <xdr:cNvGrpSpPr/>
                      </xdr:nvGrpSpPr>
                      <xdr:grpSpPr>
                        <a:xfrm rot="5400000">
                          <a:off x="9227571" y="13755396"/>
                          <a:ext cx="138111" cy="1018251"/>
                          <a:chOff x="1056526" y="2677592"/>
                          <a:chExt cx="138111" cy="2470765"/>
                        </a:xfrm>
                      </xdr:grpSpPr>
                      <xdr:cxnSp macro="">
                        <xdr:nvCxnSpPr>
                          <xdr:cNvPr id="26267" name="Straight Connector 26197">
                            <a:extLst>
                              <a:ext uri="{FF2B5EF4-FFF2-40B4-BE49-F238E27FC236}">
                                <a16:creationId xmlns:a16="http://schemas.microsoft.com/office/drawing/2014/main" id="{857A7B44-2D21-877F-CC7A-0EDEA57BCA1B}"/>
                              </a:ext>
                            </a:extLst>
                          </xdr:cNvPr>
                          <xdr:cNvCxnSpPr/>
                        </xdr:nvCxnSpPr>
                        <xdr:spPr>
                          <a:xfrm rot="16200000">
                            <a:off x="-112179" y="3912981"/>
                            <a:ext cx="2470752"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68" name="Straight Connector 26198">
                            <a:extLst>
                              <a:ext uri="{FF2B5EF4-FFF2-40B4-BE49-F238E27FC236}">
                                <a16:creationId xmlns:a16="http://schemas.microsoft.com/office/drawing/2014/main" id="{9A551E49-6CCD-9979-C043-30A3E0054A40}"/>
                              </a:ext>
                            </a:extLst>
                          </xdr:cNvPr>
                          <xdr:cNvCxnSpPr/>
                        </xdr:nvCxnSpPr>
                        <xdr:spPr>
                          <a:xfrm rot="16200000" flipV="1">
                            <a:off x="1123201" y="2610917"/>
                            <a:ext cx="0" cy="1333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69" name="Straight Connector 26199">
                            <a:extLst>
                              <a:ext uri="{FF2B5EF4-FFF2-40B4-BE49-F238E27FC236}">
                                <a16:creationId xmlns:a16="http://schemas.microsoft.com/office/drawing/2014/main" id="{5403C9B6-B710-5244-670C-90A756E676C4}"/>
                              </a:ext>
                            </a:extLst>
                          </xdr:cNvPr>
                          <xdr:cNvCxnSpPr/>
                        </xdr:nvCxnSpPr>
                        <xdr:spPr>
                          <a:xfrm rot="16200000" flipV="1">
                            <a:off x="1127962" y="508168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6147" name="TextBox 377">
                          <a:extLst>
                            <a:ext uri="{FF2B5EF4-FFF2-40B4-BE49-F238E27FC236}">
                              <a16:creationId xmlns:a16="http://schemas.microsoft.com/office/drawing/2014/main" id="{017F8E9B-2817-E8BD-9EBB-8A3AACE0F296}"/>
                            </a:ext>
                          </a:extLst>
                        </xdr:cNvPr>
                        <xdr:cNvSpPr txBox="1"/>
                      </xdr:nvSpPr>
                      <xdr:spPr>
                        <a:xfrm>
                          <a:off x="8735094" y="14241445"/>
                          <a:ext cx="361291" cy="25685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W</a:t>
                          </a:r>
                        </a:p>
                      </xdr:txBody>
                    </xdr:sp>
                    <xdr:sp macro="" textlink="">
                      <xdr:nvSpPr>
                        <xdr:cNvPr id="26148" name="TextBox 382">
                          <a:extLst>
                            <a:ext uri="{FF2B5EF4-FFF2-40B4-BE49-F238E27FC236}">
                              <a16:creationId xmlns:a16="http://schemas.microsoft.com/office/drawing/2014/main" id="{B1E3CA73-45B8-FD32-93F1-DEAFDD93E1B1}"/>
                            </a:ext>
                          </a:extLst>
                        </xdr:cNvPr>
                        <xdr:cNvSpPr txBox="1"/>
                      </xdr:nvSpPr>
                      <xdr:spPr>
                        <a:xfrm>
                          <a:off x="10053153" y="14645839"/>
                          <a:ext cx="655694" cy="34684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latin typeface="Times New Roman" panose="02020603050405020304" pitchFamily="18" charset="0"/>
                              <a:cs typeface="Times New Roman" panose="02020603050405020304" pitchFamily="18" charset="0"/>
                            </a:rPr>
                            <a:t>b</a:t>
                          </a:r>
                          <a:r>
                            <a:rPr lang="en-US" sz="1200" b="0" baseline="-25000">
                              <a:latin typeface="Times New Roman" panose="02020603050405020304" pitchFamily="18" charset="0"/>
                              <a:cs typeface="Times New Roman" panose="02020603050405020304" pitchFamily="18" charset="0"/>
                            </a:rPr>
                            <a:t>sat</a:t>
                          </a:r>
                        </a:p>
                      </xdr:txBody>
                    </xdr:sp>
                    <xdr:cxnSp macro="">
                      <xdr:nvCxnSpPr>
                        <xdr:cNvPr id="26149" name="Straight Arrow Connector 26074">
                          <a:extLst>
                            <a:ext uri="{FF2B5EF4-FFF2-40B4-BE49-F238E27FC236}">
                              <a16:creationId xmlns:a16="http://schemas.microsoft.com/office/drawing/2014/main" id="{AEC20272-9747-3387-5CF9-512EA698B65C}"/>
                            </a:ext>
                          </a:extLst>
                        </xdr:cNvPr>
                        <xdr:cNvCxnSpPr/>
                      </xdr:nvCxnSpPr>
                      <xdr:spPr>
                        <a:xfrm>
                          <a:off x="8758338" y="14851142"/>
                          <a:ext cx="588386" cy="0"/>
                        </a:xfrm>
                        <a:prstGeom prst="straightConnector1">
                          <a:avLst/>
                        </a:prstGeom>
                        <a:ln w="952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6150" name="TextBox 385">
                          <a:extLst>
                            <a:ext uri="{FF2B5EF4-FFF2-40B4-BE49-F238E27FC236}">
                              <a16:creationId xmlns:a16="http://schemas.microsoft.com/office/drawing/2014/main" id="{BA63B362-D3C9-F78D-6470-3A596EBA041C}"/>
                            </a:ext>
                          </a:extLst>
                        </xdr:cNvPr>
                        <xdr:cNvSpPr txBox="1"/>
                      </xdr:nvSpPr>
                      <xdr:spPr>
                        <a:xfrm>
                          <a:off x="7443625" y="14727105"/>
                          <a:ext cx="1625127" cy="209287"/>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b="0">
                              <a:latin typeface="Arial" panose="020B0604020202020204" pitchFamily="34" charset="0"/>
                              <a:cs typeface="Arial" panose="020B0604020202020204" pitchFamily="34" charset="0"/>
                            </a:rPr>
                            <a:t>Groundwater flow</a:t>
                          </a:r>
                        </a:p>
                      </xdr:txBody>
                    </xdr:sp>
                    <xdr:sp macro="" textlink="">
                      <xdr:nvSpPr>
                        <xdr:cNvPr id="26151" name="TextBox 388">
                          <a:extLst>
                            <a:ext uri="{FF2B5EF4-FFF2-40B4-BE49-F238E27FC236}">
                              <a16:creationId xmlns:a16="http://schemas.microsoft.com/office/drawing/2014/main" id="{2D8544CD-B2CC-A9D8-361E-43109941D6A9}"/>
                            </a:ext>
                          </a:extLst>
                        </xdr:cNvPr>
                        <xdr:cNvSpPr txBox="1"/>
                      </xdr:nvSpPr>
                      <xdr:spPr>
                        <a:xfrm>
                          <a:off x="8760035" y="12815750"/>
                          <a:ext cx="1042300" cy="78633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0">
                              <a:latin typeface="Arial" panose="020B0604020202020204" pitchFamily="34" charset="0"/>
                              <a:cs typeface="Arial" panose="020B0604020202020204" pitchFamily="34" charset="0"/>
                            </a:rPr>
                            <a:t>PFAS transport</a:t>
                          </a:r>
                        </a:p>
                        <a:p>
                          <a:pPr algn="ctr"/>
                          <a:r>
                            <a:rPr lang="en-US" sz="900" b="0">
                              <a:latin typeface="Arial" panose="020B0604020202020204" pitchFamily="34" charset="0"/>
                              <a:cs typeface="Arial" panose="020B0604020202020204" pitchFamily="34" charset="0"/>
                            </a:rPr>
                            <a:t>&amp; water</a:t>
                          </a:r>
                          <a:r>
                            <a:rPr lang="en-US" sz="900" b="0" baseline="0">
                              <a:latin typeface="Arial" panose="020B0604020202020204" pitchFamily="34" charset="0"/>
                              <a:cs typeface="Arial" panose="020B0604020202020204" pitchFamily="34" charset="0"/>
                            </a:rPr>
                            <a:t> flux</a:t>
                          </a:r>
                          <a:endParaRPr lang="en-US" sz="900" b="0">
                            <a:latin typeface="Arial" panose="020B0604020202020204" pitchFamily="34" charset="0"/>
                            <a:cs typeface="Arial" panose="020B0604020202020204" pitchFamily="34" charset="0"/>
                          </a:endParaRPr>
                        </a:p>
                      </xdr:txBody>
                    </xdr:sp>
                    <xdr:cxnSp macro="">
                      <xdr:nvCxnSpPr>
                        <xdr:cNvPr id="26152" name="Straight Arrow Connector 26077">
                          <a:extLst>
                            <a:ext uri="{FF2B5EF4-FFF2-40B4-BE49-F238E27FC236}">
                              <a16:creationId xmlns:a16="http://schemas.microsoft.com/office/drawing/2014/main" id="{315F0EEC-1B8C-DBAC-652F-9B686BCB2568}"/>
                            </a:ext>
                          </a:extLst>
                        </xdr:cNvPr>
                        <xdr:cNvCxnSpPr>
                          <a:cxnSpLocks/>
                        </xdr:cNvCxnSpPr>
                      </xdr:nvCxnSpPr>
                      <xdr:spPr>
                        <a:xfrm>
                          <a:off x="9268555" y="13693512"/>
                          <a:ext cx="6175" cy="449935"/>
                        </a:xfrm>
                        <a:prstGeom prst="straightConnector1">
                          <a:avLst/>
                        </a:prstGeom>
                        <a:ln w="1270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6153" name="Freeform: Shape 26078">
                          <a:extLst>
                            <a:ext uri="{FF2B5EF4-FFF2-40B4-BE49-F238E27FC236}">
                              <a16:creationId xmlns:a16="http://schemas.microsoft.com/office/drawing/2014/main" id="{457E7196-34D2-118C-B46D-CE6A4ED551F7}"/>
                            </a:ext>
                          </a:extLst>
                        </xdr:cNvPr>
                        <xdr:cNvSpPr/>
                      </xdr:nvSpPr>
                      <xdr:spPr>
                        <a:xfrm>
                          <a:off x="7735165" y="11125336"/>
                          <a:ext cx="1902667" cy="611112"/>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26154" name="Group 26079">
                          <a:extLst>
                            <a:ext uri="{FF2B5EF4-FFF2-40B4-BE49-F238E27FC236}">
                              <a16:creationId xmlns:a16="http://schemas.microsoft.com/office/drawing/2014/main" id="{BBC08A96-5344-B187-444E-9EC84A88E76B}"/>
                            </a:ext>
                          </a:extLst>
                        </xdr:cNvPr>
                        <xdr:cNvGrpSpPr/>
                      </xdr:nvGrpSpPr>
                      <xdr:grpSpPr>
                        <a:xfrm>
                          <a:off x="7800078" y="11790830"/>
                          <a:ext cx="1967577" cy="701468"/>
                          <a:chOff x="1242684" y="1838442"/>
                          <a:chExt cx="1967577" cy="701468"/>
                        </a:xfrm>
                      </xdr:grpSpPr>
                      <xdr:grpSp>
                        <xdr:nvGrpSpPr>
                          <xdr:cNvPr id="26162" name="Group 26144">
                            <a:extLst>
                              <a:ext uri="{FF2B5EF4-FFF2-40B4-BE49-F238E27FC236}">
                                <a16:creationId xmlns:a16="http://schemas.microsoft.com/office/drawing/2014/main" id="{D02C88EF-FEDD-2C5F-1756-B6B5874EADAD}"/>
                              </a:ext>
                            </a:extLst>
                          </xdr:cNvPr>
                          <xdr:cNvGrpSpPr/>
                        </xdr:nvGrpSpPr>
                        <xdr:grpSpPr>
                          <a:xfrm flipH="1">
                            <a:off x="1242684" y="1838442"/>
                            <a:ext cx="1967577" cy="533995"/>
                            <a:chOff x="3284412" y="1972380"/>
                            <a:chExt cx="1595227" cy="533995"/>
                          </a:xfrm>
                        </xdr:grpSpPr>
                        <xdr:cxnSp macro="">
                          <xdr:nvCxnSpPr>
                            <xdr:cNvPr id="26167" name="Straight Connector 26152">
                              <a:extLst>
                                <a:ext uri="{FF2B5EF4-FFF2-40B4-BE49-F238E27FC236}">
                                  <a16:creationId xmlns:a16="http://schemas.microsoft.com/office/drawing/2014/main" id="{3A600CC4-5D5E-A996-D128-17FB5B92BEEE}"/>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8" name="Straight Connector 26153">
                              <a:extLst>
                                <a:ext uri="{FF2B5EF4-FFF2-40B4-BE49-F238E27FC236}">
                                  <a16:creationId xmlns:a16="http://schemas.microsoft.com/office/drawing/2014/main" id="{39A3F57C-C5CC-FE1D-8183-5588F304C7B7}"/>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9" name="Straight Connector 26154">
                              <a:extLst>
                                <a:ext uri="{FF2B5EF4-FFF2-40B4-BE49-F238E27FC236}">
                                  <a16:creationId xmlns:a16="http://schemas.microsoft.com/office/drawing/2014/main" id="{A6D0BB7A-E1A2-D8CA-8527-C858C8BAFFD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0" name="Straight Connector 26155">
                              <a:extLst>
                                <a:ext uri="{FF2B5EF4-FFF2-40B4-BE49-F238E27FC236}">
                                  <a16:creationId xmlns:a16="http://schemas.microsoft.com/office/drawing/2014/main" id="{4946D086-5452-2C89-0AD7-F937829BCEE9}"/>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1" name="Straight Connector 26156">
                              <a:extLst>
                                <a:ext uri="{FF2B5EF4-FFF2-40B4-BE49-F238E27FC236}">
                                  <a16:creationId xmlns:a16="http://schemas.microsoft.com/office/drawing/2014/main" id="{4D313AB9-035A-A757-030D-C78F99C5AA4E}"/>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2" name="Straight Connector 26157">
                              <a:extLst>
                                <a:ext uri="{FF2B5EF4-FFF2-40B4-BE49-F238E27FC236}">
                                  <a16:creationId xmlns:a16="http://schemas.microsoft.com/office/drawing/2014/main" id="{8EA821E0-E53D-B8AE-66F5-8F7D8DE9E8E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3" name="Straight Connector 26158">
                              <a:extLst>
                                <a:ext uri="{FF2B5EF4-FFF2-40B4-BE49-F238E27FC236}">
                                  <a16:creationId xmlns:a16="http://schemas.microsoft.com/office/drawing/2014/main" id="{4D6C0FA8-C51E-265C-C742-16E022D6B9E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4" name="Straight Connector 26159">
                              <a:extLst>
                                <a:ext uri="{FF2B5EF4-FFF2-40B4-BE49-F238E27FC236}">
                                  <a16:creationId xmlns:a16="http://schemas.microsoft.com/office/drawing/2014/main" id="{956FA05F-59E9-03F6-0494-5FE733746C1D}"/>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5" name="Straight Connector 26160">
                              <a:extLst>
                                <a:ext uri="{FF2B5EF4-FFF2-40B4-BE49-F238E27FC236}">
                                  <a16:creationId xmlns:a16="http://schemas.microsoft.com/office/drawing/2014/main" id="{EE5E77C0-31B6-010E-0E75-78FB5B315D93}"/>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0" name="Straight Connector 26161">
                              <a:extLst>
                                <a:ext uri="{FF2B5EF4-FFF2-40B4-BE49-F238E27FC236}">
                                  <a16:creationId xmlns:a16="http://schemas.microsoft.com/office/drawing/2014/main" id="{D2CDAC67-DFCC-7972-E43B-C89ADBB70148}"/>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1" name="Straight Connector 26162">
                              <a:extLst>
                                <a:ext uri="{FF2B5EF4-FFF2-40B4-BE49-F238E27FC236}">
                                  <a16:creationId xmlns:a16="http://schemas.microsoft.com/office/drawing/2014/main" id="{991C7D88-4579-3200-E805-CD4F7362664D}"/>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2" name="Straight Connector 26163">
                              <a:extLst>
                                <a:ext uri="{FF2B5EF4-FFF2-40B4-BE49-F238E27FC236}">
                                  <a16:creationId xmlns:a16="http://schemas.microsoft.com/office/drawing/2014/main" id="{65CE4E8A-FF87-C232-1061-EA1F4E8DF155}"/>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3" name="Straight Connector 26164">
                              <a:extLst>
                                <a:ext uri="{FF2B5EF4-FFF2-40B4-BE49-F238E27FC236}">
                                  <a16:creationId xmlns:a16="http://schemas.microsoft.com/office/drawing/2014/main" id="{72EE1836-8C74-7B2C-1FA4-03633D0BB73C}"/>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4" name="Straight Connector 26165">
                              <a:extLst>
                                <a:ext uri="{FF2B5EF4-FFF2-40B4-BE49-F238E27FC236}">
                                  <a16:creationId xmlns:a16="http://schemas.microsoft.com/office/drawing/2014/main" id="{75A89F45-5651-435B-6E60-34590A02F781}"/>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5" name="Straight Connector 26166">
                              <a:extLst>
                                <a:ext uri="{FF2B5EF4-FFF2-40B4-BE49-F238E27FC236}">
                                  <a16:creationId xmlns:a16="http://schemas.microsoft.com/office/drawing/2014/main" id="{ABB2191D-E17E-596C-DBB0-90FEF6D385F1}"/>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6" name="Straight Connector 26167">
                              <a:extLst>
                                <a:ext uri="{FF2B5EF4-FFF2-40B4-BE49-F238E27FC236}">
                                  <a16:creationId xmlns:a16="http://schemas.microsoft.com/office/drawing/2014/main" id="{80B8537B-8278-4649-C180-5A2A8805A85C}"/>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7" name="Straight Connector 26168">
                              <a:extLst>
                                <a:ext uri="{FF2B5EF4-FFF2-40B4-BE49-F238E27FC236}">
                                  <a16:creationId xmlns:a16="http://schemas.microsoft.com/office/drawing/2014/main" id="{43AA6761-61DC-7C95-01BB-0F22BE513243}"/>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8" name="Straight Connector 26170">
                              <a:extLst>
                                <a:ext uri="{FF2B5EF4-FFF2-40B4-BE49-F238E27FC236}">
                                  <a16:creationId xmlns:a16="http://schemas.microsoft.com/office/drawing/2014/main" id="{7F6D0C42-C419-9E53-3AD8-46FB670A224E}"/>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9" name="Straight Connector 26172">
                              <a:extLst>
                                <a:ext uri="{FF2B5EF4-FFF2-40B4-BE49-F238E27FC236}">
                                  <a16:creationId xmlns:a16="http://schemas.microsoft.com/office/drawing/2014/main" id="{3AED9A39-349A-A651-9389-6A42D583DEDB}"/>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0" name="Straight Connector 26173">
                              <a:extLst>
                                <a:ext uri="{FF2B5EF4-FFF2-40B4-BE49-F238E27FC236}">
                                  <a16:creationId xmlns:a16="http://schemas.microsoft.com/office/drawing/2014/main" id="{492C149B-DB0F-C49E-AFAB-15D813A28674}"/>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1" name="Straight Connector 26174">
                              <a:extLst>
                                <a:ext uri="{FF2B5EF4-FFF2-40B4-BE49-F238E27FC236}">
                                  <a16:creationId xmlns:a16="http://schemas.microsoft.com/office/drawing/2014/main" id="{95771E03-4228-F7C7-C346-1CA1D4994ED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2" name="Straight Connector 26175">
                              <a:extLst>
                                <a:ext uri="{FF2B5EF4-FFF2-40B4-BE49-F238E27FC236}">
                                  <a16:creationId xmlns:a16="http://schemas.microsoft.com/office/drawing/2014/main" id="{0491EA80-DEC2-65BB-8FBB-D48ECCFFC7FB}"/>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3" name="Straight Connector 26176">
                              <a:extLst>
                                <a:ext uri="{FF2B5EF4-FFF2-40B4-BE49-F238E27FC236}">
                                  <a16:creationId xmlns:a16="http://schemas.microsoft.com/office/drawing/2014/main" id="{0B28EA6C-8123-4326-D601-5F00D3FEC7C9}"/>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4" name="Straight Connector 26177">
                              <a:extLst>
                                <a:ext uri="{FF2B5EF4-FFF2-40B4-BE49-F238E27FC236}">
                                  <a16:creationId xmlns:a16="http://schemas.microsoft.com/office/drawing/2014/main" id="{13149E6C-D64C-5025-E6B6-9A50A627A007}"/>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5" name="Straight Connector 26179">
                              <a:extLst>
                                <a:ext uri="{FF2B5EF4-FFF2-40B4-BE49-F238E27FC236}">
                                  <a16:creationId xmlns:a16="http://schemas.microsoft.com/office/drawing/2014/main" id="{0F726DD2-CBCF-7598-47BE-74429A5E4ADD}"/>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6" name="Straight Connector 26180">
                              <a:extLst>
                                <a:ext uri="{FF2B5EF4-FFF2-40B4-BE49-F238E27FC236}">
                                  <a16:creationId xmlns:a16="http://schemas.microsoft.com/office/drawing/2014/main" id="{91959DD8-C738-6F23-66B9-33DDAA9071AF}"/>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7" name="Straight Connector 26184">
                              <a:extLst>
                                <a:ext uri="{FF2B5EF4-FFF2-40B4-BE49-F238E27FC236}">
                                  <a16:creationId xmlns:a16="http://schemas.microsoft.com/office/drawing/2014/main" id="{2C0DE127-54B3-3EFA-E11F-48FE1ECBA8B4}"/>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8" name="Straight Connector 26186">
                              <a:extLst>
                                <a:ext uri="{FF2B5EF4-FFF2-40B4-BE49-F238E27FC236}">
                                  <a16:creationId xmlns:a16="http://schemas.microsoft.com/office/drawing/2014/main" id="{FB2D10FA-2B0D-765B-8625-CC4A56429EF6}"/>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9" name="Straight Connector 26187">
                              <a:extLst>
                                <a:ext uri="{FF2B5EF4-FFF2-40B4-BE49-F238E27FC236}">
                                  <a16:creationId xmlns:a16="http://schemas.microsoft.com/office/drawing/2014/main" id="{360BF6E8-3FD6-9CC2-E555-29D33DB0F2D7}"/>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0" name="Straight Connector 26188">
                              <a:extLst>
                                <a:ext uri="{FF2B5EF4-FFF2-40B4-BE49-F238E27FC236}">
                                  <a16:creationId xmlns:a16="http://schemas.microsoft.com/office/drawing/2014/main" id="{EEC82AA1-A501-93DC-552A-4304AA31064C}"/>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1" name="Straight Connector 26189">
                              <a:extLst>
                                <a:ext uri="{FF2B5EF4-FFF2-40B4-BE49-F238E27FC236}">
                                  <a16:creationId xmlns:a16="http://schemas.microsoft.com/office/drawing/2014/main" id="{044829D1-B08B-B56B-3AC1-716598E4EF53}"/>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2" name="Straight Connector 26190">
                              <a:extLst>
                                <a:ext uri="{FF2B5EF4-FFF2-40B4-BE49-F238E27FC236}">
                                  <a16:creationId xmlns:a16="http://schemas.microsoft.com/office/drawing/2014/main" id="{48F98B13-0C9D-E4CE-C6C1-8B4381BB30E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3" name="Straight Connector 26191">
                              <a:extLst>
                                <a:ext uri="{FF2B5EF4-FFF2-40B4-BE49-F238E27FC236}">
                                  <a16:creationId xmlns:a16="http://schemas.microsoft.com/office/drawing/2014/main" id="{637F9082-6E7E-84D1-2F87-07E116EB2512}"/>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4" name="Straight Connector 26192">
                              <a:extLst>
                                <a:ext uri="{FF2B5EF4-FFF2-40B4-BE49-F238E27FC236}">
                                  <a16:creationId xmlns:a16="http://schemas.microsoft.com/office/drawing/2014/main" id="{8D9D577B-4A1D-DF17-7900-62192CE318F3}"/>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5" name="Straight Connector 26193">
                              <a:extLst>
                                <a:ext uri="{FF2B5EF4-FFF2-40B4-BE49-F238E27FC236}">
                                  <a16:creationId xmlns:a16="http://schemas.microsoft.com/office/drawing/2014/main" id="{800166FA-AED9-1638-A73D-EA4DBB9E8DC3}"/>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6" name="Straight Connector 26195">
                              <a:extLst>
                                <a:ext uri="{FF2B5EF4-FFF2-40B4-BE49-F238E27FC236}">
                                  <a16:creationId xmlns:a16="http://schemas.microsoft.com/office/drawing/2014/main" id="{25C11392-7168-DBE1-CC84-17037934B2D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26163" name="Straight Connector 26145">
                            <a:extLst>
                              <a:ext uri="{FF2B5EF4-FFF2-40B4-BE49-F238E27FC236}">
                                <a16:creationId xmlns:a16="http://schemas.microsoft.com/office/drawing/2014/main" id="{F1B24FF4-9CF5-081D-5379-C9D069E0F744}"/>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4" name="Straight Connector 26146">
                            <a:extLst>
                              <a:ext uri="{FF2B5EF4-FFF2-40B4-BE49-F238E27FC236}">
                                <a16:creationId xmlns:a16="http://schemas.microsoft.com/office/drawing/2014/main" id="{38854423-7F31-9E4F-3A2F-302EBED3E996}"/>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5" name="Straight Connector 26147">
                            <a:extLst>
                              <a:ext uri="{FF2B5EF4-FFF2-40B4-BE49-F238E27FC236}">
                                <a16:creationId xmlns:a16="http://schemas.microsoft.com/office/drawing/2014/main" id="{10049201-80C3-4303-709E-CE4D6590B226}"/>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6" name="Straight Connector 26148">
                            <a:extLst>
                              <a:ext uri="{FF2B5EF4-FFF2-40B4-BE49-F238E27FC236}">
                                <a16:creationId xmlns:a16="http://schemas.microsoft.com/office/drawing/2014/main" id="{21586E92-1F54-0F0E-99FF-DD27D1029658}"/>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6155" name="Freeform: Shape 26082">
                          <a:extLst>
                            <a:ext uri="{FF2B5EF4-FFF2-40B4-BE49-F238E27FC236}">
                              <a16:creationId xmlns:a16="http://schemas.microsoft.com/office/drawing/2014/main" id="{16FCFBCD-7CDB-196A-3372-D410E98C9A96}"/>
                            </a:ext>
                          </a:extLst>
                        </xdr:cNvPr>
                        <xdr:cNvSpPr/>
                      </xdr:nvSpPr>
                      <xdr:spPr>
                        <a:xfrm>
                          <a:off x="9173222"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26156" name="Group 26087">
                          <a:extLst>
                            <a:ext uri="{FF2B5EF4-FFF2-40B4-BE49-F238E27FC236}">
                              <a16:creationId xmlns:a16="http://schemas.microsoft.com/office/drawing/2014/main" id="{1E3B5E47-82F9-2D3B-82CE-9C8390011B8E}"/>
                            </a:ext>
                          </a:extLst>
                        </xdr:cNvPr>
                        <xdr:cNvGrpSpPr/>
                      </xdr:nvGrpSpPr>
                      <xdr:grpSpPr>
                        <a:xfrm>
                          <a:off x="10045652" y="14210306"/>
                          <a:ext cx="143263" cy="743094"/>
                          <a:chOff x="187946" y="2686345"/>
                          <a:chExt cx="143263" cy="2497578"/>
                        </a:xfrm>
                      </xdr:grpSpPr>
                      <xdr:cxnSp macro="">
                        <xdr:nvCxnSpPr>
                          <xdr:cNvPr id="26159" name="Straight Connector 26088">
                            <a:extLst>
                              <a:ext uri="{FF2B5EF4-FFF2-40B4-BE49-F238E27FC236}">
                                <a16:creationId xmlns:a16="http://schemas.microsoft.com/office/drawing/2014/main" id="{9B5C2765-8819-4A16-F2CE-A6B8532EEBE1}"/>
                              </a:ext>
                            </a:extLst>
                          </xdr:cNvPr>
                          <xdr:cNvCxnSpPr/>
                        </xdr:nvCxnSpPr>
                        <xdr:spPr>
                          <a:xfrm flipV="1">
                            <a:off x="260862" y="2686345"/>
                            <a:ext cx="0" cy="2470746"/>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160" name="Straight Connector 26089">
                            <a:extLst>
                              <a:ext uri="{FF2B5EF4-FFF2-40B4-BE49-F238E27FC236}">
                                <a16:creationId xmlns:a16="http://schemas.microsoft.com/office/drawing/2014/main" id="{9BE90244-2358-0B8A-E759-A97E3352D20C}"/>
                              </a:ext>
                            </a:extLst>
                          </xdr:cNvPr>
                          <xdr:cNvCxnSpPr/>
                        </xdr:nvCxnSpPr>
                        <xdr:spPr>
                          <a:xfrm flipH="1">
                            <a:off x="197858" y="2686356"/>
                            <a:ext cx="133351"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161" name="Straight Connector 26090">
                            <a:extLst>
                              <a:ext uri="{FF2B5EF4-FFF2-40B4-BE49-F238E27FC236}">
                                <a16:creationId xmlns:a16="http://schemas.microsoft.com/office/drawing/2014/main" id="{5685E39A-E5D7-1416-4A32-29E5FF90A3C8}"/>
                              </a:ext>
                            </a:extLst>
                          </xdr:cNvPr>
                          <xdr:cNvCxnSpPr/>
                        </xdr:nvCxnSpPr>
                        <xdr:spPr>
                          <a:xfrm flipH="1">
                            <a:off x="187946" y="5183923"/>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6157" name="TextBox 372">
                          <a:extLst>
                            <a:ext uri="{FF2B5EF4-FFF2-40B4-BE49-F238E27FC236}">
                              <a16:creationId xmlns:a16="http://schemas.microsoft.com/office/drawing/2014/main" id="{21CAD7E7-6C50-603B-00ED-8B3CA8A88490}"/>
                            </a:ext>
                          </a:extLst>
                        </xdr:cNvPr>
                        <xdr:cNvSpPr txBox="1"/>
                      </xdr:nvSpPr>
                      <xdr:spPr>
                        <a:xfrm>
                          <a:off x="9802120" y="13371493"/>
                          <a:ext cx="284817" cy="321218"/>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L </a:t>
                          </a:r>
                        </a:p>
                      </xdr:txBody>
                    </xdr:sp>
                    <xdr:cxnSp macro="">
                      <xdr:nvCxnSpPr>
                        <xdr:cNvPr id="26158" name="Straight Connector 26053">
                          <a:extLst>
                            <a:ext uri="{FF2B5EF4-FFF2-40B4-BE49-F238E27FC236}">
                              <a16:creationId xmlns:a16="http://schemas.microsoft.com/office/drawing/2014/main" id="{620A7E1A-2784-998B-2B2C-AC93F803E87A}"/>
                            </a:ext>
                          </a:extLst>
                        </xdr:cNvPr>
                        <xdr:cNvCxnSpPr>
                          <a:cxnSpLocks/>
                        </xdr:cNvCxnSpPr>
                      </xdr:nvCxnSpPr>
                      <xdr:spPr>
                        <a:xfrm>
                          <a:off x="7489149" y="14190573"/>
                          <a:ext cx="3657600" cy="0"/>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6064" name="TextBox 385">
                        <a:extLst>
                          <a:ext uri="{FF2B5EF4-FFF2-40B4-BE49-F238E27FC236}">
                            <a16:creationId xmlns:a16="http://schemas.microsoft.com/office/drawing/2014/main" id="{D65130DA-7A07-9C48-D2CF-586565945C40}"/>
                          </a:ext>
                        </a:extLst>
                      </xdr:cNvPr>
                      <xdr:cNvSpPr txBox="1"/>
                    </xdr:nvSpPr>
                    <xdr:spPr>
                      <a:xfrm>
                        <a:off x="6978099" y="13478932"/>
                        <a:ext cx="975211"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U</a:t>
                        </a:r>
                        <a:r>
                          <a:rPr lang="en-US" sz="1100" b="0" i="1" baseline="-25000">
                            <a:latin typeface="Times New Roman" panose="02020603050405020304" pitchFamily="18" charset="0"/>
                            <a:cs typeface="Times New Roman" panose="02020603050405020304" pitchFamily="18" charset="0"/>
                          </a:rPr>
                          <a:t>gw</a:t>
                        </a:r>
                      </a:p>
                    </xdr:txBody>
                  </xdr:sp>
                </xdr:grpSp>
                <xdr:sp macro="" textlink="$O$32">
                  <xdr:nvSpPr>
                    <xdr:cNvPr id="26058" name="TextBox 26297">
                      <a:extLst>
                        <a:ext uri="{FF2B5EF4-FFF2-40B4-BE49-F238E27FC236}">
                          <a16:creationId xmlns:a16="http://schemas.microsoft.com/office/drawing/2014/main" id="{C189AF3D-79B5-41C0-CBDB-A0CD8977D4B1}"/>
                        </a:ext>
                      </a:extLst>
                    </xdr:cNvPr>
                    <xdr:cNvSpPr txBox="1"/>
                  </xdr:nvSpPr>
                  <xdr:spPr>
                    <a:xfrm>
                      <a:off x="8387149" y="13447462"/>
                      <a:ext cx="1074427" cy="3758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ED1EED1-E1BB-4CAE-8F0A-A52195DFE15E}" type="TxLink">
                        <a:rPr lang="en-US" altLang="en-US" sz="1100" b="0" i="0" u="none" strike="noStrike">
                          <a:solidFill>
                            <a:srgbClr val="000000"/>
                          </a:solidFill>
                          <a:latin typeface="Arial"/>
                          <a:cs typeface="Arial"/>
                        </a:rPr>
                        <a:pPr/>
                        <a:t>= 3.00 m</a:t>
                      </a:fld>
                      <a:endParaRPr lang="en-US" sz="1400" b="0">
                        <a:latin typeface="Times New Roman" panose="02020603050405020304" pitchFamily="18" charset="0"/>
                        <a:cs typeface="Times New Roman" panose="02020603050405020304" pitchFamily="18" charset="0"/>
                      </a:endParaRPr>
                    </a:p>
                  </xdr:txBody>
                </xdr:sp>
                <xdr:sp macro="" textlink="$O$33">
                  <xdr:nvSpPr>
                    <xdr:cNvPr id="26059" name="TextBox 26298">
                      <a:extLst>
                        <a:ext uri="{FF2B5EF4-FFF2-40B4-BE49-F238E27FC236}">
                          <a16:creationId xmlns:a16="http://schemas.microsoft.com/office/drawing/2014/main" id="{ED203C38-FE19-8A90-EF9B-ECDB8FA3BEB8}"/>
                        </a:ext>
                      </a:extLst>
                    </xdr:cNvPr>
                    <xdr:cNvSpPr txBox="1"/>
                  </xdr:nvSpPr>
                  <xdr:spPr>
                    <a:xfrm>
                      <a:off x="9759785" y="13868368"/>
                      <a:ext cx="1515450" cy="3702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A9B8E82-4764-4870-864E-58281815FC1F}" type="TxLink">
                        <a:rPr lang="en-US" altLang="en-US" sz="1100" b="0" i="0" u="none" strike="noStrike">
                          <a:solidFill>
                            <a:srgbClr val="000000"/>
                          </a:solidFill>
                          <a:latin typeface="Arial"/>
                          <a:cs typeface="Arial"/>
                        </a:rPr>
                        <a:pPr/>
                        <a:t>= 0.35 m</a:t>
                      </a:fld>
                      <a:endParaRPr lang="en-US" sz="1200" b="0">
                        <a:latin typeface="Times New Roman" panose="02020603050405020304" pitchFamily="18" charset="0"/>
                        <a:cs typeface="Times New Roman" panose="02020603050405020304" pitchFamily="18" charset="0"/>
                      </a:endParaRPr>
                    </a:p>
                  </xdr:txBody>
                </xdr:sp>
                <xdr:sp macro="" textlink="$O$34">
                  <xdr:nvSpPr>
                    <xdr:cNvPr id="26060" name="TextBox 26299">
                      <a:extLst>
                        <a:ext uri="{FF2B5EF4-FFF2-40B4-BE49-F238E27FC236}">
                          <a16:creationId xmlns:a16="http://schemas.microsoft.com/office/drawing/2014/main" id="{75E1AA58-1BD0-9687-EF23-4FE8789AE4DF}"/>
                        </a:ext>
                      </a:extLst>
                    </xdr:cNvPr>
                    <xdr:cNvSpPr txBox="1"/>
                  </xdr:nvSpPr>
                  <xdr:spPr>
                    <a:xfrm>
                      <a:off x="10819153" y="13479923"/>
                      <a:ext cx="1989784" cy="2843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261BB5E-3B72-47E6-ADD0-6678F41CCA95}" type="TxLink">
                        <a:rPr lang="en-US" altLang="en-US" sz="1100" b="0" i="0" u="none" strike="noStrike">
                          <a:solidFill>
                            <a:srgbClr val="000000"/>
                          </a:solidFill>
                          <a:latin typeface="Arial"/>
                          <a:cs typeface="Arial"/>
                        </a:rPr>
                        <a:pPr/>
                        <a:t>= 0.32 m</a:t>
                      </a:fld>
                      <a:endParaRPr lang="en-US" sz="1400" b="0">
                        <a:latin typeface="Times New Roman" panose="02020603050405020304" pitchFamily="18" charset="0"/>
                        <a:cs typeface="Times New Roman" panose="02020603050405020304" pitchFamily="18" charset="0"/>
                      </a:endParaRPr>
                    </a:p>
                  </xdr:txBody>
                </xdr:sp>
                <xdr:sp macro="" textlink="$O$31">
                  <xdr:nvSpPr>
                    <xdr:cNvPr id="26061" name="TextBox 26300">
                      <a:extLst>
                        <a:ext uri="{FF2B5EF4-FFF2-40B4-BE49-F238E27FC236}">
                          <a16:creationId xmlns:a16="http://schemas.microsoft.com/office/drawing/2014/main" id="{D0B3AB77-0ED2-A5D0-74FB-9771814E5825}"/>
                        </a:ext>
                      </a:extLst>
                    </xdr:cNvPr>
                    <xdr:cNvSpPr txBox="1"/>
                  </xdr:nvSpPr>
                  <xdr:spPr>
                    <a:xfrm>
                      <a:off x="7203176" y="13704369"/>
                      <a:ext cx="1415177" cy="285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9CAF181-E6FF-4B10-A60B-4FF3743FCFA5}" type="TxLink">
                        <a:rPr lang="en-US" altLang="en-US" sz="1100" b="0" i="0" u="none" strike="noStrike">
                          <a:solidFill>
                            <a:srgbClr val="000000"/>
                          </a:solidFill>
                          <a:latin typeface="Arial"/>
                          <a:cs typeface="Arial"/>
                        </a:rPr>
                        <a:pPr/>
                        <a:t>= 365 m/yr</a:t>
                      </a:fld>
                      <a:endParaRPr lang="en-US" sz="1100" b="0">
                        <a:solidFill>
                          <a:sysClr val="windowText" lastClr="000000"/>
                        </a:solidFill>
                        <a:latin typeface="Times New Roman" panose="02020603050405020304" pitchFamily="18" charset="0"/>
                        <a:cs typeface="Times New Roman" panose="02020603050405020304" pitchFamily="18" charset="0"/>
                      </a:endParaRPr>
                    </a:p>
                  </xdr:txBody>
                </xdr:sp>
                <xdr:sp macro="" textlink="$O$30">
                  <xdr:nvSpPr>
                    <xdr:cNvPr id="26062" name="TextBox 26296">
                      <a:extLst>
                        <a:ext uri="{FF2B5EF4-FFF2-40B4-BE49-F238E27FC236}">
                          <a16:creationId xmlns:a16="http://schemas.microsoft.com/office/drawing/2014/main" id="{5370B122-7EAF-4508-FE60-23350251CBCB}"/>
                        </a:ext>
                      </a:extLst>
                    </xdr:cNvPr>
                    <xdr:cNvSpPr txBox="1"/>
                  </xdr:nvSpPr>
                  <xdr:spPr>
                    <a:xfrm>
                      <a:off x="9384436" y="12584786"/>
                      <a:ext cx="1191282" cy="4045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0D33283-0820-4B17-B254-FE8163DE89A1}" type="TxLink">
                        <a:rPr lang="en-US" altLang="en-US" sz="1100" b="0" i="0" u="none" strike="noStrike">
                          <a:solidFill>
                            <a:srgbClr val="000000"/>
                          </a:solidFill>
                          <a:latin typeface="Arial"/>
                          <a:cs typeface="Arial"/>
                        </a:rPr>
                        <a:pPr/>
                        <a:t>= 300 cm</a:t>
                      </a:fld>
                      <a:endParaRPr lang="en-US" sz="1200" b="0">
                        <a:latin typeface="Times New Roman" panose="02020603050405020304" pitchFamily="18" charset="0"/>
                        <a:cs typeface="Times New Roman" panose="02020603050405020304" pitchFamily="18" charset="0"/>
                      </a:endParaRPr>
                    </a:p>
                  </xdr:txBody>
                </xdr:sp>
              </xdr:grpSp>
              <xdr:sp macro="" textlink="">
                <xdr:nvSpPr>
                  <xdr:cNvPr id="26055" name="TextBox 377">
                    <a:extLst>
                      <a:ext uri="{FF2B5EF4-FFF2-40B4-BE49-F238E27FC236}">
                        <a16:creationId xmlns:a16="http://schemas.microsoft.com/office/drawing/2014/main" id="{DD9C1CFC-EAF6-9CD4-189B-9B8850E5068C}"/>
                      </a:ext>
                    </a:extLst>
                  </xdr:cNvPr>
                  <xdr:cNvSpPr txBox="1"/>
                </xdr:nvSpPr>
                <xdr:spPr>
                  <a:xfrm>
                    <a:off x="10126957" y="12535391"/>
                    <a:ext cx="678308" cy="299475"/>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I</a:t>
                    </a:r>
                    <a:r>
                      <a:rPr lang="en-US" sz="1100" b="0" i="1" baseline="-25000">
                        <a:latin typeface="Times New Roman" panose="02020603050405020304" pitchFamily="18" charset="0"/>
                        <a:cs typeface="Times New Roman" panose="02020603050405020304" pitchFamily="18" charset="0"/>
                      </a:rPr>
                      <a:t>f</a:t>
                    </a:r>
                  </a:p>
                </xdr:txBody>
              </xdr:sp>
              <xdr:sp macro="" textlink="$O$35">
                <xdr:nvSpPr>
                  <xdr:cNvPr id="26056" name="TextBox 26304">
                    <a:extLst>
                      <a:ext uri="{FF2B5EF4-FFF2-40B4-BE49-F238E27FC236}">
                        <a16:creationId xmlns:a16="http://schemas.microsoft.com/office/drawing/2014/main" id="{AEE67A51-DB65-EBC7-6CAE-B8D33226B491}"/>
                      </a:ext>
                    </a:extLst>
                  </xdr:cNvPr>
                  <xdr:cNvSpPr txBox="1"/>
                </xdr:nvSpPr>
                <xdr:spPr>
                  <a:xfrm>
                    <a:off x="10294924" y="12552255"/>
                    <a:ext cx="1575989" cy="3796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8106E3E-E2D6-41AF-8F98-D9DB6CDCF34D}" type="TxLink">
                      <a:rPr lang="en-US" altLang="en-US" sz="1100" b="0" i="0" u="none" strike="noStrike">
                        <a:solidFill>
                          <a:srgbClr val="000000"/>
                        </a:solidFill>
                        <a:latin typeface="Arial"/>
                        <a:cs typeface="Arial"/>
                      </a:rPr>
                      <a:pPr/>
                      <a:t>= 16.59 cm/yr</a:t>
                    </a:fld>
                    <a:endParaRPr lang="en-US" sz="1400" b="0">
                      <a:latin typeface="Times New Roman" panose="02020603050405020304" pitchFamily="18" charset="0"/>
                      <a:cs typeface="Times New Roman" panose="02020603050405020304" pitchFamily="18" charset="0"/>
                    </a:endParaRPr>
                  </a:p>
                </xdr:txBody>
              </xdr:sp>
            </xdr:grpSp>
            <xdr:sp macro="" textlink="">
              <xdr:nvSpPr>
                <xdr:cNvPr id="26049" name="Cylinder 25">
                  <a:extLst>
                    <a:ext uri="{FF2B5EF4-FFF2-40B4-BE49-F238E27FC236}">
                      <a16:creationId xmlns:a16="http://schemas.microsoft.com/office/drawing/2014/main" id="{DF27F008-79AB-31DD-DF5C-2F94527DB962}"/>
                    </a:ext>
                  </a:extLst>
                </xdr:cNvPr>
                <xdr:cNvSpPr/>
              </xdr:nvSpPr>
              <xdr:spPr>
                <a:xfrm>
                  <a:off x="16317324" y="8164270"/>
                  <a:ext cx="71330" cy="299525"/>
                </a:xfrm>
                <a:prstGeom prst="can">
                  <a:avLst/>
                </a:prstGeom>
                <a:blipFill>
                  <a:blip xmlns:r="http://schemas.openxmlformats.org/officeDocument/2006/relationships" r:embed="rId4"/>
                  <a:tile tx="0" ty="0" sx="100000" sy="100000" flip="none" algn="tl"/>
                </a:blipFill>
                <a:ln w="63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50" name="TextBox 110">
                  <a:extLst>
                    <a:ext uri="{FF2B5EF4-FFF2-40B4-BE49-F238E27FC236}">
                      <a16:creationId xmlns:a16="http://schemas.microsoft.com/office/drawing/2014/main" id="{57101E7A-3BB1-35E3-1DBD-6B2F25FE48D4}"/>
                    </a:ext>
                  </a:extLst>
                </xdr:cNvPr>
                <xdr:cNvSpPr txBox="1"/>
              </xdr:nvSpPr>
              <xdr:spPr>
                <a:xfrm>
                  <a:off x="15747010" y="6160211"/>
                  <a:ext cx="1354175" cy="341701"/>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50" b="0">
                      <a:latin typeface="Arial" panose="020B0604020202020204" pitchFamily="34" charset="0"/>
                      <a:cs typeface="Arial" panose="020B0604020202020204" pitchFamily="34" charset="0"/>
                    </a:rPr>
                    <a:t>PFAS-contaminated site</a:t>
                  </a:r>
                </a:p>
              </xdr:txBody>
            </xdr:sp>
            <xdr:cxnSp macro="">
              <xdr:nvCxnSpPr>
                <xdr:cNvPr id="26051" name="Straight Arrow Connector 21">
                  <a:extLst>
                    <a:ext uri="{FF2B5EF4-FFF2-40B4-BE49-F238E27FC236}">
                      <a16:creationId xmlns:a16="http://schemas.microsoft.com/office/drawing/2014/main" id="{EDF3336F-E7C2-D485-5179-FA3F7E070B25}"/>
                    </a:ext>
                  </a:extLst>
                </xdr:cNvPr>
                <xdr:cNvCxnSpPr>
                  <a:cxnSpLocks/>
                </xdr:cNvCxnSpPr>
              </xdr:nvCxnSpPr>
              <xdr:spPr>
                <a:xfrm flipH="1">
                  <a:off x="15658069" y="6407238"/>
                  <a:ext cx="352421" cy="28524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pic>
              <xdr:nvPicPr>
                <xdr:cNvPr id="26052" name="Picture 26">
                  <a:extLst>
                    <a:ext uri="{FF2B5EF4-FFF2-40B4-BE49-F238E27FC236}">
                      <a16:creationId xmlns:a16="http://schemas.microsoft.com/office/drawing/2014/main" id="{D8623CEF-F909-6B15-F358-BD236D5326F9}"/>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flipH="1">
                  <a:off x="16152610" y="6555569"/>
                  <a:ext cx="344266" cy="368811"/>
                </a:xfrm>
                <a:prstGeom prst="rect">
                  <a:avLst/>
                </a:prstGeom>
                <a:effectLst/>
              </xdr:spPr>
            </xdr:pic>
            <xdr:sp macro="" textlink="">
              <xdr:nvSpPr>
                <xdr:cNvPr id="26053" name="Rectangle 24">
                  <a:extLst>
                    <a:ext uri="{FF2B5EF4-FFF2-40B4-BE49-F238E27FC236}">
                      <a16:creationId xmlns:a16="http://schemas.microsoft.com/office/drawing/2014/main" id="{C6996C9E-5145-3764-5F97-78AC3ABA3FAD}"/>
                    </a:ext>
                  </a:extLst>
                </xdr:cNvPr>
                <xdr:cNvSpPr/>
              </xdr:nvSpPr>
              <xdr:spPr>
                <a:xfrm>
                  <a:off x="16322060" y="6893113"/>
                  <a:ext cx="60630" cy="1281993"/>
                </a:xfrm>
                <a:prstGeom prst="rect">
                  <a:avLst/>
                </a:prstGeom>
                <a:solidFill>
                  <a:schemeClr val="accent3">
                    <a:lumMod val="75000"/>
                  </a:schemeClr>
                </a:solidFill>
                <a:ln w="63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xnSp macro="">
            <xdr:nvCxnSpPr>
              <xdr:cNvPr id="62" name="Straight Arrow Connector 27">
                <a:extLst>
                  <a:ext uri="{FF2B5EF4-FFF2-40B4-BE49-F238E27FC236}">
                    <a16:creationId xmlns:a16="http://schemas.microsoft.com/office/drawing/2014/main" id="{0E2334A4-64C9-430C-6318-2407F7FD94D1}"/>
                  </a:ext>
                </a:extLst>
              </xdr:cNvPr>
              <xdr:cNvCxnSpPr>
                <a:cxnSpLocks/>
              </xdr:cNvCxnSpPr>
            </xdr:nvCxnSpPr>
            <xdr:spPr>
              <a:xfrm flipH="1" flipV="1">
                <a:off x="16395946" y="7090432"/>
                <a:ext cx="372785" cy="443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5626" name="TextBox 110">
                <a:extLst>
                  <a:ext uri="{FF2B5EF4-FFF2-40B4-BE49-F238E27FC236}">
                    <a16:creationId xmlns:a16="http://schemas.microsoft.com/office/drawing/2014/main" id="{60F915DA-C7AD-2DCF-A78D-AB57D581BAEC}"/>
                  </a:ext>
                </a:extLst>
              </xdr:cNvPr>
              <xdr:cNvSpPr txBox="1"/>
            </xdr:nvSpPr>
            <xdr:spPr>
              <a:xfrm>
                <a:off x="16595682" y="6916739"/>
                <a:ext cx="1161064" cy="341701"/>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00" b="0">
                    <a:latin typeface="Arial" panose="020B0604020202020204" pitchFamily="34" charset="0"/>
                    <a:cs typeface="Arial" panose="020B0604020202020204" pitchFamily="34" charset="0"/>
                  </a:rPr>
                  <a:t>Receptor well (drinking water)</a:t>
                </a:r>
              </a:p>
            </xdr:txBody>
          </xdr:sp>
        </xdr:grpSp>
      </xdr:grpSp>
      <xdr:cxnSp macro="">
        <xdr:nvCxnSpPr>
          <xdr:cNvPr id="28" name="Straight Connector 26053">
            <a:extLst>
              <a:ext uri="{FF2B5EF4-FFF2-40B4-BE49-F238E27FC236}">
                <a16:creationId xmlns:a16="http://schemas.microsoft.com/office/drawing/2014/main" id="{23454118-548D-869E-226A-07BFBD3A3F84}"/>
              </a:ext>
            </a:extLst>
          </xdr:cNvPr>
          <xdr:cNvCxnSpPr>
            <a:cxnSpLocks/>
          </xdr:cNvCxnSpPr>
        </xdr:nvCxnSpPr>
        <xdr:spPr>
          <a:xfrm flipV="1">
            <a:off x="9549368" y="6720961"/>
            <a:ext cx="1208557" cy="918819"/>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13</xdr:col>
      <xdr:colOff>0</xdr:colOff>
      <xdr:row>9</xdr:row>
      <xdr:rowOff>0</xdr:rowOff>
    </xdr:from>
    <xdr:to>
      <xdr:col>16</xdr:col>
      <xdr:colOff>922020</xdr:colOff>
      <xdr:row>22</xdr:row>
      <xdr:rowOff>107950</xdr:rowOff>
    </xdr:to>
    <xdr:graphicFrame macro="">
      <xdr:nvGraphicFramePr>
        <xdr:cNvPr id="2" name="Chart 1">
          <a:extLst>
            <a:ext uri="{FF2B5EF4-FFF2-40B4-BE49-F238E27FC236}">
              <a16:creationId xmlns:a16="http://schemas.microsoft.com/office/drawing/2014/main" id="{A9536C32-6A7A-2055-1D71-F5AFF089692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469900</xdr:colOff>
          <xdr:row>4</xdr:row>
          <xdr:rowOff>12700</xdr:rowOff>
        </xdr:from>
        <xdr:to>
          <xdr:col>5</xdr:col>
          <xdr:colOff>508000</xdr:colOff>
          <xdr:row>5</xdr:row>
          <xdr:rowOff>12700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500-000001B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600" b="0" i="0" u="none" strike="noStrike" baseline="0">
                  <a:solidFill>
                    <a:srgbClr val="000000"/>
                  </a:solidFill>
                  <a:latin typeface="Arial" pitchFamily="2" charset="0"/>
                  <a:cs typeface="Arial" pitchFamily="2" charset="0"/>
                </a:rPr>
                <a:t>Download data</a:t>
              </a:r>
            </a:p>
          </xdr:txBody>
        </xdr:sp>
        <xdr:clientData fPrintsWithSheet="0"/>
      </xdr:twoCellAnchor>
    </mc:Choice>
    <mc:Fallback/>
  </mc:AlternateContent>
  <xdr:twoCellAnchor>
    <xdr:from>
      <xdr:col>2</xdr:col>
      <xdr:colOff>3772337</xdr:colOff>
      <xdr:row>3</xdr:row>
      <xdr:rowOff>111024</xdr:rowOff>
    </xdr:from>
    <xdr:to>
      <xdr:col>2</xdr:col>
      <xdr:colOff>4065076</xdr:colOff>
      <xdr:row>3</xdr:row>
      <xdr:rowOff>371358</xdr:rowOff>
    </xdr:to>
    <xdr:pic>
      <xdr:nvPicPr>
        <xdr:cNvPr id="38" name="Graphic 37" descr="Raised hand">
          <a:extLst>
            <a:ext uri="{FF2B5EF4-FFF2-40B4-BE49-F238E27FC236}">
              <a16:creationId xmlns:a16="http://schemas.microsoft.com/office/drawing/2014/main" id="{69ABC731-E07C-4772-978E-FF717FFE21B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4619004" y="2008184"/>
          <a:ext cx="292739" cy="260334"/>
        </a:xfrm>
        <a:prstGeom prst="rect">
          <a:avLst/>
        </a:prstGeom>
      </xdr:spPr>
    </xdr:pic>
    <xdr:clientData/>
  </xdr:twoCellAnchor>
  <xdr:twoCellAnchor>
    <xdr:from>
      <xdr:col>1</xdr:col>
      <xdr:colOff>127000</xdr:colOff>
      <xdr:row>5</xdr:row>
      <xdr:rowOff>139700</xdr:rowOff>
    </xdr:from>
    <xdr:to>
      <xdr:col>5</xdr:col>
      <xdr:colOff>883920</xdr:colOff>
      <xdr:row>15</xdr:row>
      <xdr:rowOff>482600</xdr:rowOff>
    </xdr:to>
    <xdr:graphicFrame macro="">
      <xdr:nvGraphicFramePr>
        <xdr:cNvPr id="3" name="Chart 2">
          <a:extLst>
            <a:ext uri="{FF2B5EF4-FFF2-40B4-BE49-F238E27FC236}">
              <a16:creationId xmlns:a16="http://schemas.microsoft.com/office/drawing/2014/main" id="{B15F604A-9F9C-522C-B421-39E385F2475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370418</xdr:colOff>
      <xdr:row>280</xdr:row>
      <xdr:rowOff>137583</xdr:rowOff>
    </xdr:from>
    <xdr:to>
      <xdr:col>4</xdr:col>
      <xdr:colOff>33880</xdr:colOff>
      <xdr:row>283</xdr:row>
      <xdr:rowOff>156638</xdr:rowOff>
    </xdr:to>
    <xdr:pic>
      <xdr:nvPicPr>
        <xdr:cNvPr id="771" name="Picture 770">
          <a:extLst>
            <a:ext uri="{FF2B5EF4-FFF2-40B4-BE49-F238E27FC236}">
              <a16:creationId xmlns:a16="http://schemas.microsoft.com/office/drawing/2014/main" id="{00000000-0008-0000-0300-000003030000}"/>
            </a:ext>
          </a:extLst>
        </xdr:cNvPr>
        <xdr:cNvPicPr>
          <a:picLocks noChangeAspect="1"/>
        </xdr:cNvPicPr>
      </xdr:nvPicPr>
      <xdr:blipFill>
        <a:blip xmlns:r="http://schemas.openxmlformats.org/officeDocument/2006/relationships" r:embed="rId1"/>
        <a:stretch>
          <a:fillRect/>
        </a:stretch>
      </xdr:blipFill>
      <xdr:spPr>
        <a:xfrm>
          <a:off x="1016001" y="49344792"/>
          <a:ext cx="1600212" cy="542929"/>
        </a:xfrm>
        <a:prstGeom prst="rect">
          <a:avLst/>
        </a:prstGeom>
      </xdr:spPr>
    </xdr:pic>
    <xdr:clientData/>
  </xdr:twoCellAnchor>
  <xdr:twoCellAnchor editAs="oneCell">
    <xdr:from>
      <xdr:col>0</xdr:col>
      <xdr:colOff>550333</xdr:colOff>
      <xdr:row>219</xdr:row>
      <xdr:rowOff>132293</xdr:rowOff>
    </xdr:from>
    <xdr:to>
      <xdr:col>10</xdr:col>
      <xdr:colOff>295320</xdr:colOff>
      <xdr:row>229</xdr:row>
      <xdr:rowOff>91030</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2"/>
        <a:stretch>
          <a:fillRect/>
        </a:stretch>
      </xdr:blipFill>
      <xdr:spPr>
        <a:xfrm>
          <a:off x="550333" y="39032393"/>
          <a:ext cx="6221987" cy="1720862"/>
        </a:xfrm>
        <a:prstGeom prst="rect">
          <a:avLst/>
        </a:prstGeom>
      </xdr:spPr>
    </xdr:pic>
    <xdr:clientData/>
  </xdr:twoCellAnchor>
  <xdr:twoCellAnchor editAs="oneCell">
    <xdr:from>
      <xdr:col>0</xdr:col>
      <xdr:colOff>428625</xdr:colOff>
      <xdr:row>182</xdr:row>
      <xdr:rowOff>111124</xdr:rowOff>
    </xdr:from>
    <xdr:to>
      <xdr:col>10</xdr:col>
      <xdr:colOff>173612</xdr:colOff>
      <xdr:row>198</xdr:row>
      <xdr:rowOff>31769</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3"/>
        <a:stretch>
          <a:fillRect/>
        </a:stretch>
      </xdr:blipFill>
      <xdr:spPr>
        <a:xfrm>
          <a:off x="428625" y="32491362"/>
          <a:ext cx="6221987" cy="2740045"/>
        </a:xfrm>
        <a:prstGeom prst="rect">
          <a:avLst/>
        </a:prstGeom>
      </xdr:spPr>
    </xdr:pic>
    <xdr:clientData/>
  </xdr:twoCellAnchor>
  <xdr:twoCellAnchor editAs="oneCell">
    <xdr:from>
      <xdr:col>0</xdr:col>
      <xdr:colOff>259292</xdr:colOff>
      <xdr:row>162</xdr:row>
      <xdr:rowOff>148165</xdr:rowOff>
    </xdr:from>
    <xdr:to>
      <xdr:col>12</xdr:col>
      <xdr:colOff>427625</xdr:colOff>
      <xdr:row>177</xdr:row>
      <xdr:rowOff>167235</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4"/>
        <a:stretch>
          <a:fillRect/>
        </a:stretch>
      </xdr:blipFill>
      <xdr:spPr>
        <a:xfrm>
          <a:off x="259292" y="29004153"/>
          <a:ext cx="7940733" cy="2662257"/>
        </a:xfrm>
        <a:prstGeom prst="rect">
          <a:avLst/>
        </a:prstGeom>
      </xdr:spPr>
    </xdr:pic>
    <xdr:clientData/>
  </xdr:twoCellAnchor>
  <xdr:twoCellAnchor editAs="oneCell">
    <xdr:from>
      <xdr:col>0</xdr:col>
      <xdr:colOff>322791</xdr:colOff>
      <xdr:row>123</xdr:row>
      <xdr:rowOff>58209</xdr:rowOff>
    </xdr:from>
    <xdr:to>
      <xdr:col>12</xdr:col>
      <xdr:colOff>481599</xdr:colOff>
      <xdr:row>149</xdr:row>
      <xdr:rowOff>13792</xdr:rowOff>
    </xdr:to>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5"/>
        <a:stretch>
          <a:fillRect/>
        </a:stretch>
      </xdr:blipFill>
      <xdr:spPr>
        <a:xfrm>
          <a:off x="322791" y="22041909"/>
          <a:ext cx="7931208" cy="4537108"/>
        </a:xfrm>
        <a:prstGeom prst="rect">
          <a:avLst/>
        </a:prstGeom>
      </xdr:spPr>
    </xdr:pic>
    <xdr:clientData/>
  </xdr:twoCellAnchor>
  <xdr:twoCellAnchor>
    <xdr:from>
      <xdr:col>0</xdr:col>
      <xdr:colOff>0</xdr:colOff>
      <xdr:row>5</xdr:row>
      <xdr:rowOff>105306</xdr:rowOff>
    </xdr:from>
    <xdr:to>
      <xdr:col>9</xdr:col>
      <xdr:colOff>533400</xdr:colOff>
      <xdr:row>10</xdr:row>
      <xdr:rowOff>58208</xdr:rowOff>
    </xdr:to>
    <xdr:sp macro="" textlink="">
      <xdr:nvSpPr>
        <xdr:cNvPr id="6" name="TextBox 5">
          <a:extLst>
            <a:ext uri="{FF2B5EF4-FFF2-40B4-BE49-F238E27FC236}">
              <a16:creationId xmlns:a16="http://schemas.microsoft.com/office/drawing/2014/main" id="{00000000-0008-0000-0300-000006000000}"/>
            </a:ext>
          </a:extLst>
        </xdr:cNvPr>
        <xdr:cNvSpPr txBox="1"/>
      </xdr:nvSpPr>
      <xdr:spPr>
        <a:xfrm>
          <a:off x="0" y="1295931"/>
          <a:ext cx="6362700" cy="83396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1" i="1">
              <a:latin typeface="Times New Roman" panose="02020603050405020304" pitchFamily="18" charset="0"/>
              <a:cs typeface="Times New Roman" panose="02020603050405020304" pitchFamily="18" charset="0"/>
            </a:rPr>
            <a:t>This tool</a:t>
          </a:r>
          <a:r>
            <a:rPr lang="en-US" sz="1050" b="1" i="1" baseline="0">
              <a:latin typeface="Times New Roman" panose="02020603050405020304" pitchFamily="18" charset="0"/>
              <a:cs typeface="Times New Roman" panose="02020603050405020304" pitchFamily="18" charset="0"/>
            </a:rPr>
            <a:t> is was developed as a result of the following works</a:t>
          </a:r>
          <a:r>
            <a:rPr lang="en-US" sz="1050" b="1" baseline="0">
              <a:latin typeface="Times New Roman" panose="02020603050405020304" pitchFamily="18" charset="0"/>
              <a:cs typeface="Times New Roman" panose="02020603050405020304" pitchFamily="18" charset="0"/>
            </a:rPr>
            <a:t>: </a:t>
          </a:r>
        </a:p>
        <a:p>
          <a:pPr marL="171450" indent="-171450">
            <a:buFont typeface="Arial" panose="020B0604020202020204" pitchFamily="34" charset="0"/>
            <a:buChar char="•"/>
          </a:pPr>
          <a:r>
            <a:rPr lang="en-US" sz="900" b="1" i="0">
              <a:solidFill>
                <a:schemeClr val="dk1"/>
              </a:solidFill>
              <a:effectLst/>
              <a:latin typeface="Times New Roman" panose="02020603050405020304" pitchFamily="18" charset="0"/>
              <a:ea typeface="+mn-ea"/>
              <a:cs typeface="Times New Roman" panose="02020603050405020304" pitchFamily="18" charset="0"/>
            </a:rPr>
            <a:t>Smith, J., Brusseau, M. L., &amp; Guo, B. (2024). An integrated analytical modeling framework for determining site-specific soil screening levels for PFAS. </a:t>
          </a:r>
          <a:r>
            <a:rPr lang="en-US" sz="900" b="1" i="1">
              <a:solidFill>
                <a:schemeClr val="dk1"/>
              </a:solidFill>
              <a:effectLst/>
              <a:latin typeface="Times New Roman" panose="02020603050405020304" pitchFamily="18" charset="0"/>
              <a:ea typeface="+mn-ea"/>
              <a:cs typeface="Times New Roman" panose="02020603050405020304" pitchFamily="18" charset="0"/>
            </a:rPr>
            <a:t>Water Research</a:t>
          </a:r>
          <a:r>
            <a:rPr lang="en-US" sz="900" b="1" i="0">
              <a:solidFill>
                <a:schemeClr val="dk1"/>
              </a:solidFill>
              <a:effectLst/>
              <a:latin typeface="Times New Roman" panose="02020603050405020304" pitchFamily="18" charset="0"/>
              <a:ea typeface="+mn-ea"/>
              <a:cs typeface="Times New Roman" panose="02020603050405020304" pitchFamily="18" charset="0"/>
            </a:rPr>
            <a:t>, 121236.</a:t>
          </a:r>
        </a:p>
        <a:p>
          <a:pPr marL="171450" indent="-171450">
            <a:buFont typeface="Arial" panose="020B0604020202020204" pitchFamily="34" charset="0"/>
            <a:buChar char="•"/>
          </a:pPr>
          <a:r>
            <a:rPr lang="en-US" sz="900" b="0" i="0">
              <a:solidFill>
                <a:schemeClr val="dk1"/>
              </a:solidFill>
              <a:effectLst/>
              <a:latin typeface="Times New Roman" panose="02020603050405020304" pitchFamily="18" charset="0"/>
              <a:ea typeface="+mn-ea"/>
              <a:cs typeface="Times New Roman" panose="02020603050405020304" pitchFamily="18" charset="0"/>
            </a:rPr>
            <a:t>Guo, B., Zeng, J., Brusseau, M. L., &amp; Zhang, Y. (2022). A screening model for quantifying PFAS leaching in the vadose zone and mass discharge to groundwater. </a:t>
          </a:r>
          <a:r>
            <a:rPr lang="en-US" sz="900" b="0" i="1">
              <a:solidFill>
                <a:schemeClr val="dk1"/>
              </a:solidFill>
              <a:effectLst/>
              <a:latin typeface="Times New Roman" panose="02020603050405020304" pitchFamily="18" charset="0"/>
              <a:ea typeface="+mn-ea"/>
              <a:cs typeface="Times New Roman" panose="02020603050405020304" pitchFamily="18" charset="0"/>
            </a:rPr>
            <a:t>Advances in Water Resources</a:t>
          </a:r>
          <a:r>
            <a:rPr lang="en-US" sz="900" b="0" i="0">
              <a:solidFill>
                <a:schemeClr val="dk1"/>
              </a:solidFill>
              <a:effectLst/>
              <a:latin typeface="Times New Roman" panose="02020603050405020304" pitchFamily="18" charset="0"/>
              <a:ea typeface="+mn-ea"/>
              <a:cs typeface="Times New Roman" panose="02020603050405020304" pitchFamily="18" charset="0"/>
            </a:rPr>
            <a:t>, </a:t>
          </a:r>
          <a:r>
            <a:rPr lang="en-US" sz="900" b="0" i="1">
              <a:solidFill>
                <a:schemeClr val="dk1"/>
              </a:solidFill>
              <a:effectLst/>
              <a:latin typeface="Times New Roman" panose="02020603050405020304" pitchFamily="18" charset="0"/>
              <a:ea typeface="+mn-ea"/>
              <a:cs typeface="Times New Roman" panose="02020603050405020304" pitchFamily="18" charset="0"/>
            </a:rPr>
            <a:t>160</a:t>
          </a:r>
          <a:r>
            <a:rPr lang="en-US" sz="900" b="0" i="0">
              <a:solidFill>
                <a:schemeClr val="dk1"/>
              </a:solidFill>
              <a:effectLst/>
              <a:latin typeface="Times New Roman" panose="02020603050405020304" pitchFamily="18" charset="0"/>
              <a:ea typeface="+mn-ea"/>
              <a:cs typeface="Times New Roman" panose="02020603050405020304" pitchFamily="18" charset="0"/>
            </a:rPr>
            <a:t>, 104102.</a:t>
          </a:r>
        </a:p>
        <a:p>
          <a:endParaRPr lang="en-US" sz="1000" b="0" i="0">
            <a:solidFill>
              <a:schemeClr val="dk1"/>
            </a:solidFill>
            <a:effectLst/>
            <a:latin typeface="Times New Roman" panose="02020603050405020304" pitchFamily="18" charset="0"/>
            <a:ea typeface="+mn-ea"/>
            <a:cs typeface="Times New Roman" panose="02020603050405020304" pitchFamily="18" charset="0"/>
          </a:endParaRPr>
        </a:p>
      </xdr:txBody>
    </xdr:sp>
    <xdr:clientData/>
  </xdr:twoCellAnchor>
  <xdr:twoCellAnchor>
    <xdr:from>
      <xdr:col>0</xdr:col>
      <xdr:colOff>232831</xdr:colOff>
      <xdr:row>111</xdr:row>
      <xdr:rowOff>162454</xdr:rowOff>
    </xdr:from>
    <xdr:to>
      <xdr:col>12</xdr:col>
      <xdr:colOff>185208</xdr:colOff>
      <xdr:row>120</xdr:row>
      <xdr:rowOff>95248</xdr:rowOff>
    </xdr:to>
    <xdr:sp macro="" textlink="">
      <xdr:nvSpPr>
        <xdr:cNvPr id="7" name="TextBox 6">
          <a:extLst>
            <a:ext uri="{FF2B5EF4-FFF2-40B4-BE49-F238E27FC236}">
              <a16:creationId xmlns:a16="http://schemas.microsoft.com/office/drawing/2014/main" id="{00000000-0008-0000-0300-000007000000}"/>
            </a:ext>
          </a:extLst>
        </xdr:cNvPr>
        <xdr:cNvSpPr txBox="1"/>
      </xdr:nvSpPr>
      <xdr:spPr>
        <a:xfrm>
          <a:off x="232831" y="20031604"/>
          <a:ext cx="7724777" cy="151870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This screening</a:t>
          </a:r>
          <a:r>
            <a:rPr lang="en-US" sz="1200" baseline="0">
              <a:latin typeface="Times New Roman" panose="02020603050405020304" pitchFamily="18" charset="0"/>
              <a:cs typeface="Times New Roman" panose="02020603050405020304" pitchFamily="18" charset="0"/>
            </a:rPr>
            <a:t> model requires several site and PFAS-specific parameters in order to characterize groundwater contamination and to derive Soil Screening Levels (SSLs). </a:t>
          </a:r>
          <a:r>
            <a:rPr lang="en-US" sz="1200" i="1" baseline="0">
              <a:latin typeface="Times New Roman" panose="02020603050405020304" pitchFamily="18" charset="0"/>
              <a:cs typeface="Times New Roman" panose="02020603050405020304" pitchFamily="18" charset="0"/>
            </a:rPr>
            <a:t>For more information on model parameters, refer to the user manual.</a:t>
          </a:r>
        </a:p>
        <a:p>
          <a:endParaRPr lang="en-US" sz="1200" baseline="0">
            <a:latin typeface="Times New Roman" panose="02020603050405020304" pitchFamily="18" charset="0"/>
            <a:cs typeface="Times New Roman" panose="02020603050405020304" pitchFamily="18" charset="0"/>
          </a:endParaRPr>
        </a:p>
        <a:p>
          <a:r>
            <a:rPr lang="en-US" sz="1200" baseline="0">
              <a:latin typeface="Times New Roman" panose="02020603050405020304" pitchFamily="18" charset="0"/>
              <a:cs typeface="Times New Roman" panose="02020603050405020304" pitchFamily="18" charset="0"/>
            </a:rPr>
            <a:t>Below we will display an example of the user interface, and describe how to navigate the layout and utilize the tool.</a:t>
          </a:r>
        </a:p>
        <a:p>
          <a:endParaRPr lang="en-US" sz="1200" baseline="0">
            <a:latin typeface="Times New Roman" panose="02020603050405020304" pitchFamily="18" charset="0"/>
            <a:cs typeface="Times New Roman" panose="02020603050405020304" pitchFamily="18" charset="0"/>
          </a:endParaRPr>
        </a:p>
        <a:p>
          <a:r>
            <a:rPr lang="en-US" sz="1200" b="1" baseline="0">
              <a:latin typeface="Times New Roman" panose="02020603050405020304" pitchFamily="18" charset="0"/>
              <a:cs typeface="Times New Roman" panose="02020603050405020304" pitchFamily="18" charset="0"/>
            </a:rPr>
            <a:t>Users shall begin with determing properties of the soil at a specifc site, and quantifying the amount of net annual infiltration reaching groundwater in a given year.</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5</xdr:col>
      <xdr:colOff>31749</xdr:colOff>
      <xdr:row>125</xdr:row>
      <xdr:rowOff>67203</xdr:rowOff>
    </xdr:from>
    <xdr:to>
      <xdr:col>22</xdr:col>
      <xdr:colOff>386292</xdr:colOff>
      <xdr:row>157</xdr:row>
      <xdr:rowOff>5292</xdr:rowOff>
    </xdr:to>
    <xdr:grpSp>
      <xdr:nvGrpSpPr>
        <xdr:cNvPr id="8" name="Group 7">
          <a:extLst>
            <a:ext uri="{FF2B5EF4-FFF2-40B4-BE49-F238E27FC236}">
              <a16:creationId xmlns:a16="http://schemas.microsoft.com/office/drawing/2014/main" id="{00000000-0008-0000-0300-000008000000}"/>
            </a:ext>
          </a:extLst>
        </xdr:cNvPr>
        <xdr:cNvGrpSpPr/>
      </xdr:nvGrpSpPr>
      <xdr:grpSpPr>
        <a:xfrm>
          <a:off x="3488971" y="23279981"/>
          <a:ext cx="12109099" cy="5808311"/>
          <a:chOff x="2995083" y="7020454"/>
          <a:chExt cx="11329459" cy="5526089"/>
        </a:xfrm>
      </xdr:grpSpPr>
      <xdr:pic>
        <xdr:nvPicPr>
          <xdr:cNvPr id="9" name="Picture 8">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6"/>
          <a:stretch>
            <a:fillRect/>
          </a:stretch>
        </xdr:blipFill>
        <xdr:spPr>
          <a:xfrm>
            <a:off x="5953124" y="7043209"/>
            <a:ext cx="1576399" cy="1824051"/>
          </a:xfrm>
          <a:prstGeom prst="rect">
            <a:avLst/>
          </a:prstGeom>
        </xdr:spPr>
      </xdr:pic>
      <xdr:sp macro="" textlink="">
        <xdr:nvSpPr>
          <xdr:cNvPr id="10" name="TextBox 9">
            <a:extLst>
              <a:ext uri="{FF2B5EF4-FFF2-40B4-BE49-F238E27FC236}">
                <a16:creationId xmlns:a16="http://schemas.microsoft.com/office/drawing/2014/main" id="{00000000-0008-0000-0300-00000A000000}"/>
              </a:ext>
            </a:extLst>
          </xdr:cNvPr>
          <xdr:cNvSpPr txBox="1"/>
        </xdr:nvSpPr>
        <xdr:spPr>
          <a:xfrm>
            <a:off x="8169803" y="8190442"/>
            <a:ext cx="6154739" cy="93556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Orange cells allow</a:t>
            </a: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 a user to select a default soil type with pre-loaded parameter values, if desired.</a:t>
            </a:r>
            <a:endParaRPr lang="en-US" b="1">
              <a:latin typeface="Times New Roman" panose="02020603050405020304" pitchFamily="18" charset="0"/>
              <a:cs typeface="Times New Roman" panose="02020603050405020304" pitchFamily="18" charset="0"/>
            </a:endParaRPr>
          </a:p>
        </xdr:txBody>
      </xdr:sp>
      <xdr:sp macro="" textlink="">
        <xdr:nvSpPr>
          <xdr:cNvPr id="11" name="TextBox 10">
            <a:extLst>
              <a:ext uri="{FF2B5EF4-FFF2-40B4-BE49-F238E27FC236}">
                <a16:creationId xmlns:a16="http://schemas.microsoft.com/office/drawing/2014/main" id="{00000000-0008-0000-0300-00000B000000}"/>
              </a:ext>
            </a:extLst>
          </xdr:cNvPr>
          <xdr:cNvSpPr txBox="1"/>
        </xdr:nvSpPr>
        <xdr:spPr>
          <a:xfrm>
            <a:off x="8183562" y="7020454"/>
            <a:ext cx="5288491" cy="62706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White cells require a user input in order for the model to function.</a:t>
            </a:r>
            <a:r>
              <a:rPr lang="en-US" b="1">
                <a:latin typeface="Times New Roman" panose="02020603050405020304" pitchFamily="18" charset="0"/>
                <a:cs typeface="Times New Roman" panose="02020603050405020304" pitchFamily="18" charset="0"/>
              </a:rPr>
              <a:t> </a:t>
            </a:r>
          </a:p>
          <a:p>
            <a:pPr marL="171450" indent="-171450">
              <a:buFont typeface="Arial" panose="020B0604020202020204" pitchFamily="34" charset="0"/>
              <a:buChar char="•"/>
            </a:pP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Please populate all white cells before attempting to derive PFAL leachate or SSLs</a:t>
            </a:r>
            <a:r>
              <a:rPr lang="en-US" b="1">
                <a:latin typeface="Times New Roman" panose="02020603050405020304" pitchFamily="18" charset="0"/>
                <a:cs typeface="Times New Roman" panose="02020603050405020304" pitchFamily="18" charset="0"/>
              </a:rPr>
              <a:t> </a:t>
            </a:r>
            <a:endParaRPr lang="en-US" sz="1100" b="1">
              <a:latin typeface="Times New Roman" panose="02020603050405020304" pitchFamily="18" charset="0"/>
              <a:cs typeface="Times New Roman" panose="02020603050405020304" pitchFamily="18" charset="0"/>
            </a:endParaRPr>
          </a:p>
        </xdr:txBody>
      </xdr:sp>
      <xdr:cxnSp macro="">
        <xdr:nvCxnSpPr>
          <xdr:cNvPr id="12" name="Straight Arrow Connector 11">
            <a:extLst>
              <a:ext uri="{FF2B5EF4-FFF2-40B4-BE49-F238E27FC236}">
                <a16:creationId xmlns:a16="http://schemas.microsoft.com/office/drawing/2014/main" id="{00000000-0008-0000-0300-00000C000000}"/>
              </a:ext>
            </a:extLst>
          </xdr:cNvPr>
          <xdr:cNvCxnSpPr/>
        </xdr:nvCxnSpPr>
        <xdr:spPr>
          <a:xfrm flipH="1">
            <a:off x="4238625" y="7159624"/>
            <a:ext cx="3958167" cy="21166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3" name="Oval 12">
            <a:extLst>
              <a:ext uri="{FF2B5EF4-FFF2-40B4-BE49-F238E27FC236}">
                <a16:creationId xmlns:a16="http://schemas.microsoft.com/office/drawing/2014/main" id="{00000000-0008-0000-0300-00000D000000}"/>
              </a:ext>
            </a:extLst>
          </xdr:cNvPr>
          <xdr:cNvSpPr/>
        </xdr:nvSpPr>
        <xdr:spPr>
          <a:xfrm>
            <a:off x="2995083" y="7111999"/>
            <a:ext cx="1227667"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4" name="Straight Arrow Connector 13">
            <a:extLst>
              <a:ext uri="{FF2B5EF4-FFF2-40B4-BE49-F238E27FC236}">
                <a16:creationId xmlns:a16="http://schemas.microsoft.com/office/drawing/2014/main" id="{00000000-0008-0000-0300-00000E000000}"/>
              </a:ext>
            </a:extLst>
          </xdr:cNvPr>
          <xdr:cNvCxnSpPr/>
        </xdr:nvCxnSpPr>
        <xdr:spPr>
          <a:xfrm flipH="1" flipV="1">
            <a:off x="7191375" y="7789335"/>
            <a:ext cx="991668" cy="52387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 name="Oval 14">
            <a:extLst>
              <a:ext uri="{FF2B5EF4-FFF2-40B4-BE49-F238E27FC236}">
                <a16:creationId xmlns:a16="http://schemas.microsoft.com/office/drawing/2014/main" id="{00000000-0008-0000-0300-00000F000000}"/>
              </a:ext>
            </a:extLst>
          </xdr:cNvPr>
          <xdr:cNvSpPr/>
        </xdr:nvSpPr>
        <xdr:spPr>
          <a:xfrm>
            <a:off x="5946774" y="7523690"/>
            <a:ext cx="1227667"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6" name="TextBox 15">
            <a:extLst>
              <a:ext uri="{FF2B5EF4-FFF2-40B4-BE49-F238E27FC236}">
                <a16:creationId xmlns:a16="http://schemas.microsoft.com/office/drawing/2014/main" id="{00000000-0008-0000-0300-000010000000}"/>
              </a:ext>
            </a:extLst>
          </xdr:cNvPr>
          <xdr:cNvSpPr txBox="1"/>
        </xdr:nvSpPr>
        <xdr:spPr>
          <a:xfrm>
            <a:off x="8207375" y="9667873"/>
            <a:ext cx="5872163" cy="93556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Buttons</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within the tool have this appearance.</a:t>
            </a:r>
          </a:p>
          <a:p>
            <a:pPr marL="171450" indent="-171450">
              <a:buFont typeface="Arial" panose="020B0604020202020204" pitchFamily="34" charset="0"/>
              <a:buChar char="•"/>
            </a:pP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These are not required! </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These values can be simply input into the cell if obtained externally.</a:t>
            </a:r>
            <a:endParaRPr lang="en-US" sz="1100">
              <a:latin typeface="Times New Roman" panose="02020603050405020304" pitchFamily="18" charset="0"/>
              <a:cs typeface="Times New Roman" panose="02020603050405020304" pitchFamily="18" charset="0"/>
            </a:endParaRPr>
          </a:p>
        </xdr:txBody>
      </xdr:sp>
      <xdr:sp macro="" textlink="">
        <xdr:nvSpPr>
          <xdr:cNvPr id="17" name="Oval 16">
            <a:extLst>
              <a:ext uri="{FF2B5EF4-FFF2-40B4-BE49-F238E27FC236}">
                <a16:creationId xmlns:a16="http://schemas.microsoft.com/office/drawing/2014/main" id="{00000000-0008-0000-0300-000011000000}"/>
              </a:ext>
            </a:extLst>
          </xdr:cNvPr>
          <xdr:cNvSpPr/>
        </xdr:nvSpPr>
        <xdr:spPr>
          <a:xfrm>
            <a:off x="3014132" y="8834964"/>
            <a:ext cx="1227667"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 name="Oval 17">
            <a:extLst>
              <a:ext uri="{FF2B5EF4-FFF2-40B4-BE49-F238E27FC236}">
                <a16:creationId xmlns:a16="http://schemas.microsoft.com/office/drawing/2014/main" id="{00000000-0008-0000-0300-000012000000}"/>
              </a:ext>
            </a:extLst>
          </xdr:cNvPr>
          <xdr:cNvSpPr/>
        </xdr:nvSpPr>
        <xdr:spPr>
          <a:xfrm>
            <a:off x="3023657" y="10003364"/>
            <a:ext cx="1227667"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9" name="Straight Arrow Connector 18">
            <a:extLst>
              <a:ext uri="{FF2B5EF4-FFF2-40B4-BE49-F238E27FC236}">
                <a16:creationId xmlns:a16="http://schemas.microsoft.com/office/drawing/2014/main" id="{00000000-0008-0000-0300-000013000000}"/>
              </a:ext>
            </a:extLst>
          </xdr:cNvPr>
          <xdr:cNvCxnSpPr>
            <a:endCxn id="17" idx="6"/>
          </xdr:cNvCxnSpPr>
        </xdr:nvCxnSpPr>
        <xdr:spPr>
          <a:xfrm flipH="1" flipV="1">
            <a:off x="4241799" y="9073090"/>
            <a:ext cx="3954993" cy="80645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0" name="Straight Arrow Connector 19">
            <a:extLst>
              <a:ext uri="{FF2B5EF4-FFF2-40B4-BE49-F238E27FC236}">
                <a16:creationId xmlns:a16="http://schemas.microsoft.com/office/drawing/2014/main" id="{00000000-0008-0000-0300-000014000000}"/>
              </a:ext>
            </a:extLst>
          </xdr:cNvPr>
          <xdr:cNvCxnSpPr>
            <a:endCxn id="18" idx="6"/>
          </xdr:cNvCxnSpPr>
        </xdr:nvCxnSpPr>
        <xdr:spPr>
          <a:xfrm flipH="1">
            <a:off x="4251324" y="9953624"/>
            <a:ext cx="3971926" cy="28786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1" name="TextBox 20">
            <a:extLst>
              <a:ext uri="{FF2B5EF4-FFF2-40B4-BE49-F238E27FC236}">
                <a16:creationId xmlns:a16="http://schemas.microsoft.com/office/drawing/2014/main" id="{00000000-0008-0000-0300-000015000000}"/>
              </a:ext>
            </a:extLst>
          </xdr:cNvPr>
          <xdr:cNvSpPr txBox="1"/>
        </xdr:nvSpPr>
        <xdr:spPr>
          <a:xfrm>
            <a:off x="8105774" y="10598149"/>
            <a:ext cx="5872163" cy="1948394"/>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version of our tool focuses on </a:t>
            </a: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Monte Carlo simulation</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a:t>
            </a:r>
          </a:p>
          <a:p>
            <a:pPr marL="171450" indent="-171450">
              <a:buFont typeface="Arial" panose="020B0604020202020204" pitchFamily="34" charset="0"/>
              <a:buChar char="•"/>
            </a:pP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If a user desires to sample from a normal distribution for a particular parameter, simply input a standard deviation as desired into the yellow cells.</a:t>
            </a:r>
          </a:p>
          <a:p>
            <a:pPr marL="171450" indent="-171450">
              <a:buFont typeface="Arial" panose="020B0604020202020204" pitchFamily="34" charset="0"/>
              <a:buChar char="•"/>
            </a:pP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Any amount of parameters with yellow cells may be sampled from simultaneously</a:t>
            </a:r>
          </a:p>
          <a:p>
            <a:pPr marL="171450" indent="-171450">
              <a:buFont typeface="Arial" panose="020B0604020202020204" pitchFamily="34" charset="0"/>
              <a:buChar char="•"/>
            </a:pPr>
            <a:endPar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endParaRPr>
          </a:p>
          <a:p>
            <a:pPr marL="171450" indent="-171450">
              <a:buFont typeface="Arial" panose="020B0604020202020204" pitchFamily="34" charset="0"/>
              <a:buChar char="•"/>
            </a:pPr>
            <a:endParaRPr lang="en-US" sz="1100">
              <a:latin typeface="Times New Roman" panose="02020603050405020304" pitchFamily="18" charset="0"/>
              <a:cs typeface="Times New Roman" panose="02020603050405020304" pitchFamily="18" charset="0"/>
            </a:endParaRPr>
          </a:p>
        </xdr:txBody>
      </xdr:sp>
      <xdr:sp macro="" textlink="">
        <xdr:nvSpPr>
          <xdr:cNvPr id="22" name="Oval 21">
            <a:extLst>
              <a:ext uri="{FF2B5EF4-FFF2-40B4-BE49-F238E27FC236}">
                <a16:creationId xmlns:a16="http://schemas.microsoft.com/office/drawing/2014/main" id="{00000000-0008-0000-0300-000016000000}"/>
              </a:ext>
            </a:extLst>
          </xdr:cNvPr>
          <xdr:cNvSpPr/>
        </xdr:nvSpPr>
        <xdr:spPr>
          <a:xfrm>
            <a:off x="4190998" y="10451039"/>
            <a:ext cx="1423461"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23" name="Straight Arrow Connector 22">
            <a:extLst>
              <a:ext uri="{FF2B5EF4-FFF2-40B4-BE49-F238E27FC236}">
                <a16:creationId xmlns:a16="http://schemas.microsoft.com/office/drawing/2014/main" id="{00000000-0008-0000-0300-000017000000}"/>
              </a:ext>
            </a:extLst>
          </xdr:cNvPr>
          <xdr:cNvCxnSpPr/>
        </xdr:nvCxnSpPr>
        <xdr:spPr>
          <a:xfrm flipH="1" flipV="1">
            <a:off x="5635625" y="10694460"/>
            <a:ext cx="2465917" cy="18520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449793</xdr:colOff>
      <xdr:row>83</xdr:row>
      <xdr:rowOff>26459</xdr:rowOff>
    </xdr:from>
    <xdr:to>
      <xdr:col>4</xdr:col>
      <xdr:colOff>142876</xdr:colOff>
      <xdr:row>86</xdr:row>
      <xdr:rowOff>21167</xdr:rowOff>
    </xdr:to>
    <xdr:grpSp>
      <xdr:nvGrpSpPr>
        <xdr:cNvPr id="24" name="Group 23">
          <a:extLst>
            <a:ext uri="{FF2B5EF4-FFF2-40B4-BE49-F238E27FC236}">
              <a16:creationId xmlns:a16="http://schemas.microsoft.com/office/drawing/2014/main" id="{00000000-0008-0000-0300-000018000000}"/>
            </a:ext>
          </a:extLst>
        </xdr:cNvPr>
        <xdr:cNvGrpSpPr/>
      </xdr:nvGrpSpPr>
      <xdr:grpSpPr>
        <a:xfrm>
          <a:off x="1141237" y="15534570"/>
          <a:ext cx="1767417" cy="545041"/>
          <a:chOff x="365125" y="14679083"/>
          <a:chExt cx="1629833" cy="518584"/>
        </a:xfrm>
      </xdr:grpSpPr>
      <xdr:sp macro="" textlink="">
        <xdr:nvSpPr>
          <xdr:cNvPr id="25" name="Rectangle 24">
            <a:extLst>
              <a:ext uri="{FF2B5EF4-FFF2-40B4-BE49-F238E27FC236}">
                <a16:creationId xmlns:a16="http://schemas.microsoft.com/office/drawing/2014/main" id="{00000000-0008-0000-0300-000019000000}"/>
              </a:ext>
            </a:extLst>
          </xdr:cNvPr>
          <xdr:cNvSpPr/>
        </xdr:nvSpPr>
        <xdr:spPr>
          <a:xfrm>
            <a:off x="365125" y="14679083"/>
            <a:ext cx="1629833" cy="518584"/>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26" name="Picture 25">
            <a:extLst>
              <a:ext uri="{FF2B5EF4-FFF2-40B4-BE49-F238E27FC236}">
                <a16:creationId xmlns:a16="http://schemas.microsoft.com/office/drawing/2014/main" id="{00000000-0008-0000-0300-00001A000000}"/>
              </a:ext>
            </a:extLst>
          </xdr:cNvPr>
          <xdr:cNvPicPr/>
        </xdr:nvPicPr>
        <xdr:blipFill>
          <a:blip xmlns:r="http://schemas.openxmlformats.org/officeDocument/2006/relationships" r:embed="rId7"/>
          <a:stretch>
            <a:fillRect/>
          </a:stretch>
        </xdr:blipFill>
        <xdr:spPr>
          <a:xfrm>
            <a:off x="421401" y="14737366"/>
            <a:ext cx="1453369" cy="433842"/>
          </a:xfrm>
          <a:prstGeom prst="rect">
            <a:avLst/>
          </a:prstGeom>
        </xdr:spPr>
      </xdr:pic>
    </xdr:grpSp>
    <xdr:clientData/>
  </xdr:twoCellAnchor>
  <xdr:twoCellAnchor>
    <xdr:from>
      <xdr:col>0</xdr:col>
      <xdr:colOff>342901</xdr:colOff>
      <xdr:row>87</xdr:row>
      <xdr:rowOff>88899</xdr:rowOff>
    </xdr:from>
    <xdr:to>
      <xdr:col>5</xdr:col>
      <xdr:colOff>354542</xdr:colOff>
      <xdr:row>90</xdr:row>
      <xdr:rowOff>42332</xdr:rowOff>
    </xdr:to>
    <xdr:grpSp>
      <xdr:nvGrpSpPr>
        <xdr:cNvPr id="27" name="Group 26">
          <a:extLst>
            <a:ext uri="{FF2B5EF4-FFF2-40B4-BE49-F238E27FC236}">
              <a16:creationId xmlns:a16="http://schemas.microsoft.com/office/drawing/2014/main" id="{00000000-0008-0000-0300-00001B000000}"/>
            </a:ext>
          </a:extLst>
        </xdr:cNvPr>
        <xdr:cNvGrpSpPr/>
      </xdr:nvGrpSpPr>
      <xdr:grpSpPr>
        <a:xfrm>
          <a:off x="342901" y="16330788"/>
          <a:ext cx="3468863" cy="503766"/>
          <a:chOff x="364067" y="15339483"/>
          <a:chExt cx="3239558" cy="477309"/>
        </a:xfrm>
      </xdr:grpSpPr>
      <xdr:sp macro="" textlink="">
        <xdr:nvSpPr>
          <xdr:cNvPr id="28" name="Rectangle 27">
            <a:extLst>
              <a:ext uri="{FF2B5EF4-FFF2-40B4-BE49-F238E27FC236}">
                <a16:creationId xmlns:a16="http://schemas.microsoft.com/office/drawing/2014/main" id="{00000000-0008-0000-0300-00001C000000}"/>
              </a:ext>
            </a:extLst>
          </xdr:cNvPr>
          <xdr:cNvSpPr/>
        </xdr:nvSpPr>
        <xdr:spPr>
          <a:xfrm>
            <a:off x="364067" y="15339483"/>
            <a:ext cx="3239558" cy="477309"/>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29" name="Picture 28">
            <a:extLst>
              <a:ext uri="{FF2B5EF4-FFF2-40B4-BE49-F238E27FC236}">
                <a16:creationId xmlns:a16="http://schemas.microsoft.com/office/drawing/2014/main" id="{00000000-0008-0000-0300-00001D000000}"/>
              </a:ext>
            </a:extLst>
          </xdr:cNvPr>
          <xdr:cNvPicPr/>
        </xdr:nvPicPr>
        <xdr:blipFill>
          <a:blip xmlns:r="http://schemas.openxmlformats.org/officeDocument/2006/relationships" r:embed="rId8"/>
          <a:stretch>
            <a:fillRect/>
          </a:stretch>
        </xdr:blipFill>
        <xdr:spPr>
          <a:xfrm>
            <a:off x="433919" y="15388165"/>
            <a:ext cx="3063874" cy="404261"/>
          </a:xfrm>
          <a:prstGeom prst="rect">
            <a:avLst/>
          </a:prstGeom>
        </xdr:spPr>
      </xdr:pic>
    </xdr:grpSp>
    <xdr:clientData/>
  </xdr:twoCellAnchor>
  <xdr:twoCellAnchor>
    <xdr:from>
      <xdr:col>1</xdr:col>
      <xdr:colOff>375709</xdr:colOff>
      <xdr:row>82</xdr:row>
      <xdr:rowOff>5290</xdr:rowOff>
    </xdr:from>
    <xdr:to>
      <xdr:col>3</xdr:col>
      <xdr:colOff>84667</xdr:colOff>
      <xdr:row>83</xdr:row>
      <xdr:rowOff>63497</xdr:rowOff>
    </xdr:to>
    <xdr:sp macro="" textlink="">
      <xdr:nvSpPr>
        <xdr:cNvPr id="30" name="TextBox 29">
          <a:extLst>
            <a:ext uri="{FF2B5EF4-FFF2-40B4-BE49-F238E27FC236}">
              <a16:creationId xmlns:a16="http://schemas.microsoft.com/office/drawing/2014/main" id="{00000000-0008-0000-0300-00001E000000}"/>
            </a:ext>
          </a:extLst>
        </xdr:cNvPr>
        <xdr:cNvSpPr txBox="1"/>
      </xdr:nvSpPr>
      <xdr:spPr>
        <a:xfrm>
          <a:off x="1023409" y="14764278"/>
          <a:ext cx="1004358" cy="2344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latin typeface="Times New Roman" panose="02020603050405020304" pitchFamily="18" charset="0"/>
              <a:cs typeface="Times New Roman" panose="02020603050405020304" pitchFamily="18" charset="0"/>
            </a:rPr>
            <a:t>*</a:t>
          </a:r>
          <a:r>
            <a:rPr lang="en-US" sz="900" b="1" i="1">
              <a:latin typeface="Times New Roman" panose="02020603050405020304" pitchFamily="18" charset="0"/>
              <a:cs typeface="Times New Roman" panose="02020603050405020304" pitchFamily="18" charset="0"/>
            </a:rPr>
            <a:t>USEPA, 1996</a:t>
          </a:r>
        </a:p>
      </xdr:txBody>
    </xdr:sp>
    <xdr:clientData/>
  </xdr:twoCellAnchor>
  <xdr:twoCellAnchor>
    <xdr:from>
      <xdr:col>12</xdr:col>
      <xdr:colOff>455081</xdr:colOff>
      <xdr:row>0</xdr:row>
      <xdr:rowOff>268290</xdr:rowOff>
    </xdr:from>
    <xdr:to>
      <xdr:col>22</xdr:col>
      <xdr:colOff>14053</xdr:colOff>
      <xdr:row>33</xdr:row>
      <xdr:rowOff>142877</xdr:rowOff>
    </xdr:to>
    <xdr:grpSp>
      <xdr:nvGrpSpPr>
        <xdr:cNvPr id="31" name="Group 30">
          <a:extLst>
            <a:ext uri="{FF2B5EF4-FFF2-40B4-BE49-F238E27FC236}">
              <a16:creationId xmlns:a16="http://schemas.microsoft.com/office/drawing/2014/main" id="{00000000-0008-0000-0300-00001F000000}"/>
            </a:ext>
          </a:extLst>
        </xdr:cNvPr>
        <xdr:cNvGrpSpPr/>
      </xdr:nvGrpSpPr>
      <xdr:grpSpPr>
        <a:xfrm>
          <a:off x="8752414" y="268290"/>
          <a:ext cx="6473417" cy="6210476"/>
          <a:chOff x="7995706" y="284165"/>
          <a:chExt cx="6014805" cy="5986463"/>
        </a:xfrm>
      </xdr:grpSpPr>
      <xdr:grpSp>
        <xdr:nvGrpSpPr>
          <xdr:cNvPr id="32" name="Group 31">
            <a:extLst>
              <a:ext uri="{FF2B5EF4-FFF2-40B4-BE49-F238E27FC236}">
                <a16:creationId xmlns:a16="http://schemas.microsoft.com/office/drawing/2014/main" id="{00000000-0008-0000-0300-000020000000}"/>
              </a:ext>
            </a:extLst>
          </xdr:cNvPr>
          <xdr:cNvGrpSpPr/>
        </xdr:nvGrpSpPr>
        <xdr:grpSpPr>
          <a:xfrm>
            <a:off x="7995706" y="284165"/>
            <a:ext cx="6014805" cy="5986463"/>
            <a:chOff x="7932207" y="141288"/>
            <a:chExt cx="6014805" cy="5986463"/>
          </a:xfrm>
        </xdr:grpSpPr>
        <xdr:grpSp>
          <xdr:nvGrpSpPr>
            <xdr:cNvPr id="34" name="Group 33">
              <a:extLst>
                <a:ext uri="{FF2B5EF4-FFF2-40B4-BE49-F238E27FC236}">
                  <a16:creationId xmlns:a16="http://schemas.microsoft.com/office/drawing/2014/main" id="{00000000-0008-0000-0300-000022000000}"/>
                </a:ext>
              </a:extLst>
            </xdr:cNvPr>
            <xdr:cNvGrpSpPr/>
          </xdr:nvGrpSpPr>
          <xdr:grpSpPr>
            <a:xfrm>
              <a:off x="8010525" y="141288"/>
              <a:ext cx="5936487" cy="5175215"/>
              <a:chOff x="9067800" y="1047750"/>
              <a:chExt cx="5955537" cy="5232365"/>
            </a:xfrm>
          </xdr:grpSpPr>
          <xdr:sp macro="" textlink="">
            <xdr:nvSpPr>
              <xdr:cNvPr id="36" name="Rectangle 35">
                <a:extLst>
                  <a:ext uri="{FF2B5EF4-FFF2-40B4-BE49-F238E27FC236}">
                    <a16:creationId xmlns:a16="http://schemas.microsoft.com/office/drawing/2014/main" id="{00000000-0008-0000-0300-000024000000}"/>
                  </a:ext>
                </a:extLst>
              </xdr:cNvPr>
              <xdr:cNvSpPr/>
            </xdr:nvSpPr>
            <xdr:spPr>
              <a:xfrm>
                <a:off x="9074342" y="5101873"/>
                <a:ext cx="4331481" cy="1173482"/>
              </a:xfrm>
              <a:prstGeom prst="rect">
                <a:avLst/>
              </a:pr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7" name="Rectangle 36">
                <a:extLst>
                  <a:ext uri="{FF2B5EF4-FFF2-40B4-BE49-F238E27FC236}">
                    <a16:creationId xmlns:a16="http://schemas.microsoft.com/office/drawing/2014/main" id="{00000000-0008-0000-0300-000025000000}"/>
                  </a:ext>
                </a:extLst>
              </xdr:cNvPr>
              <xdr:cNvSpPr/>
            </xdr:nvSpPr>
            <xdr:spPr>
              <a:xfrm>
                <a:off x="9067800" y="2626856"/>
                <a:ext cx="4331481" cy="2472636"/>
              </a:xfrm>
              <a:prstGeom prst="rect">
                <a:avLst/>
              </a:pr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38" name="Group 37">
                <a:extLst>
                  <a:ext uri="{FF2B5EF4-FFF2-40B4-BE49-F238E27FC236}">
                    <a16:creationId xmlns:a16="http://schemas.microsoft.com/office/drawing/2014/main" id="{00000000-0008-0000-0300-000026000000}"/>
                  </a:ext>
                </a:extLst>
              </xdr:cNvPr>
              <xdr:cNvGrpSpPr/>
            </xdr:nvGrpSpPr>
            <xdr:grpSpPr>
              <a:xfrm>
                <a:off x="9067801" y="2622515"/>
                <a:ext cx="4338021" cy="3657600"/>
                <a:chOff x="569259" y="2667989"/>
                <a:chExt cx="3657600" cy="3657600"/>
              </a:xfrm>
            </xdr:grpSpPr>
            <xdr:sp macro="" textlink="">
              <xdr:nvSpPr>
                <xdr:cNvPr id="132" name="Rectangle 131">
                  <a:extLst>
                    <a:ext uri="{FF2B5EF4-FFF2-40B4-BE49-F238E27FC236}">
                      <a16:creationId xmlns:a16="http://schemas.microsoft.com/office/drawing/2014/main" id="{00000000-0008-0000-0300-000084000000}"/>
                    </a:ext>
                  </a:extLst>
                </xdr:cNvPr>
                <xdr:cNvSpPr/>
              </xdr:nvSpPr>
              <xdr:spPr>
                <a:xfrm>
                  <a:off x="569259" y="2667989"/>
                  <a:ext cx="3657600" cy="3657600"/>
                </a:xfrm>
                <a:prstGeom prst="rect">
                  <a:avLst/>
                </a:prstGeom>
                <a:noFill/>
                <a:ln w="25400" cap="rnd">
                  <a:solidFill>
                    <a:schemeClr val="tx1"/>
                  </a:solidFill>
                  <a:round/>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133" name="Straight Connector 132">
                  <a:extLst>
                    <a:ext uri="{FF2B5EF4-FFF2-40B4-BE49-F238E27FC236}">
                      <a16:creationId xmlns:a16="http://schemas.microsoft.com/office/drawing/2014/main" id="{00000000-0008-0000-0300-000085000000}"/>
                    </a:ext>
                  </a:extLst>
                </xdr:cNvPr>
                <xdr:cNvCxnSpPr/>
              </xdr:nvCxnSpPr>
              <xdr:spPr>
                <a:xfrm>
                  <a:off x="569259" y="5143500"/>
                  <a:ext cx="365760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9" name="Isosceles Triangle 38">
                <a:extLst>
                  <a:ext uri="{FF2B5EF4-FFF2-40B4-BE49-F238E27FC236}">
                    <a16:creationId xmlns:a16="http://schemas.microsoft.com/office/drawing/2014/main" id="{00000000-0008-0000-0300-000027000000}"/>
                  </a:ext>
                </a:extLst>
              </xdr:cNvPr>
              <xdr:cNvSpPr/>
            </xdr:nvSpPr>
            <xdr:spPr>
              <a:xfrm rot="10800000">
                <a:off x="9926676" y="4983729"/>
                <a:ext cx="128588" cy="11429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0" name="Straight Connector 39">
                <a:extLst>
                  <a:ext uri="{FF2B5EF4-FFF2-40B4-BE49-F238E27FC236}">
                    <a16:creationId xmlns:a16="http://schemas.microsoft.com/office/drawing/2014/main" id="{00000000-0008-0000-0300-000028000000}"/>
                  </a:ext>
                </a:extLst>
              </xdr:cNvPr>
              <xdr:cNvCxnSpPr>
                <a:cxnSpLocks/>
              </xdr:cNvCxnSpPr>
            </xdr:nvCxnSpPr>
            <xdr:spPr>
              <a:xfrm flipV="1">
                <a:off x="10717250" y="2622515"/>
                <a:ext cx="0" cy="2470750"/>
              </a:xfrm>
              <a:prstGeom prst="line">
                <a:avLst/>
              </a:prstGeom>
              <a:ln w="127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1" name="Straight Connector 40">
                <a:extLst>
                  <a:ext uri="{FF2B5EF4-FFF2-40B4-BE49-F238E27FC236}">
                    <a16:creationId xmlns:a16="http://schemas.microsoft.com/office/drawing/2014/main" id="{00000000-0008-0000-0300-000029000000}"/>
                  </a:ext>
                </a:extLst>
              </xdr:cNvPr>
              <xdr:cNvCxnSpPr/>
            </xdr:nvCxnSpPr>
            <xdr:spPr>
              <a:xfrm flipV="1">
                <a:off x="12412701" y="2622515"/>
                <a:ext cx="0" cy="2470750"/>
              </a:xfrm>
              <a:prstGeom prst="line">
                <a:avLst/>
              </a:prstGeom>
              <a:ln w="127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2" name="Straight Arrow Connector 41">
                <a:extLst>
                  <a:ext uri="{FF2B5EF4-FFF2-40B4-BE49-F238E27FC236}">
                    <a16:creationId xmlns:a16="http://schemas.microsoft.com/office/drawing/2014/main" id="{00000000-0008-0000-0300-00002A000000}"/>
                  </a:ext>
                </a:extLst>
              </xdr:cNvPr>
              <xdr:cNvCxnSpPr>
                <a:cxnSpLocks/>
              </xdr:cNvCxnSpPr>
            </xdr:nvCxnSpPr>
            <xdr:spPr>
              <a:xfrm>
                <a:off x="9609122" y="6071166"/>
                <a:ext cx="687042" cy="0"/>
              </a:xfrm>
              <a:prstGeom prst="straightConnector1">
                <a:avLst/>
              </a:prstGeom>
              <a:ln w="28575">
                <a:solidFill>
                  <a:schemeClr val="accent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3" name="TextBox 12">
                <a:extLst>
                  <a:ext uri="{FF2B5EF4-FFF2-40B4-BE49-F238E27FC236}">
                    <a16:creationId xmlns:a16="http://schemas.microsoft.com/office/drawing/2014/main" id="{00000000-0008-0000-0300-00002B000000}"/>
                  </a:ext>
                </a:extLst>
              </xdr:cNvPr>
              <xdr:cNvSpPr txBox="1"/>
            </xdr:nvSpPr>
            <xdr:spPr>
              <a:xfrm>
                <a:off x="9668652" y="5789407"/>
                <a:ext cx="1128713"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latin typeface="Arial" panose="020B0604020202020204" pitchFamily="34" charset="0"/>
                    <a:cs typeface="Arial" panose="020B0604020202020204" pitchFamily="34" charset="0"/>
                  </a:rPr>
                  <a:t>flow</a:t>
                </a:r>
              </a:p>
            </xdr:txBody>
          </xdr:sp>
          <xdr:sp macro="" textlink="">
            <xdr:nvSpPr>
              <xdr:cNvPr id="44" name="TextBox 13">
                <a:extLst>
                  <a:ext uri="{FF2B5EF4-FFF2-40B4-BE49-F238E27FC236}">
                    <a16:creationId xmlns:a16="http://schemas.microsoft.com/office/drawing/2014/main" id="{00000000-0008-0000-0300-00002C000000}"/>
                  </a:ext>
                </a:extLst>
              </xdr:cNvPr>
              <xdr:cNvSpPr txBox="1"/>
            </xdr:nvSpPr>
            <xdr:spPr>
              <a:xfrm>
                <a:off x="9176018" y="3544959"/>
                <a:ext cx="1025550" cy="64633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vadose</a:t>
                </a:r>
              </a:p>
              <a:p>
                <a:pPr algn="ctr"/>
                <a:r>
                  <a:rPr lang="en-US" sz="1200" b="1">
                    <a:latin typeface="Arial" panose="020B0604020202020204" pitchFamily="34" charset="0"/>
                    <a:cs typeface="Arial" panose="020B0604020202020204" pitchFamily="34" charset="0"/>
                  </a:rPr>
                  <a:t>zone attenuation</a:t>
                </a:r>
              </a:p>
            </xdr:txBody>
          </xdr:sp>
          <xdr:sp macro="" textlink="">
            <xdr:nvSpPr>
              <xdr:cNvPr id="45" name="TextBox 14">
                <a:extLst>
                  <a:ext uri="{FF2B5EF4-FFF2-40B4-BE49-F238E27FC236}">
                    <a16:creationId xmlns:a16="http://schemas.microsoft.com/office/drawing/2014/main" id="{00000000-0008-0000-0300-00002D000000}"/>
                  </a:ext>
                </a:extLst>
              </xdr:cNvPr>
              <xdr:cNvSpPr txBox="1"/>
            </xdr:nvSpPr>
            <xdr:spPr>
              <a:xfrm>
                <a:off x="9291092" y="5261844"/>
                <a:ext cx="1282504"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latin typeface="Arial" panose="020B0604020202020204" pitchFamily="34" charset="0"/>
                    <a:cs typeface="Arial" panose="020B0604020202020204" pitchFamily="34" charset="0"/>
                  </a:rPr>
                  <a:t>saturated zone</a:t>
                </a:r>
              </a:p>
            </xdr:txBody>
          </xdr:sp>
          <xdr:cxnSp macro="">
            <xdr:nvCxnSpPr>
              <xdr:cNvPr id="46" name="Straight Connector 45">
                <a:extLst>
                  <a:ext uri="{FF2B5EF4-FFF2-40B4-BE49-F238E27FC236}">
                    <a16:creationId xmlns:a16="http://schemas.microsoft.com/office/drawing/2014/main" id="{00000000-0008-0000-0300-00002E000000}"/>
                  </a:ext>
                </a:extLst>
              </xdr:cNvPr>
              <xdr:cNvCxnSpPr>
                <a:cxnSpLocks/>
              </xdr:cNvCxnSpPr>
            </xdr:nvCxnSpPr>
            <xdr:spPr>
              <a:xfrm flipV="1">
                <a:off x="9078557" y="2622515"/>
                <a:ext cx="4323674" cy="4338"/>
              </a:xfrm>
              <a:prstGeom prst="line">
                <a:avLst/>
              </a:prstGeom>
              <a:ln w="25400">
                <a:solidFill>
                  <a:schemeClr val="accent6">
                    <a:lumMod val="60000"/>
                    <a:lumOff val="40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47" name="Freeform: Shape 46">
                <a:extLst>
                  <a:ext uri="{FF2B5EF4-FFF2-40B4-BE49-F238E27FC236}">
                    <a16:creationId xmlns:a16="http://schemas.microsoft.com/office/drawing/2014/main" id="{00000000-0008-0000-0300-00002F000000}"/>
                  </a:ext>
                </a:extLst>
              </xdr:cNvPr>
              <xdr:cNvSpPr/>
            </xdr:nvSpPr>
            <xdr:spPr>
              <a:xfrm>
                <a:off x="10722122" y="5102818"/>
                <a:ext cx="2671292" cy="678520"/>
              </a:xfrm>
              <a:custGeom>
                <a:avLst/>
                <a:gdLst>
                  <a:gd name="connsiteX0" fmla="*/ 0 w 2705100"/>
                  <a:gd name="connsiteY0" fmla="*/ 7487 h 611554"/>
                  <a:gd name="connsiteX1" fmla="*/ 40481 w 2705100"/>
                  <a:gd name="connsiteY1" fmla="*/ 47968 h 611554"/>
                  <a:gd name="connsiteX2" fmla="*/ 128587 w 2705100"/>
                  <a:gd name="connsiteY2" fmla="*/ 112262 h 611554"/>
                  <a:gd name="connsiteX3" fmla="*/ 150019 w 2705100"/>
                  <a:gd name="connsiteY3" fmla="*/ 136074 h 611554"/>
                  <a:gd name="connsiteX4" fmla="*/ 240506 w 2705100"/>
                  <a:gd name="connsiteY4" fmla="*/ 143218 h 611554"/>
                  <a:gd name="connsiteX5" fmla="*/ 316706 w 2705100"/>
                  <a:gd name="connsiteY5" fmla="*/ 224180 h 611554"/>
                  <a:gd name="connsiteX6" fmla="*/ 492919 w 2705100"/>
                  <a:gd name="connsiteY6" fmla="*/ 274187 h 611554"/>
                  <a:gd name="connsiteX7" fmla="*/ 571500 w 2705100"/>
                  <a:gd name="connsiteY7" fmla="*/ 295618 h 611554"/>
                  <a:gd name="connsiteX8" fmla="*/ 707231 w 2705100"/>
                  <a:gd name="connsiteY8" fmla="*/ 331337 h 611554"/>
                  <a:gd name="connsiteX9" fmla="*/ 792956 w 2705100"/>
                  <a:gd name="connsiteY9" fmla="*/ 355149 h 611554"/>
                  <a:gd name="connsiteX10" fmla="*/ 928687 w 2705100"/>
                  <a:gd name="connsiteY10" fmla="*/ 381343 h 611554"/>
                  <a:gd name="connsiteX11" fmla="*/ 1012031 w 2705100"/>
                  <a:gd name="connsiteY11" fmla="*/ 421824 h 611554"/>
                  <a:gd name="connsiteX12" fmla="*/ 1123950 w 2705100"/>
                  <a:gd name="connsiteY12" fmla="*/ 445637 h 611554"/>
                  <a:gd name="connsiteX13" fmla="*/ 1209675 w 2705100"/>
                  <a:gd name="connsiteY13" fmla="*/ 455162 h 611554"/>
                  <a:gd name="connsiteX14" fmla="*/ 1281112 w 2705100"/>
                  <a:gd name="connsiteY14" fmla="*/ 471830 h 611554"/>
                  <a:gd name="connsiteX15" fmla="*/ 1416844 w 2705100"/>
                  <a:gd name="connsiteY15" fmla="*/ 490880 h 611554"/>
                  <a:gd name="connsiteX16" fmla="*/ 1559719 w 2705100"/>
                  <a:gd name="connsiteY16" fmla="*/ 517074 h 611554"/>
                  <a:gd name="connsiteX17" fmla="*/ 1657350 w 2705100"/>
                  <a:gd name="connsiteY17" fmla="*/ 517074 h 611554"/>
                  <a:gd name="connsiteX18" fmla="*/ 1743075 w 2705100"/>
                  <a:gd name="connsiteY18" fmla="*/ 528980 h 611554"/>
                  <a:gd name="connsiteX19" fmla="*/ 1871662 w 2705100"/>
                  <a:gd name="connsiteY19" fmla="*/ 552793 h 611554"/>
                  <a:gd name="connsiteX20" fmla="*/ 1990725 w 2705100"/>
                  <a:gd name="connsiteY20" fmla="*/ 564699 h 611554"/>
                  <a:gd name="connsiteX21" fmla="*/ 2135981 w 2705100"/>
                  <a:gd name="connsiteY21" fmla="*/ 578987 h 611554"/>
                  <a:gd name="connsiteX22" fmla="*/ 2250281 w 2705100"/>
                  <a:gd name="connsiteY22" fmla="*/ 564699 h 611554"/>
                  <a:gd name="connsiteX23" fmla="*/ 2366962 w 2705100"/>
                  <a:gd name="connsiteY23" fmla="*/ 588512 h 611554"/>
                  <a:gd name="connsiteX24" fmla="*/ 2450306 w 2705100"/>
                  <a:gd name="connsiteY24" fmla="*/ 595655 h 611554"/>
                  <a:gd name="connsiteX25" fmla="*/ 2543175 w 2705100"/>
                  <a:gd name="connsiteY25" fmla="*/ 600418 h 611554"/>
                  <a:gd name="connsiteX26" fmla="*/ 2588419 w 2705100"/>
                  <a:gd name="connsiteY26" fmla="*/ 598037 h 611554"/>
                  <a:gd name="connsiteX27" fmla="*/ 2657475 w 2705100"/>
                  <a:gd name="connsiteY27" fmla="*/ 607562 h 611554"/>
                  <a:gd name="connsiteX28" fmla="*/ 2700337 w 2705100"/>
                  <a:gd name="connsiteY28" fmla="*/ 609943 h 611554"/>
                  <a:gd name="connsiteX29" fmla="*/ 2700337 w 2705100"/>
                  <a:gd name="connsiteY29" fmla="*/ 583749 h 611554"/>
                  <a:gd name="connsiteX30" fmla="*/ 2700337 w 2705100"/>
                  <a:gd name="connsiteY30" fmla="*/ 533743 h 611554"/>
                  <a:gd name="connsiteX31" fmla="*/ 2705100 w 2705100"/>
                  <a:gd name="connsiteY31" fmla="*/ 483737 h 611554"/>
                  <a:gd name="connsiteX32" fmla="*/ 2700337 w 2705100"/>
                  <a:gd name="connsiteY32" fmla="*/ 428968 h 611554"/>
                  <a:gd name="connsiteX33" fmla="*/ 2700337 w 2705100"/>
                  <a:gd name="connsiteY33" fmla="*/ 388487 h 611554"/>
                  <a:gd name="connsiteX34" fmla="*/ 2697956 w 2705100"/>
                  <a:gd name="connsiteY34" fmla="*/ 324193 h 611554"/>
                  <a:gd name="connsiteX35" fmla="*/ 2695575 w 2705100"/>
                  <a:gd name="connsiteY35" fmla="*/ 267043 h 611554"/>
                  <a:gd name="connsiteX36" fmla="*/ 2695575 w 2705100"/>
                  <a:gd name="connsiteY36" fmla="*/ 164649 h 611554"/>
                  <a:gd name="connsiteX37" fmla="*/ 2695575 w 2705100"/>
                  <a:gd name="connsiteY37" fmla="*/ 155124 h 611554"/>
                  <a:gd name="connsiteX38" fmla="*/ 2693194 w 2705100"/>
                  <a:gd name="connsiteY38" fmla="*/ 109880 h 611554"/>
                  <a:gd name="connsiteX39" fmla="*/ 2690812 w 2705100"/>
                  <a:gd name="connsiteY39" fmla="*/ 78924 h 611554"/>
                  <a:gd name="connsiteX40" fmla="*/ 2695575 w 2705100"/>
                  <a:gd name="connsiteY40" fmla="*/ 40824 h 611554"/>
                  <a:gd name="connsiteX41" fmla="*/ 2693194 w 2705100"/>
                  <a:gd name="connsiteY41" fmla="*/ 5105 h 611554"/>
                  <a:gd name="connsiteX42" fmla="*/ 2671762 w 2705100"/>
                  <a:gd name="connsiteY42" fmla="*/ 2724 h 611554"/>
                  <a:gd name="connsiteX43" fmla="*/ 2659856 w 2705100"/>
                  <a:gd name="connsiteY43" fmla="*/ 7487 h 611554"/>
                  <a:gd name="connsiteX44" fmla="*/ 2640806 w 2705100"/>
                  <a:gd name="connsiteY44" fmla="*/ 7487 h 611554"/>
                  <a:gd name="connsiteX45" fmla="*/ 2619375 w 2705100"/>
                  <a:gd name="connsiteY45" fmla="*/ 5105 h 611554"/>
                  <a:gd name="connsiteX46" fmla="*/ 2602706 w 2705100"/>
                  <a:gd name="connsiteY46" fmla="*/ 2724 h 611554"/>
                  <a:gd name="connsiteX47" fmla="*/ 2555081 w 2705100"/>
                  <a:gd name="connsiteY47" fmla="*/ 343 h 611554"/>
                  <a:gd name="connsiteX48" fmla="*/ 2490787 w 2705100"/>
                  <a:gd name="connsiteY48" fmla="*/ 5105 h 611554"/>
                  <a:gd name="connsiteX49" fmla="*/ 2433637 w 2705100"/>
                  <a:gd name="connsiteY49" fmla="*/ 5105 h 611554"/>
                  <a:gd name="connsiteX50" fmla="*/ 2336006 w 2705100"/>
                  <a:gd name="connsiteY50" fmla="*/ 12249 h 611554"/>
                  <a:gd name="connsiteX51" fmla="*/ 2262187 w 2705100"/>
                  <a:gd name="connsiteY51" fmla="*/ 24155 h 611554"/>
                  <a:gd name="connsiteX52" fmla="*/ 2195512 w 2705100"/>
                  <a:gd name="connsiteY52" fmla="*/ 5105 h 611554"/>
                  <a:gd name="connsiteX53" fmla="*/ 2171700 w 2705100"/>
                  <a:gd name="connsiteY53" fmla="*/ 343 h 611554"/>
                  <a:gd name="connsiteX54" fmla="*/ 2100262 w 2705100"/>
                  <a:gd name="connsiteY54" fmla="*/ 12249 h 611554"/>
                  <a:gd name="connsiteX55" fmla="*/ 2007394 w 2705100"/>
                  <a:gd name="connsiteY55" fmla="*/ 17012 h 611554"/>
                  <a:gd name="connsiteX56" fmla="*/ 1971675 w 2705100"/>
                  <a:gd name="connsiteY56" fmla="*/ 9868 h 611554"/>
                  <a:gd name="connsiteX57" fmla="*/ 1900237 w 2705100"/>
                  <a:gd name="connsiteY57" fmla="*/ 9868 h 611554"/>
                  <a:gd name="connsiteX58" fmla="*/ 1838325 w 2705100"/>
                  <a:gd name="connsiteY58" fmla="*/ 9868 h 611554"/>
                  <a:gd name="connsiteX59" fmla="*/ 1776412 w 2705100"/>
                  <a:gd name="connsiteY59" fmla="*/ 9868 h 611554"/>
                  <a:gd name="connsiteX60" fmla="*/ 1712119 w 2705100"/>
                  <a:gd name="connsiteY60" fmla="*/ 9868 h 611554"/>
                  <a:gd name="connsiteX61" fmla="*/ 1695450 w 2705100"/>
                  <a:gd name="connsiteY61" fmla="*/ 5105 h 611554"/>
                  <a:gd name="connsiteX62" fmla="*/ 0 w 2705100"/>
                  <a:gd name="connsiteY62" fmla="*/ 7487 h 61155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Lst>
                <a:rect l="l" t="t" r="r" b="b"/>
                <a:pathLst>
                  <a:path w="2705100" h="611554">
                    <a:moveTo>
                      <a:pt x="0" y="7487"/>
                    </a:moveTo>
                    <a:cubicBezTo>
                      <a:pt x="9525" y="18996"/>
                      <a:pt x="19050" y="30505"/>
                      <a:pt x="40481" y="47968"/>
                    </a:cubicBezTo>
                    <a:cubicBezTo>
                      <a:pt x="61912" y="65431"/>
                      <a:pt x="110331" y="97578"/>
                      <a:pt x="128587" y="112262"/>
                    </a:cubicBezTo>
                    <a:cubicBezTo>
                      <a:pt x="146843" y="126946"/>
                      <a:pt x="131366" y="130915"/>
                      <a:pt x="150019" y="136074"/>
                    </a:cubicBezTo>
                    <a:cubicBezTo>
                      <a:pt x="168672" y="141233"/>
                      <a:pt x="212725" y="128534"/>
                      <a:pt x="240506" y="143218"/>
                    </a:cubicBezTo>
                    <a:cubicBezTo>
                      <a:pt x="268287" y="157902"/>
                      <a:pt x="274637" y="202352"/>
                      <a:pt x="316706" y="224180"/>
                    </a:cubicBezTo>
                    <a:cubicBezTo>
                      <a:pt x="358775" y="246008"/>
                      <a:pt x="450453" y="262281"/>
                      <a:pt x="492919" y="274187"/>
                    </a:cubicBezTo>
                    <a:lnTo>
                      <a:pt x="571500" y="295618"/>
                    </a:lnTo>
                    <a:lnTo>
                      <a:pt x="707231" y="331337"/>
                    </a:lnTo>
                    <a:cubicBezTo>
                      <a:pt x="744140" y="341259"/>
                      <a:pt x="756047" y="346815"/>
                      <a:pt x="792956" y="355149"/>
                    </a:cubicBezTo>
                    <a:cubicBezTo>
                      <a:pt x="829865" y="363483"/>
                      <a:pt x="892175" y="370231"/>
                      <a:pt x="928687" y="381343"/>
                    </a:cubicBezTo>
                    <a:cubicBezTo>
                      <a:pt x="965199" y="392455"/>
                      <a:pt x="979487" y="411108"/>
                      <a:pt x="1012031" y="421824"/>
                    </a:cubicBezTo>
                    <a:cubicBezTo>
                      <a:pt x="1044575" y="432540"/>
                      <a:pt x="1091009" y="440081"/>
                      <a:pt x="1123950" y="445637"/>
                    </a:cubicBezTo>
                    <a:cubicBezTo>
                      <a:pt x="1156891" y="451193"/>
                      <a:pt x="1183481" y="450796"/>
                      <a:pt x="1209675" y="455162"/>
                    </a:cubicBezTo>
                    <a:cubicBezTo>
                      <a:pt x="1235869" y="459528"/>
                      <a:pt x="1246584" y="465877"/>
                      <a:pt x="1281112" y="471830"/>
                    </a:cubicBezTo>
                    <a:cubicBezTo>
                      <a:pt x="1315640" y="477783"/>
                      <a:pt x="1370410" y="483339"/>
                      <a:pt x="1416844" y="490880"/>
                    </a:cubicBezTo>
                    <a:cubicBezTo>
                      <a:pt x="1463279" y="498421"/>
                      <a:pt x="1519635" y="512708"/>
                      <a:pt x="1559719" y="517074"/>
                    </a:cubicBezTo>
                    <a:cubicBezTo>
                      <a:pt x="1599803" y="521440"/>
                      <a:pt x="1626791" y="515090"/>
                      <a:pt x="1657350" y="517074"/>
                    </a:cubicBezTo>
                    <a:cubicBezTo>
                      <a:pt x="1687909" y="519058"/>
                      <a:pt x="1707356" y="523027"/>
                      <a:pt x="1743075" y="528980"/>
                    </a:cubicBezTo>
                    <a:cubicBezTo>
                      <a:pt x="1778794" y="534933"/>
                      <a:pt x="1830387" y="546840"/>
                      <a:pt x="1871662" y="552793"/>
                    </a:cubicBezTo>
                    <a:cubicBezTo>
                      <a:pt x="1912937" y="558746"/>
                      <a:pt x="1990725" y="564699"/>
                      <a:pt x="1990725" y="564699"/>
                    </a:cubicBezTo>
                    <a:cubicBezTo>
                      <a:pt x="2034778" y="569065"/>
                      <a:pt x="2092722" y="578987"/>
                      <a:pt x="2135981" y="578987"/>
                    </a:cubicBezTo>
                    <a:cubicBezTo>
                      <a:pt x="2179240" y="578987"/>
                      <a:pt x="2211784" y="563112"/>
                      <a:pt x="2250281" y="564699"/>
                    </a:cubicBezTo>
                    <a:cubicBezTo>
                      <a:pt x="2288778" y="566286"/>
                      <a:pt x="2333625" y="583353"/>
                      <a:pt x="2366962" y="588512"/>
                    </a:cubicBezTo>
                    <a:cubicBezTo>
                      <a:pt x="2400299" y="593671"/>
                      <a:pt x="2420937" y="593671"/>
                      <a:pt x="2450306" y="595655"/>
                    </a:cubicBezTo>
                    <a:cubicBezTo>
                      <a:pt x="2479675" y="597639"/>
                      <a:pt x="2520156" y="600021"/>
                      <a:pt x="2543175" y="600418"/>
                    </a:cubicBezTo>
                    <a:cubicBezTo>
                      <a:pt x="2566194" y="600815"/>
                      <a:pt x="2569369" y="596846"/>
                      <a:pt x="2588419" y="598037"/>
                    </a:cubicBezTo>
                    <a:cubicBezTo>
                      <a:pt x="2607469" y="599228"/>
                      <a:pt x="2638822" y="605578"/>
                      <a:pt x="2657475" y="607562"/>
                    </a:cubicBezTo>
                    <a:cubicBezTo>
                      <a:pt x="2676128" y="609546"/>
                      <a:pt x="2693194" y="613912"/>
                      <a:pt x="2700337" y="609943"/>
                    </a:cubicBezTo>
                    <a:cubicBezTo>
                      <a:pt x="2707480" y="605974"/>
                      <a:pt x="2700337" y="583749"/>
                      <a:pt x="2700337" y="583749"/>
                    </a:cubicBezTo>
                    <a:cubicBezTo>
                      <a:pt x="2700337" y="571049"/>
                      <a:pt x="2699543" y="550412"/>
                      <a:pt x="2700337" y="533743"/>
                    </a:cubicBezTo>
                    <a:cubicBezTo>
                      <a:pt x="2701131" y="517074"/>
                      <a:pt x="2705100" y="501199"/>
                      <a:pt x="2705100" y="483737"/>
                    </a:cubicBezTo>
                    <a:cubicBezTo>
                      <a:pt x="2705100" y="466275"/>
                      <a:pt x="2701131" y="444843"/>
                      <a:pt x="2700337" y="428968"/>
                    </a:cubicBezTo>
                    <a:cubicBezTo>
                      <a:pt x="2699543" y="413093"/>
                      <a:pt x="2700734" y="405949"/>
                      <a:pt x="2700337" y="388487"/>
                    </a:cubicBezTo>
                    <a:cubicBezTo>
                      <a:pt x="2699940" y="371025"/>
                      <a:pt x="2698750" y="344434"/>
                      <a:pt x="2697956" y="324193"/>
                    </a:cubicBezTo>
                    <a:cubicBezTo>
                      <a:pt x="2697162" y="303952"/>
                      <a:pt x="2695972" y="293634"/>
                      <a:pt x="2695575" y="267043"/>
                    </a:cubicBezTo>
                    <a:cubicBezTo>
                      <a:pt x="2695178" y="240452"/>
                      <a:pt x="2695575" y="164649"/>
                      <a:pt x="2695575" y="164649"/>
                    </a:cubicBezTo>
                    <a:lnTo>
                      <a:pt x="2695575" y="155124"/>
                    </a:lnTo>
                    <a:cubicBezTo>
                      <a:pt x="2695178" y="145996"/>
                      <a:pt x="2693988" y="122580"/>
                      <a:pt x="2693194" y="109880"/>
                    </a:cubicBezTo>
                    <a:cubicBezTo>
                      <a:pt x="2692400" y="97180"/>
                      <a:pt x="2690415" y="90433"/>
                      <a:pt x="2690812" y="78924"/>
                    </a:cubicBezTo>
                    <a:cubicBezTo>
                      <a:pt x="2691209" y="67415"/>
                      <a:pt x="2695178" y="53127"/>
                      <a:pt x="2695575" y="40824"/>
                    </a:cubicBezTo>
                    <a:cubicBezTo>
                      <a:pt x="2695972" y="28521"/>
                      <a:pt x="2697163" y="11455"/>
                      <a:pt x="2693194" y="5105"/>
                    </a:cubicBezTo>
                    <a:cubicBezTo>
                      <a:pt x="2689225" y="-1245"/>
                      <a:pt x="2677318" y="2327"/>
                      <a:pt x="2671762" y="2724"/>
                    </a:cubicBezTo>
                    <a:cubicBezTo>
                      <a:pt x="2666206" y="3121"/>
                      <a:pt x="2665015" y="6693"/>
                      <a:pt x="2659856" y="7487"/>
                    </a:cubicBezTo>
                    <a:cubicBezTo>
                      <a:pt x="2654697" y="8281"/>
                      <a:pt x="2640806" y="7487"/>
                      <a:pt x="2640806" y="7487"/>
                    </a:cubicBezTo>
                    <a:cubicBezTo>
                      <a:pt x="2634059" y="7090"/>
                      <a:pt x="2625725" y="5899"/>
                      <a:pt x="2619375" y="5105"/>
                    </a:cubicBezTo>
                    <a:cubicBezTo>
                      <a:pt x="2613025" y="4311"/>
                      <a:pt x="2613422" y="3518"/>
                      <a:pt x="2602706" y="2724"/>
                    </a:cubicBezTo>
                    <a:cubicBezTo>
                      <a:pt x="2591990" y="1930"/>
                      <a:pt x="2573734" y="-54"/>
                      <a:pt x="2555081" y="343"/>
                    </a:cubicBezTo>
                    <a:cubicBezTo>
                      <a:pt x="2536428" y="740"/>
                      <a:pt x="2511028" y="4311"/>
                      <a:pt x="2490787" y="5105"/>
                    </a:cubicBezTo>
                    <a:cubicBezTo>
                      <a:pt x="2470546" y="5899"/>
                      <a:pt x="2459434" y="3914"/>
                      <a:pt x="2433637" y="5105"/>
                    </a:cubicBezTo>
                    <a:cubicBezTo>
                      <a:pt x="2407840" y="6296"/>
                      <a:pt x="2364581" y="9074"/>
                      <a:pt x="2336006" y="12249"/>
                    </a:cubicBezTo>
                    <a:cubicBezTo>
                      <a:pt x="2307431" y="15424"/>
                      <a:pt x="2285603" y="25346"/>
                      <a:pt x="2262187" y="24155"/>
                    </a:cubicBezTo>
                    <a:cubicBezTo>
                      <a:pt x="2238771" y="22964"/>
                      <a:pt x="2210593" y="9074"/>
                      <a:pt x="2195512" y="5105"/>
                    </a:cubicBezTo>
                    <a:cubicBezTo>
                      <a:pt x="2180431" y="1136"/>
                      <a:pt x="2187575" y="-848"/>
                      <a:pt x="2171700" y="343"/>
                    </a:cubicBezTo>
                    <a:cubicBezTo>
                      <a:pt x="2155825" y="1534"/>
                      <a:pt x="2127646" y="9471"/>
                      <a:pt x="2100262" y="12249"/>
                    </a:cubicBezTo>
                    <a:cubicBezTo>
                      <a:pt x="2072878" y="15027"/>
                      <a:pt x="2028825" y="17409"/>
                      <a:pt x="2007394" y="17012"/>
                    </a:cubicBezTo>
                    <a:cubicBezTo>
                      <a:pt x="1985963" y="16615"/>
                      <a:pt x="1989534" y="11059"/>
                      <a:pt x="1971675" y="9868"/>
                    </a:cubicBezTo>
                    <a:cubicBezTo>
                      <a:pt x="1953816" y="8677"/>
                      <a:pt x="1900237" y="9868"/>
                      <a:pt x="1900237" y="9868"/>
                    </a:cubicBezTo>
                    <a:lnTo>
                      <a:pt x="1838325" y="9868"/>
                    </a:lnTo>
                    <a:lnTo>
                      <a:pt x="1776412" y="9868"/>
                    </a:lnTo>
                    <a:cubicBezTo>
                      <a:pt x="1755378" y="9868"/>
                      <a:pt x="1725613" y="10662"/>
                      <a:pt x="1712119" y="9868"/>
                    </a:cubicBezTo>
                    <a:cubicBezTo>
                      <a:pt x="1698625" y="9074"/>
                      <a:pt x="1695450" y="5105"/>
                      <a:pt x="1695450" y="5105"/>
                    </a:cubicBezTo>
                    <a:lnTo>
                      <a:pt x="0" y="7487"/>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8" name="TextBox 17">
                <a:extLst>
                  <a:ext uri="{FF2B5EF4-FFF2-40B4-BE49-F238E27FC236}">
                    <a16:creationId xmlns:a16="http://schemas.microsoft.com/office/drawing/2014/main" id="{00000000-0008-0000-0300-000030000000}"/>
                  </a:ext>
                </a:extLst>
              </xdr:cNvPr>
              <xdr:cNvSpPr txBox="1"/>
            </xdr:nvSpPr>
            <xdr:spPr>
              <a:xfrm>
                <a:off x="11049828" y="5138064"/>
                <a:ext cx="1527120"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r"/>
                <a:r>
                  <a:rPr lang="en-US" sz="1200" b="1">
                    <a:latin typeface="Arial" panose="020B0604020202020204" pitchFamily="34" charset="0"/>
                    <a:cs typeface="Arial" panose="020B0604020202020204" pitchFamily="34" charset="0"/>
                  </a:rPr>
                  <a:t>groundwater dilution</a:t>
                </a:r>
              </a:p>
            </xdr:txBody>
          </xdr:sp>
          <xdr:cxnSp macro="">
            <xdr:nvCxnSpPr>
              <xdr:cNvPr id="49" name="Straight Connector 48">
                <a:extLst>
                  <a:ext uri="{FF2B5EF4-FFF2-40B4-BE49-F238E27FC236}">
                    <a16:creationId xmlns:a16="http://schemas.microsoft.com/office/drawing/2014/main" id="{00000000-0008-0000-0300-000031000000}"/>
                  </a:ext>
                </a:extLst>
              </xdr:cNvPr>
              <xdr:cNvCxnSpPr>
                <a:cxnSpLocks/>
              </xdr:cNvCxnSpPr>
            </xdr:nvCxnSpPr>
            <xdr:spPr>
              <a:xfrm>
                <a:off x="10710899" y="2622515"/>
                <a:ext cx="1709928" cy="0"/>
              </a:xfrm>
              <a:prstGeom prst="line">
                <a:avLst/>
              </a:prstGeom>
              <a:ln w="25400">
                <a:solidFill>
                  <a:schemeClr val="accent2">
                    <a:lumMod val="50000"/>
                    <a:alpha val="46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50" name="Rectangle 49">
                <a:extLst>
                  <a:ext uri="{FF2B5EF4-FFF2-40B4-BE49-F238E27FC236}">
                    <a16:creationId xmlns:a16="http://schemas.microsoft.com/office/drawing/2014/main" id="{00000000-0008-0000-0300-000032000000}"/>
                  </a:ext>
                </a:extLst>
              </xdr:cNvPr>
              <xdr:cNvSpPr/>
            </xdr:nvSpPr>
            <xdr:spPr>
              <a:xfrm>
                <a:off x="10727437" y="2627887"/>
                <a:ext cx="1677455" cy="2458695"/>
              </a:xfrm>
              <a:prstGeom prst="rect">
                <a:avLst/>
              </a:prstGeom>
              <a:gradFill>
                <a:gsLst>
                  <a:gs pos="100000">
                    <a:schemeClr val="accent2">
                      <a:alpha val="9000"/>
                      <a:lumMod val="72000"/>
                    </a:schemeClr>
                  </a:gs>
                  <a:gs pos="2000">
                    <a:srgbClr val="79370B"/>
                  </a:gs>
                  <a:gs pos="23000">
                    <a:schemeClr val="accent2">
                      <a:alpha val="17000"/>
                      <a:lumMod val="41000"/>
                    </a:schemeClr>
                  </a:gs>
                  <a:gs pos="0">
                    <a:schemeClr val="accent2">
                      <a:lumMod val="5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51" name="Freeform: Shape 50">
                <a:extLst>
                  <a:ext uri="{FF2B5EF4-FFF2-40B4-BE49-F238E27FC236}">
                    <a16:creationId xmlns:a16="http://schemas.microsoft.com/office/drawing/2014/main" id="{00000000-0008-0000-0300-000033000000}"/>
                  </a:ext>
                </a:extLst>
              </xdr:cNvPr>
              <xdr:cNvSpPr/>
            </xdr:nvSpPr>
            <xdr:spPr>
              <a:xfrm>
                <a:off x="9103312" y="1047750"/>
                <a:ext cx="2522268"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chemeClr val="bg1">
                  <a:lumMod val="95000"/>
                </a:schemeClr>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52" name="Group 51">
                <a:extLst>
                  <a:ext uri="{FF2B5EF4-FFF2-40B4-BE49-F238E27FC236}">
                    <a16:creationId xmlns:a16="http://schemas.microsoft.com/office/drawing/2014/main" id="{00000000-0008-0000-0300-000034000000}"/>
                  </a:ext>
                </a:extLst>
              </xdr:cNvPr>
              <xdr:cNvGrpSpPr/>
            </xdr:nvGrpSpPr>
            <xdr:grpSpPr>
              <a:xfrm>
                <a:off x="9152718" y="1761467"/>
                <a:ext cx="2801424" cy="719542"/>
                <a:chOff x="1033402" y="1825990"/>
                <a:chExt cx="2503784" cy="719542"/>
              </a:xfrm>
            </xdr:grpSpPr>
            <xdr:grpSp>
              <xdr:nvGrpSpPr>
                <xdr:cNvPr id="79" name="Group 78">
                  <a:extLst>
                    <a:ext uri="{FF2B5EF4-FFF2-40B4-BE49-F238E27FC236}">
                      <a16:creationId xmlns:a16="http://schemas.microsoft.com/office/drawing/2014/main" id="{00000000-0008-0000-0300-00004F000000}"/>
                    </a:ext>
                  </a:extLst>
                </xdr:cNvPr>
                <xdr:cNvGrpSpPr/>
              </xdr:nvGrpSpPr>
              <xdr:grpSpPr>
                <a:xfrm flipH="1">
                  <a:off x="1033402" y="1825990"/>
                  <a:ext cx="2503784" cy="552069"/>
                  <a:chOff x="3019354" y="1959928"/>
                  <a:chExt cx="2029960" cy="552069"/>
                </a:xfrm>
              </xdr:grpSpPr>
              <xdr:cxnSp macro="">
                <xdr:nvCxnSpPr>
                  <xdr:cNvPr id="85" name="Straight Connector 84">
                    <a:extLst>
                      <a:ext uri="{FF2B5EF4-FFF2-40B4-BE49-F238E27FC236}">
                        <a16:creationId xmlns:a16="http://schemas.microsoft.com/office/drawing/2014/main" id="{00000000-0008-0000-0300-000055000000}"/>
                      </a:ext>
                    </a:extLst>
                  </xdr:cNvPr>
                  <xdr:cNvCxnSpPr>
                    <a:cxnSpLocks/>
                  </xdr:cNvCxnSpPr>
                </xdr:nvCxnSpPr>
                <xdr:spPr>
                  <a:xfrm flipH="1">
                    <a:off x="3180534" y="195992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6" name="Straight Connector 85">
                    <a:extLst>
                      <a:ext uri="{FF2B5EF4-FFF2-40B4-BE49-F238E27FC236}">
                        <a16:creationId xmlns:a16="http://schemas.microsoft.com/office/drawing/2014/main" id="{00000000-0008-0000-0300-000056000000}"/>
                      </a:ext>
                    </a:extLst>
                  </xdr:cNvPr>
                  <xdr:cNvCxnSpPr>
                    <a:cxnSpLocks/>
                  </xdr:cNvCxnSpPr>
                </xdr:nvCxnSpPr>
                <xdr:spPr>
                  <a:xfrm flipH="1">
                    <a:off x="3338891" y="200934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7" name="Straight Connector 86">
                    <a:extLst>
                      <a:ext uri="{FF2B5EF4-FFF2-40B4-BE49-F238E27FC236}">
                        <a16:creationId xmlns:a16="http://schemas.microsoft.com/office/drawing/2014/main" id="{00000000-0008-0000-0300-000057000000}"/>
                      </a:ext>
                    </a:extLst>
                  </xdr:cNvPr>
                  <xdr:cNvCxnSpPr>
                    <a:cxnSpLocks/>
                  </xdr:cNvCxnSpPr>
                </xdr:nvCxnSpPr>
                <xdr:spPr>
                  <a:xfrm flipH="1">
                    <a:off x="3503236" y="19754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8" name="Straight Connector 87">
                    <a:extLst>
                      <a:ext uri="{FF2B5EF4-FFF2-40B4-BE49-F238E27FC236}">
                        <a16:creationId xmlns:a16="http://schemas.microsoft.com/office/drawing/2014/main" id="{00000000-0008-0000-0300-000058000000}"/>
                      </a:ext>
                    </a:extLst>
                  </xdr:cNvPr>
                  <xdr:cNvCxnSpPr>
                    <a:cxnSpLocks/>
                  </xdr:cNvCxnSpPr>
                </xdr:nvCxnSpPr>
                <xdr:spPr>
                  <a:xfrm flipH="1">
                    <a:off x="3673414" y="200811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9" name="Straight Connector 88">
                    <a:extLst>
                      <a:ext uri="{FF2B5EF4-FFF2-40B4-BE49-F238E27FC236}">
                        <a16:creationId xmlns:a16="http://schemas.microsoft.com/office/drawing/2014/main" id="{00000000-0008-0000-0300-000059000000}"/>
                      </a:ext>
                    </a:extLst>
                  </xdr:cNvPr>
                  <xdr:cNvCxnSpPr>
                    <a:cxnSpLocks/>
                  </xdr:cNvCxnSpPr>
                </xdr:nvCxnSpPr>
                <xdr:spPr>
                  <a:xfrm flipH="1">
                    <a:off x="3894878" y="201917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0" name="Straight Connector 89">
                    <a:extLst>
                      <a:ext uri="{FF2B5EF4-FFF2-40B4-BE49-F238E27FC236}">
                        <a16:creationId xmlns:a16="http://schemas.microsoft.com/office/drawing/2014/main" id="{00000000-0008-0000-0300-00005A000000}"/>
                      </a:ext>
                    </a:extLst>
                  </xdr:cNvPr>
                  <xdr:cNvCxnSpPr>
                    <a:cxnSpLocks/>
                  </xdr:cNvCxnSpPr>
                </xdr:nvCxnSpPr>
                <xdr:spPr>
                  <a:xfrm flipH="1">
                    <a:off x="4133493" y="19723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1" name="Straight Connector 90">
                    <a:extLst>
                      <a:ext uri="{FF2B5EF4-FFF2-40B4-BE49-F238E27FC236}">
                        <a16:creationId xmlns:a16="http://schemas.microsoft.com/office/drawing/2014/main" id="{00000000-0008-0000-0300-00005B000000}"/>
                      </a:ext>
                    </a:extLst>
                  </xdr:cNvPr>
                  <xdr:cNvCxnSpPr>
                    <a:cxnSpLocks/>
                  </xdr:cNvCxnSpPr>
                </xdr:nvCxnSpPr>
                <xdr:spPr>
                  <a:xfrm flipH="1">
                    <a:off x="4291850" y="202179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2" name="Straight Connector 91">
                    <a:extLst>
                      <a:ext uri="{FF2B5EF4-FFF2-40B4-BE49-F238E27FC236}">
                        <a16:creationId xmlns:a16="http://schemas.microsoft.com/office/drawing/2014/main" id="{00000000-0008-0000-0300-00005C000000}"/>
                      </a:ext>
                    </a:extLst>
                  </xdr:cNvPr>
                  <xdr:cNvCxnSpPr>
                    <a:cxnSpLocks/>
                  </xdr:cNvCxnSpPr>
                </xdr:nvCxnSpPr>
                <xdr:spPr>
                  <a:xfrm flipH="1">
                    <a:off x="4456195" y="19878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3" name="Straight Connector 92">
                    <a:extLst>
                      <a:ext uri="{FF2B5EF4-FFF2-40B4-BE49-F238E27FC236}">
                        <a16:creationId xmlns:a16="http://schemas.microsoft.com/office/drawing/2014/main" id="{00000000-0008-0000-0300-00005D000000}"/>
                      </a:ext>
                    </a:extLst>
                  </xdr:cNvPr>
                  <xdr:cNvCxnSpPr>
                    <a:cxnSpLocks/>
                  </xdr:cNvCxnSpPr>
                </xdr:nvCxnSpPr>
                <xdr:spPr>
                  <a:xfrm flipH="1">
                    <a:off x="4626373" y="20205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4" name="Straight Connector 93">
                    <a:extLst>
                      <a:ext uri="{FF2B5EF4-FFF2-40B4-BE49-F238E27FC236}">
                        <a16:creationId xmlns:a16="http://schemas.microsoft.com/office/drawing/2014/main" id="{00000000-0008-0000-0300-00005E000000}"/>
                      </a:ext>
                    </a:extLst>
                  </xdr:cNvPr>
                  <xdr:cNvCxnSpPr>
                    <a:cxnSpLocks/>
                  </xdr:cNvCxnSpPr>
                </xdr:nvCxnSpPr>
                <xdr:spPr>
                  <a:xfrm flipH="1">
                    <a:off x="4847837" y="203162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5" name="Straight Connector 94">
                    <a:extLst>
                      <a:ext uri="{FF2B5EF4-FFF2-40B4-BE49-F238E27FC236}">
                        <a16:creationId xmlns:a16="http://schemas.microsoft.com/office/drawing/2014/main" id="{00000000-0008-0000-0300-00005F000000}"/>
                      </a:ext>
                    </a:extLst>
                  </xdr:cNvPr>
                  <xdr:cNvCxnSpPr>
                    <a:cxnSpLocks/>
                  </xdr:cNvCxnSpPr>
                </xdr:nvCxnSpPr>
                <xdr:spPr>
                  <a:xfrm flipH="1">
                    <a:off x="3332934" y="211232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6" name="Straight Connector 95">
                    <a:extLst>
                      <a:ext uri="{FF2B5EF4-FFF2-40B4-BE49-F238E27FC236}">
                        <a16:creationId xmlns:a16="http://schemas.microsoft.com/office/drawing/2014/main" id="{00000000-0008-0000-0300-000060000000}"/>
                      </a:ext>
                    </a:extLst>
                  </xdr:cNvPr>
                  <xdr:cNvCxnSpPr>
                    <a:cxnSpLocks/>
                  </xdr:cNvCxnSpPr>
                </xdr:nvCxnSpPr>
                <xdr:spPr>
                  <a:xfrm flipH="1">
                    <a:off x="3491291" y="216174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7" name="Straight Connector 96">
                    <a:extLst>
                      <a:ext uri="{FF2B5EF4-FFF2-40B4-BE49-F238E27FC236}">
                        <a16:creationId xmlns:a16="http://schemas.microsoft.com/office/drawing/2014/main" id="{00000000-0008-0000-0300-000061000000}"/>
                      </a:ext>
                    </a:extLst>
                  </xdr:cNvPr>
                  <xdr:cNvCxnSpPr>
                    <a:cxnSpLocks/>
                  </xdr:cNvCxnSpPr>
                </xdr:nvCxnSpPr>
                <xdr:spPr>
                  <a:xfrm flipH="1">
                    <a:off x="3655636" y="21278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8" name="Straight Connector 97">
                    <a:extLst>
                      <a:ext uri="{FF2B5EF4-FFF2-40B4-BE49-F238E27FC236}">
                        <a16:creationId xmlns:a16="http://schemas.microsoft.com/office/drawing/2014/main" id="{00000000-0008-0000-0300-000062000000}"/>
                      </a:ext>
                    </a:extLst>
                  </xdr:cNvPr>
                  <xdr:cNvCxnSpPr>
                    <a:cxnSpLocks/>
                  </xdr:cNvCxnSpPr>
                </xdr:nvCxnSpPr>
                <xdr:spPr>
                  <a:xfrm flipH="1">
                    <a:off x="3825814" y="216051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9" name="Straight Connector 98">
                    <a:extLst>
                      <a:ext uri="{FF2B5EF4-FFF2-40B4-BE49-F238E27FC236}">
                        <a16:creationId xmlns:a16="http://schemas.microsoft.com/office/drawing/2014/main" id="{00000000-0008-0000-0300-000063000000}"/>
                      </a:ext>
                    </a:extLst>
                  </xdr:cNvPr>
                  <xdr:cNvCxnSpPr>
                    <a:cxnSpLocks/>
                  </xdr:cNvCxnSpPr>
                </xdr:nvCxnSpPr>
                <xdr:spPr>
                  <a:xfrm flipH="1">
                    <a:off x="4092621" y="2146659"/>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0" name="Straight Connector 99">
                    <a:extLst>
                      <a:ext uri="{FF2B5EF4-FFF2-40B4-BE49-F238E27FC236}">
                        <a16:creationId xmlns:a16="http://schemas.microsoft.com/office/drawing/2014/main" id="{00000000-0008-0000-0300-000064000000}"/>
                      </a:ext>
                    </a:extLst>
                  </xdr:cNvPr>
                  <xdr:cNvCxnSpPr>
                    <a:cxnSpLocks/>
                  </xdr:cNvCxnSpPr>
                </xdr:nvCxnSpPr>
                <xdr:spPr>
                  <a:xfrm flipH="1">
                    <a:off x="4285893" y="21247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1" name="Straight Connector 100">
                    <a:extLst>
                      <a:ext uri="{FF2B5EF4-FFF2-40B4-BE49-F238E27FC236}">
                        <a16:creationId xmlns:a16="http://schemas.microsoft.com/office/drawing/2014/main" id="{00000000-0008-0000-0300-000065000000}"/>
                      </a:ext>
                    </a:extLst>
                  </xdr:cNvPr>
                  <xdr:cNvCxnSpPr>
                    <a:cxnSpLocks/>
                  </xdr:cNvCxnSpPr>
                </xdr:nvCxnSpPr>
                <xdr:spPr>
                  <a:xfrm flipH="1">
                    <a:off x="4444250" y="217419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2" name="Straight Connector 101">
                    <a:extLst>
                      <a:ext uri="{FF2B5EF4-FFF2-40B4-BE49-F238E27FC236}">
                        <a16:creationId xmlns:a16="http://schemas.microsoft.com/office/drawing/2014/main" id="{00000000-0008-0000-0300-000066000000}"/>
                      </a:ext>
                    </a:extLst>
                  </xdr:cNvPr>
                  <xdr:cNvCxnSpPr>
                    <a:cxnSpLocks/>
                  </xdr:cNvCxnSpPr>
                </xdr:nvCxnSpPr>
                <xdr:spPr>
                  <a:xfrm flipH="1">
                    <a:off x="4608595" y="21402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3" name="Straight Connector 102">
                    <a:extLst>
                      <a:ext uri="{FF2B5EF4-FFF2-40B4-BE49-F238E27FC236}">
                        <a16:creationId xmlns:a16="http://schemas.microsoft.com/office/drawing/2014/main" id="{00000000-0008-0000-0300-000067000000}"/>
                      </a:ext>
                    </a:extLst>
                  </xdr:cNvPr>
                  <xdr:cNvCxnSpPr>
                    <a:cxnSpLocks/>
                  </xdr:cNvCxnSpPr>
                </xdr:nvCxnSpPr>
                <xdr:spPr>
                  <a:xfrm flipH="1">
                    <a:off x="4778773" y="21729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4" name="Straight Connector 103">
                    <a:extLst>
                      <a:ext uri="{FF2B5EF4-FFF2-40B4-BE49-F238E27FC236}">
                        <a16:creationId xmlns:a16="http://schemas.microsoft.com/office/drawing/2014/main" id="{00000000-0008-0000-0300-000068000000}"/>
                      </a:ext>
                    </a:extLst>
                  </xdr:cNvPr>
                  <xdr:cNvCxnSpPr>
                    <a:cxnSpLocks/>
                  </xdr:cNvCxnSpPr>
                </xdr:nvCxnSpPr>
                <xdr:spPr>
                  <a:xfrm flipH="1">
                    <a:off x="4974509" y="218402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5" name="Straight Connector 104">
                    <a:extLst>
                      <a:ext uri="{FF2B5EF4-FFF2-40B4-BE49-F238E27FC236}">
                        <a16:creationId xmlns:a16="http://schemas.microsoft.com/office/drawing/2014/main" id="{00000000-0008-0000-0300-000069000000}"/>
                      </a:ext>
                    </a:extLst>
                  </xdr:cNvPr>
                  <xdr:cNvCxnSpPr>
                    <a:cxnSpLocks/>
                  </xdr:cNvCxnSpPr>
                </xdr:nvCxnSpPr>
                <xdr:spPr>
                  <a:xfrm flipH="1">
                    <a:off x="3987963" y="207079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6" name="Straight Connector 105">
                    <a:extLst>
                      <a:ext uri="{FF2B5EF4-FFF2-40B4-BE49-F238E27FC236}">
                        <a16:creationId xmlns:a16="http://schemas.microsoft.com/office/drawing/2014/main" id="{00000000-0008-0000-0300-00006A000000}"/>
                      </a:ext>
                    </a:extLst>
                  </xdr:cNvPr>
                  <xdr:cNvCxnSpPr>
                    <a:cxnSpLocks/>
                  </xdr:cNvCxnSpPr>
                </xdr:nvCxnSpPr>
                <xdr:spPr>
                  <a:xfrm flipH="1">
                    <a:off x="3224917" y="211167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7" name="Straight Connector 106">
                    <a:extLst>
                      <a:ext uri="{FF2B5EF4-FFF2-40B4-BE49-F238E27FC236}">
                        <a16:creationId xmlns:a16="http://schemas.microsoft.com/office/drawing/2014/main" id="{00000000-0008-0000-0300-00006B000000}"/>
                      </a:ext>
                    </a:extLst>
                  </xdr:cNvPr>
                  <xdr:cNvCxnSpPr>
                    <a:cxnSpLocks/>
                  </xdr:cNvCxnSpPr>
                </xdr:nvCxnSpPr>
                <xdr:spPr>
                  <a:xfrm flipH="1">
                    <a:off x="3284412" y="225723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8" name="Straight Connector 107">
                    <a:extLst>
                      <a:ext uri="{FF2B5EF4-FFF2-40B4-BE49-F238E27FC236}">
                        <a16:creationId xmlns:a16="http://schemas.microsoft.com/office/drawing/2014/main" id="{00000000-0008-0000-0300-00006C000000}"/>
                      </a:ext>
                    </a:extLst>
                  </xdr:cNvPr>
                  <xdr:cNvCxnSpPr>
                    <a:cxnSpLocks/>
                  </xdr:cNvCxnSpPr>
                </xdr:nvCxnSpPr>
                <xdr:spPr>
                  <a:xfrm flipH="1">
                    <a:off x="3442769" y="230664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9" name="Straight Connector 108">
                    <a:extLst>
                      <a:ext uri="{FF2B5EF4-FFF2-40B4-BE49-F238E27FC236}">
                        <a16:creationId xmlns:a16="http://schemas.microsoft.com/office/drawing/2014/main" id="{00000000-0008-0000-0300-00006D000000}"/>
                      </a:ext>
                    </a:extLst>
                  </xdr:cNvPr>
                  <xdr:cNvCxnSpPr>
                    <a:cxnSpLocks/>
                  </xdr:cNvCxnSpPr>
                </xdr:nvCxnSpPr>
                <xdr:spPr>
                  <a:xfrm flipH="1">
                    <a:off x="3607114" y="227271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0" name="Straight Connector 109">
                    <a:extLst>
                      <a:ext uri="{FF2B5EF4-FFF2-40B4-BE49-F238E27FC236}">
                        <a16:creationId xmlns:a16="http://schemas.microsoft.com/office/drawing/2014/main" id="{00000000-0008-0000-0300-00006E000000}"/>
                      </a:ext>
                    </a:extLst>
                  </xdr:cNvPr>
                  <xdr:cNvCxnSpPr>
                    <a:cxnSpLocks/>
                  </xdr:cNvCxnSpPr>
                </xdr:nvCxnSpPr>
                <xdr:spPr>
                  <a:xfrm flipH="1">
                    <a:off x="3777292" y="23054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1" name="Straight Connector 110">
                    <a:extLst>
                      <a:ext uri="{FF2B5EF4-FFF2-40B4-BE49-F238E27FC236}">
                        <a16:creationId xmlns:a16="http://schemas.microsoft.com/office/drawing/2014/main" id="{00000000-0008-0000-0300-00006F000000}"/>
                      </a:ext>
                    </a:extLst>
                  </xdr:cNvPr>
                  <xdr:cNvCxnSpPr>
                    <a:cxnSpLocks/>
                  </xdr:cNvCxnSpPr>
                </xdr:nvCxnSpPr>
                <xdr:spPr>
                  <a:xfrm flipH="1">
                    <a:off x="3998756" y="231647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2" name="Straight Connector 111">
                    <a:extLst>
                      <a:ext uri="{FF2B5EF4-FFF2-40B4-BE49-F238E27FC236}">
                        <a16:creationId xmlns:a16="http://schemas.microsoft.com/office/drawing/2014/main" id="{00000000-0008-0000-0300-000070000000}"/>
                      </a:ext>
                    </a:extLst>
                  </xdr:cNvPr>
                  <xdr:cNvCxnSpPr>
                    <a:cxnSpLocks/>
                  </xdr:cNvCxnSpPr>
                </xdr:nvCxnSpPr>
                <xdr:spPr>
                  <a:xfrm flipH="1">
                    <a:off x="4237371" y="2269682"/>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3" name="Straight Connector 112">
                    <a:extLst>
                      <a:ext uri="{FF2B5EF4-FFF2-40B4-BE49-F238E27FC236}">
                        <a16:creationId xmlns:a16="http://schemas.microsoft.com/office/drawing/2014/main" id="{00000000-0008-0000-0300-000071000000}"/>
                      </a:ext>
                    </a:extLst>
                  </xdr:cNvPr>
                  <xdr:cNvCxnSpPr>
                    <a:cxnSpLocks/>
                  </xdr:cNvCxnSpPr>
                </xdr:nvCxnSpPr>
                <xdr:spPr>
                  <a:xfrm flipH="1">
                    <a:off x="3110943" y="21096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4" name="Straight Connector 113">
                    <a:extLst>
                      <a:ext uri="{FF2B5EF4-FFF2-40B4-BE49-F238E27FC236}">
                        <a16:creationId xmlns:a16="http://schemas.microsoft.com/office/drawing/2014/main" id="{00000000-0008-0000-0300-000072000000}"/>
                      </a:ext>
                    </a:extLst>
                  </xdr:cNvPr>
                  <xdr:cNvCxnSpPr>
                    <a:cxnSpLocks/>
                  </xdr:cNvCxnSpPr>
                </xdr:nvCxnSpPr>
                <xdr:spPr>
                  <a:xfrm flipH="1">
                    <a:off x="4560073" y="228517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5" name="Straight Connector 114">
                    <a:extLst>
                      <a:ext uri="{FF2B5EF4-FFF2-40B4-BE49-F238E27FC236}">
                        <a16:creationId xmlns:a16="http://schemas.microsoft.com/office/drawing/2014/main" id="{00000000-0008-0000-0300-000073000000}"/>
                      </a:ext>
                    </a:extLst>
                  </xdr:cNvPr>
                  <xdr:cNvCxnSpPr>
                    <a:cxnSpLocks/>
                  </xdr:cNvCxnSpPr>
                </xdr:nvCxnSpPr>
                <xdr:spPr>
                  <a:xfrm flipH="1">
                    <a:off x="4730251" y="23178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6" name="Straight Connector 115">
                    <a:extLst>
                      <a:ext uri="{FF2B5EF4-FFF2-40B4-BE49-F238E27FC236}">
                        <a16:creationId xmlns:a16="http://schemas.microsoft.com/office/drawing/2014/main" id="{00000000-0008-0000-0300-000074000000}"/>
                      </a:ext>
                    </a:extLst>
                  </xdr:cNvPr>
                  <xdr:cNvCxnSpPr>
                    <a:cxnSpLocks/>
                  </xdr:cNvCxnSpPr>
                </xdr:nvCxnSpPr>
                <xdr:spPr>
                  <a:xfrm flipH="1">
                    <a:off x="4925987" y="2328927"/>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7" name="Straight Connector 116">
                    <a:extLst>
                      <a:ext uri="{FF2B5EF4-FFF2-40B4-BE49-F238E27FC236}">
                        <a16:creationId xmlns:a16="http://schemas.microsoft.com/office/drawing/2014/main" id="{00000000-0008-0000-0300-000075000000}"/>
                      </a:ext>
                    </a:extLst>
                  </xdr:cNvPr>
                  <xdr:cNvCxnSpPr>
                    <a:cxnSpLocks/>
                  </xdr:cNvCxnSpPr>
                </xdr:nvCxnSpPr>
                <xdr:spPr>
                  <a:xfrm flipH="1">
                    <a:off x="3176395" y="225657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8" name="Straight Connector 117">
                    <a:extLst>
                      <a:ext uri="{FF2B5EF4-FFF2-40B4-BE49-F238E27FC236}">
                        <a16:creationId xmlns:a16="http://schemas.microsoft.com/office/drawing/2014/main" id="{00000000-0008-0000-0300-000076000000}"/>
                      </a:ext>
                    </a:extLst>
                  </xdr:cNvPr>
                  <xdr:cNvCxnSpPr>
                    <a:cxnSpLocks/>
                  </xdr:cNvCxnSpPr>
                </xdr:nvCxnSpPr>
                <xdr:spPr>
                  <a:xfrm flipH="1">
                    <a:off x="5017512" y="203546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9" name="Straight Connector 118">
                    <a:extLst>
                      <a:ext uri="{FF2B5EF4-FFF2-40B4-BE49-F238E27FC236}">
                        <a16:creationId xmlns:a16="http://schemas.microsoft.com/office/drawing/2014/main" id="{00000000-0008-0000-0300-000077000000}"/>
                      </a:ext>
                    </a:extLst>
                  </xdr:cNvPr>
                  <xdr:cNvCxnSpPr>
                    <a:cxnSpLocks/>
                  </xdr:cNvCxnSpPr>
                </xdr:nvCxnSpPr>
                <xdr:spPr>
                  <a:xfrm flipH="1">
                    <a:off x="4438293" y="22771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0" name="Straight Connector 119">
                    <a:extLst>
                      <a:ext uri="{FF2B5EF4-FFF2-40B4-BE49-F238E27FC236}">
                        <a16:creationId xmlns:a16="http://schemas.microsoft.com/office/drawing/2014/main" id="{00000000-0008-0000-0300-000078000000}"/>
                      </a:ext>
                    </a:extLst>
                  </xdr:cNvPr>
                  <xdr:cNvCxnSpPr>
                    <a:cxnSpLocks/>
                  </xdr:cNvCxnSpPr>
                </xdr:nvCxnSpPr>
                <xdr:spPr>
                  <a:xfrm flipH="1">
                    <a:off x="3127371" y="240074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1" name="Straight Connector 120">
                    <a:extLst>
                      <a:ext uri="{FF2B5EF4-FFF2-40B4-BE49-F238E27FC236}">
                        <a16:creationId xmlns:a16="http://schemas.microsoft.com/office/drawing/2014/main" id="{00000000-0008-0000-0300-000079000000}"/>
                      </a:ext>
                    </a:extLst>
                  </xdr:cNvPr>
                  <xdr:cNvCxnSpPr>
                    <a:cxnSpLocks/>
                  </xdr:cNvCxnSpPr>
                </xdr:nvCxnSpPr>
                <xdr:spPr>
                  <a:xfrm flipH="1">
                    <a:off x="3285728" y="24501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2" name="Straight Connector 121">
                    <a:extLst>
                      <a:ext uri="{FF2B5EF4-FFF2-40B4-BE49-F238E27FC236}">
                        <a16:creationId xmlns:a16="http://schemas.microsoft.com/office/drawing/2014/main" id="{00000000-0008-0000-0300-00007A000000}"/>
                      </a:ext>
                    </a:extLst>
                  </xdr:cNvPr>
                  <xdr:cNvCxnSpPr>
                    <a:cxnSpLocks/>
                  </xdr:cNvCxnSpPr>
                </xdr:nvCxnSpPr>
                <xdr:spPr>
                  <a:xfrm flipH="1">
                    <a:off x="3450073" y="241623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3" name="Straight Connector 122">
                    <a:extLst>
                      <a:ext uri="{FF2B5EF4-FFF2-40B4-BE49-F238E27FC236}">
                        <a16:creationId xmlns:a16="http://schemas.microsoft.com/office/drawing/2014/main" id="{00000000-0008-0000-0300-00007B000000}"/>
                      </a:ext>
                    </a:extLst>
                  </xdr:cNvPr>
                  <xdr:cNvCxnSpPr>
                    <a:cxnSpLocks/>
                  </xdr:cNvCxnSpPr>
                </xdr:nvCxnSpPr>
                <xdr:spPr>
                  <a:xfrm flipH="1">
                    <a:off x="3620251" y="244893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4" name="Straight Connector 123">
                    <a:extLst>
                      <a:ext uri="{FF2B5EF4-FFF2-40B4-BE49-F238E27FC236}">
                        <a16:creationId xmlns:a16="http://schemas.microsoft.com/office/drawing/2014/main" id="{00000000-0008-0000-0300-00007C000000}"/>
                      </a:ext>
                    </a:extLst>
                  </xdr:cNvPr>
                  <xdr:cNvCxnSpPr>
                    <a:cxnSpLocks/>
                  </xdr:cNvCxnSpPr>
                </xdr:nvCxnSpPr>
                <xdr:spPr>
                  <a:xfrm flipH="1">
                    <a:off x="3841715" y="245999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5" name="Straight Connector 124">
                    <a:extLst>
                      <a:ext uri="{FF2B5EF4-FFF2-40B4-BE49-F238E27FC236}">
                        <a16:creationId xmlns:a16="http://schemas.microsoft.com/office/drawing/2014/main" id="{00000000-0008-0000-0300-00007D000000}"/>
                      </a:ext>
                    </a:extLst>
                  </xdr:cNvPr>
                  <xdr:cNvCxnSpPr>
                    <a:cxnSpLocks/>
                  </xdr:cNvCxnSpPr>
                </xdr:nvCxnSpPr>
                <xdr:spPr>
                  <a:xfrm flipH="1">
                    <a:off x="4080330" y="241320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6" name="Straight Connector 125">
                    <a:extLst>
                      <a:ext uri="{FF2B5EF4-FFF2-40B4-BE49-F238E27FC236}">
                        <a16:creationId xmlns:a16="http://schemas.microsoft.com/office/drawing/2014/main" id="{00000000-0008-0000-0300-00007E000000}"/>
                      </a:ext>
                    </a:extLst>
                  </xdr:cNvPr>
                  <xdr:cNvCxnSpPr>
                    <a:cxnSpLocks/>
                  </xdr:cNvCxnSpPr>
                </xdr:nvCxnSpPr>
                <xdr:spPr>
                  <a:xfrm flipH="1">
                    <a:off x="4238687" y="246261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7" name="Straight Connector 126">
                    <a:extLst>
                      <a:ext uri="{FF2B5EF4-FFF2-40B4-BE49-F238E27FC236}">
                        <a16:creationId xmlns:a16="http://schemas.microsoft.com/office/drawing/2014/main" id="{00000000-0008-0000-0300-00007F000000}"/>
                      </a:ext>
                    </a:extLst>
                  </xdr:cNvPr>
                  <xdr:cNvCxnSpPr>
                    <a:cxnSpLocks/>
                  </xdr:cNvCxnSpPr>
                </xdr:nvCxnSpPr>
                <xdr:spPr>
                  <a:xfrm flipH="1">
                    <a:off x="4403032" y="242868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8" name="Straight Connector 127">
                    <a:extLst>
                      <a:ext uri="{FF2B5EF4-FFF2-40B4-BE49-F238E27FC236}">
                        <a16:creationId xmlns:a16="http://schemas.microsoft.com/office/drawing/2014/main" id="{00000000-0008-0000-0300-000080000000}"/>
                      </a:ext>
                    </a:extLst>
                  </xdr:cNvPr>
                  <xdr:cNvCxnSpPr>
                    <a:cxnSpLocks/>
                  </xdr:cNvCxnSpPr>
                </xdr:nvCxnSpPr>
                <xdr:spPr>
                  <a:xfrm flipH="1">
                    <a:off x="4573210" y="246138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9" name="Straight Connector 128">
                    <a:extLst>
                      <a:ext uri="{FF2B5EF4-FFF2-40B4-BE49-F238E27FC236}">
                        <a16:creationId xmlns:a16="http://schemas.microsoft.com/office/drawing/2014/main" id="{00000000-0008-0000-0300-000081000000}"/>
                      </a:ext>
                    </a:extLst>
                  </xdr:cNvPr>
                  <xdr:cNvCxnSpPr>
                    <a:cxnSpLocks/>
                  </xdr:cNvCxnSpPr>
                </xdr:nvCxnSpPr>
                <xdr:spPr>
                  <a:xfrm flipH="1">
                    <a:off x="3019354" y="240009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30" name="Straight Connector 129">
                    <a:extLst>
                      <a:ext uri="{FF2B5EF4-FFF2-40B4-BE49-F238E27FC236}">
                        <a16:creationId xmlns:a16="http://schemas.microsoft.com/office/drawing/2014/main" id="{00000000-0008-0000-0300-000082000000}"/>
                      </a:ext>
                    </a:extLst>
                  </xdr:cNvPr>
                  <xdr:cNvCxnSpPr>
                    <a:cxnSpLocks/>
                  </xdr:cNvCxnSpPr>
                </xdr:nvCxnSpPr>
                <xdr:spPr>
                  <a:xfrm flipH="1">
                    <a:off x="4711997" y="245718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31" name="Straight Connector 130">
                    <a:extLst>
                      <a:ext uri="{FF2B5EF4-FFF2-40B4-BE49-F238E27FC236}">
                        <a16:creationId xmlns:a16="http://schemas.microsoft.com/office/drawing/2014/main" id="{00000000-0008-0000-0300-000083000000}"/>
                      </a:ext>
                    </a:extLst>
                  </xdr:cNvPr>
                  <xdr:cNvCxnSpPr>
                    <a:cxnSpLocks/>
                  </xdr:cNvCxnSpPr>
                </xdr:nvCxnSpPr>
                <xdr:spPr>
                  <a:xfrm flipH="1">
                    <a:off x="4907733" y="246824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grpSp>
            <xdr:cxnSp macro="">
              <xdr:nvCxnSpPr>
                <xdr:cNvPr id="80" name="Straight Connector 79">
                  <a:extLst>
                    <a:ext uri="{FF2B5EF4-FFF2-40B4-BE49-F238E27FC236}">
                      <a16:creationId xmlns:a16="http://schemas.microsoft.com/office/drawing/2014/main" id="{00000000-0008-0000-0300-000050000000}"/>
                    </a:ext>
                  </a:extLst>
                </xdr:cNvPr>
                <xdr:cNvCxnSpPr>
                  <a:cxnSpLocks/>
                </xdr:cNvCxnSpPr>
              </xdr:nvCxnSpPr>
              <xdr:spPr>
                <a:xfrm>
                  <a:off x="2094127" y="249615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1" name="Straight Connector 80">
                  <a:extLst>
                    <a:ext uri="{FF2B5EF4-FFF2-40B4-BE49-F238E27FC236}">
                      <a16:creationId xmlns:a16="http://schemas.microsoft.com/office/drawing/2014/main" id="{00000000-0008-0000-0300-000051000000}"/>
                    </a:ext>
                  </a:extLst>
                </xdr:cNvPr>
                <xdr:cNvCxnSpPr>
                  <a:cxnSpLocks/>
                </xdr:cNvCxnSpPr>
              </xdr:nvCxnSpPr>
              <xdr:spPr>
                <a:xfrm>
                  <a:off x="1891423" y="246222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2" name="Straight Connector 81">
                  <a:extLst>
                    <a:ext uri="{FF2B5EF4-FFF2-40B4-BE49-F238E27FC236}">
                      <a16:creationId xmlns:a16="http://schemas.microsoft.com/office/drawing/2014/main" id="{00000000-0008-0000-0300-000052000000}"/>
                    </a:ext>
                  </a:extLst>
                </xdr:cNvPr>
                <xdr:cNvCxnSpPr>
                  <a:cxnSpLocks/>
                </xdr:cNvCxnSpPr>
              </xdr:nvCxnSpPr>
              <xdr:spPr>
                <a:xfrm>
                  <a:off x="1681525" y="2494921"/>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3" name="Straight Connector 82">
                  <a:extLst>
                    <a:ext uri="{FF2B5EF4-FFF2-40B4-BE49-F238E27FC236}">
                      <a16:creationId xmlns:a16="http://schemas.microsoft.com/office/drawing/2014/main" id="{00000000-0008-0000-0300-000053000000}"/>
                    </a:ext>
                  </a:extLst>
                </xdr:cNvPr>
                <xdr:cNvCxnSpPr>
                  <a:cxnSpLocks/>
                </xdr:cNvCxnSpPr>
              </xdr:nvCxnSpPr>
              <xdr:spPr>
                <a:xfrm>
                  <a:off x="1510345" y="2490716"/>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4" name="Straight Connector 83">
                  <a:extLst>
                    <a:ext uri="{FF2B5EF4-FFF2-40B4-BE49-F238E27FC236}">
                      <a16:creationId xmlns:a16="http://schemas.microsoft.com/office/drawing/2014/main" id="{00000000-0008-0000-0300-000054000000}"/>
                    </a:ext>
                  </a:extLst>
                </xdr:cNvPr>
                <xdr:cNvCxnSpPr>
                  <a:cxnSpLocks/>
                </xdr:cNvCxnSpPr>
              </xdr:nvCxnSpPr>
              <xdr:spPr>
                <a:xfrm>
                  <a:off x="1268924" y="250177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grpSp>
          <xdr:sp macro="" textlink="">
            <xdr:nvSpPr>
              <xdr:cNvPr id="53" name="TextBox 75">
                <a:extLst>
                  <a:ext uri="{FF2B5EF4-FFF2-40B4-BE49-F238E27FC236}">
                    <a16:creationId xmlns:a16="http://schemas.microsoft.com/office/drawing/2014/main" id="{00000000-0008-0000-0300-000035000000}"/>
                  </a:ext>
                </a:extLst>
              </xdr:cNvPr>
              <xdr:cNvSpPr txBox="1"/>
            </xdr:nvSpPr>
            <xdr:spPr>
              <a:xfrm>
                <a:off x="10022251" y="1309410"/>
                <a:ext cx="1246654"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latin typeface="Arial" panose="020B0604020202020204" pitchFamily="34" charset="0"/>
                    <a:cs typeface="Arial" panose="020B0604020202020204" pitchFamily="34" charset="0"/>
                  </a:rPr>
                  <a:t>precipitation</a:t>
                </a:r>
                <a:endParaRPr lang="en-US" sz="1050" b="1">
                  <a:latin typeface="Arial" panose="020B0604020202020204" pitchFamily="34" charset="0"/>
                  <a:cs typeface="Arial" panose="020B0604020202020204" pitchFamily="34" charset="0"/>
                </a:endParaRPr>
              </a:p>
            </xdr:txBody>
          </xdr:sp>
          <xdr:cxnSp macro="">
            <xdr:nvCxnSpPr>
              <xdr:cNvPr id="54" name="Straight Arrow Connector 53">
                <a:extLst>
                  <a:ext uri="{FF2B5EF4-FFF2-40B4-BE49-F238E27FC236}">
                    <a16:creationId xmlns:a16="http://schemas.microsoft.com/office/drawing/2014/main" id="{00000000-0008-0000-0300-000036000000}"/>
                  </a:ext>
                </a:extLst>
              </xdr:cNvPr>
              <xdr:cNvCxnSpPr/>
            </xdr:nvCxnSpPr>
            <xdr:spPr>
              <a:xfrm>
                <a:off x="11576389" y="2930448"/>
                <a:ext cx="0" cy="800670"/>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55" name="Straight Arrow Connector 54">
                <a:extLst>
                  <a:ext uri="{FF2B5EF4-FFF2-40B4-BE49-F238E27FC236}">
                    <a16:creationId xmlns:a16="http://schemas.microsoft.com/office/drawing/2014/main" id="{00000000-0008-0000-0300-000037000000}"/>
                  </a:ext>
                </a:extLst>
              </xdr:cNvPr>
              <xdr:cNvCxnSpPr>
                <a:cxnSpLocks/>
              </xdr:cNvCxnSpPr>
            </xdr:nvCxnSpPr>
            <xdr:spPr>
              <a:xfrm>
                <a:off x="10250903" y="2610042"/>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56" name="TextBox 78">
                <a:extLst>
                  <a:ext uri="{FF2B5EF4-FFF2-40B4-BE49-F238E27FC236}">
                    <a16:creationId xmlns:a16="http://schemas.microsoft.com/office/drawing/2014/main" id="{00000000-0008-0000-0300-000038000000}"/>
                  </a:ext>
                </a:extLst>
              </xdr:cNvPr>
              <xdr:cNvSpPr txBox="1"/>
            </xdr:nvSpPr>
            <xdr:spPr>
              <a:xfrm>
                <a:off x="11297436" y="2655213"/>
                <a:ext cx="644239"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solidFill>
                      <a:schemeClr val="accent2">
                        <a:lumMod val="50000"/>
                      </a:schemeClr>
                    </a:solidFill>
                    <a:effectLst>
                      <a:innerShdw blurRad="317500" dist="50800" dir="16200000">
                        <a:schemeClr val="tx1">
                          <a:alpha val="70000"/>
                        </a:schemeClr>
                      </a:innerShdw>
                    </a:effectLst>
                    <a:latin typeface="Arial" panose="020B0604020202020204" pitchFamily="34" charset="0"/>
                    <a:cs typeface="Arial" panose="020B0604020202020204" pitchFamily="34" charset="0"/>
                  </a:rPr>
                  <a:t>PFAS</a:t>
                </a:r>
              </a:p>
              <a:p>
                <a:endParaRPr lang="en-US" sz="1200" b="1">
                  <a:latin typeface="Arial" panose="020B0604020202020204" pitchFamily="34" charset="0"/>
                  <a:cs typeface="Arial" panose="020B0604020202020204" pitchFamily="34" charset="0"/>
                </a:endParaRPr>
              </a:p>
            </xdr:txBody>
          </xdr:sp>
          <xdr:cxnSp macro="">
            <xdr:nvCxnSpPr>
              <xdr:cNvPr id="57" name="Straight Arrow Connector 56">
                <a:extLst>
                  <a:ext uri="{FF2B5EF4-FFF2-40B4-BE49-F238E27FC236}">
                    <a16:creationId xmlns:a16="http://schemas.microsoft.com/office/drawing/2014/main" id="{00000000-0008-0000-0300-000039000000}"/>
                  </a:ext>
                </a:extLst>
              </xdr:cNvPr>
              <xdr:cNvCxnSpPr/>
            </xdr:nvCxnSpPr>
            <xdr:spPr>
              <a:xfrm>
                <a:off x="11575338" y="4387140"/>
                <a:ext cx="0" cy="800670"/>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58" name="TextBox 80">
                <a:extLst>
                  <a:ext uri="{FF2B5EF4-FFF2-40B4-BE49-F238E27FC236}">
                    <a16:creationId xmlns:a16="http://schemas.microsoft.com/office/drawing/2014/main" id="{00000000-0008-0000-0300-00003A000000}"/>
                  </a:ext>
                </a:extLst>
              </xdr:cNvPr>
              <xdr:cNvSpPr txBox="1"/>
            </xdr:nvSpPr>
            <xdr:spPr>
              <a:xfrm>
                <a:off x="11304270" y="3925475"/>
                <a:ext cx="644239"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solidFill>
                      <a:schemeClr val="accent2">
                        <a:lumMod val="50000"/>
                      </a:schemeClr>
                    </a:solidFill>
                    <a:latin typeface="Arial" panose="020B0604020202020204" pitchFamily="34" charset="0"/>
                    <a:cs typeface="Arial" panose="020B0604020202020204" pitchFamily="34" charset="0"/>
                  </a:rPr>
                  <a:t>PFAS</a:t>
                </a:r>
              </a:p>
              <a:p>
                <a:endParaRPr lang="en-US" sz="1200" b="1">
                  <a:latin typeface="Arial" panose="020B0604020202020204" pitchFamily="34" charset="0"/>
                  <a:cs typeface="Arial" panose="020B0604020202020204" pitchFamily="34" charset="0"/>
                </a:endParaRPr>
              </a:p>
            </xdr:txBody>
          </xdr:sp>
          <xdr:sp macro="" textlink="">
            <xdr:nvSpPr>
              <xdr:cNvPr id="59" name="TextBox 81">
                <a:extLst>
                  <a:ext uri="{FF2B5EF4-FFF2-40B4-BE49-F238E27FC236}">
                    <a16:creationId xmlns:a16="http://schemas.microsoft.com/office/drawing/2014/main" id="{00000000-0008-0000-0300-00003B000000}"/>
                  </a:ext>
                </a:extLst>
              </xdr:cNvPr>
              <xdr:cNvSpPr txBox="1"/>
            </xdr:nvSpPr>
            <xdr:spPr>
              <a:xfrm>
                <a:off x="13526699" y="2921972"/>
                <a:ext cx="351828" cy="2368642"/>
              </a:xfrm>
              <a:prstGeom prst="rect">
                <a:avLst/>
              </a:prstGeom>
              <a:noFill/>
            </xdr:spPr>
            <xdr:txBody>
              <a:bodyPr vert="wordArtVert"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000">
                  <a:latin typeface="Arial" panose="020B0604020202020204" pitchFamily="34" charset="0"/>
                  <a:cs typeface="Arial" panose="020B0604020202020204" pitchFamily="34" charset="0"/>
                </a:endParaRPr>
              </a:p>
            </xdr:txBody>
          </xdr:sp>
          <xdr:sp macro="" textlink="">
            <xdr:nvSpPr>
              <xdr:cNvPr id="60" name="TextBox 82">
                <a:extLst>
                  <a:ext uri="{FF2B5EF4-FFF2-40B4-BE49-F238E27FC236}">
                    <a16:creationId xmlns:a16="http://schemas.microsoft.com/office/drawing/2014/main" id="{00000000-0008-0000-0300-00003C000000}"/>
                  </a:ext>
                </a:extLst>
              </xdr:cNvPr>
              <xdr:cNvSpPr txBox="1"/>
            </xdr:nvSpPr>
            <xdr:spPr>
              <a:xfrm>
                <a:off x="9297732" y="2711023"/>
                <a:ext cx="1128713"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solidFill>
                      <a:schemeClr val="accent1"/>
                    </a:solidFill>
                    <a:latin typeface="Arial" panose="020B0604020202020204" pitchFamily="34" charset="0"/>
                    <a:cs typeface="Arial" panose="020B0604020202020204" pitchFamily="34" charset="0"/>
                  </a:rPr>
                  <a:t>infiltration</a:t>
                </a:r>
              </a:p>
            </xdr:txBody>
          </xdr:sp>
          <xdr:cxnSp macro="">
            <xdr:nvCxnSpPr>
              <xdr:cNvPr id="61" name="Straight Arrow Connector 60">
                <a:extLst>
                  <a:ext uri="{FF2B5EF4-FFF2-40B4-BE49-F238E27FC236}">
                    <a16:creationId xmlns:a16="http://schemas.microsoft.com/office/drawing/2014/main" id="{00000000-0008-0000-0300-00003D000000}"/>
                  </a:ext>
                </a:extLst>
              </xdr:cNvPr>
              <xdr:cNvCxnSpPr>
                <a:cxnSpLocks/>
              </xdr:cNvCxnSpPr>
            </xdr:nvCxnSpPr>
            <xdr:spPr>
              <a:xfrm>
                <a:off x="11099629" y="2626856"/>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2" name="Straight Arrow Connector 61">
                <a:extLst>
                  <a:ext uri="{FF2B5EF4-FFF2-40B4-BE49-F238E27FC236}">
                    <a16:creationId xmlns:a16="http://schemas.microsoft.com/office/drawing/2014/main" id="{00000000-0008-0000-0300-00003E000000}"/>
                  </a:ext>
                </a:extLst>
              </xdr:cNvPr>
              <xdr:cNvCxnSpPr>
                <a:cxnSpLocks/>
              </xdr:cNvCxnSpPr>
            </xdr:nvCxnSpPr>
            <xdr:spPr>
              <a:xfrm>
                <a:off x="12063084" y="2622515"/>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3" name="Straight Arrow Connector 62">
                <a:extLst>
                  <a:ext uri="{FF2B5EF4-FFF2-40B4-BE49-F238E27FC236}">
                    <a16:creationId xmlns:a16="http://schemas.microsoft.com/office/drawing/2014/main" id="{00000000-0008-0000-0300-00003F000000}"/>
                  </a:ext>
                </a:extLst>
              </xdr:cNvPr>
              <xdr:cNvCxnSpPr>
                <a:cxnSpLocks/>
              </xdr:cNvCxnSpPr>
            </xdr:nvCxnSpPr>
            <xdr:spPr>
              <a:xfrm>
                <a:off x="13650102" y="2610042"/>
                <a:ext cx="8928" cy="1458728"/>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grpSp>
            <xdr:nvGrpSpPr>
              <xdr:cNvPr id="64" name="Group 63">
                <a:extLst>
                  <a:ext uri="{FF2B5EF4-FFF2-40B4-BE49-F238E27FC236}">
                    <a16:creationId xmlns:a16="http://schemas.microsoft.com/office/drawing/2014/main" id="{00000000-0008-0000-0300-000040000000}"/>
                  </a:ext>
                </a:extLst>
              </xdr:cNvPr>
              <xdr:cNvGrpSpPr/>
            </xdr:nvGrpSpPr>
            <xdr:grpSpPr>
              <a:xfrm>
                <a:off x="13502170" y="3100282"/>
                <a:ext cx="318605" cy="338554"/>
                <a:chOff x="5257800" y="5902848"/>
                <a:chExt cx="318605" cy="338554"/>
              </a:xfrm>
            </xdr:grpSpPr>
            <xdr:sp macro="" textlink="">
              <xdr:nvSpPr>
                <xdr:cNvPr id="77" name="Rectangle 76">
                  <a:extLst>
                    <a:ext uri="{FF2B5EF4-FFF2-40B4-BE49-F238E27FC236}">
                      <a16:creationId xmlns:a16="http://schemas.microsoft.com/office/drawing/2014/main" id="{00000000-0008-0000-0300-00004D000000}"/>
                    </a:ext>
                  </a:extLst>
                </xdr:cNvPr>
                <xdr:cNvSpPr/>
              </xdr:nvSpPr>
              <xdr:spPr>
                <a:xfrm>
                  <a:off x="5311930" y="5955333"/>
                  <a:ext cx="193292" cy="24622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78" name="TextBox 88">
                  <a:extLst>
                    <a:ext uri="{FF2B5EF4-FFF2-40B4-BE49-F238E27FC236}">
                      <a16:creationId xmlns:a16="http://schemas.microsoft.com/office/drawing/2014/main" id="{00000000-0008-0000-0300-00004E000000}"/>
                    </a:ext>
                  </a:extLst>
                </xdr:cNvPr>
                <xdr:cNvSpPr txBox="1"/>
              </xdr:nvSpPr>
              <xdr:spPr>
                <a:xfrm>
                  <a:off x="5257800" y="5902848"/>
                  <a:ext cx="318605" cy="338554"/>
                </a:xfrm>
                <a:prstGeom prst="rect">
                  <a:avLst/>
                </a:prstGeom>
                <a:solidFill>
                  <a:schemeClr val="bg1">
                    <a:lumMod val="8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600" i="1">
                      <a:latin typeface="Arial" panose="020B0604020202020204" pitchFamily="34" charset="0"/>
                      <a:cs typeface="Arial" panose="020B0604020202020204" pitchFamily="34" charset="0"/>
                    </a:rPr>
                    <a:t>z</a:t>
                  </a:r>
                </a:p>
              </xdr:txBody>
            </xdr:sp>
          </xdr:grpSp>
          <xdr:sp macro="" textlink="">
            <xdr:nvSpPr>
              <xdr:cNvPr id="65" name="Right Brace 64">
                <a:extLst>
                  <a:ext uri="{FF2B5EF4-FFF2-40B4-BE49-F238E27FC236}">
                    <a16:creationId xmlns:a16="http://schemas.microsoft.com/office/drawing/2014/main" id="{00000000-0008-0000-0300-000041000000}"/>
                  </a:ext>
                </a:extLst>
              </xdr:cNvPr>
              <xdr:cNvSpPr/>
            </xdr:nvSpPr>
            <xdr:spPr>
              <a:xfrm flipH="1">
                <a:off x="10079794" y="2631489"/>
                <a:ext cx="627249" cy="2451490"/>
              </a:xfrm>
              <a:prstGeom prst="rightBrace">
                <a:avLst>
                  <a:gd name="adj1" fmla="val 49602"/>
                  <a:gd name="adj2" fmla="val 50000"/>
                </a:avLst>
              </a:prstGeom>
            </xdr:spPr>
            <xdr:style>
              <a:lnRef idx="2">
                <a:schemeClr val="dk1"/>
              </a:lnRef>
              <a:fillRef idx="0">
                <a:schemeClr val="dk1"/>
              </a:fillRef>
              <a:effectRef idx="1">
                <a:schemeClr val="dk1"/>
              </a:effectRef>
              <a:fontRef idx="minor">
                <a:schemeClr val="tx1"/>
              </a:fontRef>
            </xdr:style>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US"/>
              </a:p>
            </xdr:txBody>
          </xdr:sp>
          <xdr:cxnSp macro="">
            <xdr:nvCxnSpPr>
              <xdr:cNvPr id="66" name="Straight Connector 65">
                <a:extLst>
                  <a:ext uri="{FF2B5EF4-FFF2-40B4-BE49-F238E27FC236}">
                    <a16:creationId xmlns:a16="http://schemas.microsoft.com/office/drawing/2014/main" id="{00000000-0008-0000-0300-000042000000}"/>
                  </a:ext>
                </a:extLst>
              </xdr:cNvPr>
              <xdr:cNvCxnSpPr>
                <a:cxnSpLocks/>
              </xdr:cNvCxnSpPr>
            </xdr:nvCxnSpPr>
            <xdr:spPr>
              <a:xfrm>
                <a:off x="11934135" y="2354687"/>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7" name="Straight Connector 66">
                <a:extLst>
                  <a:ext uri="{FF2B5EF4-FFF2-40B4-BE49-F238E27FC236}">
                    <a16:creationId xmlns:a16="http://schemas.microsoft.com/office/drawing/2014/main" id="{00000000-0008-0000-0300-000043000000}"/>
                  </a:ext>
                </a:extLst>
              </xdr:cNvPr>
              <xdr:cNvCxnSpPr>
                <a:cxnSpLocks/>
              </xdr:cNvCxnSpPr>
            </xdr:nvCxnSpPr>
            <xdr:spPr>
              <a:xfrm>
                <a:off x="11738817" y="240410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8" name="Straight Connector 67">
                <a:extLst>
                  <a:ext uri="{FF2B5EF4-FFF2-40B4-BE49-F238E27FC236}">
                    <a16:creationId xmlns:a16="http://schemas.microsoft.com/office/drawing/2014/main" id="{00000000-0008-0000-0300-000044000000}"/>
                  </a:ext>
                </a:extLst>
              </xdr:cNvPr>
              <xdr:cNvCxnSpPr>
                <a:cxnSpLocks/>
              </xdr:cNvCxnSpPr>
            </xdr:nvCxnSpPr>
            <xdr:spPr>
              <a:xfrm>
                <a:off x="11536113" y="237017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9" name="Straight Connector 68">
                <a:extLst>
                  <a:ext uri="{FF2B5EF4-FFF2-40B4-BE49-F238E27FC236}">
                    <a16:creationId xmlns:a16="http://schemas.microsoft.com/office/drawing/2014/main" id="{00000000-0008-0000-0300-000045000000}"/>
                  </a:ext>
                </a:extLst>
              </xdr:cNvPr>
              <xdr:cNvCxnSpPr>
                <a:cxnSpLocks/>
              </xdr:cNvCxnSpPr>
            </xdr:nvCxnSpPr>
            <xdr:spPr>
              <a:xfrm>
                <a:off x="11326215" y="240287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0" name="Straight Connector 69">
                <a:extLst>
                  <a:ext uri="{FF2B5EF4-FFF2-40B4-BE49-F238E27FC236}">
                    <a16:creationId xmlns:a16="http://schemas.microsoft.com/office/drawing/2014/main" id="{00000000-0008-0000-0300-000046000000}"/>
                  </a:ext>
                </a:extLst>
              </xdr:cNvPr>
              <xdr:cNvCxnSpPr>
                <a:cxnSpLocks/>
              </xdr:cNvCxnSpPr>
            </xdr:nvCxnSpPr>
            <xdr:spPr>
              <a:xfrm>
                <a:off x="11053061" y="2413932"/>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1" name="Straight Connector 70">
                <a:extLst>
                  <a:ext uri="{FF2B5EF4-FFF2-40B4-BE49-F238E27FC236}">
                    <a16:creationId xmlns:a16="http://schemas.microsoft.com/office/drawing/2014/main" id="{00000000-0008-0000-0300-000047000000}"/>
                  </a:ext>
                </a:extLst>
              </xdr:cNvPr>
              <xdr:cNvCxnSpPr>
                <a:cxnSpLocks/>
              </xdr:cNvCxnSpPr>
            </xdr:nvCxnSpPr>
            <xdr:spPr>
              <a:xfrm>
                <a:off x="10769691" y="237656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sp macro="" textlink="">
            <xdr:nvSpPr>
              <xdr:cNvPr id="72" name="Rectangle 71">
                <a:extLst>
                  <a:ext uri="{FF2B5EF4-FFF2-40B4-BE49-F238E27FC236}">
                    <a16:creationId xmlns:a16="http://schemas.microsoft.com/office/drawing/2014/main" id="{00000000-0008-0000-0300-000048000000}"/>
                  </a:ext>
                </a:extLst>
              </xdr:cNvPr>
              <xdr:cNvSpPr/>
            </xdr:nvSpPr>
            <xdr:spPr>
              <a:xfrm>
                <a:off x="12655713" y="2631437"/>
                <a:ext cx="114940" cy="2874666"/>
              </a:xfrm>
              <a:prstGeom prst="rect">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73" name="Cylinder 72">
                <a:extLst>
                  <a:ext uri="{FF2B5EF4-FFF2-40B4-BE49-F238E27FC236}">
                    <a16:creationId xmlns:a16="http://schemas.microsoft.com/office/drawing/2014/main" id="{00000000-0008-0000-0300-000049000000}"/>
                  </a:ext>
                </a:extLst>
              </xdr:cNvPr>
              <xdr:cNvSpPr/>
            </xdr:nvSpPr>
            <xdr:spPr>
              <a:xfrm>
                <a:off x="12655713" y="5108732"/>
                <a:ext cx="114940" cy="410294"/>
              </a:xfrm>
              <a:prstGeom prst="can">
                <a:avLst/>
              </a:prstGeom>
              <a:blipFill>
                <a:blip xmlns:r="http://schemas.openxmlformats.org/officeDocument/2006/relationships" r:embed="rId9"/>
                <a:tile tx="0" ty="0" sx="100000" sy="100000" flip="none" algn="tl"/>
              </a:blipFill>
              <a:ln w="1270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74" name="Straight Arrow Connector 73">
                <a:extLst>
                  <a:ext uri="{FF2B5EF4-FFF2-40B4-BE49-F238E27FC236}">
                    <a16:creationId xmlns:a16="http://schemas.microsoft.com/office/drawing/2014/main" id="{00000000-0008-0000-0300-00004A000000}"/>
                  </a:ext>
                </a:extLst>
              </xdr:cNvPr>
              <xdr:cNvCxnSpPr>
                <a:cxnSpLocks/>
              </xdr:cNvCxnSpPr>
            </xdr:nvCxnSpPr>
            <xdr:spPr>
              <a:xfrm flipH="1">
                <a:off x="12775558" y="4996768"/>
                <a:ext cx="949012" cy="7153"/>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5" name="TextBox 110">
                <a:extLst>
                  <a:ext uri="{FF2B5EF4-FFF2-40B4-BE49-F238E27FC236}">
                    <a16:creationId xmlns:a16="http://schemas.microsoft.com/office/drawing/2014/main" id="{00000000-0008-0000-0300-00004B000000}"/>
                  </a:ext>
                </a:extLst>
              </xdr:cNvPr>
              <xdr:cNvSpPr txBox="1"/>
            </xdr:nvSpPr>
            <xdr:spPr>
              <a:xfrm>
                <a:off x="13614849" y="4765935"/>
                <a:ext cx="1408488"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receptor well (drinking water)</a:t>
                </a:r>
              </a:p>
            </xdr:txBody>
          </xdr:sp>
          <xdr:pic>
            <xdr:nvPicPr>
              <xdr:cNvPr id="76" name="Picture 75">
                <a:extLst>
                  <a:ext uri="{FF2B5EF4-FFF2-40B4-BE49-F238E27FC236}">
                    <a16:creationId xmlns:a16="http://schemas.microsoft.com/office/drawing/2014/main" id="{00000000-0008-0000-0300-00004C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flipH="1">
                <a:off x="12420511" y="2124727"/>
                <a:ext cx="499423" cy="499423"/>
              </a:xfrm>
              <a:prstGeom prst="rect">
                <a:avLst/>
              </a:prstGeom>
            </xdr:spPr>
          </xdr:pic>
        </xdr:grpSp>
        <xdr:sp macro="" textlink="">
          <xdr:nvSpPr>
            <xdr:cNvPr id="35" name="TextBox 34">
              <a:extLst>
                <a:ext uri="{FF2B5EF4-FFF2-40B4-BE49-F238E27FC236}">
                  <a16:creationId xmlns:a16="http://schemas.microsoft.com/office/drawing/2014/main" id="{00000000-0008-0000-0300-000023000000}"/>
                </a:ext>
              </a:extLst>
            </xdr:cNvPr>
            <xdr:cNvSpPr txBox="1"/>
          </xdr:nvSpPr>
          <xdr:spPr>
            <a:xfrm>
              <a:off x="7932207" y="5363105"/>
              <a:ext cx="5752043" cy="764646"/>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latin typeface="Times New Roman" panose="02020603050405020304" pitchFamily="18" charset="0"/>
                  <a:cs typeface="Times New Roman" panose="02020603050405020304" pitchFamily="18" charset="0"/>
                </a:rPr>
                <a:t>A conceptual model for PFAS attenuation in the vadose zone and groundwater. PFAS released</a:t>
              </a:r>
              <a:r>
                <a:rPr lang="en-US" sz="1100" b="1" baseline="0">
                  <a:latin typeface="Times New Roman" panose="02020603050405020304" pitchFamily="18" charset="0"/>
                  <a:cs typeface="Times New Roman" panose="02020603050405020304" pitchFamily="18" charset="0"/>
                </a:rPr>
                <a:t> to the surface leach downward though the vadose zone to groundwater driven by water infiltration flux. A receptor well is assumed to be located at the edge of the source zone.</a:t>
              </a:r>
              <a:endParaRPr lang="en-US" sz="1100" b="1">
                <a:latin typeface="Times New Roman" panose="02020603050405020304" pitchFamily="18" charset="0"/>
                <a:cs typeface="Times New Roman" panose="02020603050405020304" pitchFamily="18" charset="0"/>
              </a:endParaRPr>
            </a:p>
          </xdr:txBody>
        </xdr:sp>
      </xdr:grpSp>
      <xdr:sp macro="" textlink="">
        <xdr:nvSpPr>
          <xdr:cNvPr id="33" name="TextBox 32">
            <a:extLst>
              <a:ext uri="{FF2B5EF4-FFF2-40B4-BE49-F238E27FC236}">
                <a16:creationId xmlns:a16="http://schemas.microsoft.com/office/drawing/2014/main" id="{00000000-0008-0000-0300-000021000000}"/>
              </a:ext>
            </a:extLst>
          </xdr:cNvPr>
          <xdr:cNvSpPr txBox="1"/>
        </xdr:nvSpPr>
        <xdr:spPr>
          <a:xfrm>
            <a:off x="11329457" y="5249333"/>
            <a:ext cx="1296459" cy="2116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latin typeface="Times New Roman" panose="02020603050405020304" pitchFamily="18" charset="0"/>
                <a:cs typeface="Times New Roman" panose="02020603050405020304" pitchFamily="18" charset="0"/>
              </a:rPr>
              <a:t>J.</a:t>
            </a:r>
            <a:r>
              <a:rPr lang="en-US" sz="900" i="1" baseline="0">
                <a:latin typeface="Times New Roman" panose="02020603050405020304" pitchFamily="18" charset="0"/>
                <a:cs typeface="Times New Roman" panose="02020603050405020304" pitchFamily="18" charset="0"/>
              </a:rPr>
              <a:t> Smith et al., 2024</a:t>
            </a:r>
            <a:endParaRPr lang="en-US" sz="900" i="1">
              <a:latin typeface="Times New Roman" panose="02020603050405020304" pitchFamily="18" charset="0"/>
              <a:cs typeface="Times New Roman" panose="02020603050405020304" pitchFamily="18" charset="0"/>
            </a:endParaRPr>
          </a:p>
        </xdr:txBody>
      </xdr:sp>
    </xdr:grpSp>
    <xdr:clientData/>
  </xdr:twoCellAnchor>
  <xdr:twoCellAnchor>
    <xdr:from>
      <xdr:col>0</xdr:col>
      <xdr:colOff>506940</xdr:colOff>
      <xdr:row>11</xdr:row>
      <xdr:rowOff>166686</xdr:rowOff>
    </xdr:from>
    <xdr:to>
      <xdr:col>11</xdr:col>
      <xdr:colOff>312207</xdr:colOff>
      <xdr:row>28</xdr:row>
      <xdr:rowOff>164042</xdr:rowOff>
    </xdr:to>
    <xdr:sp macro="" textlink="">
      <xdr:nvSpPr>
        <xdr:cNvPr id="134" name="TextBox 133">
          <a:extLst>
            <a:ext uri="{FF2B5EF4-FFF2-40B4-BE49-F238E27FC236}">
              <a16:creationId xmlns:a16="http://schemas.microsoft.com/office/drawing/2014/main" id="{00000000-0008-0000-0300-000086000000}"/>
            </a:ext>
          </a:extLst>
        </xdr:cNvPr>
        <xdr:cNvSpPr txBox="1"/>
      </xdr:nvSpPr>
      <xdr:spPr>
        <a:xfrm>
          <a:off x="506940" y="2414586"/>
          <a:ext cx="6929967" cy="2992969"/>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latin typeface="Times New Roman" panose="02020603050405020304" pitchFamily="18" charset="0"/>
              <a:cs typeface="Times New Roman" panose="02020603050405020304" pitchFamily="18" charset="0"/>
            </a:rPr>
            <a:t>Background/Abstract: </a:t>
          </a:r>
          <a:r>
            <a:rPr lang="en-US" sz="1200">
              <a:latin typeface="Times New Roman" panose="02020603050405020304" pitchFamily="18" charset="0"/>
              <a:cs typeface="Times New Roman" panose="02020603050405020304" pitchFamily="18" charset="0"/>
            </a:rPr>
            <a:t>Soils at many contaminated sites have accumulated a significant amount of per- and polyfluoroalkyl substances (PFAS) and may require remediation to mitigate leaching to groundwater. USEPA’s current approaches for determining soil screening levels (SSLs) were developed for non-PFAS contaminants. Because many PFAS are interfacially-active with unique leaching behaviors in soils, the current non-PFAS-specific soil screening models may not be applicable. Following USEPA’s general methodology, we develop a new modeling framework representing PFAS-specific transport processes for determining site-specific SSLs for PFAS-contaminated sites. We couple a process-based analytical model for PFAS leaching in the vadose zone and a dilution factor model for groundwater in an integrated framework. We apply the new modeling framework to two typical types of contaminated sites. Comparisons with the standard USEPA SSL approach suggest that accounting for the PFAS-specific transport processes may significantly increase the SSL for some PFAS. For the range of soil properties and groundwater recharge rates examined, while SSLs determined with the new model are less than a factor of 2 different from the standard-model values for less interfacially-active shorter-chain PFAS, they are up to two orders of magnitudes greater for more interfacially-active longer-chain PFAS. The new analytical modeling framework provides an effective tool for deriving more accurate site-specific SSLs and improving site characterization and remedial efforts at PFAS-contaminated sites.</a:t>
          </a:r>
        </a:p>
      </xdr:txBody>
    </xdr:sp>
    <xdr:clientData/>
  </xdr:twoCellAnchor>
  <xdr:twoCellAnchor>
    <xdr:from>
      <xdr:col>0</xdr:col>
      <xdr:colOff>601661</xdr:colOff>
      <xdr:row>121</xdr:row>
      <xdr:rowOff>5292</xdr:rowOff>
    </xdr:from>
    <xdr:to>
      <xdr:col>0</xdr:col>
      <xdr:colOff>601661</xdr:colOff>
      <xdr:row>123</xdr:row>
      <xdr:rowOff>42333</xdr:rowOff>
    </xdr:to>
    <xdr:cxnSp macro="">
      <xdr:nvCxnSpPr>
        <xdr:cNvPr id="135" name="Straight Arrow Connector 134">
          <a:extLst>
            <a:ext uri="{FF2B5EF4-FFF2-40B4-BE49-F238E27FC236}">
              <a16:creationId xmlns:a16="http://schemas.microsoft.com/office/drawing/2014/main" id="{00000000-0008-0000-0300-000087000000}"/>
            </a:ext>
          </a:extLst>
        </xdr:cNvPr>
        <xdr:cNvCxnSpPr/>
      </xdr:nvCxnSpPr>
      <xdr:spPr>
        <a:xfrm>
          <a:off x="601661" y="21636567"/>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242356</xdr:colOff>
      <xdr:row>150</xdr:row>
      <xdr:rowOff>76728</xdr:rowOff>
    </xdr:from>
    <xdr:to>
      <xdr:col>9</xdr:col>
      <xdr:colOff>608541</xdr:colOff>
      <xdr:row>162</xdr:row>
      <xdr:rowOff>21165</xdr:rowOff>
    </xdr:to>
    <xdr:sp macro="" textlink="">
      <xdr:nvSpPr>
        <xdr:cNvPr id="136" name="TextBox 135">
          <a:extLst>
            <a:ext uri="{FF2B5EF4-FFF2-40B4-BE49-F238E27FC236}">
              <a16:creationId xmlns:a16="http://schemas.microsoft.com/office/drawing/2014/main" id="{00000000-0008-0000-0300-000088000000}"/>
            </a:ext>
          </a:extLst>
        </xdr:cNvPr>
        <xdr:cNvSpPr txBox="1"/>
      </xdr:nvSpPr>
      <xdr:spPr>
        <a:xfrm>
          <a:off x="242356" y="26582687"/>
          <a:ext cx="6176435" cy="203993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i="0" baseline="0">
              <a:latin typeface="Times New Roman" panose="02020603050405020304" pitchFamily="18" charset="0"/>
              <a:cs typeface="Times New Roman" panose="02020603050405020304" pitchFamily="18" charset="0"/>
            </a:rPr>
            <a:t>Next, users shall begin with determing properties of the soil at a specifc site, and quantifying the amount of net annual infiltration reaching groundwater in a given year.</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This portion functions much the same as the previous section of the tool. Users must input PFAS specific parameters in order to use the tool</a:t>
          </a:r>
        </a:p>
        <a:p>
          <a:endParaRPr lang="en-US" sz="1200" b="0" i="0" baseline="0">
            <a:latin typeface="Times New Roman" panose="02020603050405020304" pitchFamily="18" charset="0"/>
            <a:cs typeface="Times New Roman" panose="02020603050405020304" pitchFamily="18" charset="0"/>
          </a:endParaRPr>
        </a:p>
        <a:p>
          <a:r>
            <a:rPr lang="en-US" sz="1200" b="1" i="0" baseline="0">
              <a:latin typeface="Times New Roman" panose="02020603050405020304" pitchFamily="18" charset="0"/>
              <a:cs typeface="Times New Roman" panose="02020603050405020304" pitchFamily="18" charset="0"/>
            </a:rPr>
            <a:t>Note: users do not necessarily have to complete the different input sections in a specific order. </a:t>
          </a:r>
          <a:r>
            <a:rPr lang="en-US" sz="1200" b="0" i="0" baseline="0">
              <a:latin typeface="Times New Roman" panose="02020603050405020304" pitchFamily="18" charset="0"/>
              <a:cs typeface="Times New Roman" panose="02020603050405020304" pitchFamily="18" charset="0"/>
            </a:rPr>
            <a:t>However, certain parameters are required in order to use the button (functions) to estimate either Air–water interfacial area (</a:t>
          </a:r>
          <a:r>
            <a:rPr lang="en-US" sz="1200" b="1" i="1" baseline="0">
              <a:latin typeface="Times New Roman" panose="02020603050405020304" pitchFamily="18" charset="0"/>
              <a:cs typeface="Times New Roman" panose="02020603050405020304" pitchFamily="18" charset="0"/>
            </a:rPr>
            <a:t>A</a:t>
          </a:r>
          <a:r>
            <a:rPr lang="en-US" sz="1200" b="1" i="1" baseline="-25000">
              <a:latin typeface="Times New Roman" panose="02020603050405020304" pitchFamily="18" charset="0"/>
              <a:cs typeface="Times New Roman" panose="02020603050405020304" pitchFamily="18" charset="0"/>
            </a:rPr>
            <a:t>aw</a:t>
          </a:r>
          <a:r>
            <a:rPr lang="en-US" sz="1200" b="0" i="0" baseline="0">
              <a:latin typeface="Times New Roman" panose="02020603050405020304" pitchFamily="18" charset="0"/>
              <a:cs typeface="Times New Roman" panose="02020603050405020304" pitchFamily="18" charset="0"/>
            </a:rPr>
            <a:t>) or Total water content (</a:t>
          </a:r>
          <a:r>
            <a:rPr lang="el-GR" sz="1200" b="1" i="1" baseline="0">
              <a:latin typeface="Times New Roman" panose="02020603050405020304" pitchFamily="18" charset="0"/>
              <a:ea typeface="Calibri" panose="020F0502020204030204" pitchFamily="34" charset="0"/>
              <a:cs typeface="Times New Roman" panose="02020603050405020304" pitchFamily="18" charset="0"/>
            </a:rPr>
            <a:t>θ</a:t>
          </a:r>
          <a:r>
            <a:rPr lang="en-US" sz="1200" b="0" i="0" baseline="0">
              <a:latin typeface="Times New Roman" panose="02020603050405020304" pitchFamily="18" charset="0"/>
              <a:ea typeface="Calibri" panose="020F0502020204030204" pitchFamily="34" charset="0"/>
              <a:cs typeface="Times New Roman" panose="02020603050405020304" pitchFamily="18" charset="0"/>
            </a:rPr>
            <a:t>). Again, these estimation tools are not required, and the tool can accept a direct, numerical input from the user. </a:t>
          </a:r>
          <a:r>
            <a:rPr lang="en-US" sz="1200" b="0" i="1" baseline="0">
              <a:latin typeface="Times New Roman" panose="02020603050405020304" pitchFamily="18" charset="0"/>
              <a:ea typeface="Calibri" panose="020F0502020204030204" pitchFamily="34" charset="0"/>
              <a:cs typeface="Times New Roman" panose="02020603050405020304" pitchFamily="18" charset="0"/>
            </a:rPr>
            <a:t>The buttons will prompt a user if any required parameters are missing.</a:t>
          </a:r>
          <a:endParaRPr lang="en-US" sz="1200" b="0" i="1">
            <a:latin typeface="Times New Roman" panose="02020603050405020304" pitchFamily="18" charset="0"/>
            <a:cs typeface="Times New Roman" panose="02020603050405020304" pitchFamily="18" charset="0"/>
          </a:endParaRPr>
        </a:p>
      </xdr:txBody>
    </xdr:sp>
    <xdr:clientData/>
  </xdr:twoCellAnchor>
  <xdr:twoCellAnchor>
    <xdr:from>
      <xdr:col>1</xdr:col>
      <xdr:colOff>87312</xdr:colOff>
      <xdr:row>147</xdr:row>
      <xdr:rowOff>152402</xdr:rowOff>
    </xdr:from>
    <xdr:to>
      <xdr:col>1</xdr:col>
      <xdr:colOff>87312</xdr:colOff>
      <xdr:row>150</xdr:row>
      <xdr:rowOff>14817</xdr:rowOff>
    </xdr:to>
    <xdr:cxnSp macro="">
      <xdr:nvCxnSpPr>
        <xdr:cNvPr id="137" name="Straight Arrow Connector 136">
          <a:extLst>
            <a:ext uri="{FF2B5EF4-FFF2-40B4-BE49-F238E27FC236}">
              <a16:creationId xmlns:a16="http://schemas.microsoft.com/office/drawing/2014/main" id="{00000000-0008-0000-0300-000089000000}"/>
            </a:ext>
          </a:extLst>
        </xdr:cNvPr>
        <xdr:cNvCxnSpPr/>
      </xdr:nvCxnSpPr>
      <xdr:spPr>
        <a:xfrm>
          <a:off x="735012" y="26365202"/>
          <a:ext cx="0" cy="391053"/>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146047</xdr:colOff>
      <xdr:row>37</xdr:row>
      <xdr:rowOff>43918</xdr:rowOff>
    </xdr:from>
    <xdr:to>
      <xdr:col>12</xdr:col>
      <xdr:colOff>333374</xdr:colOff>
      <xdr:row>48</xdr:row>
      <xdr:rowOff>148165</xdr:rowOff>
    </xdr:to>
    <xdr:sp macro="" textlink="">
      <xdr:nvSpPr>
        <xdr:cNvPr id="138" name="TextBox 137">
          <a:extLst>
            <a:ext uri="{FF2B5EF4-FFF2-40B4-BE49-F238E27FC236}">
              <a16:creationId xmlns:a16="http://schemas.microsoft.com/office/drawing/2014/main" id="{00000000-0008-0000-0300-00008A000000}"/>
            </a:ext>
          </a:extLst>
        </xdr:cNvPr>
        <xdr:cNvSpPr txBox="1"/>
      </xdr:nvSpPr>
      <xdr:spPr>
        <a:xfrm>
          <a:off x="146047" y="6873343"/>
          <a:ext cx="7959727" cy="204258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This tool functions through the coupling of a</a:t>
          </a:r>
          <a:r>
            <a:rPr lang="en-US" sz="1200" baseline="0">
              <a:latin typeface="Times New Roman" panose="02020603050405020304" pitchFamily="18" charset="0"/>
              <a:cs typeface="Times New Roman" panose="02020603050405020304" pitchFamily="18" charset="0"/>
            </a:rPr>
            <a:t> vadose zone and a groundwater mathematical model. </a:t>
          </a:r>
        </a:p>
        <a:p>
          <a:endParaRPr lang="en-US" sz="1200" baseline="0">
            <a:latin typeface="Times New Roman" panose="02020603050405020304" pitchFamily="18" charset="0"/>
            <a:cs typeface="Times New Roman" panose="02020603050405020304" pitchFamily="18" charset="0"/>
          </a:endParaRPr>
        </a:p>
        <a:p>
          <a:r>
            <a:rPr lang="en-US" sz="1200" baseline="0">
              <a:latin typeface="Times New Roman" panose="02020603050405020304" pitchFamily="18" charset="0"/>
              <a:cs typeface="Times New Roman" panose="02020603050405020304" pitchFamily="18" charset="0"/>
            </a:rPr>
            <a:t>The vadose zone model is an </a:t>
          </a:r>
          <a:r>
            <a:rPr lang="en-US" sz="1200">
              <a:latin typeface="Times New Roman" panose="02020603050405020304" pitchFamily="18" charset="0"/>
              <a:cs typeface="Times New Roman" panose="02020603050405020304" pitchFamily="18" charset="0"/>
            </a:rPr>
            <a:t>analytical</a:t>
          </a:r>
          <a:r>
            <a:rPr lang="en-US" sz="1200" baseline="0">
              <a:latin typeface="Times New Roman" panose="02020603050405020304" pitchFamily="18" charset="0"/>
              <a:cs typeface="Times New Roman" panose="02020603050405020304" pitchFamily="18" charset="0"/>
            </a:rPr>
            <a:t> solution to an advection dispersion equation, which accounts for PFAS-specific attenuation processes during transport through the unsaturated zone.</a:t>
          </a:r>
        </a:p>
        <a:p>
          <a:endParaRPr lang="en-US" sz="1200" baseline="0">
            <a:latin typeface="Times New Roman" panose="02020603050405020304" pitchFamily="18" charset="0"/>
            <a:cs typeface="Times New Roman" panose="02020603050405020304" pitchFamily="18" charset="0"/>
          </a:endParaRPr>
        </a:p>
        <a:p>
          <a:r>
            <a:rPr lang="en-US" sz="1200" baseline="0">
              <a:latin typeface="Times New Roman" panose="02020603050405020304" pitchFamily="18" charset="0"/>
              <a:cs typeface="Times New Roman" panose="02020603050405020304" pitchFamily="18" charset="0"/>
            </a:rPr>
            <a:t>It accounts for sorption of PFAS to the solid–water and air–water interfaces in a porous media. This analytical model allows one to determine both total PFAS concentration, and aqueous phase (porewater) concentration spatially and temporally. </a:t>
          </a:r>
          <a:r>
            <a:rPr lang="en-US" sz="1050" i="1" baseline="0">
              <a:latin typeface="Times New Roman" panose="02020603050405020304" pitchFamily="18" charset="0"/>
              <a:cs typeface="Times New Roman" panose="02020603050405020304" pitchFamily="18" charset="0"/>
            </a:rPr>
            <a:t>(For more details, see Guo et al., 2022 &amp; J. Smith et al., 2024)</a:t>
          </a:r>
        </a:p>
        <a:p>
          <a:endParaRPr lang="en-US" sz="1100" i="1"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The model operates under some</a:t>
          </a:r>
          <a:r>
            <a:rPr lang="en-US" sz="1200" b="1" i="0" baseline="0">
              <a:latin typeface="Times New Roman" panose="02020603050405020304" pitchFamily="18" charset="0"/>
              <a:cs typeface="Times New Roman" panose="02020603050405020304" pitchFamily="18" charset="0"/>
            </a:rPr>
            <a:t> important simplifying assumptions, </a:t>
          </a:r>
          <a:r>
            <a:rPr lang="en-US" sz="1200" b="0" i="0" baseline="0">
              <a:latin typeface="Times New Roman" panose="02020603050405020304" pitchFamily="18" charset="0"/>
              <a:cs typeface="Times New Roman" panose="02020603050405020304" pitchFamily="18" charset="0"/>
            </a:rPr>
            <a:t>required in order to reach our analytical solution.</a:t>
          </a:r>
        </a:p>
        <a:p>
          <a:endParaRPr lang="en-US" sz="1200" b="1" i="0">
            <a:latin typeface="Times New Roman" panose="02020603050405020304" pitchFamily="18" charset="0"/>
            <a:cs typeface="Times New Roman" panose="02020603050405020304" pitchFamily="18" charset="0"/>
          </a:endParaRPr>
        </a:p>
      </xdr:txBody>
    </xdr:sp>
    <xdr:clientData/>
  </xdr:twoCellAnchor>
  <xdr:twoCellAnchor>
    <xdr:from>
      <xdr:col>0</xdr:col>
      <xdr:colOff>433916</xdr:colOff>
      <xdr:row>48</xdr:row>
      <xdr:rowOff>79373</xdr:rowOff>
    </xdr:from>
    <xdr:to>
      <xdr:col>11</xdr:col>
      <xdr:colOff>232832</xdr:colOff>
      <xdr:row>58</xdr:row>
      <xdr:rowOff>68790</xdr:rowOff>
    </xdr:to>
    <xdr:sp macro="" textlink="">
      <xdr:nvSpPr>
        <xdr:cNvPr id="139" name="TextBox 138">
          <a:extLst>
            <a:ext uri="{FF2B5EF4-FFF2-40B4-BE49-F238E27FC236}">
              <a16:creationId xmlns:a16="http://schemas.microsoft.com/office/drawing/2014/main" id="{00000000-0008-0000-0300-00008B000000}"/>
            </a:ext>
          </a:extLst>
        </xdr:cNvPr>
        <xdr:cNvSpPr txBox="1"/>
      </xdr:nvSpPr>
      <xdr:spPr>
        <a:xfrm>
          <a:off x="433916" y="8847136"/>
          <a:ext cx="6923616" cy="17515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200" b="1">
              <a:latin typeface="Times New Roman" panose="02020603050405020304" pitchFamily="18" charset="0"/>
              <a:cs typeface="Times New Roman" panose="02020603050405020304" pitchFamily="18" charset="0"/>
            </a:rPr>
            <a:t>One-dimensional,</a:t>
          </a:r>
          <a:r>
            <a:rPr lang="en-US" sz="1200" b="1" baseline="0">
              <a:latin typeface="Times New Roman" panose="02020603050405020304" pitchFamily="18" charset="0"/>
              <a:cs typeface="Times New Roman" panose="02020603050405020304" pitchFamily="18" charset="0"/>
            </a:rPr>
            <a:t> steady-state water infiltration</a:t>
          </a:r>
        </a:p>
        <a:p>
          <a:pPr marL="171450" indent="-171450">
            <a:buFont typeface="Arial" panose="020B0604020202020204" pitchFamily="34" charset="0"/>
            <a:buChar char="•"/>
          </a:pPr>
          <a:endParaRPr lang="en-US" sz="1200" b="1">
            <a:latin typeface="Times New Roman" panose="02020603050405020304" pitchFamily="18" charset="0"/>
            <a:cs typeface="Times New Roman" panose="02020603050405020304" pitchFamily="18" charset="0"/>
          </a:endParaRPr>
        </a:p>
        <a:p>
          <a:pPr marL="171450" indent="-171450">
            <a:buFont typeface="Arial" panose="020B0604020202020204" pitchFamily="34" charset="0"/>
            <a:buChar char="•"/>
          </a:pPr>
          <a:r>
            <a:rPr lang="en-US" sz="1200" b="1">
              <a:latin typeface="Times New Roman" panose="02020603050405020304" pitchFamily="18" charset="0"/>
              <a:cs typeface="Times New Roman" panose="02020603050405020304" pitchFamily="18" charset="0"/>
            </a:rPr>
            <a:t>Homogenous, uniformly saturated vadose zone</a:t>
          </a:r>
        </a:p>
        <a:p>
          <a:pPr marL="171450" indent="-171450">
            <a:buFont typeface="Arial" panose="020B0604020202020204" pitchFamily="34" charset="0"/>
            <a:buChar char="•"/>
          </a:pPr>
          <a:endParaRPr lang="en-US" sz="1200" b="1">
            <a:latin typeface="Times New Roman" panose="02020603050405020304" pitchFamily="18" charset="0"/>
            <a:cs typeface="Times New Roman" panose="02020603050405020304" pitchFamily="18" charset="0"/>
          </a:endParaRPr>
        </a:p>
        <a:p>
          <a:pPr marL="171450" indent="-171450">
            <a:buFont typeface="Arial" panose="020B0604020202020204" pitchFamily="34" charset="0"/>
            <a:buChar char="•"/>
          </a:pPr>
          <a:r>
            <a:rPr lang="en-US" sz="1200" b="1">
              <a:latin typeface="Times New Roman" panose="02020603050405020304" pitchFamily="18" charset="0"/>
              <a:cs typeface="Times New Roman" panose="02020603050405020304" pitchFamily="18" charset="0"/>
            </a:rPr>
            <a:t>Linear and instantaneous adsorption at solid–water and air</a:t>
          </a:r>
          <a:r>
            <a:rPr lang="en-US" sz="1200" b="1">
              <a:solidFill>
                <a:schemeClr val="dk1"/>
              </a:solidFill>
              <a:effectLst/>
              <a:latin typeface="Times New Roman" panose="02020603050405020304" pitchFamily="18" charset="0"/>
              <a:ea typeface="+mn-ea"/>
              <a:cs typeface="Times New Roman" panose="02020603050405020304" pitchFamily="18" charset="0"/>
            </a:rPr>
            <a:t>–water interfaces</a:t>
          </a:r>
        </a:p>
        <a:p>
          <a:pPr marL="171450" indent="-171450">
            <a:buFont typeface="Arial" panose="020B0604020202020204" pitchFamily="34" charset="0"/>
            <a:buChar char="•"/>
          </a:pPr>
          <a:endParaRPr lang="en-US" sz="1200" b="1">
            <a:latin typeface="Times New Roman" panose="02020603050405020304" pitchFamily="18" charset="0"/>
            <a:cs typeface="Times New Roman" panose="02020603050405020304" pitchFamily="18" charset="0"/>
          </a:endParaRPr>
        </a:p>
        <a:p>
          <a:pPr marL="171450" indent="-171450">
            <a:buFont typeface="Arial" panose="020B0604020202020204" pitchFamily="34" charset="0"/>
            <a:buChar char="•"/>
          </a:pPr>
          <a:r>
            <a:rPr lang="en-US" sz="1200" b="1">
              <a:latin typeface="Times New Roman" panose="02020603050405020304" pitchFamily="18" charset="0"/>
              <a:cs typeface="Times New Roman" panose="02020603050405020304" pitchFamily="18" charset="0"/>
            </a:rPr>
            <a:t>Partitioning</a:t>
          </a:r>
          <a:r>
            <a:rPr lang="en-US" sz="1200" b="1" baseline="0">
              <a:latin typeface="Times New Roman" panose="02020603050405020304" pitchFamily="18" charset="0"/>
              <a:cs typeface="Times New Roman" panose="02020603050405020304" pitchFamily="18" charset="0"/>
            </a:rPr>
            <a:t> at the air phase is neglected</a:t>
          </a:r>
        </a:p>
        <a:p>
          <a:pPr marL="171450" indent="-171450">
            <a:buFont typeface="Arial" panose="020B0604020202020204" pitchFamily="34" charset="0"/>
            <a:buChar char="•"/>
          </a:pPr>
          <a:endParaRPr lang="en-US" sz="1200" b="1" baseline="0">
            <a:latin typeface="Times New Roman" panose="02020603050405020304" pitchFamily="18" charset="0"/>
            <a:cs typeface="Times New Roman" panose="02020603050405020304" pitchFamily="18" charset="0"/>
          </a:endParaRPr>
        </a:p>
        <a:p>
          <a:pPr marL="171450" indent="-171450">
            <a:buFont typeface="Arial" panose="020B0604020202020204" pitchFamily="34" charset="0"/>
            <a:buChar char="•"/>
          </a:pPr>
          <a:r>
            <a:rPr lang="en-US" sz="1200" b="1" baseline="0">
              <a:latin typeface="Times New Roman" panose="02020603050405020304" pitchFamily="18" charset="0"/>
              <a:cs typeface="Times New Roman" panose="02020603050405020304" pitchFamily="18" charset="0"/>
            </a:rPr>
            <a:t>PFAS precursors are not directly accounted for</a:t>
          </a:r>
          <a:endParaRPr lang="en-US" sz="1200" b="1">
            <a:latin typeface="Times New Roman" panose="02020603050405020304" pitchFamily="18" charset="0"/>
            <a:cs typeface="Times New Roman" panose="02020603050405020304" pitchFamily="18" charset="0"/>
          </a:endParaRPr>
        </a:p>
        <a:p>
          <a:endParaRPr lang="en-US" sz="1200">
            <a:latin typeface="Times New Roman" panose="02020603050405020304" pitchFamily="18" charset="0"/>
            <a:cs typeface="Times New Roman" panose="02020603050405020304" pitchFamily="18" charset="0"/>
          </a:endParaRPr>
        </a:p>
      </xdr:txBody>
    </xdr:sp>
    <xdr:clientData/>
  </xdr:twoCellAnchor>
  <xdr:twoCellAnchor>
    <xdr:from>
      <xdr:col>0</xdr:col>
      <xdr:colOff>192614</xdr:colOff>
      <xdr:row>58</xdr:row>
      <xdr:rowOff>164567</xdr:rowOff>
    </xdr:from>
    <xdr:to>
      <xdr:col>12</xdr:col>
      <xdr:colOff>190500</xdr:colOff>
      <xdr:row>68</xdr:row>
      <xdr:rowOff>105833</xdr:rowOff>
    </xdr:to>
    <xdr:sp macro="" textlink="">
      <xdr:nvSpPr>
        <xdr:cNvPr id="140" name="TextBox 139">
          <a:extLst>
            <a:ext uri="{FF2B5EF4-FFF2-40B4-BE49-F238E27FC236}">
              <a16:creationId xmlns:a16="http://schemas.microsoft.com/office/drawing/2014/main" id="{00000000-0008-0000-0300-00008C000000}"/>
            </a:ext>
          </a:extLst>
        </xdr:cNvPr>
        <xdr:cNvSpPr txBox="1"/>
      </xdr:nvSpPr>
      <xdr:spPr>
        <a:xfrm>
          <a:off x="192614" y="10694455"/>
          <a:ext cx="7770286" cy="1703391"/>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Due to these assumptions,</a:t>
          </a:r>
          <a:r>
            <a:rPr lang="en-US" sz="1200" baseline="0">
              <a:latin typeface="Times New Roman" panose="02020603050405020304" pitchFamily="18" charset="0"/>
              <a:cs typeface="Times New Roman" panose="02020603050405020304" pitchFamily="18" charset="0"/>
            </a:rPr>
            <a:t> </a:t>
          </a:r>
          <a:r>
            <a:rPr lang="en-US" sz="1200" b="1" baseline="0">
              <a:latin typeface="Times New Roman" panose="02020603050405020304" pitchFamily="18" charset="0"/>
              <a:cs typeface="Times New Roman" panose="02020603050405020304" pitchFamily="18" charset="0"/>
            </a:rPr>
            <a:t>this model may not directly apply to </a:t>
          </a:r>
          <a:r>
            <a:rPr lang="en-US" sz="1200" b="0" baseline="0">
              <a:latin typeface="Times New Roman" panose="02020603050405020304" pitchFamily="18" charset="0"/>
              <a:cs typeface="Times New Roman" panose="02020603050405020304" pitchFamily="18" charset="0"/>
            </a:rPr>
            <a:t>cases of </a:t>
          </a:r>
          <a:r>
            <a:rPr lang="en-US" sz="1200" b="1" baseline="0">
              <a:latin typeface="Times New Roman" panose="02020603050405020304" pitchFamily="18" charset="0"/>
              <a:cs typeface="Times New Roman" panose="02020603050405020304" pitchFamily="18" charset="0"/>
            </a:rPr>
            <a:t>highly heterogenous vadose zones, </a:t>
          </a:r>
          <a:r>
            <a:rPr lang="en-US" sz="1200" baseline="0">
              <a:latin typeface="Times New Roman" panose="02020603050405020304" pitchFamily="18" charset="0"/>
              <a:cs typeface="Times New Roman" panose="02020603050405020304" pitchFamily="18" charset="0"/>
            </a:rPr>
            <a:t>or in cases where there may be strong influence on PFAS transport due to </a:t>
          </a:r>
          <a:r>
            <a:rPr lang="en-US" sz="1200" b="1" baseline="0">
              <a:latin typeface="Times New Roman" panose="02020603050405020304" pitchFamily="18" charset="0"/>
              <a:cs typeface="Times New Roman" panose="02020603050405020304" pitchFamily="18" charset="0"/>
            </a:rPr>
            <a:t>preferential flow</a:t>
          </a:r>
          <a:r>
            <a:rPr lang="en-US" sz="1200" baseline="0">
              <a:latin typeface="Times New Roman" panose="02020603050405020304" pitchFamily="18" charset="0"/>
              <a:cs typeface="Times New Roman" panose="02020603050405020304" pitchFamily="18" charset="0"/>
            </a:rPr>
            <a:t> conditions </a:t>
          </a:r>
        </a:p>
        <a:p>
          <a:endParaRPr lang="en-US" sz="1200" b="1"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Our framework computes a leachate concentration at the bottom of the domain, and derives a </a:t>
          </a:r>
          <a:r>
            <a:rPr lang="en-US" sz="1200" b="0" i="0" u="sng" baseline="0">
              <a:latin typeface="Times New Roman" panose="02020603050405020304" pitchFamily="18" charset="0"/>
              <a:cs typeface="Times New Roman" panose="02020603050405020304" pitchFamily="18" charset="0"/>
            </a:rPr>
            <a:t>Vadose Zone Attenuation Factor </a:t>
          </a:r>
          <a:r>
            <a:rPr lang="en-US" sz="1200" b="0" i="0" baseline="0">
              <a:latin typeface="Times New Roman" panose="02020603050405020304" pitchFamily="18" charset="0"/>
              <a:cs typeface="Times New Roman" panose="02020603050405020304" pitchFamily="18" charset="0"/>
            </a:rPr>
            <a:t>- defined as the ratio of maximum porewater concentration in the total vadose zone, versus peak leachate porewater concentration.</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This leachate concentration is then passed through to a groundwater dilution model, described briefly below.</a:t>
          </a:r>
        </a:p>
        <a:p>
          <a:r>
            <a:rPr lang="en-US" sz="1050" b="0" i="1" baseline="0">
              <a:latin typeface="Times New Roman" panose="02020603050405020304" pitchFamily="18" charset="0"/>
              <a:cs typeface="Times New Roman" panose="02020603050405020304" pitchFamily="18" charset="0"/>
            </a:rPr>
            <a:t>(For more detailed information on the vadose zone model, refer to Guo et al., 2022 and J. Smith et al., 2024)</a:t>
          </a:r>
        </a:p>
        <a:p>
          <a:endParaRPr lang="en-US" sz="1200" b="1" i="0">
            <a:latin typeface="Times New Roman" panose="02020603050405020304" pitchFamily="18" charset="0"/>
            <a:cs typeface="Times New Roman" panose="02020603050405020304" pitchFamily="18" charset="0"/>
          </a:endParaRPr>
        </a:p>
      </xdr:txBody>
    </xdr:sp>
    <xdr:clientData/>
  </xdr:twoCellAnchor>
  <xdr:twoCellAnchor>
    <xdr:from>
      <xdr:col>0</xdr:col>
      <xdr:colOff>134405</xdr:colOff>
      <xdr:row>32</xdr:row>
      <xdr:rowOff>111650</xdr:rowOff>
    </xdr:from>
    <xdr:to>
      <xdr:col>3</xdr:col>
      <xdr:colOff>523875</xdr:colOff>
      <xdr:row>34</xdr:row>
      <xdr:rowOff>79375</xdr:rowOff>
    </xdr:to>
    <xdr:sp macro="" textlink="">
      <xdr:nvSpPr>
        <xdr:cNvPr id="141" name="TextBox 140">
          <a:extLst>
            <a:ext uri="{FF2B5EF4-FFF2-40B4-BE49-F238E27FC236}">
              <a16:creationId xmlns:a16="http://schemas.microsoft.com/office/drawing/2014/main" id="{00000000-0008-0000-0300-00008D000000}"/>
            </a:ext>
          </a:extLst>
        </xdr:cNvPr>
        <xdr:cNvSpPr txBox="1"/>
      </xdr:nvSpPr>
      <xdr:spPr>
        <a:xfrm>
          <a:off x="134405" y="6060013"/>
          <a:ext cx="2332570"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1">
              <a:latin typeface="Times New Roman" panose="02020603050405020304" pitchFamily="18" charset="0"/>
              <a:cs typeface="Times New Roman" panose="02020603050405020304" pitchFamily="18" charset="0"/>
            </a:rPr>
            <a:t>Framework Description</a:t>
          </a:r>
        </a:p>
      </xdr:txBody>
    </xdr:sp>
    <xdr:clientData/>
  </xdr:twoCellAnchor>
  <xdr:twoCellAnchor>
    <xdr:from>
      <xdr:col>0</xdr:col>
      <xdr:colOff>138639</xdr:colOff>
      <xdr:row>34</xdr:row>
      <xdr:rowOff>158216</xdr:rowOff>
    </xdr:from>
    <xdr:to>
      <xdr:col>3</xdr:col>
      <xdr:colOff>528109</xdr:colOff>
      <xdr:row>36</xdr:row>
      <xdr:rowOff>125941</xdr:rowOff>
    </xdr:to>
    <xdr:sp macro="" textlink="">
      <xdr:nvSpPr>
        <xdr:cNvPr id="142" name="TextBox 141">
          <a:extLst>
            <a:ext uri="{FF2B5EF4-FFF2-40B4-BE49-F238E27FC236}">
              <a16:creationId xmlns:a16="http://schemas.microsoft.com/office/drawing/2014/main" id="{00000000-0008-0000-0300-00008E000000}"/>
            </a:ext>
          </a:extLst>
        </xdr:cNvPr>
        <xdr:cNvSpPr txBox="1"/>
      </xdr:nvSpPr>
      <xdr:spPr>
        <a:xfrm>
          <a:off x="138639" y="6459004"/>
          <a:ext cx="2332570"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a:latin typeface="Times New Roman" panose="02020603050405020304" pitchFamily="18" charset="0"/>
              <a:cs typeface="Times New Roman" panose="02020603050405020304" pitchFamily="18" charset="0"/>
            </a:rPr>
            <a:t>Vadose zone model</a:t>
          </a:r>
        </a:p>
      </xdr:txBody>
    </xdr:sp>
    <xdr:clientData/>
  </xdr:twoCellAnchor>
  <xdr:twoCellAnchor>
    <xdr:from>
      <xdr:col>0</xdr:col>
      <xdr:colOff>174625</xdr:colOff>
      <xdr:row>70</xdr:row>
      <xdr:rowOff>52918</xdr:rowOff>
    </xdr:from>
    <xdr:to>
      <xdr:col>5</xdr:col>
      <xdr:colOff>470958</xdr:colOff>
      <xdr:row>72</xdr:row>
      <xdr:rowOff>20643</xdr:rowOff>
    </xdr:to>
    <xdr:sp macro="" textlink="">
      <xdr:nvSpPr>
        <xdr:cNvPr id="143" name="TextBox 142">
          <a:extLst>
            <a:ext uri="{FF2B5EF4-FFF2-40B4-BE49-F238E27FC236}">
              <a16:creationId xmlns:a16="http://schemas.microsoft.com/office/drawing/2014/main" id="{00000000-0008-0000-0300-00008F000000}"/>
            </a:ext>
          </a:extLst>
        </xdr:cNvPr>
        <xdr:cNvSpPr txBox="1"/>
      </xdr:nvSpPr>
      <xdr:spPr>
        <a:xfrm>
          <a:off x="174625" y="12697356"/>
          <a:ext cx="3534833"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a:latin typeface="Times New Roman" panose="02020603050405020304" pitchFamily="18" charset="0"/>
              <a:cs typeface="Times New Roman" panose="02020603050405020304" pitchFamily="18" charset="0"/>
            </a:rPr>
            <a:t>USEPA Groundwater Dilution model</a:t>
          </a:r>
        </a:p>
      </xdr:txBody>
    </xdr:sp>
    <xdr:clientData/>
  </xdr:twoCellAnchor>
  <xdr:twoCellAnchor>
    <xdr:from>
      <xdr:col>0</xdr:col>
      <xdr:colOff>191555</xdr:colOff>
      <xdr:row>72</xdr:row>
      <xdr:rowOff>137050</xdr:rowOff>
    </xdr:from>
    <xdr:to>
      <xdr:col>12</xdr:col>
      <xdr:colOff>189441</xdr:colOff>
      <xdr:row>80</xdr:row>
      <xdr:rowOff>79374</xdr:rowOff>
    </xdr:to>
    <xdr:sp macro="" textlink="">
      <xdr:nvSpPr>
        <xdr:cNvPr id="144" name="TextBox 143">
          <a:extLst>
            <a:ext uri="{FF2B5EF4-FFF2-40B4-BE49-F238E27FC236}">
              <a16:creationId xmlns:a16="http://schemas.microsoft.com/office/drawing/2014/main" id="{00000000-0008-0000-0300-000090000000}"/>
            </a:ext>
          </a:extLst>
        </xdr:cNvPr>
        <xdr:cNvSpPr txBox="1"/>
      </xdr:nvSpPr>
      <xdr:spPr>
        <a:xfrm>
          <a:off x="191555" y="13133913"/>
          <a:ext cx="7770286" cy="1352024"/>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We employ a simple, dilution factor model present within the USEPA Soil Screening Guidance published</a:t>
          </a:r>
          <a:r>
            <a:rPr lang="en-US" sz="1200" baseline="0">
              <a:latin typeface="Times New Roman" panose="02020603050405020304" pitchFamily="18" charset="0"/>
              <a:cs typeface="Times New Roman" panose="02020603050405020304" pitchFamily="18" charset="0"/>
            </a:rPr>
            <a:t> in 1996. This method requires minimal parameters, and is widely used for screening level applications.</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This model assumes well-mixed conditions in the aquifer, and that a down-gradient receptor well is more or less adjacent to the contaminated zone. </a:t>
          </a:r>
          <a:r>
            <a:rPr lang="en-US" sz="1200" b="0" i="1" baseline="0">
              <a:latin typeface="Times New Roman" panose="02020603050405020304" pitchFamily="18" charset="0"/>
              <a:cs typeface="Times New Roman" panose="02020603050405020304" pitchFamily="18" charset="0"/>
            </a:rPr>
            <a:t>The receptor well position in the figures is for conceptual visualization, and are not to scale</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This model contains </a:t>
          </a:r>
          <a:r>
            <a:rPr lang="en-US" sz="1200" b="1" i="0" baseline="0">
              <a:latin typeface="Times New Roman" panose="02020603050405020304" pitchFamily="18" charset="0"/>
              <a:cs typeface="Times New Roman" panose="02020603050405020304" pitchFamily="18" charset="0"/>
            </a:rPr>
            <a:t>two governing equations, with some key variables </a:t>
          </a:r>
          <a:r>
            <a:rPr lang="en-US" sz="1200" b="0" i="1" baseline="0">
              <a:latin typeface="Times New Roman" panose="02020603050405020304" pitchFamily="18" charset="0"/>
              <a:cs typeface="Times New Roman" panose="02020603050405020304" pitchFamily="18" charset="0"/>
            </a:rPr>
            <a:t>(reference figure to right)</a:t>
          </a:r>
        </a:p>
        <a:p>
          <a:endParaRPr lang="en-US" sz="1200" b="1" i="0">
            <a:latin typeface="Times New Roman" panose="02020603050405020304" pitchFamily="18" charset="0"/>
            <a:cs typeface="Times New Roman" panose="02020603050405020304" pitchFamily="18" charset="0"/>
          </a:endParaRPr>
        </a:p>
      </xdr:txBody>
    </xdr:sp>
    <xdr:clientData/>
  </xdr:twoCellAnchor>
  <xdr:twoCellAnchor>
    <xdr:from>
      <xdr:col>12</xdr:col>
      <xdr:colOff>523875</xdr:colOff>
      <xdr:row>65</xdr:row>
      <xdr:rowOff>37043</xdr:rowOff>
    </xdr:from>
    <xdr:to>
      <xdr:col>22</xdr:col>
      <xdr:colOff>100934</xdr:colOff>
      <xdr:row>96</xdr:row>
      <xdr:rowOff>169333</xdr:rowOff>
    </xdr:to>
    <xdr:grpSp>
      <xdr:nvGrpSpPr>
        <xdr:cNvPr id="145" name="Group 144">
          <a:extLst>
            <a:ext uri="{FF2B5EF4-FFF2-40B4-BE49-F238E27FC236}">
              <a16:creationId xmlns:a16="http://schemas.microsoft.com/office/drawing/2014/main" id="{00000000-0008-0000-0300-000091000000}"/>
            </a:ext>
          </a:extLst>
        </xdr:cNvPr>
        <xdr:cNvGrpSpPr/>
      </xdr:nvGrpSpPr>
      <xdr:grpSpPr>
        <a:xfrm>
          <a:off x="8821208" y="12243154"/>
          <a:ext cx="6491504" cy="5819068"/>
          <a:chOff x="8175625" y="11710459"/>
          <a:chExt cx="6032892" cy="5545666"/>
        </a:xfrm>
      </xdr:grpSpPr>
      <xdr:grpSp>
        <xdr:nvGrpSpPr>
          <xdr:cNvPr id="146" name="Group 145">
            <a:extLst>
              <a:ext uri="{FF2B5EF4-FFF2-40B4-BE49-F238E27FC236}">
                <a16:creationId xmlns:a16="http://schemas.microsoft.com/office/drawing/2014/main" id="{00000000-0008-0000-0300-000092000000}"/>
              </a:ext>
            </a:extLst>
          </xdr:cNvPr>
          <xdr:cNvGrpSpPr/>
        </xdr:nvGrpSpPr>
        <xdr:grpSpPr>
          <a:xfrm>
            <a:off x="8254999" y="11710459"/>
            <a:ext cx="5953518" cy="5545666"/>
            <a:chOff x="8636000" y="8604250"/>
            <a:chExt cx="5953518" cy="5545666"/>
          </a:xfrm>
        </xdr:grpSpPr>
        <xdr:grpSp>
          <xdr:nvGrpSpPr>
            <xdr:cNvPr id="158" name="Group 157">
              <a:extLst>
                <a:ext uri="{FF2B5EF4-FFF2-40B4-BE49-F238E27FC236}">
                  <a16:creationId xmlns:a16="http://schemas.microsoft.com/office/drawing/2014/main" id="{00000000-0008-0000-0300-00009E000000}"/>
                </a:ext>
              </a:extLst>
            </xdr:cNvPr>
            <xdr:cNvGrpSpPr/>
          </xdr:nvGrpSpPr>
          <xdr:grpSpPr>
            <a:xfrm>
              <a:off x="8636000" y="8604250"/>
              <a:ext cx="5953518" cy="5311089"/>
              <a:chOff x="9835949" y="9494042"/>
              <a:chExt cx="5970471" cy="4709045"/>
            </a:xfrm>
          </xdr:grpSpPr>
          <xdr:sp macro="" textlink="">
            <xdr:nvSpPr>
              <xdr:cNvPr id="160" name="Rectangle 159">
                <a:extLst>
                  <a:ext uri="{FF2B5EF4-FFF2-40B4-BE49-F238E27FC236}">
                    <a16:creationId xmlns:a16="http://schemas.microsoft.com/office/drawing/2014/main" id="{00000000-0008-0000-0300-0000A0000000}"/>
                  </a:ext>
                </a:extLst>
              </xdr:cNvPr>
              <xdr:cNvSpPr/>
            </xdr:nvSpPr>
            <xdr:spPr>
              <a:xfrm>
                <a:off x="9858082" y="11923567"/>
                <a:ext cx="3680406" cy="2268681"/>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61" name="Group 160">
                <a:extLst>
                  <a:ext uri="{FF2B5EF4-FFF2-40B4-BE49-F238E27FC236}">
                    <a16:creationId xmlns:a16="http://schemas.microsoft.com/office/drawing/2014/main" id="{00000000-0008-0000-0300-0000A1000000}"/>
                  </a:ext>
                </a:extLst>
              </xdr:cNvPr>
              <xdr:cNvGrpSpPr/>
            </xdr:nvGrpSpPr>
            <xdr:grpSpPr>
              <a:xfrm>
                <a:off x="9835949" y="9494042"/>
                <a:ext cx="5970471" cy="4709045"/>
                <a:chOff x="10156040" y="10120898"/>
                <a:chExt cx="5954067" cy="4713371"/>
              </a:xfrm>
            </xdr:grpSpPr>
            <xdr:grpSp>
              <xdr:nvGrpSpPr>
                <xdr:cNvPr id="162" name="Group 161">
                  <a:extLst>
                    <a:ext uri="{FF2B5EF4-FFF2-40B4-BE49-F238E27FC236}">
                      <a16:creationId xmlns:a16="http://schemas.microsoft.com/office/drawing/2014/main" id="{00000000-0008-0000-0300-0000A2000000}"/>
                    </a:ext>
                  </a:extLst>
                </xdr:cNvPr>
                <xdr:cNvGrpSpPr/>
              </xdr:nvGrpSpPr>
              <xdr:grpSpPr>
                <a:xfrm>
                  <a:off x="10156040" y="10120898"/>
                  <a:ext cx="5954067" cy="4713371"/>
                  <a:chOff x="7011135" y="9271521"/>
                  <a:chExt cx="5963551" cy="4694351"/>
                </a:xfrm>
              </xdr:grpSpPr>
              <xdr:grpSp>
                <xdr:nvGrpSpPr>
                  <xdr:cNvPr id="164" name="Group 163">
                    <a:extLst>
                      <a:ext uri="{FF2B5EF4-FFF2-40B4-BE49-F238E27FC236}">
                        <a16:creationId xmlns:a16="http://schemas.microsoft.com/office/drawing/2014/main" id="{00000000-0008-0000-0300-0000A4000000}"/>
                      </a:ext>
                    </a:extLst>
                  </xdr:cNvPr>
                  <xdr:cNvGrpSpPr/>
                </xdr:nvGrpSpPr>
                <xdr:grpSpPr>
                  <a:xfrm>
                    <a:off x="7011135" y="9271521"/>
                    <a:ext cx="5963551" cy="4694351"/>
                    <a:chOff x="7482860" y="10256921"/>
                    <a:chExt cx="5948180" cy="4713010"/>
                  </a:xfrm>
                </xdr:grpSpPr>
                <xdr:sp macro="" textlink="">
                  <xdr:nvSpPr>
                    <xdr:cNvPr id="166" name="Freeform: Shape 165">
                      <a:extLst>
                        <a:ext uri="{FF2B5EF4-FFF2-40B4-BE49-F238E27FC236}">
                          <a16:creationId xmlns:a16="http://schemas.microsoft.com/office/drawing/2014/main" id="{00000000-0008-0000-0300-0000A6000000}"/>
                        </a:ext>
                      </a:extLst>
                    </xdr:cNvPr>
                    <xdr:cNvSpPr/>
                  </xdr:nvSpPr>
                  <xdr:spPr>
                    <a:xfrm>
                      <a:off x="11163203" y="12771816"/>
                      <a:ext cx="2258705" cy="2193878"/>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705" h="2193878">
                          <a:moveTo>
                            <a:pt x="0" y="2193878"/>
                          </a:moveTo>
                          <a:lnTo>
                            <a:pt x="2258705" y="764275"/>
                          </a:lnTo>
                          <a:cubicBezTo>
                            <a:pt x="2257568" y="509517"/>
                            <a:pt x="2256430" y="254758"/>
                            <a:pt x="2255293" y="0"/>
                          </a:cubicBezTo>
                          <a:lnTo>
                            <a:pt x="0" y="1426191"/>
                          </a:lnTo>
                          <a:lnTo>
                            <a:pt x="0" y="2193878"/>
                          </a:lnTo>
                          <a:close/>
                        </a:path>
                      </a:pathLst>
                    </a:cu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67" name="Freeform: Shape 166">
                      <a:extLst>
                        <a:ext uri="{FF2B5EF4-FFF2-40B4-BE49-F238E27FC236}">
                          <a16:creationId xmlns:a16="http://schemas.microsoft.com/office/drawing/2014/main" id="{00000000-0008-0000-0300-0000A7000000}"/>
                        </a:ext>
                      </a:extLst>
                    </xdr:cNvPr>
                    <xdr:cNvSpPr/>
                  </xdr:nvSpPr>
                  <xdr:spPr>
                    <a:xfrm>
                      <a:off x="11172581" y="11257959"/>
                      <a:ext cx="2258458" cy="2930486"/>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458" h="2930486">
                          <a:moveTo>
                            <a:pt x="0" y="2930486"/>
                          </a:moveTo>
                          <a:lnTo>
                            <a:pt x="0" y="1413831"/>
                          </a:lnTo>
                          <a:lnTo>
                            <a:pt x="2258458" y="0"/>
                          </a:lnTo>
                          <a:lnTo>
                            <a:pt x="2254786" y="1501966"/>
                          </a:lnTo>
                          <a:lnTo>
                            <a:pt x="0" y="2930486"/>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68" name="Rectangle 167">
                      <a:extLst>
                        <a:ext uri="{FF2B5EF4-FFF2-40B4-BE49-F238E27FC236}">
                          <a16:creationId xmlns:a16="http://schemas.microsoft.com/office/drawing/2014/main" id="{00000000-0008-0000-0300-0000A8000000}"/>
                        </a:ext>
                      </a:extLst>
                    </xdr:cNvPr>
                    <xdr:cNvSpPr/>
                  </xdr:nvSpPr>
                  <xdr:spPr>
                    <a:xfrm>
                      <a:off x="7511725" y="14188445"/>
                      <a:ext cx="3644514" cy="778759"/>
                    </a:xfrm>
                    <a:prstGeom prst="rect">
                      <a:avLst/>
                    </a:pr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69" name="Rectangle 168">
                      <a:extLst>
                        <a:ext uri="{FF2B5EF4-FFF2-40B4-BE49-F238E27FC236}">
                          <a16:creationId xmlns:a16="http://schemas.microsoft.com/office/drawing/2014/main" id="{00000000-0008-0000-0300-0000A9000000}"/>
                        </a:ext>
                      </a:extLst>
                    </xdr:cNvPr>
                    <xdr:cNvSpPr/>
                  </xdr:nvSpPr>
                  <xdr:spPr>
                    <a:xfrm>
                      <a:off x="7505368" y="12681204"/>
                      <a:ext cx="3650875" cy="1496804"/>
                    </a:xfrm>
                    <a:prstGeom prst="rect">
                      <a:avLst/>
                    </a:pr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70" name="Freeform: Shape 169">
                      <a:extLst>
                        <a:ext uri="{FF2B5EF4-FFF2-40B4-BE49-F238E27FC236}">
                          <a16:creationId xmlns:a16="http://schemas.microsoft.com/office/drawing/2014/main" id="{00000000-0008-0000-0300-0000AA000000}"/>
                        </a:ext>
                      </a:extLst>
                    </xdr:cNvPr>
                    <xdr:cNvSpPr/>
                  </xdr:nvSpPr>
                  <xdr:spPr>
                    <a:xfrm>
                      <a:off x="7505369" y="11243506"/>
                      <a:ext cx="5912222" cy="1430974"/>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solidFill>
                      <a:schemeClr val="accent6">
                        <a:lumMod val="60000"/>
                        <a:lumOff val="4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71" name="Group 170">
                      <a:extLst>
                        <a:ext uri="{FF2B5EF4-FFF2-40B4-BE49-F238E27FC236}">
                          <a16:creationId xmlns:a16="http://schemas.microsoft.com/office/drawing/2014/main" id="{00000000-0008-0000-0300-0000AB000000}"/>
                        </a:ext>
                      </a:extLst>
                    </xdr:cNvPr>
                    <xdr:cNvGrpSpPr/>
                  </xdr:nvGrpSpPr>
                  <xdr:grpSpPr>
                    <a:xfrm>
                      <a:off x="7505369" y="11244869"/>
                      <a:ext cx="5925671" cy="3722336"/>
                      <a:chOff x="4267200" y="2205315"/>
                      <a:chExt cx="5925671" cy="3722336"/>
                    </a:xfrm>
                  </xdr:grpSpPr>
                  <xdr:sp macro="" textlink="">
                    <xdr:nvSpPr>
                      <xdr:cNvPr id="400" name="Rectangle 399">
                        <a:extLst>
                          <a:ext uri="{FF2B5EF4-FFF2-40B4-BE49-F238E27FC236}">
                            <a16:creationId xmlns:a16="http://schemas.microsoft.com/office/drawing/2014/main" id="{00000000-0008-0000-0300-000090010000}"/>
                          </a:ext>
                        </a:extLst>
                      </xdr:cNvPr>
                      <xdr:cNvSpPr/>
                    </xdr:nvSpPr>
                    <xdr:spPr>
                      <a:xfrm>
                        <a:off x="4267200" y="3641650"/>
                        <a:ext cx="3657600" cy="2286000"/>
                      </a:xfrm>
                      <a:prstGeom prst="rect">
                        <a:avLst/>
                      </a:prstGeom>
                      <a:noFill/>
                      <a:ln w="254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01" name="Straight Connector 400">
                        <a:extLst>
                          <a:ext uri="{FF2B5EF4-FFF2-40B4-BE49-F238E27FC236}">
                            <a16:creationId xmlns:a16="http://schemas.microsoft.com/office/drawing/2014/main" id="{00000000-0008-0000-0300-000091010000}"/>
                          </a:ext>
                        </a:extLst>
                      </xdr:cNvPr>
                      <xdr:cNvCxnSpPr>
                        <a:cxnSpLocks/>
                      </xdr:cNvCxnSpPr>
                    </xdr:nvCxnSpPr>
                    <xdr:spPr>
                      <a:xfrm flipV="1">
                        <a:off x="4267200" y="2212041"/>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02" name="Straight Connector 401">
                        <a:extLst>
                          <a:ext uri="{FF2B5EF4-FFF2-40B4-BE49-F238E27FC236}">
                            <a16:creationId xmlns:a16="http://schemas.microsoft.com/office/drawing/2014/main" id="{00000000-0008-0000-0300-000092010000}"/>
                          </a:ext>
                        </a:extLst>
                      </xdr:cNvPr>
                      <xdr:cNvCxnSpPr>
                        <a:cxnSpLocks/>
                      </xdr:cNvCxnSpPr>
                    </xdr:nvCxnSpPr>
                    <xdr:spPr>
                      <a:xfrm flipV="1">
                        <a:off x="7924800" y="2212040"/>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03" name="Straight Connector 402">
                        <a:extLst>
                          <a:ext uri="{FF2B5EF4-FFF2-40B4-BE49-F238E27FC236}">
                            <a16:creationId xmlns:a16="http://schemas.microsoft.com/office/drawing/2014/main" id="{00000000-0008-0000-0300-000093010000}"/>
                          </a:ext>
                        </a:extLst>
                      </xdr:cNvPr>
                      <xdr:cNvCxnSpPr>
                        <a:cxnSpLocks/>
                      </xdr:cNvCxnSpPr>
                    </xdr:nvCxnSpPr>
                    <xdr:spPr>
                      <a:xfrm>
                        <a:off x="6535271" y="2212040"/>
                        <a:ext cx="3657600" cy="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04" name="Straight Connector 403">
                        <a:extLst>
                          <a:ext uri="{FF2B5EF4-FFF2-40B4-BE49-F238E27FC236}">
                            <a16:creationId xmlns:a16="http://schemas.microsoft.com/office/drawing/2014/main" id="{00000000-0008-0000-0300-000094010000}"/>
                          </a:ext>
                        </a:extLst>
                      </xdr:cNvPr>
                      <xdr:cNvCxnSpPr>
                        <a:cxnSpLocks/>
                      </xdr:cNvCxnSpPr>
                    </xdr:nvCxnSpPr>
                    <xdr:spPr>
                      <a:xfrm flipV="1">
                        <a:off x="7924799" y="4498041"/>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05" name="Straight Connector 404">
                        <a:extLst>
                          <a:ext uri="{FF2B5EF4-FFF2-40B4-BE49-F238E27FC236}">
                            <a16:creationId xmlns:a16="http://schemas.microsoft.com/office/drawing/2014/main" id="{00000000-0008-0000-0300-000095010000}"/>
                          </a:ext>
                        </a:extLst>
                      </xdr:cNvPr>
                      <xdr:cNvCxnSpPr>
                        <a:cxnSpLocks/>
                      </xdr:cNvCxnSpPr>
                    </xdr:nvCxnSpPr>
                    <xdr:spPr>
                      <a:xfrm>
                        <a:off x="10186146" y="2205315"/>
                        <a:ext cx="0" cy="2295144"/>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grpSp>
                <xdr:cxnSp macro="">
                  <xdr:nvCxnSpPr>
                    <xdr:cNvPr id="172" name="Straight Connector 171">
                      <a:extLst>
                        <a:ext uri="{FF2B5EF4-FFF2-40B4-BE49-F238E27FC236}">
                          <a16:creationId xmlns:a16="http://schemas.microsoft.com/office/drawing/2014/main" id="{00000000-0008-0000-0300-0000AC000000}"/>
                        </a:ext>
                      </a:extLst>
                    </xdr:cNvPr>
                    <xdr:cNvCxnSpPr>
                      <a:cxnSpLocks/>
                    </xdr:cNvCxnSpPr>
                  </xdr:nvCxnSpPr>
                  <xdr:spPr>
                    <a:xfrm>
                      <a:off x="7505369" y="14194258"/>
                      <a:ext cx="3657600" cy="0"/>
                    </a:xfrm>
                    <a:prstGeom prst="line">
                      <a:avLst/>
                    </a:prstGeom>
                    <a:ln w="2540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73" name="Straight Connector 172">
                      <a:extLst>
                        <a:ext uri="{FF2B5EF4-FFF2-40B4-BE49-F238E27FC236}">
                          <a16:creationId xmlns:a16="http://schemas.microsoft.com/office/drawing/2014/main" id="{00000000-0008-0000-0300-0000AD000000}"/>
                        </a:ext>
                      </a:extLst>
                    </xdr:cNvPr>
                    <xdr:cNvCxnSpPr>
                      <a:cxnSpLocks/>
                    </xdr:cNvCxnSpPr>
                  </xdr:nvCxnSpPr>
                  <xdr:spPr>
                    <a:xfrm flipV="1">
                      <a:off x="11162968" y="12771374"/>
                      <a:ext cx="2268071" cy="1429610"/>
                    </a:xfrm>
                    <a:prstGeom prst="line">
                      <a:avLst/>
                    </a:prstGeom>
                    <a:ln w="2540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74" name="Isosceles Triangle 173">
                      <a:extLst>
                        <a:ext uri="{FF2B5EF4-FFF2-40B4-BE49-F238E27FC236}">
                          <a16:creationId xmlns:a16="http://schemas.microsoft.com/office/drawing/2014/main" id="{00000000-0008-0000-0300-0000AE000000}"/>
                        </a:ext>
                      </a:extLst>
                    </xdr:cNvPr>
                    <xdr:cNvSpPr/>
                  </xdr:nvSpPr>
                  <xdr:spPr>
                    <a:xfrm rot="10800000">
                      <a:off x="7626316" y="14118621"/>
                      <a:ext cx="71719" cy="52667"/>
                    </a:xfrm>
                    <a:prstGeom prst="triangle">
                      <a:avLst/>
                    </a:prstGeom>
                    <a:noFill/>
                    <a:ln w="1905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75" name="Freeform: Shape 174">
                      <a:extLst>
                        <a:ext uri="{FF2B5EF4-FFF2-40B4-BE49-F238E27FC236}">
                          <a16:creationId xmlns:a16="http://schemas.microsoft.com/office/drawing/2014/main" id="{00000000-0008-0000-0300-0000AF000000}"/>
                        </a:ext>
                      </a:extLst>
                    </xdr:cNvPr>
                    <xdr:cNvSpPr/>
                  </xdr:nvSpPr>
                  <xdr:spPr>
                    <a:xfrm>
                      <a:off x="8792733" y="12278894"/>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176" name="Straight Connector 175">
                      <a:extLst>
                        <a:ext uri="{FF2B5EF4-FFF2-40B4-BE49-F238E27FC236}">
                          <a16:creationId xmlns:a16="http://schemas.microsoft.com/office/drawing/2014/main" id="{00000000-0008-0000-0300-0000B0000000}"/>
                        </a:ext>
                      </a:extLst>
                    </xdr:cNvPr>
                    <xdr:cNvCxnSpPr>
                      <a:cxnSpLocks/>
                    </xdr:cNvCxnSpPr>
                  </xdr:nvCxnSpPr>
                  <xdr:spPr>
                    <a:xfrm>
                      <a:off x="8789883" y="12691637"/>
                      <a:ext cx="0" cy="149680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77" name="Straight Connector 176">
                      <a:extLst>
                        <a:ext uri="{FF2B5EF4-FFF2-40B4-BE49-F238E27FC236}">
                          <a16:creationId xmlns:a16="http://schemas.microsoft.com/office/drawing/2014/main" id="{00000000-0008-0000-0300-0000B1000000}"/>
                        </a:ext>
                      </a:extLst>
                    </xdr:cNvPr>
                    <xdr:cNvCxnSpPr>
                      <a:cxnSpLocks/>
                    </xdr:cNvCxnSpPr>
                  </xdr:nvCxnSpPr>
                  <xdr:spPr>
                    <a:xfrm>
                      <a:off x="9801851" y="12681200"/>
                      <a:ext cx="0" cy="149680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178" name="Freeform: Shape 177">
                      <a:extLst>
                        <a:ext uri="{FF2B5EF4-FFF2-40B4-BE49-F238E27FC236}">
                          <a16:creationId xmlns:a16="http://schemas.microsoft.com/office/drawing/2014/main" id="{00000000-0008-0000-0300-0000B2000000}"/>
                        </a:ext>
                      </a:extLst>
                    </xdr:cNvPr>
                    <xdr:cNvSpPr/>
                  </xdr:nvSpPr>
                  <xdr:spPr>
                    <a:xfrm>
                      <a:off x="8786009" y="14199497"/>
                      <a:ext cx="2376510" cy="465675"/>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179" name="Picture 178">
                      <a:extLst>
                        <a:ext uri="{FF2B5EF4-FFF2-40B4-BE49-F238E27FC236}">
                          <a16:creationId xmlns:a16="http://schemas.microsoft.com/office/drawing/2014/main" id="{00000000-0008-0000-0300-0000B3000000}"/>
                        </a:ext>
                      </a:extLst>
                    </xdr:cNvPr>
                    <xdr:cNvPicPr>
                      <a:picLocks noChangeAspect="1"/>
                    </xdr:cNvPicPr>
                  </xdr:nvPicPr>
                  <xdr:blipFill>
                    <a:blip xmlns:r="http://schemas.openxmlformats.org/officeDocument/2006/relationships" r:embed="rId11"/>
                    <a:stretch>
                      <a:fillRect/>
                    </a:stretch>
                  </xdr:blipFill>
                  <xdr:spPr>
                    <a:xfrm>
                      <a:off x="8792733" y="12684740"/>
                      <a:ext cx="1009118" cy="1486549"/>
                    </a:xfrm>
                    <a:prstGeom prst="rect">
                      <a:avLst/>
                    </a:prstGeom>
                  </xdr:spPr>
                </xdr:pic>
                <xdr:grpSp>
                  <xdr:nvGrpSpPr>
                    <xdr:cNvPr id="180" name="Group 179">
                      <a:extLst>
                        <a:ext uri="{FF2B5EF4-FFF2-40B4-BE49-F238E27FC236}">
                          <a16:creationId xmlns:a16="http://schemas.microsoft.com/office/drawing/2014/main" id="{00000000-0008-0000-0300-0000B4000000}"/>
                        </a:ext>
                      </a:extLst>
                    </xdr:cNvPr>
                    <xdr:cNvGrpSpPr/>
                  </xdr:nvGrpSpPr>
                  <xdr:grpSpPr>
                    <a:xfrm>
                      <a:off x="10451743" y="11472192"/>
                      <a:ext cx="133214" cy="50618"/>
                      <a:chOff x="5315884" y="3396043"/>
                      <a:chExt cx="133214" cy="50618"/>
                    </a:xfrm>
                  </xdr:grpSpPr>
                  <xdr:grpSp>
                    <xdr:nvGrpSpPr>
                      <xdr:cNvPr id="380" name="Group 379">
                        <a:extLst>
                          <a:ext uri="{FF2B5EF4-FFF2-40B4-BE49-F238E27FC236}">
                            <a16:creationId xmlns:a16="http://schemas.microsoft.com/office/drawing/2014/main" id="{00000000-0008-0000-0300-00007C010000}"/>
                          </a:ext>
                        </a:extLst>
                      </xdr:cNvPr>
                      <xdr:cNvGrpSpPr/>
                    </xdr:nvGrpSpPr>
                    <xdr:grpSpPr>
                      <a:xfrm>
                        <a:off x="5315884" y="3400942"/>
                        <a:ext cx="43094" cy="45719"/>
                        <a:chOff x="5082563" y="2759244"/>
                        <a:chExt cx="43094" cy="64865"/>
                      </a:xfrm>
                    </xdr:grpSpPr>
                    <xdr:cxnSp macro="">
                      <xdr:nvCxnSpPr>
                        <xdr:cNvPr id="397" name="Straight Connector 396">
                          <a:extLst>
                            <a:ext uri="{FF2B5EF4-FFF2-40B4-BE49-F238E27FC236}">
                              <a16:creationId xmlns:a16="http://schemas.microsoft.com/office/drawing/2014/main" id="{00000000-0008-0000-0300-00008D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8" name="Straight Connector 397">
                          <a:extLst>
                            <a:ext uri="{FF2B5EF4-FFF2-40B4-BE49-F238E27FC236}">
                              <a16:creationId xmlns:a16="http://schemas.microsoft.com/office/drawing/2014/main" id="{00000000-0008-0000-0300-00008E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9" name="Straight Connector 398">
                          <a:extLst>
                            <a:ext uri="{FF2B5EF4-FFF2-40B4-BE49-F238E27FC236}">
                              <a16:creationId xmlns:a16="http://schemas.microsoft.com/office/drawing/2014/main" id="{00000000-0008-0000-0300-00008F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81" name="Group 380">
                        <a:extLst>
                          <a:ext uri="{FF2B5EF4-FFF2-40B4-BE49-F238E27FC236}">
                            <a16:creationId xmlns:a16="http://schemas.microsoft.com/office/drawing/2014/main" id="{00000000-0008-0000-0300-00007D010000}"/>
                          </a:ext>
                        </a:extLst>
                      </xdr:cNvPr>
                      <xdr:cNvGrpSpPr/>
                    </xdr:nvGrpSpPr>
                    <xdr:grpSpPr>
                      <a:xfrm>
                        <a:off x="5339806" y="3399172"/>
                        <a:ext cx="43094" cy="45719"/>
                        <a:chOff x="5082563" y="2759244"/>
                        <a:chExt cx="43094" cy="64865"/>
                      </a:xfrm>
                    </xdr:grpSpPr>
                    <xdr:cxnSp macro="">
                      <xdr:nvCxnSpPr>
                        <xdr:cNvPr id="394" name="Straight Connector 393">
                          <a:extLst>
                            <a:ext uri="{FF2B5EF4-FFF2-40B4-BE49-F238E27FC236}">
                              <a16:creationId xmlns:a16="http://schemas.microsoft.com/office/drawing/2014/main" id="{00000000-0008-0000-0300-00008A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5" name="Straight Connector 394">
                          <a:extLst>
                            <a:ext uri="{FF2B5EF4-FFF2-40B4-BE49-F238E27FC236}">
                              <a16:creationId xmlns:a16="http://schemas.microsoft.com/office/drawing/2014/main" id="{00000000-0008-0000-0300-00008B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6" name="Straight Connector 395">
                          <a:extLst>
                            <a:ext uri="{FF2B5EF4-FFF2-40B4-BE49-F238E27FC236}">
                              <a16:creationId xmlns:a16="http://schemas.microsoft.com/office/drawing/2014/main" id="{00000000-0008-0000-0300-00008C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82" name="Group 381">
                        <a:extLst>
                          <a:ext uri="{FF2B5EF4-FFF2-40B4-BE49-F238E27FC236}">
                            <a16:creationId xmlns:a16="http://schemas.microsoft.com/office/drawing/2014/main" id="{00000000-0008-0000-0300-00007E010000}"/>
                          </a:ext>
                        </a:extLst>
                      </xdr:cNvPr>
                      <xdr:cNvGrpSpPr/>
                    </xdr:nvGrpSpPr>
                    <xdr:grpSpPr>
                      <a:xfrm>
                        <a:off x="5364895" y="3396537"/>
                        <a:ext cx="43094" cy="45719"/>
                        <a:chOff x="5082563" y="2759244"/>
                        <a:chExt cx="43094" cy="64865"/>
                      </a:xfrm>
                    </xdr:grpSpPr>
                    <xdr:cxnSp macro="">
                      <xdr:nvCxnSpPr>
                        <xdr:cNvPr id="391" name="Straight Connector 390">
                          <a:extLst>
                            <a:ext uri="{FF2B5EF4-FFF2-40B4-BE49-F238E27FC236}">
                              <a16:creationId xmlns:a16="http://schemas.microsoft.com/office/drawing/2014/main" id="{00000000-0008-0000-0300-000087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2" name="Straight Connector 391">
                          <a:extLst>
                            <a:ext uri="{FF2B5EF4-FFF2-40B4-BE49-F238E27FC236}">
                              <a16:creationId xmlns:a16="http://schemas.microsoft.com/office/drawing/2014/main" id="{00000000-0008-0000-0300-000088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3" name="Straight Connector 392">
                          <a:extLst>
                            <a:ext uri="{FF2B5EF4-FFF2-40B4-BE49-F238E27FC236}">
                              <a16:creationId xmlns:a16="http://schemas.microsoft.com/office/drawing/2014/main" id="{00000000-0008-0000-0300-000089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83" name="Group 382">
                        <a:extLst>
                          <a:ext uri="{FF2B5EF4-FFF2-40B4-BE49-F238E27FC236}">
                            <a16:creationId xmlns:a16="http://schemas.microsoft.com/office/drawing/2014/main" id="{00000000-0008-0000-0300-00007F010000}"/>
                          </a:ext>
                        </a:extLst>
                      </xdr:cNvPr>
                      <xdr:cNvGrpSpPr/>
                    </xdr:nvGrpSpPr>
                    <xdr:grpSpPr>
                      <a:xfrm>
                        <a:off x="5380336" y="3396043"/>
                        <a:ext cx="43094" cy="45719"/>
                        <a:chOff x="5082563" y="2759244"/>
                        <a:chExt cx="43094" cy="64865"/>
                      </a:xfrm>
                    </xdr:grpSpPr>
                    <xdr:cxnSp macro="">
                      <xdr:nvCxnSpPr>
                        <xdr:cNvPr id="388" name="Straight Connector 387">
                          <a:extLst>
                            <a:ext uri="{FF2B5EF4-FFF2-40B4-BE49-F238E27FC236}">
                              <a16:creationId xmlns:a16="http://schemas.microsoft.com/office/drawing/2014/main" id="{00000000-0008-0000-0300-000084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89" name="Straight Connector 388">
                          <a:extLst>
                            <a:ext uri="{FF2B5EF4-FFF2-40B4-BE49-F238E27FC236}">
                              <a16:creationId xmlns:a16="http://schemas.microsoft.com/office/drawing/2014/main" id="{00000000-0008-0000-0300-000085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0" name="Straight Connector 389">
                          <a:extLst>
                            <a:ext uri="{FF2B5EF4-FFF2-40B4-BE49-F238E27FC236}">
                              <a16:creationId xmlns:a16="http://schemas.microsoft.com/office/drawing/2014/main" id="{00000000-0008-0000-0300-000086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84" name="Group 383">
                        <a:extLst>
                          <a:ext uri="{FF2B5EF4-FFF2-40B4-BE49-F238E27FC236}">
                            <a16:creationId xmlns:a16="http://schemas.microsoft.com/office/drawing/2014/main" id="{00000000-0008-0000-0300-000080010000}"/>
                          </a:ext>
                        </a:extLst>
                      </xdr:cNvPr>
                      <xdr:cNvGrpSpPr/>
                    </xdr:nvGrpSpPr>
                    <xdr:grpSpPr>
                      <a:xfrm>
                        <a:off x="5406004" y="3399172"/>
                        <a:ext cx="43094" cy="45719"/>
                        <a:chOff x="5082563" y="2759244"/>
                        <a:chExt cx="43094" cy="64865"/>
                      </a:xfrm>
                    </xdr:grpSpPr>
                    <xdr:cxnSp macro="">
                      <xdr:nvCxnSpPr>
                        <xdr:cNvPr id="385" name="Straight Connector 384">
                          <a:extLst>
                            <a:ext uri="{FF2B5EF4-FFF2-40B4-BE49-F238E27FC236}">
                              <a16:creationId xmlns:a16="http://schemas.microsoft.com/office/drawing/2014/main" id="{00000000-0008-0000-0300-000081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86" name="Straight Connector 385">
                          <a:extLst>
                            <a:ext uri="{FF2B5EF4-FFF2-40B4-BE49-F238E27FC236}">
                              <a16:creationId xmlns:a16="http://schemas.microsoft.com/office/drawing/2014/main" id="{00000000-0008-0000-0300-000082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87" name="Straight Connector 386">
                          <a:extLst>
                            <a:ext uri="{FF2B5EF4-FFF2-40B4-BE49-F238E27FC236}">
                              <a16:creationId xmlns:a16="http://schemas.microsoft.com/office/drawing/2014/main" id="{00000000-0008-0000-0300-000083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181" name="Group 180">
                      <a:extLst>
                        <a:ext uri="{FF2B5EF4-FFF2-40B4-BE49-F238E27FC236}">
                          <a16:creationId xmlns:a16="http://schemas.microsoft.com/office/drawing/2014/main" id="{00000000-0008-0000-0300-0000B5000000}"/>
                        </a:ext>
                      </a:extLst>
                    </xdr:cNvPr>
                    <xdr:cNvGrpSpPr/>
                  </xdr:nvGrpSpPr>
                  <xdr:grpSpPr>
                    <a:xfrm>
                      <a:off x="9793225" y="12300767"/>
                      <a:ext cx="133214" cy="50618"/>
                      <a:chOff x="5315884" y="3396043"/>
                      <a:chExt cx="133214" cy="50618"/>
                    </a:xfrm>
                  </xdr:grpSpPr>
                  <xdr:grpSp>
                    <xdr:nvGrpSpPr>
                      <xdr:cNvPr id="360" name="Group 359">
                        <a:extLst>
                          <a:ext uri="{FF2B5EF4-FFF2-40B4-BE49-F238E27FC236}">
                            <a16:creationId xmlns:a16="http://schemas.microsoft.com/office/drawing/2014/main" id="{00000000-0008-0000-0300-000068010000}"/>
                          </a:ext>
                        </a:extLst>
                      </xdr:cNvPr>
                      <xdr:cNvGrpSpPr/>
                    </xdr:nvGrpSpPr>
                    <xdr:grpSpPr>
                      <a:xfrm>
                        <a:off x="5315884" y="3400942"/>
                        <a:ext cx="43094" cy="45719"/>
                        <a:chOff x="5082563" y="2759244"/>
                        <a:chExt cx="43094" cy="64865"/>
                      </a:xfrm>
                    </xdr:grpSpPr>
                    <xdr:cxnSp macro="">
                      <xdr:nvCxnSpPr>
                        <xdr:cNvPr id="377" name="Straight Connector 376">
                          <a:extLst>
                            <a:ext uri="{FF2B5EF4-FFF2-40B4-BE49-F238E27FC236}">
                              <a16:creationId xmlns:a16="http://schemas.microsoft.com/office/drawing/2014/main" id="{00000000-0008-0000-0300-000079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8" name="Straight Connector 377">
                          <a:extLst>
                            <a:ext uri="{FF2B5EF4-FFF2-40B4-BE49-F238E27FC236}">
                              <a16:creationId xmlns:a16="http://schemas.microsoft.com/office/drawing/2014/main" id="{00000000-0008-0000-0300-00007A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9" name="Straight Connector 378">
                          <a:extLst>
                            <a:ext uri="{FF2B5EF4-FFF2-40B4-BE49-F238E27FC236}">
                              <a16:creationId xmlns:a16="http://schemas.microsoft.com/office/drawing/2014/main" id="{00000000-0008-0000-0300-00007B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61" name="Group 360">
                        <a:extLst>
                          <a:ext uri="{FF2B5EF4-FFF2-40B4-BE49-F238E27FC236}">
                            <a16:creationId xmlns:a16="http://schemas.microsoft.com/office/drawing/2014/main" id="{00000000-0008-0000-0300-000069010000}"/>
                          </a:ext>
                        </a:extLst>
                      </xdr:cNvPr>
                      <xdr:cNvGrpSpPr/>
                    </xdr:nvGrpSpPr>
                    <xdr:grpSpPr>
                      <a:xfrm>
                        <a:off x="5339806" y="3399172"/>
                        <a:ext cx="43094" cy="45719"/>
                        <a:chOff x="5082563" y="2759244"/>
                        <a:chExt cx="43094" cy="64865"/>
                      </a:xfrm>
                    </xdr:grpSpPr>
                    <xdr:cxnSp macro="">
                      <xdr:nvCxnSpPr>
                        <xdr:cNvPr id="374" name="Straight Connector 373">
                          <a:extLst>
                            <a:ext uri="{FF2B5EF4-FFF2-40B4-BE49-F238E27FC236}">
                              <a16:creationId xmlns:a16="http://schemas.microsoft.com/office/drawing/2014/main" id="{00000000-0008-0000-0300-000076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5" name="Straight Connector 374">
                          <a:extLst>
                            <a:ext uri="{FF2B5EF4-FFF2-40B4-BE49-F238E27FC236}">
                              <a16:creationId xmlns:a16="http://schemas.microsoft.com/office/drawing/2014/main" id="{00000000-0008-0000-0300-000077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6" name="Straight Connector 375">
                          <a:extLst>
                            <a:ext uri="{FF2B5EF4-FFF2-40B4-BE49-F238E27FC236}">
                              <a16:creationId xmlns:a16="http://schemas.microsoft.com/office/drawing/2014/main" id="{00000000-0008-0000-0300-000078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62" name="Group 361">
                        <a:extLst>
                          <a:ext uri="{FF2B5EF4-FFF2-40B4-BE49-F238E27FC236}">
                            <a16:creationId xmlns:a16="http://schemas.microsoft.com/office/drawing/2014/main" id="{00000000-0008-0000-0300-00006A010000}"/>
                          </a:ext>
                        </a:extLst>
                      </xdr:cNvPr>
                      <xdr:cNvGrpSpPr/>
                    </xdr:nvGrpSpPr>
                    <xdr:grpSpPr>
                      <a:xfrm>
                        <a:off x="5364895" y="3396537"/>
                        <a:ext cx="43094" cy="45719"/>
                        <a:chOff x="5082563" y="2759244"/>
                        <a:chExt cx="43094" cy="64865"/>
                      </a:xfrm>
                    </xdr:grpSpPr>
                    <xdr:cxnSp macro="">
                      <xdr:nvCxnSpPr>
                        <xdr:cNvPr id="371" name="Straight Connector 370">
                          <a:extLst>
                            <a:ext uri="{FF2B5EF4-FFF2-40B4-BE49-F238E27FC236}">
                              <a16:creationId xmlns:a16="http://schemas.microsoft.com/office/drawing/2014/main" id="{00000000-0008-0000-0300-000073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2" name="Straight Connector 371">
                          <a:extLst>
                            <a:ext uri="{FF2B5EF4-FFF2-40B4-BE49-F238E27FC236}">
                              <a16:creationId xmlns:a16="http://schemas.microsoft.com/office/drawing/2014/main" id="{00000000-0008-0000-0300-000074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3" name="Straight Connector 372">
                          <a:extLst>
                            <a:ext uri="{FF2B5EF4-FFF2-40B4-BE49-F238E27FC236}">
                              <a16:creationId xmlns:a16="http://schemas.microsoft.com/office/drawing/2014/main" id="{00000000-0008-0000-0300-000075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63" name="Group 362">
                        <a:extLst>
                          <a:ext uri="{FF2B5EF4-FFF2-40B4-BE49-F238E27FC236}">
                            <a16:creationId xmlns:a16="http://schemas.microsoft.com/office/drawing/2014/main" id="{00000000-0008-0000-0300-00006B010000}"/>
                          </a:ext>
                        </a:extLst>
                      </xdr:cNvPr>
                      <xdr:cNvGrpSpPr/>
                    </xdr:nvGrpSpPr>
                    <xdr:grpSpPr>
                      <a:xfrm>
                        <a:off x="5380336" y="3396043"/>
                        <a:ext cx="43094" cy="45719"/>
                        <a:chOff x="5082563" y="2759244"/>
                        <a:chExt cx="43094" cy="64865"/>
                      </a:xfrm>
                    </xdr:grpSpPr>
                    <xdr:cxnSp macro="">
                      <xdr:nvCxnSpPr>
                        <xdr:cNvPr id="368" name="Straight Connector 367">
                          <a:extLst>
                            <a:ext uri="{FF2B5EF4-FFF2-40B4-BE49-F238E27FC236}">
                              <a16:creationId xmlns:a16="http://schemas.microsoft.com/office/drawing/2014/main" id="{00000000-0008-0000-0300-000070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69" name="Straight Connector 368">
                          <a:extLst>
                            <a:ext uri="{FF2B5EF4-FFF2-40B4-BE49-F238E27FC236}">
                              <a16:creationId xmlns:a16="http://schemas.microsoft.com/office/drawing/2014/main" id="{00000000-0008-0000-0300-000071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0" name="Straight Connector 369">
                          <a:extLst>
                            <a:ext uri="{FF2B5EF4-FFF2-40B4-BE49-F238E27FC236}">
                              <a16:creationId xmlns:a16="http://schemas.microsoft.com/office/drawing/2014/main" id="{00000000-0008-0000-0300-000072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64" name="Group 363">
                        <a:extLst>
                          <a:ext uri="{FF2B5EF4-FFF2-40B4-BE49-F238E27FC236}">
                            <a16:creationId xmlns:a16="http://schemas.microsoft.com/office/drawing/2014/main" id="{00000000-0008-0000-0300-00006C010000}"/>
                          </a:ext>
                        </a:extLst>
                      </xdr:cNvPr>
                      <xdr:cNvGrpSpPr/>
                    </xdr:nvGrpSpPr>
                    <xdr:grpSpPr>
                      <a:xfrm>
                        <a:off x="5406004" y="3399172"/>
                        <a:ext cx="43094" cy="45719"/>
                        <a:chOff x="5082563" y="2759244"/>
                        <a:chExt cx="43094" cy="64865"/>
                      </a:xfrm>
                    </xdr:grpSpPr>
                    <xdr:cxnSp macro="">
                      <xdr:nvCxnSpPr>
                        <xdr:cNvPr id="365" name="Straight Connector 364">
                          <a:extLst>
                            <a:ext uri="{FF2B5EF4-FFF2-40B4-BE49-F238E27FC236}">
                              <a16:creationId xmlns:a16="http://schemas.microsoft.com/office/drawing/2014/main" id="{00000000-0008-0000-0300-00006D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66" name="Straight Connector 365">
                          <a:extLst>
                            <a:ext uri="{FF2B5EF4-FFF2-40B4-BE49-F238E27FC236}">
                              <a16:creationId xmlns:a16="http://schemas.microsoft.com/office/drawing/2014/main" id="{00000000-0008-0000-0300-00006E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67" name="Straight Connector 366">
                          <a:extLst>
                            <a:ext uri="{FF2B5EF4-FFF2-40B4-BE49-F238E27FC236}">
                              <a16:creationId xmlns:a16="http://schemas.microsoft.com/office/drawing/2014/main" id="{00000000-0008-0000-0300-00006F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182" name="Group 181">
                      <a:extLst>
                        <a:ext uri="{FF2B5EF4-FFF2-40B4-BE49-F238E27FC236}">
                          <a16:creationId xmlns:a16="http://schemas.microsoft.com/office/drawing/2014/main" id="{00000000-0008-0000-0300-0000B6000000}"/>
                        </a:ext>
                      </a:extLst>
                    </xdr:cNvPr>
                    <xdr:cNvGrpSpPr/>
                  </xdr:nvGrpSpPr>
                  <xdr:grpSpPr>
                    <a:xfrm>
                      <a:off x="11919487" y="11564578"/>
                      <a:ext cx="133214" cy="50618"/>
                      <a:chOff x="5315884" y="3396043"/>
                      <a:chExt cx="133214" cy="50618"/>
                    </a:xfrm>
                  </xdr:grpSpPr>
                  <xdr:grpSp>
                    <xdr:nvGrpSpPr>
                      <xdr:cNvPr id="340" name="Group 339">
                        <a:extLst>
                          <a:ext uri="{FF2B5EF4-FFF2-40B4-BE49-F238E27FC236}">
                            <a16:creationId xmlns:a16="http://schemas.microsoft.com/office/drawing/2014/main" id="{00000000-0008-0000-0300-000054010000}"/>
                          </a:ext>
                        </a:extLst>
                      </xdr:cNvPr>
                      <xdr:cNvGrpSpPr/>
                    </xdr:nvGrpSpPr>
                    <xdr:grpSpPr>
                      <a:xfrm>
                        <a:off x="5315884" y="3400942"/>
                        <a:ext cx="43094" cy="45719"/>
                        <a:chOff x="5082563" y="2759244"/>
                        <a:chExt cx="43094" cy="64865"/>
                      </a:xfrm>
                    </xdr:grpSpPr>
                    <xdr:cxnSp macro="">
                      <xdr:nvCxnSpPr>
                        <xdr:cNvPr id="357" name="Straight Connector 356">
                          <a:extLst>
                            <a:ext uri="{FF2B5EF4-FFF2-40B4-BE49-F238E27FC236}">
                              <a16:creationId xmlns:a16="http://schemas.microsoft.com/office/drawing/2014/main" id="{00000000-0008-0000-0300-000065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8" name="Straight Connector 357">
                          <a:extLst>
                            <a:ext uri="{FF2B5EF4-FFF2-40B4-BE49-F238E27FC236}">
                              <a16:creationId xmlns:a16="http://schemas.microsoft.com/office/drawing/2014/main" id="{00000000-0008-0000-0300-000066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9" name="Straight Connector 358">
                          <a:extLst>
                            <a:ext uri="{FF2B5EF4-FFF2-40B4-BE49-F238E27FC236}">
                              <a16:creationId xmlns:a16="http://schemas.microsoft.com/office/drawing/2014/main" id="{00000000-0008-0000-0300-000067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41" name="Group 340">
                        <a:extLst>
                          <a:ext uri="{FF2B5EF4-FFF2-40B4-BE49-F238E27FC236}">
                            <a16:creationId xmlns:a16="http://schemas.microsoft.com/office/drawing/2014/main" id="{00000000-0008-0000-0300-000055010000}"/>
                          </a:ext>
                        </a:extLst>
                      </xdr:cNvPr>
                      <xdr:cNvGrpSpPr/>
                    </xdr:nvGrpSpPr>
                    <xdr:grpSpPr>
                      <a:xfrm>
                        <a:off x="5339806" y="3399172"/>
                        <a:ext cx="43094" cy="45719"/>
                        <a:chOff x="5082563" y="2759244"/>
                        <a:chExt cx="43094" cy="64865"/>
                      </a:xfrm>
                    </xdr:grpSpPr>
                    <xdr:cxnSp macro="">
                      <xdr:nvCxnSpPr>
                        <xdr:cNvPr id="354" name="Straight Connector 353">
                          <a:extLst>
                            <a:ext uri="{FF2B5EF4-FFF2-40B4-BE49-F238E27FC236}">
                              <a16:creationId xmlns:a16="http://schemas.microsoft.com/office/drawing/2014/main" id="{00000000-0008-0000-0300-000062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5" name="Straight Connector 354">
                          <a:extLst>
                            <a:ext uri="{FF2B5EF4-FFF2-40B4-BE49-F238E27FC236}">
                              <a16:creationId xmlns:a16="http://schemas.microsoft.com/office/drawing/2014/main" id="{00000000-0008-0000-0300-000063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6" name="Straight Connector 355">
                          <a:extLst>
                            <a:ext uri="{FF2B5EF4-FFF2-40B4-BE49-F238E27FC236}">
                              <a16:creationId xmlns:a16="http://schemas.microsoft.com/office/drawing/2014/main" id="{00000000-0008-0000-0300-000064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42" name="Group 341">
                        <a:extLst>
                          <a:ext uri="{FF2B5EF4-FFF2-40B4-BE49-F238E27FC236}">
                            <a16:creationId xmlns:a16="http://schemas.microsoft.com/office/drawing/2014/main" id="{00000000-0008-0000-0300-000056010000}"/>
                          </a:ext>
                        </a:extLst>
                      </xdr:cNvPr>
                      <xdr:cNvGrpSpPr/>
                    </xdr:nvGrpSpPr>
                    <xdr:grpSpPr>
                      <a:xfrm>
                        <a:off x="5364895" y="3396537"/>
                        <a:ext cx="43094" cy="45719"/>
                        <a:chOff x="5082563" y="2759244"/>
                        <a:chExt cx="43094" cy="64865"/>
                      </a:xfrm>
                    </xdr:grpSpPr>
                    <xdr:cxnSp macro="">
                      <xdr:nvCxnSpPr>
                        <xdr:cNvPr id="351" name="Straight Connector 350">
                          <a:extLst>
                            <a:ext uri="{FF2B5EF4-FFF2-40B4-BE49-F238E27FC236}">
                              <a16:creationId xmlns:a16="http://schemas.microsoft.com/office/drawing/2014/main" id="{00000000-0008-0000-0300-00005F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2" name="Straight Connector 351">
                          <a:extLst>
                            <a:ext uri="{FF2B5EF4-FFF2-40B4-BE49-F238E27FC236}">
                              <a16:creationId xmlns:a16="http://schemas.microsoft.com/office/drawing/2014/main" id="{00000000-0008-0000-0300-000060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3" name="Straight Connector 352">
                          <a:extLst>
                            <a:ext uri="{FF2B5EF4-FFF2-40B4-BE49-F238E27FC236}">
                              <a16:creationId xmlns:a16="http://schemas.microsoft.com/office/drawing/2014/main" id="{00000000-0008-0000-0300-000061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43" name="Group 342">
                        <a:extLst>
                          <a:ext uri="{FF2B5EF4-FFF2-40B4-BE49-F238E27FC236}">
                            <a16:creationId xmlns:a16="http://schemas.microsoft.com/office/drawing/2014/main" id="{00000000-0008-0000-0300-000057010000}"/>
                          </a:ext>
                        </a:extLst>
                      </xdr:cNvPr>
                      <xdr:cNvGrpSpPr/>
                    </xdr:nvGrpSpPr>
                    <xdr:grpSpPr>
                      <a:xfrm>
                        <a:off x="5380336" y="3396043"/>
                        <a:ext cx="43094" cy="45719"/>
                        <a:chOff x="5082563" y="2759244"/>
                        <a:chExt cx="43094" cy="64865"/>
                      </a:xfrm>
                    </xdr:grpSpPr>
                    <xdr:cxnSp macro="">
                      <xdr:nvCxnSpPr>
                        <xdr:cNvPr id="348" name="Straight Connector 347">
                          <a:extLst>
                            <a:ext uri="{FF2B5EF4-FFF2-40B4-BE49-F238E27FC236}">
                              <a16:creationId xmlns:a16="http://schemas.microsoft.com/office/drawing/2014/main" id="{00000000-0008-0000-0300-00005C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49" name="Straight Connector 348">
                          <a:extLst>
                            <a:ext uri="{FF2B5EF4-FFF2-40B4-BE49-F238E27FC236}">
                              <a16:creationId xmlns:a16="http://schemas.microsoft.com/office/drawing/2014/main" id="{00000000-0008-0000-0300-00005D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0" name="Straight Connector 349">
                          <a:extLst>
                            <a:ext uri="{FF2B5EF4-FFF2-40B4-BE49-F238E27FC236}">
                              <a16:creationId xmlns:a16="http://schemas.microsoft.com/office/drawing/2014/main" id="{00000000-0008-0000-0300-00005E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44" name="Group 343">
                        <a:extLst>
                          <a:ext uri="{FF2B5EF4-FFF2-40B4-BE49-F238E27FC236}">
                            <a16:creationId xmlns:a16="http://schemas.microsoft.com/office/drawing/2014/main" id="{00000000-0008-0000-0300-000058010000}"/>
                          </a:ext>
                        </a:extLst>
                      </xdr:cNvPr>
                      <xdr:cNvGrpSpPr/>
                    </xdr:nvGrpSpPr>
                    <xdr:grpSpPr>
                      <a:xfrm>
                        <a:off x="5406004" y="3399172"/>
                        <a:ext cx="43094" cy="45719"/>
                        <a:chOff x="5082563" y="2759244"/>
                        <a:chExt cx="43094" cy="64865"/>
                      </a:xfrm>
                    </xdr:grpSpPr>
                    <xdr:cxnSp macro="">
                      <xdr:nvCxnSpPr>
                        <xdr:cNvPr id="345" name="Straight Connector 344">
                          <a:extLst>
                            <a:ext uri="{FF2B5EF4-FFF2-40B4-BE49-F238E27FC236}">
                              <a16:creationId xmlns:a16="http://schemas.microsoft.com/office/drawing/2014/main" id="{00000000-0008-0000-0300-000059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46" name="Straight Connector 345">
                          <a:extLst>
                            <a:ext uri="{FF2B5EF4-FFF2-40B4-BE49-F238E27FC236}">
                              <a16:creationId xmlns:a16="http://schemas.microsoft.com/office/drawing/2014/main" id="{00000000-0008-0000-0300-00005A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47" name="Straight Connector 346">
                          <a:extLst>
                            <a:ext uri="{FF2B5EF4-FFF2-40B4-BE49-F238E27FC236}">
                              <a16:creationId xmlns:a16="http://schemas.microsoft.com/office/drawing/2014/main" id="{00000000-0008-0000-0300-00005B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183" name="Group 182">
                      <a:extLst>
                        <a:ext uri="{FF2B5EF4-FFF2-40B4-BE49-F238E27FC236}">
                          <a16:creationId xmlns:a16="http://schemas.microsoft.com/office/drawing/2014/main" id="{00000000-0008-0000-0300-0000B7000000}"/>
                        </a:ext>
                      </a:extLst>
                    </xdr:cNvPr>
                    <xdr:cNvGrpSpPr/>
                  </xdr:nvGrpSpPr>
                  <xdr:grpSpPr>
                    <a:xfrm>
                      <a:off x="9172513" y="11895503"/>
                      <a:ext cx="133214" cy="50618"/>
                      <a:chOff x="5315884" y="3396043"/>
                      <a:chExt cx="133214" cy="50618"/>
                    </a:xfrm>
                  </xdr:grpSpPr>
                  <xdr:grpSp>
                    <xdr:nvGrpSpPr>
                      <xdr:cNvPr id="320" name="Group 319">
                        <a:extLst>
                          <a:ext uri="{FF2B5EF4-FFF2-40B4-BE49-F238E27FC236}">
                            <a16:creationId xmlns:a16="http://schemas.microsoft.com/office/drawing/2014/main" id="{00000000-0008-0000-0300-000040010000}"/>
                          </a:ext>
                        </a:extLst>
                      </xdr:cNvPr>
                      <xdr:cNvGrpSpPr/>
                    </xdr:nvGrpSpPr>
                    <xdr:grpSpPr>
                      <a:xfrm>
                        <a:off x="5315884" y="3400942"/>
                        <a:ext cx="43094" cy="45719"/>
                        <a:chOff x="5082563" y="2759244"/>
                        <a:chExt cx="43094" cy="64865"/>
                      </a:xfrm>
                    </xdr:grpSpPr>
                    <xdr:cxnSp macro="">
                      <xdr:nvCxnSpPr>
                        <xdr:cNvPr id="337" name="Straight Connector 336">
                          <a:extLst>
                            <a:ext uri="{FF2B5EF4-FFF2-40B4-BE49-F238E27FC236}">
                              <a16:creationId xmlns:a16="http://schemas.microsoft.com/office/drawing/2014/main" id="{00000000-0008-0000-0300-000051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8" name="Straight Connector 337">
                          <a:extLst>
                            <a:ext uri="{FF2B5EF4-FFF2-40B4-BE49-F238E27FC236}">
                              <a16:creationId xmlns:a16="http://schemas.microsoft.com/office/drawing/2014/main" id="{00000000-0008-0000-0300-000052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9" name="Straight Connector 338">
                          <a:extLst>
                            <a:ext uri="{FF2B5EF4-FFF2-40B4-BE49-F238E27FC236}">
                              <a16:creationId xmlns:a16="http://schemas.microsoft.com/office/drawing/2014/main" id="{00000000-0008-0000-0300-000053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21" name="Group 320">
                        <a:extLst>
                          <a:ext uri="{FF2B5EF4-FFF2-40B4-BE49-F238E27FC236}">
                            <a16:creationId xmlns:a16="http://schemas.microsoft.com/office/drawing/2014/main" id="{00000000-0008-0000-0300-000041010000}"/>
                          </a:ext>
                        </a:extLst>
                      </xdr:cNvPr>
                      <xdr:cNvGrpSpPr/>
                    </xdr:nvGrpSpPr>
                    <xdr:grpSpPr>
                      <a:xfrm>
                        <a:off x="5339806" y="3399172"/>
                        <a:ext cx="43094" cy="45719"/>
                        <a:chOff x="5082563" y="2759244"/>
                        <a:chExt cx="43094" cy="64865"/>
                      </a:xfrm>
                    </xdr:grpSpPr>
                    <xdr:cxnSp macro="">
                      <xdr:nvCxnSpPr>
                        <xdr:cNvPr id="334" name="Straight Connector 333">
                          <a:extLst>
                            <a:ext uri="{FF2B5EF4-FFF2-40B4-BE49-F238E27FC236}">
                              <a16:creationId xmlns:a16="http://schemas.microsoft.com/office/drawing/2014/main" id="{00000000-0008-0000-0300-00004E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5" name="Straight Connector 334">
                          <a:extLst>
                            <a:ext uri="{FF2B5EF4-FFF2-40B4-BE49-F238E27FC236}">
                              <a16:creationId xmlns:a16="http://schemas.microsoft.com/office/drawing/2014/main" id="{00000000-0008-0000-0300-00004F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6" name="Straight Connector 335">
                          <a:extLst>
                            <a:ext uri="{FF2B5EF4-FFF2-40B4-BE49-F238E27FC236}">
                              <a16:creationId xmlns:a16="http://schemas.microsoft.com/office/drawing/2014/main" id="{00000000-0008-0000-0300-000050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22" name="Group 321">
                        <a:extLst>
                          <a:ext uri="{FF2B5EF4-FFF2-40B4-BE49-F238E27FC236}">
                            <a16:creationId xmlns:a16="http://schemas.microsoft.com/office/drawing/2014/main" id="{00000000-0008-0000-0300-000042010000}"/>
                          </a:ext>
                        </a:extLst>
                      </xdr:cNvPr>
                      <xdr:cNvGrpSpPr/>
                    </xdr:nvGrpSpPr>
                    <xdr:grpSpPr>
                      <a:xfrm>
                        <a:off x="5364895" y="3396537"/>
                        <a:ext cx="43094" cy="45719"/>
                        <a:chOff x="5082563" y="2759244"/>
                        <a:chExt cx="43094" cy="64865"/>
                      </a:xfrm>
                    </xdr:grpSpPr>
                    <xdr:cxnSp macro="">
                      <xdr:nvCxnSpPr>
                        <xdr:cNvPr id="331" name="Straight Connector 330">
                          <a:extLst>
                            <a:ext uri="{FF2B5EF4-FFF2-40B4-BE49-F238E27FC236}">
                              <a16:creationId xmlns:a16="http://schemas.microsoft.com/office/drawing/2014/main" id="{00000000-0008-0000-0300-00004B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2" name="Straight Connector 331">
                          <a:extLst>
                            <a:ext uri="{FF2B5EF4-FFF2-40B4-BE49-F238E27FC236}">
                              <a16:creationId xmlns:a16="http://schemas.microsoft.com/office/drawing/2014/main" id="{00000000-0008-0000-0300-00004C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3" name="Straight Connector 332">
                          <a:extLst>
                            <a:ext uri="{FF2B5EF4-FFF2-40B4-BE49-F238E27FC236}">
                              <a16:creationId xmlns:a16="http://schemas.microsoft.com/office/drawing/2014/main" id="{00000000-0008-0000-0300-00004D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23" name="Group 322">
                        <a:extLst>
                          <a:ext uri="{FF2B5EF4-FFF2-40B4-BE49-F238E27FC236}">
                            <a16:creationId xmlns:a16="http://schemas.microsoft.com/office/drawing/2014/main" id="{00000000-0008-0000-0300-000043010000}"/>
                          </a:ext>
                        </a:extLst>
                      </xdr:cNvPr>
                      <xdr:cNvGrpSpPr/>
                    </xdr:nvGrpSpPr>
                    <xdr:grpSpPr>
                      <a:xfrm>
                        <a:off x="5380336" y="3396043"/>
                        <a:ext cx="43094" cy="45719"/>
                        <a:chOff x="5082563" y="2759244"/>
                        <a:chExt cx="43094" cy="64865"/>
                      </a:xfrm>
                    </xdr:grpSpPr>
                    <xdr:cxnSp macro="">
                      <xdr:nvCxnSpPr>
                        <xdr:cNvPr id="328" name="Straight Connector 327">
                          <a:extLst>
                            <a:ext uri="{FF2B5EF4-FFF2-40B4-BE49-F238E27FC236}">
                              <a16:creationId xmlns:a16="http://schemas.microsoft.com/office/drawing/2014/main" id="{00000000-0008-0000-0300-000048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29" name="Straight Connector 328">
                          <a:extLst>
                            <a:ext uri="{FF2B5EF4-FFF2-40B4-BE49-F238E27FC236}">
                              <a16:creationId xmlns:a16="http://schemas.microsoft.com/office/drawing/2014/main" id="{00000000-0008-0000-0300-000049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0" name="Straight Connector 329">
                          <a:extLst>
                            <a:ext uri="{FF2B5EF4-FFF2-40B4-BE49-F238E27FC236}">
                              <a16:creationId xmlns:a16="http://schemas.microsoft.com/office/drawing/2014/main" id="{00000000-0008-0000-0300-00004A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24" name="Group 323">
                        <a:extLst>
                          <a:ext uri="{FF2B5EF4-FFF2-40B4-BE49-F238E27FC236}">
                            <a16:creationId xmlns:a16="http://schemas.microsoft.com/office/drawing/2014/main" id="{00000000-0008-0000-0300-000044010000}"/>
                          </a:ext>
                        </a:extLst>
                      </xdr:cNvPr>
                      <xdr:cNvGrpSpPr/>
                    </xdr:nvGrpSpPr>
                    <xdr:grpSpPr>
                      <a:xfrm>
                        <a:off x="5406004" y="3399172"/>
                        <a:ext cx="43094" cy="45719"/>
                        <a:chOff x="5082563" y="2759244"/>
                        <a:chExt cx="43094" cy="64865"/>
                      </a:xfrm>
                    </xdr:grpSpPr>
                    <xdr:cxnSp macro="">
                      <xdr:nvCxnSpPr>
                        <xdr:cNvPr id="325" name="Straight Connector 324">
                          <a:extLst>
                            <a:ext uri="{FF2B5EF4-FFF2-40B4-BE49-F238E27FC236}">
                              <a16:creationId xmlns:a16="http://schemas.microsoft.com/office/drawing/2014/main" id="{00000000-0008-0000-0300-000045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26" name="Straight Connector 325">
                          <a:extLst>
                            <a:ext uri="{FF2B5EF4-FFF2-40B4-BE49-F238E27FC236}">
                              <a16:creationId xmlns:a16="http://schemas.microsoft.com/office/drawing/2014/main" id="{00000000-0008-0000-0300-000046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27" name="Straight Connector 326">
                          <a:extLst>
                            <a:ext uri="{FF2B5EF4-FFF2-40B4-BE49-F238E27FC236}">
                              <a16:creationId xmlns:a16="http://schemas.microsoft.com/office/drawing/2014/main" id="{00000000-0008-0000-0300-000047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184" name="Freeform: Shape 183">
                      <a:extLst>
                        <a:ext uri="{FF2B5EF4-FFF2-40B4-BE49-F238E27FC236}">
                          <a16:creationId xmlns:a16="http://schemas.microsoft.com/office/drawing/2014/main" id="{00000000-0008-0000-0300-0000B8000000}"/>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85" name="Group 184">
                      <a:extLst>
                        <a:ext uri="{FF2B5EF4-FFF2-40B4-BE49-F238E27FC236}">
                          <a16:creationId xmlns:a16="http://schemas.microsoft.com/office/drawing/2014/main" id="{00000000-0008-0000-0300-0000B9000000}"/>
                        </a:ext>
                      </a:extLst>
                    </xdr:cNvPr>
                    <xdr:cNvGrpSpPr/>
                  </xdr:nvGrpSpPr>
                  <xdr:grpSpPr>
                    <a:xfrm>
                      <a:off x="11001398" y="14219604"/>
                      <a:ext cx="138114" cy="477401"/>
                      <a:chOff x="656350" y="2824382"/>
                      <a:chExt cx="138114" cy="2470750"/>
                    </a:xfrm>
                  </xdr:grpSpPr>
                  <xdr:cxnSp macro="">
                    <xdr:nvCxnSpPr>
                      <xdr:cNvPr id="317" name="Straight Connector 316">
                        <a:extLst>
                          <a:ext uri="{FF2B5EF4-FFF2-40B4-BE49-F238E27FC236}">
                            <a16:creationId xmlns:a16="http://schemas.microsoft.com/office/drawing/2014/main" id="{00000000-0008-0000-0300-00003D010000}"/>
                          </a:ext>
                        </a:extLst>
                      </xdr:cNvPr>
                      <xdr:cNvCxnSpPr/>
                    </xdr:nvCxnSpPr>
                    <xdr:spPr>
                      <a:xfrm flipV="1">
                        <a:off x="723025" y="2824382"/>
                        <a:ext cx="0" cy="24707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8" name="Straight Connector 317">
                        <a:extLst>
                          <a:ext uri="{FF2B5EF4-FFF2-40B4-BE49-F238E27FC236}">
                            <a16:creationId xmlns:a16="http://schemas.microsoft.com/office/drawing/2014/main" id="{00000000-0008-0000-0300-00003E010000}"/>
                          </a:ext>
                        </a:extLst>
                      </xdr:cNvPr>
                      <xdr:cNvCxnSpPr/>
                    </xdr:nvCxnSpPr>
                    <xdr:spPr>
                      <a:xfrm flipH="1">
                        <a:off x="656350" y="2824382"/>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9" name="Straight Connector 318">
                        <a:extLst>
                          <a:ext uri="{FF2B5EF4-FFF2-40B4-BE49-F238E27FC236}">
                            <a16:creationId xmlns:a16="http://schemas.microsoft.com/office/drawing/2014/main" id="{00000000-0008-0000-0300-00003F010000}"/>
                          </a:ext>
                        </a:extLst>
                      </xdr:cNvPr>
                      <xdr:cNvCxnSpPr/>
                    </xdr:nvCxnSpPr>
                    <xdr:spPr>
                      <a:xfrm flipH="1">
                        <a:off x="661114" y="5295132"/>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86" name="TextBox 367">
                      <a:extLst>
                        <a:ext uri="{FF2B5EF4-FFF2-40B4-BE49-F238E27FC236}">
                          <a16:creationId xmlns:a16="http://schemas.microsoft.com/office/drawing/2014/main" id="{00000000-0008-0000-0300-0000BA000000}"/>
                        </a:ext>
                      </a:extLst>
                    </xdr:cNvPr>
                    <xdr:cNvSpPr txBox="1"/>
                  </xdr:nvSpPr>
                  <xdr:spPr>
                    <a:xfrm>
                      <a:off x="10691834" y="14223617"/>
                      <a:ext cx="473667"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600" b="1" i="1">
                          <a:latin typeface="Broadway" panose="04040905080B02020502" pitchFamily="82" charset="0"/>
                          <a:ea typeface="Calibri" panose="020F0502020204030204" pitchFamily="34" charset="0"/>
                          <a:cs typeface="Arial" panose="020B0604020202020204" pitchFamily="34" charset="0"/>
                        </a:rPr>
                        <a:t>δ</a:t>
                      </a:r>
                      <a:r>
                        <a:rPr lang="en-US" sz="1050" b="1" i="1" baseline="-25000">
                          <a:latin typeface="Arial" panose="020B0604020202020204" pitchFamily="34" charset="0"/>
                          <a:ea typeface="Calibri" panose="020F0502020204030204" pitchFamily="34" charset="0"/>
                          <a:cs typeface="Arial" panose="020B0604020202020204" pitchFamily="34" charset="0"/>
                        </a:rPr>
                        <a:t>gw</a:t>
                      </a:r>
                      <a:endParaRPr lang="en-US" sz="1050" b="1" i="1" baseline="-25000">
                        <a:latin typeface="Arial" panose="020B0604020202020204" pitchFamily="34" charset="0"/>
                        <a:cs typeface="Arial" panose="020B0604020202020204" pitchFamily="34" charset="0"/>
                      </a:endParaRPr>
                    </a:p>
                    <a:p>
                      <a:endParaRPr lang="en-US" sz="2400" b="1" i="1"/>
                    </a:p>
                  </xdr:txBody>
                </xdr:sp>
                <xdr:grpSp>
                  <xdr:nvGrpSpPr>
                    <xdr:cNvPr id="187" name="Group 186">
                      <a:extLst>
                        <a:ext uri="{FF2B5EF4-FFF2-40B4-BE49-F238E27FC236}">
                          <a16:creationId xmlns:a16="http://schemas.microsoft.com/office/drawing/2014/main" id="{00000000-0008-0000-0300-0000BB000000}"/>
                        </a:ext>
                      </a:extLst>
                    </xdr:cNvPr>
                    <xdr:cNvGrpSpPr/>
                  </xdr:nvGrpSpPr>
                  <xdr:grpSpPr>
                    <a:xfrm>
                      <a:off x="9815384" y="12710234"/>
                      <a:ext cx="138114" cy="1447804"/>
                      <a:chOff x="2355979" y="2687037"/>
                      <a:chExt cx="138114" cy="2470751"/>
                    </a:xfrm>
                  </xdr:grpSpPr>
                  <xdr:cxnSp macro="">
                    <xdr:nvCxnSpPr>
                      <xdr:cNvPr id="314" name="Straight Connector 313">
                        <a:extLst>
                          <a:ext uri="{FF2B5EF4-FFF2-40B4-BE49-F238E27FC236}">
                            <a16:creationId xmlns:a16="http://schemas.microsoft.com/office/drawing/2014/main" id="{00000000-0008-0000-0300-00003A010000}"/>
                          </a:ext>
                        </a:extLst>
                      </xdr:cNvPr>
                      <xdr:cNvCxnSpPr/>
                    </xdr:nvCxnSpPr>
                    <xdr:spPr>
                      <a:xfrm flipV="1">
                        <a:off x="2422654" y="2687037"/>
                        <a:ext cx="0" cy="247074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5" name="Straight Connector 314">
                        <a:extLst>
                          <a:ext uri="{FF2B5EF4-FFF2-40B4-BE49-F238E27FC236}">
                            <a16:creationId xmlns:a16="http://schemas.microsoft.com/office/drawing/2014/main" id="{00000000-0008-0000-0300-00003B010000}"/>
                          </a:ext>
                        </a:extLst>
                      </xdr:cNvPr>
                      <xdr:cNvCxnSpPr/>
                    </xdr:nvCxnSpPr>
                    <xdr:spPr>
                      <a:xfrm flipH="1">
                        <a:off x="2355979" y="268703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6" name="Straight Connector 315">
                        <a:extLst>
                          <a:ext uri="{FF2B5EF4-FFF2-40B4-BE49-F238E27FC236}">
                            <a16:creationId xmlns:a16="http://schemas.microsoft.com/office/drawing/2014/main" id="{00000000-0008-0000-0300-00003C010000}"/>
                          </a:ext>
                        </a:extLst>
                      </xdr:cNvPr>
                      <xdr:cNvCxnSpPr/>
                    </xdr:nvCxnSpPr>
                    <xdr:spPr>
                      <a:xfrm flipH="1">
                        <a:off x="2360743" y="5157788"/>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88" name="TextBox 372">
                      <a:extLst>
                        <a:ext uri="{FF2B5EF4-FFF2-40B4-BE49-F238E27FC236}">
                          <a16:creationId xmlns:a16="http://schemas.microsoft.com/office/drawing/2014/main" id="{00000000-0008-0000-0300-0000BC000000}"/>
                        </a:ext>
                      </a:extLst>
                    </xdr:cNvPr>
                    <xdr:cNvSpPr txBox="1"/>
                  </xdr:nvSpPr>
                  <xdr:spPr>
                    <a:xfrm>
                      <a:off x="9815261" y="13283755"/>
                      <a:ext cx="284816" cy="29945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L </a:t>
                      </a:r>
                    </a:p>
                  </xdr:txBody>
                </xdr:sp>
                <xdr:grpSp>
                  <xdr:nvGrpSpPr>
                    <xdr:cNvPr id="189" name="Group 188">
                      <a:extLst>
                        <a:ext uri="{FF2B5EF4-FFF2-40B4-BE49-F238E27FC236}">
                          <a16:creationId xmlns:a16="http://schemas.microsoft.com/office/drawing/2014/main" id="{00000000-0008-0000-0300-0000BD000000}"/>
                        </a:ext>
                      </a:extLst>
                    </xdr:cNvPr>
                    <xdr:cNvGrpSpPr/>
                  </xdr:nvGrpSpPr>
                  <xdr:grpSpPr>
                    <a:xfrm rot="5400000">
                      <a:off x="9223670" y="13798998"/>
                      <a:ext cx="138113" cy="1018249"/>
                      <a:chOff x="1100139" y="2687037"/>
                      <a:chExt cx="138113" cy="2470752"/>
                    </a:xfrm>
                  </xdr:grpSpPr>
                  <xdr:cxnSp macro="">
                    <xdr:nvCxnSpPr>
                      <xdr:cNvPr id="311" name="Straight Connector 310">
                        <a:extLst>
                          <a:ext uri="{FF2B5EF4-FFF2-40B4-BE49-F238E27FC236}">
                            <a16:creationId xmlns:a16="http://schemas.microsoft.com/office/drawing/2014/main" id="{00000000-0008-0000-0300-000037010000}"/>
                          </a:ext>
                        </a:extLst>
                      </xdr:cNvPr>
                      <xdr:cNvCxnSpPr/>
                    </xdr:nvCxnSpPr>
                    <xdr:spPr>
                      <a:xfrm rot="16200000">
                        <a:off x="-68562" y="3922414"/>
                        <a:ext cx="24707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2" name="Straight Connector 311">
                        <a:extLst>
                          <a:ext uri="{FF2B5EF4-FFF2-40B4-BE49-F238E27FC236}">
                            <a16:creationId xmlns:a16="http://schemas.microsoft.com/office/drawing/2014/main" id="{00000000-0008-0000-0300-000038010000}"/>
                          </a:ext>
                        </a:extLst>
                      </xdr:cNvPr>
                      <xdr:cNvCxnSpPr/>
                    </xdr:nvCxnSpPr>
                    <xdr:spPr>
                      <a:xfrm rot="16200000" flipV="1">
                        <a:off x="1166814" y="262036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3" name="Straight Connector 312">
                        <a:extLst>
                          <a:ext uri="{FF2B5EF4-FFF2-40B4-BE49-F238E27FC236}">
                            <a16:creationId xmlns:a16="http://schemas.microsoft.com/office/drawing/2014/main" id="{00000000-0008-0000-0300-000039010000}"/>
                          </a:ext>
                        </a:extLst>
                      </xdr:cNvPr>
                      <xdr:cNvCxnSpPr/>
                    </xdr:nvCxnSpPr>
                    <xdr:spPr>
                      <a:xfrm rot="16200000" flipV="1">
                        <a:off x="1171577" y="5091114"/>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90" name="TextBox 377">
                      <a:extLst>
                        <a:ext uri="{FF2B5EF4-FFF2-40B4-BE49-F238E27FC236}">
                          <a16:creationId xmlns:a16="http://schemas.microsoft.com/office/drawing/2014/main" id="{00000000-0008-0000-0300-0000BE000000}"/>
                        </a:ext>
                      </a:extLst>
                    </xdr:cNvPr>
                    <xdr:cNvSpPr txBox="1"/>
                  </xdr:nvSpPr>
                  <xdr:spPr>
                    <a:xfrm>
                      <a:off x="8900965" y="14264123"/>
                      <a:ext cx="361290" cy="29945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W</a:t>
                      </a:r>
                    </a:p>
                  </xdr:txBody>
                </xdr:sp>
                <xdr:sp macro="" textlink="">
                  <xdr:nvSpPr>
                    <xdr:cNvPr id="191" name="TextBox 382">
                      <a:extLst>
                        <a:ext uri="{FF2B5EF4-FFF2-40B4-BE49-F238E27FC236}">
                          <a16:creationId xmlns:a16="http://schemas.microsoft.com/office/drawing/2014/main" id="{00000000-0008-0000-0300-0000BF000000}"/>
                        </a:ext>
                      </a:extLst>
                    </xdr:cNvPr>
                    <xdr:cNvSpPr txBox="1"/>
                  </xdr:nvSpPr>
                  <xdr:spPr>
                    <a:xfrm>
                      <a:off x="10126270" y="14662154"/>
                      <a:ext cx="435394" cy="30777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a:latin typeface="Times New Roman" panose="02020603050405020304" pitchFamily="18" charset="0"/>
                          <a:cs typeface="Times New Roman" panose="02020603050405020304" pitchFamily="18" charset="0"/>
                        </a:rPr>
                        <a:t>b</a:t>
                      </a:r>
                      <a:r>
                        <a:rPr lang="en-US" sz="1400" b="1" baseline="-25000">
                          <a:latin typeface="Times New Roman" panose="02020603050405020304" pitchFamily="18" charset="0"/>
                          <a:cs typeface="Times New Roman" panose="02020603050405020304" pitchFamily="18" charset="0"/>
                        </a:rPr>
                        <a:t>sat</a:t>
                      </a:r>
                    </a:p>
                  </xdr:txBody>
                </xdr:sp>
                <xdr:cxnSp macro="">
                  <xdr:nvCxnSpPr>
                    <xdr:cNvPr id="192" name="Straight Arrow Connector 191">
                      <a:extLst>
                        <a:ext uri="{FF2B5EF4-FFF2-40B4-BE49-F238E27FC236}">
                          <a16:creationId xmlns:a16="http://schemas.microsoft.com/office/drawing/2014/main" id="{00000000-0008-0000-0300-0000C0000000}"/>
                        </a:ext>
                      </a:extLst>
                    </xdr:cNvPr>
                    <xdr:cNvCxnSpPr/>
                  </xdr:nvCxnSpPr>
                  <xdr:spPr>
                    <a:xfrm>
                      <a:off x="7586293" y="14688014"/>
                      <a:ext cx="588386" cy="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93" name="TextBox 385">
                      <a:extLst>
                        <a:ext uri="{FF2B5EF4-FFF2-40B4-BE49-F238E27FC236}">
                          <a16:creationId xmlns:a16="http://schemas.microsoft.com/office/drawing/2014/main" id="{00000000-0008-0000-0300-0000C1000000}"/>
                        </a:ext>
                      </a:extLst>
                    </xdr:cNvPr>
                    <xdr:cNvSpPr txBox="1"/>
                  </xdr:nvSpPr>
                  <xdr:spPr>
                    <a:xfrm>
                      <a:off x="7482860" y="14718155"/>
                      <a:ext cx="1375379" cy="24719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50" b="1">
                          <a:latin typeface="Arial" panose="020B0604020202020204" pitchFamily="34" charset="0"/>
                          <a:cs typeface="Arial" panose="020B0604020202020204" pitchFamily="34" charset="0"/>
                        </a:rPr>
                        <a:t>Groundwater flow</a:t>
                      </a:r>
                    </a:p>
                  </xdr:txBody>
                </xdr:sp>
                <xdr:sp macro="" textlink="">
                  <xdr:nvSpPr>
                    <xdr:cNvPr id="194" name="TextBox 388">
                      <a:extLst>
                        <a:ext uri="{FF2B5EF4-FFF2-40B4-BE49-F238E27FC236}">
                          <a16:creationId xmlns:a16="http://schemas.microsoft.com/office/drawing/2014/main" id="{00000000-0008-0000-0300-0000C2000000}"/>
                        </a:ext>
                      </a:extLst>
                    </xdr:cNvPr>
                    <xdr:cNvSpPr txBox="1"/>
                  </xdr:nvSpPr>
                  <xdr:spPr>
                    <a:xfrm>
                      <a:off x="8800582" y="12816458"/>
                      <a:ext cx="1002221" cy="57900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100" b="1">
                          <a:latin typeface="Arial" panose="020B0604020202020204" pitchFamily="34" charset="0"/>
                          <a:cs typeface="Arial" panose="020B0604020202020204" pitchFamily="34" charset="0"/>
                        </a:rPr>
                        <a:t>PFAS transport</a:t>
                      </a:r>
                    </a:p>
                    <a:p>
                      <a:pPr algn="ctr"/>
                      <a:r>
                        <a:rPr lang="en-US" sz="1100" b="1">
                          <a:latin typeface="Arial" panose="020B0604020202020204" pitchFamily="34" charset="0"/>
                          <a:cs typeface="Arial" panose="020B0604020202020204" pitchFamily="34" charset="0"/>
                        </a:rPr>
                        <a:t>&amp; water</a:t>
                      </a:r>
                      <a:r>
                        <a:rPr lang="en-US" sz="1100" b="1" baseline="0">
                          <a:latin typeface="Arial" panose="020B0604020202020204" pitchFamily="34" charset="0"/>
                          <a:cs typeface="Arial" panose="020B0604020202020204" pitchFamily="34" charset="0"/>
                        </a:rPr>
                        <a:t> flux</a:t>
                      </a:r>
                      <a:endParaRPr lang="en-US" sz="1100" b="1">
                        <a:latin typeface="Arial" panose="020B0604020202020204" pitchFamily="34" charset="0"/>
                        <a:cs typeface="Arial" panose="020B0604020202020204" pitchFamily="34" charset="0"/>
                      </a:endParaRPr>
                    </a:p>
                  </xdr:txBody>
                </xdr:sp>
                <xdr:cxnSp macro="">
                  <xdr:nvCxnSpPr>
                    <xdr:cNvPr id="195" name="Straight Arrow Connector 194">
                      <a:extLst>
                        <a:ext uri="{FF2B5EF4-FFF2-40B4-BE49-F238E27FC236}">
                          <a16:creationId xmlns:a16="http://schemas.microsoft.com/office/drawing/2014/main" id="{00000000-0008-0000-0300-0000C3000000}"/>
                        </a:ext>
                      </a:extLst>
                    </xdr:cNvPr>
                    <xdr:cNvCxnSpPr>
                      <a:cxnSpLocks/>
                    </xdr:cNvCxnSpPr>
                  </xdr:nvCxnSpPr>
                  <xdr:spPr>
                    <a:xfrm>
                      <a:off x="9273530" y="13489614"/>
                      <a:ext cx="0" cy="636613"/>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96" name="Freeform: Shape 195">
                      <a:extLst>
                        <a:ext uri="{FF2B5EF4-FFF2-40B4-BE49-F238E27FC236}">
                          <a16:creationId xmlns:a16="http://schemas.microsoft.com/office/drawing/2014/main" id="{00000000-0008-0000-0300-0000C4000000}"/>
                        </a:ext>
                      </a:extLst>
                    </xdr:cNvPr>
                    <xdr:cNvSpPr/>
                  </xdr:nvSpPr>
                  <xdr:spPr>
                    <a:xfrm>
                      <a:off x="7511725" y="11064661"/>
                      <a:ext cx="2254286"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97" name="Group 196">
                      <a:extLst>
                        <a:ext uri="{FF2B5EF4-FFF2-40B4-BE49-F238E27FC236}">
                          <a16:creationId xmlns:a16="http://schemas.microsoft.com/office/drawing/2014/main" id="{00000000-0008-0000-0300-0000C5000000}"/>
                        </a:ext>
                      </a:extLst>
                    </xdr:cNvPr>
                    <xdr:cNvGrpSpPr/>
                  </xdr:nvGrpSpPr>
                  <xdr:grpSpPr>
                    <a:xfrm>
                      <a:off x="7590796" y="11778378"/>
                      <a:ext cx="2503784" cy="719542"/>
                      <a:chOff x="1033402" y="1825990"/>
                      <a:chExt cx="2503784" cy="719542"/>
                    </a:xfrm>
                  </xdr:grpSpPr>
                  <xdr:grpSp>
                    <xdr:nvGrpSpPr>
                      <xdr:cNvPr id="258" name="Group 257">
                        <a:extLst>
                          <a:ext uri="{FF2B5EF4-FFF2-40B4-BE49-F238E27FC236}">
                            <a16:creationId xmlns:a16="http://schemas.microsoft.com/office/drawing/2014/main" id="{00000000-0008-0000-0300-000002010000}"/>
                          </a:ext>
                        </a:extLst>
                      </xdr:cNvPr>
                      <xdr:cNvGrpSpPr/>
                    </xdr:nvGrpSpPr>
                    <xdr:grpSpPr>
                      <a:xfrm flipH="1">
                        <a:off x="1033402" y="1825990"/>
                        <a:ext cx="2503784" cy="552069"/>
                        <a:chOff x="3019354" y="1959928"/>
                        <a:chExt cx="2029960" cy="552069"/>
                      </a:xfrm>
                    </xdr:grpSpPr>
                    <xdr:cxnSp macro="">
                      <xdr:nvCxnSpPr>
                        <xdr:cNvPr id="264" name="Straight Connector 263">
                          <a:extLst>
                            <a:ext uri="{FF2B5EF4-FFF2-40B4-BE49-F238E27FC236}">
                              <a16:creationId xmlns:a16="http://schemas.microsoft.com/office/drawing/2014/main" id="{00000000-0008-0000-0300-000008010000}"/>
                            </a:ext>
                          </a:extLst>
                        </xdr:cNvPr>
                        <xdr:cNvCxnSpPr>
                          <a:cxnSpLocks/>
                        </xdr:cNvCxnSpPr>
                      </xdr:nvCxnSpPr>
                      <xdr:spPr>
                        <a:xfrm flipH="1">
                          <a:off x="3180534" y="19599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5" name="Straight Connector 264">
                          <a:extLst>
                            <a:ext uri="{FF2B5EF4-FFF2-40B4-BE49-F238E27FC236}">
                              <a16:creationId xmlns:a16="http://schemas.microsoft.com/office/drawing/2014/main" id="{00000000-0008-0000-0300-000009010000}"/>
                            </a:ext>
                          </a:extLst>
                        </xdr:cNvPr>
                        <xdr:cNvCxnSpPr>
                          <a:cxnSpLocks/>
                        </xdr:cNvCxnSpPr>
                      </xdr:nvCxnSpPr>
                      <xdr:spPr>
                        <a:xfrm flipH="1">
                          <a:off x="3338891" y="20093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6" name="Straight Connector 265">
                          <a:extLst>
                            <a:ext uri="{FF2B5EF4-FFF2-40B4-BE49-F238E27FC236}">
                              <a16:creationId xmlns:a16="http://schemas.microsoft.com/office/drawing/2014/main" id="{00000000-0008-0000-0300-00000A010000}"/>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7" name="Straight Connector 266">
                          <a:extLst>
                            <a:ext uri="{FF2B5EF4-FFF2-40B4-BE49-F238E27FC236}">
                              <a16:creationId xmlns:a16="http://schemas.microsoft.com/office/drawing/2014/main" id="{00000000-0008-0000-0300-00000B010000}"/>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8" name="Straight Connector 267">
                          <a:extLst>
                            <a:ext uri="{FF2B5EF4-FFF2-40B4-BE49-F238E27FC236}">
                              <a16:creationId xmlns:a16="http://schemas.microsoft.com/office/drawing/2014/main" id="{00000000-0008-0000-0300-00000C01000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9" name="Straight Connector 268">
                          <a:extLst>
                            <a:ext uri="{FF2B5EF4-FFF2-40B4-BE49-F238E27FC236}">
                              <a16:creationId xmlns:a16="http://schemas.microsoft.com/office/drawing/2014/main" id="{00000000-0008-0000-0300-00000D010000}"/>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0" name="Straight Connector 269">
                          <a:extLst>
                            <a:ext uri="{FF2B5EF4-FFF2-40B4-BE49-F238E27FC236}">
                              <a16:creationId xmlns:a16="http://schemas.microsoft.com/office/drawing/2014/main" id="{00000000-0008-0000-0300-00000E010000}"/>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1" name="Straight Connector 270">
                          <a:extLst>
                            <a:ext uri="{FF2B5EF4-FFF2-40B4-BE49-F238E27FC236}">
                              <a16:creationId xmlns:a16="http://schemas.microsoft.com/office/drawing/2014/main" id="{00000000-0008-0000-0300-00000F01000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2" name="Straight Connector 271">
                          <a:extLst>
                            <a:ext uri="{FF2B5EF4-FFF2-40B4-BE49-F238E27FC236}">
                              <a16:creationId xmlns:a16="http://schemas.microsoft.com/office/drawing/2014/main" id="{00000000-0008-0000-0300-00001001000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3" name="Straight Connector 272">
                          <a:extLst>
                            <a:ext uri="{FF2B5EF4-FFF2-40B4-BE49-F238E27FC236}">
                              <a16:creationId xmlns:a16="http://schemas.microsoft.com/office/drawing/2014/main" id="{00000000-0008-0000-0300-000011010000}"/>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4" name="Straight Connector 273">
                          <a:extLst>
                            <a:ext uri="{FF2B5EF4-FFF2-40B4-BE49-F238E27FC236}">
                              <a16:creationId xmlns:a16="http://schemas.microsoft.com/office/drawing/2014/main" id="{00000000-0008-0000-0300-000012010000}"/>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5" name="Straight Connector 274">
                          <a:extLst>
                            <a:ext uri="{FF2B5EF4-FFF2-40B4-BE49-F238E27FC236}">
                              <a16:creationId xmlns:a16="http://schemas.microsoft.com/office/drawing/2014/main" id="{00000000-0008-0000-0300-000013010000}"/>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6" name="Straight Connector 275">
                          <a:extLst>
                            <a:ext uri="{FF2B5EF4-FFF2-40B4-BE49-F238E27FC236}">
                              <a16:creationId xmlns:a16="http://schemas.microsoft.com/office/drawing/2014/main" id="{00000000-0008-0000-0300-000014010000}"/>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7" name="Straight Connector 276">
                          <a:extLst>
                            <a:ext uri="{FF2B5EF4-FFF2-40B4-BE49-F238E27FC236}">
                              <a16:creationId xmlns:a16="http://schemas.microsoft.com/office/drawing/2014/main" id="{00000000-0008-0000-0300-000015010000}"/>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8" name="Straight Connector 277">
                          <a:extLst>
                            <a:ext uri="{FF2B5EF4-FFF2-40B4-BE49-F238E27FC236}">
                              <a16:creationId xmlns:a16="http://schemas.microsoft.com/office/drawing/2014/main" id="{00000000-0008-0000-0300-000016010000}"/>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9" name="Straight Connector 278">
                          <a:extLst>
                            <a:ext uri="{FF2B5EF4-FFF2-40B4-BE49-F238E27FC236}">
                              <a16:creationId xmlns:a16="http://schemas.microsoft.com/office/drawing/2014/main" id="{00000000-0008-0000-0300-000017010000}"/>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0" name="Straight Connector 279">
                          <a:extLst>
                            <a:ext uri="{FF2B5EF4-FFF2-40B4-BE49-F238E27FC236}">
                              <a16:creationId xmlns:a16="http://schemas.microsoft.com/office/drawing/2014/main" id="{00000000-0008-0000-0300-000018010000}"/>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1" name="Straight Connector 280">
                          <a:extLst>
                            <a:ext uri="{FF2B5EF4-FFF2-40B4-BE49-F238E27FC236}">
                              <a16:creationId xmlns:a16="http://schemas.microsoft.com/office/drawing/2014/main" id="{00000000-0008-0000-0300-000019010000}"/>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2" name="Straight Connector 281">
                          <a:extLst>
                            <a:ext uri="{FF2B5EF4-FFF2-40B4-BE49-F238E27FC236}">
                              <a16:creationId xmlns:a16="http://schemas.microsoft.com/office/drawing/2014/main" id="{00000000-0008-0000-0300-00001A010000}"/>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3" name="Straight Connector 282">
                          <a:extLst>
                            <a:ext uri="{FF2B5EF4-FFF2-40B4-BE49-F238E27FC236}">
                              <a16:creationId xmlns:a16="http://schemas.microsoft.com/office/drawing/2014/main" id="{00000000-0008-0000-0300-00001B010000}"/>
                            </a:ext>
                          </a:extLst>
                        </xdr:cNvPr>
                        <xdr:cNvCxnSpPr>
                          <a:cxnSpLocks/>
                        </xdr:cNvCxnSpPr>
                      </xdr:nvCxnSpPr>
                      <xdr:spPr>
                        <a:xfrm flipH="1">
                          <a:off x="4974509" y="21840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4" name="Straight Connector 283">
                          <a:extLst>
                            <a:ext uri="{FF2B5EF4-FFF2-40B4-BE49-F238E27FC236}">
                              <a16:creationId xmlns:a16="http://schemas.microsoft.com/office/drawing/2014/main" id="{00000000-0008-0000-0300-00001C010000}"/>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5" name="Straight Connector 284">
                          <a:extLst>
                            <a:ext uri="{FF2B5EF4-FFF2-40B4-BE49-F238E27FC236}">
                              <a16:creationId xmlns:a16="http://schemas.microsoft.com/office/drawing/2014/main" id="{00000000-0008-0000-0300-00001D010000}"/>
                            </a:ext>
                          </a:extLst>
                        </xdr:cNvPr>
                        <xdr:cNvCxnSpPr>
                          <a:cxnSpLocks/>
                        </xdr:cNvCxnSpPr>
                      </xdr:nvCxnSpPr>
                      <xdr:spPr>
                        <a:xfrm flipH="1">
                          <a:off x="3224917" y="211167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6" name="Straight Connector 285">
                          <a:extLst>
                            <a:ext uri="{FF2B5EF4-FFF2-40B4-BE49-F238E27FC236}">
                              <a16:creationId xmlns:a16="http://schemas.microsoft.com/office/drawing/2014/main" id="{00000000-0008-0000-0300-00001E010000}"/>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7" name="Straight Connector 286">
                          <a:extLst>
                            <a:ext uri="{FF2B5EF4-FFF2-40B4-BE49-F238E27FC236}">
                              <a16:creationId xmlns:a16="http://schemas.microsoft.com/office/drawing/2014/main" id="{00000000-0008-0000-0300-00001F010000}"/>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8" name="Straight Connector 287">
                          <a:extLst>
                            <a:ext uri="{FF2B5EF4-FFF2-40B4-BE49-F238E27FC236}">
                              <a16:creationId xmlns:a16="http://schemas.microsoft.com/office/drawing/2014/main" id="{00000000-0008-0000-0300-00002001000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9" name="Straight Connector 288">
                          <a:extLst>
                            <a:ext uri="{FF2B5EF4-FFF2-40B4-BE49-F238E27FC236}">
                              <a16:creationId xmlns:a16="http://schemas.microsoft.com/office/drawing/2014/main" id="{00000000-0008-0000-0300-000021010000}"/>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0" name="Straight Connector 289">
                          <a:extLst>
                            <a:ext uri="{FF2B5EF4-FFF2-40B4-BE49-F238E27FC236}">
                              <a16:creationId xmlns:a16="http://schemas.microsoft.com/office/drawing/2014/main" id="{00000000-0008-0000-0300-000022010000}"/>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1" name="Straight Connector 290">
                          <a:extLst>
                            <a:ext uri="{FF2B5EF4-FFF2-40B4-BE49-F238E27FC236}">
                              <a16:creationId xmlns:a16="http://schemas.microsoft.com/office/drawing/2014/main" id="{00000000-0008-0000-0300-000023010000}"/>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2" name="Straight Connector 291">
                          <a:extLst>
                            <a:ext uri="{FF2B5EF4-FFF2-40B4-BE49-F238E27FC236}">
                              <a16:creationId xmlns:a16="http://schemas.microsoft.com/office/drawing/2014/main" id="{00000000-0008-0000-0300-000024010000}"/>
                            </a:ext>
                          </a:extLst>
                        </xdr:cNvPr>
                        <xdr:cNvCxnSpPr>
                          <a:cxnSpLocks/>
                        </xdr:cNvCxnSpPr>
                      </xdr:nvCxnSpPr>
                      <xdr:spPr>
                        <a:xfrm flipH="1">
                          <a:off x="3110943" y="21096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3" name="Straight Connector 292">
                          <a:extLst>
                            <a:ext uri="{FF2B5EF4-FFF2-40B4-BE49-F238E27FC236}">
                              <a16:creationId xmlns:a16="http://schemas.microsoft.com/office/drawing/2014/main" id="{00000000-0008-0000-0300-000025010000}"/>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4" name="Straight Connector 293">
                          <a:extLst>
                            <a:ext uri="{FF2B5EF4-FFF2-40B4-BE49-F238E27FC236}">
                              <a16:creationId xmlns:a16="http://schemas.microsoft.com/office/drawing/2014/main" id="{00000000-0008-0000-0300-000026010000}"/>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5" name="Straight Connector 294">
                          <a:extLst>
                            <a:ext uri="{FF2B5EF4-FFF2-40B4-BE49-F238E27FC236}">
                              <a16:creationId xmlns:a16="http://schemas.microsoft.com/office/drawing/2014/main" id="{00000000-0008-0000-0300-000027010000}"/>
                            </a:ext>
                          </a:extLst>
                        </xdr:cNvPr>
                        <xdr:cNvCxnSpPr>
                          <a:cxnSpLocks/>
                        </xdr:cNvCxnSpPr>
                      </xdr:nvCxnSpPr>
                      <xdr:spPr>
                        <a:xfrm flipH="1">
                          <a:off x="4925987" y="2328927"/>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6" name="Straight Connector 295">
                          <a:extLst>
                            <a:ext uri="{FF2B5EF4-FFF2-40B4-BE49-F238E27FC236}">
                              <a16:creationId xmlns:a16="http://schemas.microsoft.com/office/drawing/2014/main" id="{00000000-0008-0000-0300-000028010000}"/>
                            </a:ext>
                          </a:extLst>
                        </xdr:cNvPr>
                        <xdr:cNvCxnSpPr>
                          <a:cxnSpLocks/>
                        </xdr:cNvCxnSpPr>
                      </xdr:nvCxnSpPr>
                      <xdr:spPr>
                        <a:xfrm flipH="1">
                          <a:off x="3176395" y="22565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7" name="Straight Connector 296">
                          <a:extLst>
                            <a:ext uri="{FF2B5EF4-FFF2-40B4-BE49-F238E27FC236}">
                              <a16:creationId xmlns:a16="http://schemas.microsoft.com/office/drawing/2014/main" id="{00000000-0008-0000-0300-000029010000}"/>
                            </a:ext>
                          </a:extLst>
                        </xdr:cNvPr>
                        <xdr:cNvCxnSpPr>
                          <a:cxnSpLocks/>
                        </xdr:cNvCxnSpPr>
                      </xdr:nvCxnSpPr>
                      <xdr:spPr>
                        <a:xfrm flipH="1">
                          <a:off x="5017512" y="203546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8" name="Straight Connector 297">
                          <a:extLst>
                            <a:ext uri="{FF2B5EF4-FFF2-40B4-BE49-F238E27FC236}">
                              <a16:creationId xmlns:a16="http://schemas.microsoft.com/office/drawing/2014/main" id="{00000000-0008-0000-0300-00002A010000}"/>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9" name="Straight Connector 298">
                          <a:extLst>
                            <a:ext uri="{FF2B5EF4-FFF2-40B4-BE49-F238E27FC236}">
                              <a16:creationId xmlns:a16="http://schemas.microsoft.com/office/drawing/2014/main" id="{00000000-0008-0000-0300-00002B010000}"/>
                            </a:ext>
                          </a:extLst>
                        </xdr:cNvPr>
                        <xdr:cNvCxnSpPr>
                          <a:cxnSpLocks/>
                        </xdr:cNvCxnSpPr>
                      </xdr:nvCxnSpPr>
                      <xdr:spPr>
                        <a:xfrm flipH="1">
                          <a:off x="3127371" y="24007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0" name="Straight Connector 299">
                          <a:extLst>
                            <a:ext uri="{FF2B5EF4-FFF2-40B4-BE49-F238E27FC236}">
                              <a16:creationId xmlns:a16="http://schemas.microsoft.com/office/drawing/2014/main" id="{00000000-0008-0000-0300-00002C010000}"/>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1" name="Straight Connector 300">
                          <a:extLst>
                            <a:ext uri="{FF2B5EF4-FFF2-40B4-BE49-F238E27FC236}">
                              <a16:creationId xmlns:a16="http://schemas.microsoft.com/office/drawing/2014/main" id="{00000000-0008-0000-0300-00002D010000}"/>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2" name="Straight Connector 301">
                          <a:extLst>
                            <a:ext uri="{FF2B5EF4-FFF2-40B4-BE49-F238E27FC236}">
                              <a16:creationId xmlns:a16="http://schemas.microsoft.com/office/drawing/2014/main" id="{00000000-0008-0000-0300-00002E010000}"/>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3" name="Straight Connector 302">
                          <a:extLst>
                            <a:ext uri="{FF2B5EF4-FFF2-40B4-BE49-F238E27FC236}">
                              <a16:creationId xmlns:a16="http://schemas.microsoft.com/office/drawing/2014/main" id="{00000000-0008-0000-0300-00002F010000}"/>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4" name="Straight Connector 303">
                          <a:extLst>
                            <a:ext uri="{FF2B5EF4-FFF2-40B4-BE49-F238E27FC236}">
                              <a16:creationId xmlns:a16="http://schemas.microsoft.com/office/drawing/2014/main" id="{00000000-0008-0000-0300-00003001000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5" name="Straight Connector 304">
                          <a:extLst>
                            <a:ext uri="{FF2B5EF4-FFF2-40B4-BE49-F238E27FC236}">
                              <a16:creationId xmlns:a16="http://schemas.microsoft.com/office/drawing/2014/main" id="{00000000-0008-0000-0300-00003101000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6" name="Straight Connector 305">
                          <a:extLst>
                            <a:ext uri="{FF2B5EF4-FFF2-40B4-BE49-F238E27FC236}">
                              <a16:creationId xmlns:a16="http://schemas.microsoft.com/office/drawing/2014/main" id="{00000000-0008-0000-0300-000032010000}"/>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7" name="Straight Connector 306">
                          <a:extLst>
                            <a:ext uri="{FF2B5EF4-FFF2-40B4-BE49-F238E27FC236}">
                              <a16:creationId xmlns:a16="http://schemas.microsoft.com/office/drawing/2014/main" id="{00000000-0008-0000-0300-000033010000}"/>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8" name="Straight Connector 307">
                          <a:extLst>
                            <a:ext uri="{FF2B5EF4-FFF2-40B4-BE49-F238E27FC236}">
                              <a16:creationId xmlns:a16="http://schemas.microsoft.com/office/drawing/2014/main" id="{00000000-0008-0000-0300-000034010000}"/>
                            </a:ext>
                          </a:extLst>
                        </xdr:cNvPr>
                        <xdr:cNvCxnSpPr>
                          <a:cxnSpLocks/>
                        </xdr:cNvCxnSpPr>
                      </xdr:nvCxnSpPr>
                      <xdr:spPr>
                        <a:xfrm flipH="1">
                          <a:off x="3019354" y="24000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9" name="Straight Connector 308">
                          <a:extLst>
                            <a:ext uri="{FF2B5EF4-FFF2-40B4-BE49-F238E27FC236}">
                              <a16:creationId xmlns:a16="http://schemas.microsoft.com/office/drawing/2014/main" id="{00000000-0008-0000-0300-00003501000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10" name="Straight Connector 309">
                          <a:extLst>
                            <a:ext uri="{FF2B5EF4-FFF2-40B4-BE49-F238E27FC236}">
                              <a16:creationId xmlns:a16="http://schemas.microsoft.com/office/drawing/2014/main" id="{00000000-0008-0000-0300-000036010000}"/>
                            </a:ext>
                          </a:extLst>
                        </xdr:cNvPr>
                        <xdr:cNvCxnSpPr>
                          <a:cxnSpLocks/>
                        </xdr:cNvCxnSpPr>
                      </xdr:nvCxnSpPr>
                      <xdr:spPr>
                        <a:xfrm flipH="1">
                          <a:off x="4907733" y="246824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259" name="Straight Connector 258">
                        <a:extLst>
                          <a:ext uri="{FF2B5EF4-FFF2-40B4-BE49-F238E27FC236}">
                            <a16:creationId xmlns:a16="http://schemas.microsoft.com/office/drawing/2014/main" id="{00000000-0008-0000-0300-000003010000}"/>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0" name="Straight Connector 259">
                        <a:extLst>
                          <a:ext uri="{FF2B5EF4-FFF2-40B4-BE49-F238E27FC236}">
                            <a16:creationId xmlns:a16="http://schemas.microsoft.com/office/drawing/2014/main" id="{00000000-0008-0000-0300-000004010000}"/>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 name="Straight Connector 260">
                        <a:extLst>
                          <a:ext uri="{FF2B5EF4-FFF2-40B4-BE49-F238E27FC236}">
                            <a16:creationId xmlns:a16="http://schemas.microsoft.com/office/drawing/2014/main" id="{00000000-0008-0000-0300-000005010000}"/>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 name="Straight Connector 261">
                        <a:extLst>
                          <a:ext uri="{FF2B5EF4-FFF2-40B4-BE49-F238E27FC236}">
                            <a16:creationId xmlns:a16="http://schemas.microsoft.com/office/drawing/2014/main" id="{00000000-0008-0000-0300-000006010000}"/>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3" name="Straight Connector 262">
                        <a:extLst>
                          <a:ext uri="{FF2B5EF4-FFF2-40B4-BE49-F238E27FC236}">
                            <a16:creationId xmlns:a16="http://schemas.microsoft.com/office/drawing/2014/main" id="{00000000-0008-0000-0300-000007010000}"/>
                          </a:ext>
                        </a:extLst>
                      </xdr:cNvPr>
                      <xdr:cNvCxnSpPr>
                        <a:cxnSpLocks/>
                      </xdr:cNvCxnSpPr>
                    </xdr:nvCxnSpPr>
                    <xdr:spPr>
                      <a:xfrm>
                        <a:off x="1268924" y="2501775"/>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98" name="Freeform: Shape 197">
                      <a:extLst>
                        <a:ext uri="{FF2B5EF4-FFF2-40B4-BE49-F238E27FC236}">
                          <a16:creationId xmlns:a16="http://schemas.microsoft.com/office/drawing/2014/main" id="{00000000-0008-0000-0300-0000C6000000}"/>
                        </a:ext>
                      </a:extLst>
                    </xdr:cNvPr>
                    <xdr:cNvSpPr/>
                  </xdr:nvSpPr>
                  <xdr:spPr>
                    <a:xfrm>
                      <a:off x="10181830" y="10256921"/>
                      <a:ext cx="2254286"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99" name="Group 198">
                      <a:extLst>
                        <a:ext uri="{FF2B5EF4-FFF2-40B4-BE49-F238E27FC236}">
                          <a16:creationId xmlns:a16="http://schemas.microsoft.com/office/drawing/2014/main" id="{00000000-0008-0000-0300-0000C7000000}"/>
                        </a:ext>
                      </a:extLst>
                    </xdr:cNvPr>
                    <xdr:cNvGrpSpPr/>
                  </xdr:nvGrpSpPr>
                  <xdr:grpSpPr>
                    <a:xfrm>
                      <a:off x="10260901" y="10970638"/>
                      <a:ext cx="2503784" cy="719542"/>
                      <a:chOff x="1033402" y="1825990"/>
                      <a:chExt cx="2503784" cy="719542"/>
                    </a:xfrm>
                  </xdr:grpSpPr>
                  <xdr:grpSp>
                    <xdr:nvGrpSpPr>
                      <xdr:cNvPr id="205" name="Group 204">
                        <a:extLst>
                          <a:ext uri="{FF2B5EF4-FFF2-40B4-BE49-F238E27FC236}">
                            <a16:creationId xmlns:a16="http://schemas.microsoft.com/office/drawing/2014/main" id="{00000000-0008-0000-0300-0000CD000000}"/>
                          </a:ext>
                        </a:extLst>
                      </xdr:cNvPr>
                      <xdr:cNvGrpSpPr/>
                    </xdr:nvGrpSpPr>
                    <xdr:grpSpPr>
                      <a:xfrm flipH="1">
                        <a:off x="1033402" y="1825990"/>
                        <a:ext cx="2503784" cy="552069"/>
                        <a:chOff x="3019354" y="1959928"/>
                        <a:chExt cx="2029960" cy="552069"/>
                      </a:xfrm>
                    </xdr:grpSpPr>
                    <xdr:cxnSp macro="">
                      <xdr:nvCxnSpPr>
                        <xdr:cNvPr id="211" name="Straight Connector 210">
                          <a:extLst>
                            <a:ext uri="{FF2B5EF4-FFF2-40B4-BE49-F238E27FC236}">
                              <a16:creationId xmlns:a16="http://schemas.microsoft.com/office/drawing/2014/main" id="{00000000-0008-0000-0300-0000D3000000}"/>
                            </a:ext>
                          </a:extLst>
                        </xdr:cNvPr>
                        <xdr:cNvCxnSpPr>
                          <a:cxnSpLocks/>
                        </xdr:cNvCxnSpPr>
                      </xdr:nvCxnSpPr>
                      <xdr:spPr>
                        <a:xfrm flipH="1">
                          <a:off x="3180534" y="19599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2" name="Straight Connector 211">
                          <a:extLst>
                            <a:ext uri="{FF2B5EF4-FFF2-40B4-BE49-F238E27FC236}">
                              <a16:creationId xmlns:a16="http://schemas.microsoft.com/office/drawing/2014/main" id="{00000000-0008-0000-0300-0000D4000000}"/>
                            </a:ext>
                          </a:extLst>
                        </xdr:cNvPr>
                        <xdr:cNvCxnSpPr>
                          <a:cxnSpLocks/>
                        </xdr:cNvCxnSpPr>
                      </xdr:nvCxnSpPr>
                      <xdr:spPr>
                        <a:xfrm flipH="1">
                          <a:off x="3338891" y="20093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3" name="Straight Connector 212">
                          <a:extLst>
                            <a:ext uri="{FF2B5EF4-FFF2-40B4-BE49-F238E27FC236}">
                              <a16:creationId xmlns:a16="http://schemas.microsoft.com/office/drawing/2014/main" id="{00000000-0008-0000-0300-0000D5000000}"/>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4" name="Straight Connector 213">
                          <a:extLst>
                            <a:ext uri="{FF2B5EF4-FFF2-40B4-BE49-F238E27FC236}">
                              <a16:creationId xmlns:a16="http://schemas.microsoft.com/office/drawing/2014/main" id="{00000000-0008-0000-0300-0000D6000000}"/>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5" name="Straight Connector 214">
                          <a:extLst>
                            <a:ext uri="{FF2B5EF4-FFF2-40B4-BE49-F238E27FC236}">
                              <a16:creationId xmlns:a16="http://schemas.microsoft.com/office/drawing/2014/main" id="{00000000-0008-0000-0300-0000D700000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6" name="Straight Connector 215">
                          <a:extLst>
                            <a:ext uri="{FF2B5EF4-FFF2-40B4-BE49-F238E27FC236}">
                              <a16:creationId xmlns:a16="http://schemas.microsoft.com/office/drawing/2014/main" id="{00000000-0008-0000-0300-0000D8000000}"/>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7" name="Straight Connector 216">
                          <a:extLst>
                            <a:ext uri="{FF2B5EF4-FFF2-40B4-BE49-F238E27FC236}">
                              <a16:creationId xmlns:a16="http://schemas.microsoft.com/office/drawing/2014/main" id="{00000000-0008-0000-0300-0000D9000000}"/>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8" name="Straight Connector 217">
                          <a:extLst>
                            <a:ext uri="{FF2B5EF4-FFF2-40B4-BE49-F238E27FC236}">
                              <a16:creationId xmlns:a16="http://schemas.microsoft.com/office/drawing/2014/main" id="{00000000-0008-0000-0300-0000DA00000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9" name="Straight Connector 218">
                          <a:extLst>
                            <a:ext uri="{FF2B5EF4-FFF2-40B4-BE49-F238E27FC236}">
                              <a16:creationId xmlns:a16="http://schemas.microsoft.com/office/drawing/2014/main" id="{00000000-0008-0000-0300-0000DB00000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0" name="Straight Connector 219">
                          <a:extLst>
                            <a:ext uri="{FF2B5EF4-FFF2-40B4-BE49-F238E27FC236}">
                              <a16:creationId xmlns:a16="http://schemas.microsoft.com/office/drawing/2014/main" id="{00000000-0008-0000-0300-0000DC000000}"/>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1" name="Straight Connector 220">
                          <a:extLst>
                            <a:ext uri="{FF2B5EF4-FFF2-40B4-BE49-F238E27FC236}">
                              <a16:creationId xmlns:a16="http://schemas.microsoft.com/office/drawing/2014/main" id="{00000000-0008-0000-0300-0000DD000000}"/>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2" name="Straight Connector 221">
                          <a:extLst>
                            <a:ext uri="{FF2B5EF4-FFF2-40B4-BE49-F238E27FC236}">
                              <a16:creationId xmlns:a16="http://schemas.microsoft.com/office/drawing/2014/main" id="{00000000-0008-0000-0300-0000DE000000}"/>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3" name="Straight Connector 222">
                          <a:extLst>
                            <a:ext uri="{FF2B5EF4-FFF2-40B4-BE49-F238E27FC236}">
                              <a16:creationId xmlns:a16="http://schemas.microsoft.com/office/drawing/2014/main" id="{00000000-0008-0000-0300-0000DF000000}"/>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4" name="Straight Connector 223">
                          <a:extLst>
                            <a:ext uri="{FF2B5EF4-FFF2-40B4-BE49-F238E27FC236}">
                              <a16:creationId xmlns:a16="http://schemas.microsoft.com/office/drawing/2014/main" id="{00000000-0008-0000-0300-0000E0000000}"/>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5" name="Straight Connector 224">
                          <a:extLst>
                            <a:ext uri="{FF2B5EF4-FFF2-40B4-BE49-F238E27FC236}">
                              <a16:creationId xmlns:a16="http://schemas.microsoft.com/office/drawing/2014/main" id="{00000000-0008-0000-0300-0000E1000000}"/>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6" name="Straight Connector 225">
                          <a:extLst>
                            <a:ext uri="{FF2B5EF4-FFF2-40B4-BE49-F238E27FC236}">
                              <a16:creationId xmlns:a16="http://schemas.microsoft.com/office/drawing/2014/main" id="{00000000-0008-0000-0300-0000E2000000}"/>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7" name="Straight Connector 226">
                          <a:extLst>
                            <a:ext uri="{FF2B5EF4-FFF2-40B4-BE49-F238E27FC236}">
                              <a16:creationId xmlns:a16="http://schemas.microsoft.com/office/drawing/2014/main" id="{00000000-0008-0000-0300-0000E3000000}"/>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8" name="Straight Connector 227">
                          <a:extLst>
                            <a:ext uri="{FF2B5EF4-FFF2-40B4-BE49-F238E27FC236}">
                              <a16:creationId xmlns:a16="http://schemas.microsoft.com/office/drawing/2014/main" id="{00000000-0008-0000-0300-0000E4000000}"/>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9" name="Straight Connector 228">
                          <a:extLst>
                            <a:ext uri="{FF2B5EF4-FFF2-40B4-BE49-F238E27FC236}">
                              <a16:creationId xmlns:a16="http://schemas.microsoft.com/office/drawing/2014/main" id="{00000000-0008-0000-0300-0000E5000000}"/>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0" name="Straight Connector 229">
                          <a:extLst>
                            <a:ext uri="{FF2B5EF4-FFF2-40B4-BE49-F238E27FC236}">
                              <a16:creationId xmlns:a16="http://schemas.microsoft.com/office/drawing/2014/main" id="{00000000-0008-0000-0300-0000E6000000}"/>
                            </a:ext>
                          </a:extLst>
                        </xdr:cNvPr>
                        <xdr:cNvCxnSpPr>
                          <a:cxnSpLocks/>
                        </xdr:cNvCxnSpPr>
                      </xdr:nvCxnSpPr>
                      <xdr:spPr>
                        <a:xfrm flipH="1">
                          <a:off x="4974509" y="21840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1" name="Straight Connector 230">
                          <a:extLst>
                            <a:ext uri="{FF2B5EF4-FFF2-40B4-BE49-F238E27FC236}">
                              <a16:creationId xmlns:a16="http://schemas.microsoft.com/office/drawing/2014/main" id="{00000000-0008-0000-0300-0000E7000000}"/>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2" name="Straight Connector 231">
                          <a:extLst>
                            <a:ext uri="{FF2B5EF4-FFF2-40B4-BE49-F238E27FC236}">
                              <a16:creationId xmlns:a16="http://schemas.microsoft.com/office/drawing/2014/main" id="{00000000-0008-0000-0300-0000E8000000}"/>
                            </a:ext>
                          </a:extLst>
                        </xdr:cNvPr>
                        <xdr:cNvCxnSpPr>
                          <a:cxnSpLocks/>
                        </xdr:cNvCxnSpPr>
                      </xdr:nvCxnSpPr>
                      <xdr:spPr>
                        <a:xfrm flipH="1">
                          <a:off x="3224917" y="211167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3" name="Straight Connector 232">
                          <a:extLst>
                            <a:ext uri="{FF2B5EF4-FFF2-40B4-BE49-F238E27FC236}">
                              <a16:creationId xmlns:a16="http://schemas.microsoft.com/office/drawing/2014/main" id="{00000000-0008-0000-0300-0000E9000000}"/>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4" name="Straight Connector 233">
                          <a:extLst>
                            <a:ext uri="{FF2B5EF4-FFF2-40B4-BE49-F238E27FC236}">
                              <a16:creationId xmlns:a16="http://schemas.microsoft.com/office/drawing/2014/main" id="{00000000-0008-0000-0300-0000EA000000}"/>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5" name="Straight Connector 234">
                          <a:extLst>
                            <a:ext uri="{FF2B5EF4-FFF2-40B4-BE49-F238E27FC236}">
                              <a16:creationId xmlns:a16="http://schemas.microsoft.com/office/drawing/2014/main" id="{00000000-0008-0000-0300-0000EB00000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6" name="Straight Connector 235">
                          <a:extLst>
                            <a:ext uri="{FF2B5EF4-FFF2-40B4-BE49-F238E27FC236}">
                              <a16:creationId xmlns:a16="http://schemas.microsoft.com/office/drawing/2014/main" id="{00000000-0008-0000-0300-0000EC000000}"/>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7" name="Straight Connector 236">
                          <a:extLst>
                            <a:ext uri="{FF2B5EF4-FFF2-40B4-BE49-F238E27FC236}">
                              <a16:creationId xmlns:a16="http://schemas.microsoft.com/office/drawing/2014/main" id="{00000000-0008-0000-0300-0000ED000000}"/>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8" name="Straight Connector 237">
                          <a:extLst>
                            <a:ext uri="{FF2B5EF4-FFF2-40B4-BE49-F238E27FC236}">
                              <a16:creationId xmlns:a16="http://schemas.microsoft.com/office/drawing/2014/main" id="{00000000-0008-0000-0300-0000EE000000}"/>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9" name="Straight Connector 238">
                          <a:extLst>
                            <a:ext uri="{FF2B5EF4-FFF2-40B4-BE49-F238E27FC236}">
                              <a16:creationId xmlns:a16="http://schemas.microsoft.com/office/drawing/2014/main" id="{00000000-0008-0000-0300-0000EF000000}"/>
                            </a:ext>
                          </a:extLst>
                        </xdr:cNvPr>
                        <xdr:cNvCxnSpPr>
                          <a:cxnSpLocks/>
                        </xdr:cNvCxnSpPr>
                      </xdr:nvCxnSpPr>
                      <xdr:spPr>
                        <a:xfrm flipH="1">
                          <a:off x="3110943" y="21096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0" name="Straight Connector 239">
                          <a:extLst>
                            <a:ext uri="{FF2B5EF4-FFF2-40B4-BE49-F238E27FC236}">
                              <a16:creationId xmlns:a16="http://schemas.microsoft.com/office/drawing/2014/main" id="{00000000-0008-0000-0300-0000F0000000}"/>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1" name="Straight Connector 240">
                          <a:extLst>
                            <a:ext uri="{FF2B5EF4-FFF2-40B4-BE49-F238E27FC236}">
                              <a16:creationId xmlns:a16="http://schemas.microsoft.com/office/drawing/2014/main" id="{00000000-0008-0000-0300-0000F1000000}"/>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2" name="Straight Connector 241">
                          <a:extLst>
                            <a:ext uri="{FF2B5EF4-FFF2-40B4-BE49-F238E27FC236}">
                              <a16:creationId xmlns:a16="http://schemas.microsoft.com/office/drawing/2014/main" id="{00000000-0008-0000-0300-0000F2000000}"/>
                            </a:ext>
                          </a:extLst>
                        </xdr:cNvPr>
                        <xdr:cNvCxnSpPr>
                          <a:cxnSpLocks/>
                        </xdr:cNvCxnSpPr>
                      </xdr:nvCxnSpPr>
                      <xdr:spPr>
                        <a:xfrm flipH="1">
                          <a:off x="4925987" y="2328927"/>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3" name="Straight Connector 242">
                          <a:extLst>
                            <a:ext uri="{FF2B5EF4-FFF2-40B4-BE49-F238E27FC236}">
                              <a16:creationId xmlns:a16="http://schemas.microsoft.com/office/drawing/2014/main" id="{00000000-0008-0000-0300-0000F3000000}"/>
                            </a:ext>
                          </a:extLst>
                        </xdr:cNvPr>
                        <xdr:cNvCxnSpPr>
                          <a:cxnSpLocks/>
                        </xdr:cNvCxnSpPr>
                      </xdr:nvCxnSpPr>
                      <xdr:spPr>
                        <a:xfrm flipH="1">
                          <a:off x="3176395" y="22565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4" name="Straight Connector 243">
                          <a:extLst>
                            <a:ext uri="{FF2B5EF4-FFF2-40B4-BE49-F238E27FC236}">
                              <a16:creationId xmlns:a16="http://schemas.microsoft.com/office/drawing/2014/main" id="{00000000-0008-0000-0300-0000F4000000}"/>
                            </a:ext>
                          </a:extLst>
                        </xdr:cNvPr>
                        <xdr:cNvCxnSpPr>
                          <a:cxnSpLocks/>
                        </xdr:cNvCxnSpPr>
                      </xdr:nvCxnSpPr>
                      <xdr:spPr>
                        <a:xfrm flipH="1">
                          <a:off x="5017512" y="203546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5" name="Straight Connector 244">
                          <a:extLst>
                            <a:ext uri="{FF2B5EF4-FFF2-40B4-BE49-F238E27FC236}">
                              <a16:creationId xmlns:a16="http://schemas.microsoft.com/office/drawing/2014/main" id="{00000000-0008-0000-0300-0000F5000000}"/>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6" name="Straight Connector 245">
                          <a:extLst>
                            <a:ext uri="{FF2B5EF4-FFF2-40B4-BE49-F238E27FC236}">
                              <a16:creationId xmlns:a16="http://schemas.microsoft.com/office/drawing/2014/main" id="{00000000-0008-0000-0300-0000F6000000}"/>
                            </a:ext>
                          </a:extLst>
                        </xdr:cNvPr>
                        <xdr:cNvCxnSpPr>
                          <a:cxnSpLocks/>
                        </xdr:cNvCxnSpPr>
                      </xdr:nvCxnSpPr>
                      <xdr:spPr>
                        <a:xfrm flipH="1">
                          <a:off x="3127371" y="24007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7" name="Straight Connector 246">
                          <a:extLst>
                            <a:ext uri="{FF2B5EF4-FFF2-40B4-BE49-F238E27FC236}">
                              <a16:creationId xmlns:a16="http://schemas.microsoft.com/office/drawing/2014/main" id="{00000000-0008-0000-0300-0000F7000000}"/>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8" name="Straight Connector 247">
                          <a:extLst>
                            <a:ext uri="{FF2B5EF4-FFF2-40B4-BE49-F238E27FC236}">
                              <a16:creationId xmlns:a16="http://schemas.microsoft.com/office/drawing/2014/main" id="{00000000-0008-0000-0300-0000F8000000}"/>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9" name="Straight Connector 248">
                          <a:extLst>
                            <a:ext uri="{FF2B5EF4-FFF2-40B4-BE49-F238E27FC236}">
                              <a16:creationId xmlns:a16="http://schemas.microsoft.com/office/drawing/2014/main" id="{00000000-0008-0000-0300-0000F9000000}"/>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0" name="Straight Connector 249">
                          <a:extLst>
                            <a:ext uri="{FF2B5EF4-FFF2-40B4-BE49-F238E27FC236}">
                              <a16:creationId xmlns:a16="http://schemas.microsoft.com/office/drawing/2014/main" id="{00000000-0008-0000-0300-0000FA000000}"/>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1" name="Straight Connector 250">
                          <a:extLst>
                            <a:ext uri="{FF2B5EF4-FFF2-40B4-BE49-F238E27FC236}">
                              <a16:creationId xmlns:a16="http://schemas.microsoft.com/office/drawing/2014/main" id="{00000000-0008-0000-0300-0000FB00000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2" name="Straight Connector 251">
                          <a:extLst>
                            <a:ext uri="{FF2B5EF4-FFF2-40B4-BE49-F238E27FC236}">
                              <a16:creationId xmlns:a16="http://schemas.microsoft.com/office/drawing/2014/main" id="{00000000-0008-0000-0300-0000FC00000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3" name="Straight Connector 252">
                          <a:extLst>
                            <a:ext uri="{FF2B5EF4-FFF2-40B4-BE49-F238E27FC236}">
                              <a16:creationId xmlns:a16="http://schemas.microsoft.com/office/drawing/2014/main" id="{00000000-0008-0000-0300-0000FD000000}"/>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4" name="Straight Connector 253">
                          <a:extLst>
                            <a:ext uri="{FF2B5EF4-FFF2-40B4-BE49-F238E27FC236}">
                              <a16:creationId xmlns:a16="http://schemas.microsoft.com/office/drawing/2014/main" id="{00000000-0008-0000-0300-0000FE000000}"/>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5" name="Straight Connector 254">
                          <a:extLst>
                            <a:ext uri="{FF2B5EF4-FFF2-40B4-BE49-F238E27FC236}">
                              <a16:creationId xmlns:a16="http://schemas.microsoft.com/office/drawing/2014/main" id="{00000000-0008-0000-0300-0000FF000000}"/>
                            </a:ext>
                          </a:extLst>
                        </xdr:cNvPr>
                        <xdr:cNvCxnSpPr>
                          <a:cxnSpLocks/>
                        </xdr:cNvCxnSpPr>
                      </xdr:nvCxnSpPr>
                      <xdr:spPr>
                        <a:xfrm flipH="1">
                          <a:off x="3019354" y="24000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6" name="Straight Connector 255">
                          <a:extLst>
                            <a:ext uri="{FF2B5EF4-FFF2-40B4-BE49-F238E27FC236}">
                              <a16:creationId xmlns:a16="http://schemas.microsoft.com/office/drawing/2014/main" id="{00000000-0008-0000-0300-00000001000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7" name="Straight Connector 256">
                          <a:extLst>
                            <a:ext uri="{FF2B5EF4-FFF2-40B4-BE49-F238E27FC236}">
                              <a16:creationId xmlns:a16="http://schemas.microsoft.com/office/drawing/2014/main" id="{00000000-0008-0000-0300-000001010000}"/>
                            </a:ext>
                          </a:extLst>
                        </xdr:cNvPr>
                        <xdr:cNvCxnSpPr>
                          <a:cxnSpLocks/>
                        </xdr:cNvCxnSpPr>
                      </xdr:nvCxnSpPr>
                      <xdr:spPr>
                        <a:xfrm flipH="1">
                          <a:off x="4907733" y="246824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206" name="Straight Connector 205">
                        <a:extLst>
                          <a:ext uri="{FF2B5EF4-FFF2-40B4-BE49-F238E27FC236}">
                            <a16:creationId xmlns:a16="http://schemas.microsoft.com/office/drawing/2014/main" id="{00000000-0008-0000-0300-0000CE000000}"/>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07" name="Straight Connector 206">
                        <a:extLst>
                          <a:ext uri="{FF2B5EF4-FFF2-40B4-BE49-F238E27FC236}">
                            <a16:creationId xmlns:a16="http://schemas.microsoft.com/office/drawing/2014/main" id="{00000000-0008-0000-0300-0000CF000000}"/>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08" name="Straight Connector 207">
                        <a:extLst>
                          <a:ext uri="{FF2B5EF4-FFF2-40B4-BE49-F238E27FC236}">
                            <a16:creationId xmlns:a16="http://schemas.microsoft.com/office/drawing/2014/main" id="{00000000-0008-0000-0300-0000D0000000}"/>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09" name="Straight Connector 208">
                        <a:extLst>
                          <a:ext uri="{FF2B5EF4-FFF2-40B4-BE49-F238E27FC236}">
                            <a16:creationId xmlns:a16="http://schemas.microsoft.com/office/drawing/2014/main" id="{00000000-0008-0000-0300-0000D1000000}"/>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0" name="Straight Connector 209">
                        <a:extLst>
                          <a:ext uri="{FF2B5EF4-FFF2-40B4-BE49-F238E27FC236}">
                            <a16:creationId xmlns:a16="http://schemas.microsoft.com/office/drawing/2014/main" id="{00000000-0008-0000-0300-0000D2000000}"/>
                          </a:ext>
                        </a:extLst>
                      </xdr:cNvPr>
                      <xdr:cNvCxnSpPr>
                        <a:cxnSpLocks/>
                      </xdr:cNvCxnSpPr>
                    </xdr:nvCxnSpPr>
                    <xdr:spPr>
                      <a:xfrm>
                        <a:off x="1268924" y="2501775"/>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00" name="Freeform: Shape 199">
                      <a:extLst>
                        <a:ext uri="{FF2B5EF4-FFF2-40B4-BE49-F238E27FC236}">
                          <a16:creationId xmlns:a16="http://schemas.microsoft.com/office/drawing/2014/main" id="{00000000-0008-0000-0300-0000C8000000}"/>
                        </a:ext>
                      </a:extLst>
                    </xdr:cNvPr>
                    <xdr:cNvSpPr/>
                  </xdr:nvSpPr>
                  <xdr:spPr>
                    <a:xfrm>
                      <a:off x="9037065"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201" name="Group 200">
                      <a:extLst>
                        <a:ext uri="{FF2B5EF4-FFF2-40B4-BE49-F238E27FC236}">
                          <a16:creationId xmlns:a16="http://schemas.microsoft.com/office/drawing/2014/main" id="{00000000-0008-0000-0300-0000C9000000}"/>
                        </a:ext>
                      </a:extLst>
                    </xdr:cNvPr>
                    <xdr:cNvGrpSpPr/>
                  </xdr:nvGrpSpPr>
                  <xdr:grpSpPr>
                    <a:xfrm>
                      <a:off x="10461279" y="14208372"/>
                      <a:ext cx="138113" cy="735113"/>
                      <a:chOff x="603573" y="2679842"/>
                      <a:chExt cx="138113" cy="2470757"/>
                    </a:xfrm>
                  </xdr:grpSpPr>
                  <xdr:cxnSp macro="">
                    <xdr:nvCxnSpPr>
                      <xdr:cNvPr id="202" name="Straight Connector 201">
                        <a:extLst>
                          <a:ext uri="{FF2B5EF4-FFF2-40B4-BE49-F238E27FC236}">
                            <a16:creationId xmlns:a16="http://schemas.microsoft.com/office/drawing/2014/main" id="{00000000-0008-0000-0300-0000CA000000}"/>
                          </a:ext>
                        </a:extLst>
                      </xdr:cNvPr>
                      <xdr:cNvCxnSpPr/>
                    </xdr:nvCxnSpPr>
                    <xdr:spPr>
                      <a:xfrm flipV="1">
                        <a:off x="670252" y="2679842"/>
                        <a:ext cx="0" cy="2470751"/>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03" name="Straight Connector 202">
                        <a:extLst>
                          <a:ext uri="{FF2B5EF4-FFF2-40B4-BE49-F238E27FC236}">
                            <a16:creationId xmlns:a16="http://schemas.microsoft.com/office/drawing/2014/main" id="{00000000-0008-0000-0300-0000CB000000}"/>
                          </a:ext>
                        </a:extLst>
                      </xdr:cNvPr>
                      <xdr:cNvCxnSpPr/>
                    </xdr:nvCxnSpPr>
                    <xdr:spPr>
                      <a:xfrm flipH="1">
                        <a:off x="603573" y="2679848"/>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04" name="Straight Connector 203">
                        <a:extLst>
                          <a:ext uri="{FF2B5EF4-FFF2-40B4-BE49-F238E27FC236}">
                            <a16:creationId xmlns:a16="http://schemas.microsoft.com/office/drawing/2014/main" id="{00000000-0008-0000-0300-0000CC000000}"/>
                          </a:ext>
                        </a:extLst>
                      </xdr:cNvPr>
                      <xdr:cNvCxnSpPr/>
                    </xdr:nvCxnSpPr>
                    <xdr:spPr>
                      <a:xfrm flipH="1">
                        <a:off x="608336" y="515059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165" name="TextBox 385">
                    <a:extLst>
                      <a:ext uri="{FF2B5EF4-FFF2-40B4-BE49-F238E27FC236}">
                        <a16:creationId xmlns:a16="http://schemas.microsoft.com/office/drawing/2014/main" id="{00000000-0008-0000-0300-0000A5000000}"/>
                      </a:ext>
                    </a:extLst>
                  </xdr:cNvPr>
                  <xdr:cNvSpPr txBox="1"/>
                </xdr:nvSpPr>
                <xdr:spPr>
                  <a:xfrm>
                    <a:off x="7015942" y="13382592"/>
                    <a:ext cx="456199"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U</a:t>
                    </a:r>
                    <a:r>
                      <a:rPr lang="en-US" sz="1400" b="1" i="1" baseline="-25000">
                        <a:latin typeface="Times New Roman" panose="02020603050405020304" pitchFamily="18" charset="0"/>
                        <a:cs typeface="Times New Roman" panose="02020603050405020304" pitchFamily="18" charset="0"/>
                      </a:rPr>
                      <a:t>gw</a:t>
                    </a:r>
                  </a:p>
                </xdr:txBody>
              </xdr:sp>
            </xdr:grpSp>
            <xdr:sp macro="" textlink="">
              <xdr:nvSpPr>
                <xdr:cNvPr id="163" name="TextBox 377">
                  <a:extLst>
                    <a:ext uri="{FF2B5EF4-FFF2-40B4-BE49-F238E27FC236}">
                      <a16:creationId xmlns:a16="http://schemas.microsoft.com/office/drawing/2014/main" id="{00000000-0008-0000-0300-0000A3000000}"/>
                    </a:ext>
                  </a:extLst>
                </xdr:cNvPr>
                <xdr:cNvSpPr txBox="1"/>
              </xdr:nvSpPr>
              <xdr:spPr>
                <a:xfrm>
                  <a:off x="11046141" y="13130420"/>
                  <a:ext cx="361647" cy="299475"/>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I</a:t>
                  </a:r>
                  <a:r>
                    <a:rPr lang="en-US" sz="1400" b="1" i="1" baseline="-25000">
                      <a:latin typeface="Times New Roman" panose="02020603050405020304" pitchFamily="18" charset="0"/>
                      <a:cs typeface="Times New Roman" panose="02020603050405020304" pitchFamily="18" charset="0"/>
                    </a:rPr>
                    <a:t>f</a:t>
                  </a:r>
                </a:p>
              </xdr:txBody>
            </xdr:sp>
          </xdr:grpSp>
        </xdr:grpSp>
        <xdr:sp macro="" textlink="">
          <xdr:nvSpPr>
            <xdr:cNvPr id="159" name="TextBox 158">
              <a:extLst>
                <a:ext uri="{FF2B5EF4-FFF2-40B4-BE49-F238E27FC236}">
                  <a16:creationId xmlns:a16="http://schemas.microsoft.com/office/drawing/2014/main" id="{00000000-0008-0000-0300-00009F000000}"/>
                </a:ext>
              </a:extLst>
            </xdr:cNvPr>
            <xdr:cNvSpPr txBox="1"/>
          </xdr:nvSpPr>
          <xdr:spPr>
            <a:xfrm>
              <a:off x="11287125" y="13938249"/>
              <a:ext cx="1296459" cy="2116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latin typeface="Times New Roman" panose="02020603050405020304" pitchFamily="18" charset="0"/>
                  <a:cs typeface="Times New Roman" panose="02020603050405020304" pitchFamily="18" charset="0"/>
                </a:rPr>
                <a:t>J.</a:t>
              </a:r>
              <a:r>
                <a:rPr lang="en-US" sz="900" i="1" baseline="0">
                  <a:latin typeface="Times New Roman" panose="02020603050405020304" pitchFamily="18" charset="0"/>
                  <a:cs typeface="Times New Roman" panose="02020603050405020304" pitchFamily="18" charset="0"/>
                </a:rPr>
                <a:t> Smith et al., 2024</a:t>
              </a:r>
              <a:endParaRPr lang="en-US" sz="900" i="1">
                <a:latin typeface="Times New Roman" panose="02020603050405020304" pitchFamily="18" charset="0"/>
                <a:cs typeface="Times New Roman" panose="02020603050405020304" pitchFamily="18" charset="0"/>
              </a:endParaRPr>
            </a:p>
          </xdr:txBody>
        </xdr:sp>
      </xdr:grpSp>
      <xdr:cxnSp macro="">
        <xdr:nvCxnSpPr>
          <xdr:cNvPr id="147" name="Straight Arrow Connector 146">
            <a:extLst>
              <a:ext uri="{FF2B5EF4-FFF2-40B4-BE49-F238E27FC236}">
                <a16:creationId xmlns:a16="http://schemas.microsoft.com/office/drawing/2014/main" id="{00000000-0008-0000-0300-000093000000}"/>
              </a:ext>
            </a:extLst>
          </xdr:cNvPr>
          <xdr:cNvCxnSpPr>
            <a:cxnSpLocks/>
          </xdr:cNvCxnSpPr>
        </xdr:nvCxnSpPr>
        <xdr:spPr>
          <a:xfrm>
            <a:off x="9286875" y="15435791"/>
            <a:ext cx="0" cy="1005418"/>
          </a:xfrm>
          <a:prstGeom prst="straightConnector1">
            <a:avLst/>
          </a:prstGeom>
          <a:ln w="1905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grpSp>
        <xdr:nvGrpSpPr>
          <xdr:cNvPr id="148" name="Group 147">
            <a:extLst>
              <a:ext uri="{FF2B5EF4-FFF2-40B4-BE49-F238E27FC236}">
                <a16:creationId xmlns:a16="http://schemas.microsoft.com/office/drawing/2014/main" id="{00000000-0008-0000-0300-000094000000}"/>
              </a:ext>
            </a:extLst>
          </xdr:cNvPr>
          <xdr:cNvGrpSpPr/>
        </xdr:nvGrpSpPr>
        <xdr:grpSpPr>
          <a:xfrm>
            <a:off x="10589004" y="13980957"/>
            <a:ext cx="497825" cy="2563111"/>
            <a:chOff x="10615084" y="13932958"/>
            <a:chExt cx="497825" cy="2563441"/>
          </a:xfrm>
        </xdr:grpSpPr>
        <xdr:sp macro="" textlink="">
          <xdr:nvSpPr>
            <xdr:cNvPr id="155" name="Rectangle 154">
              <a:extLst>
                <a:ext uri="{FF2B5EF4-FFF2-40B4-BE49-F238E27FC236}">
                  <a16:creationId xmlns:a16="http://schemas.microsoft.com/office/drawing/2014/main" id="{00000000-0008-0000-0300-00009B000000}"/>
                </a:ext>
              </a:extLst>
            </xdr:cNvPr>
            <xdr:cNvSpPr/>
          </xdr:nvSpPr>
          <xdr:spPr>
            <a:xfrm>
              <a:off x="10860116" y="14420448"/>
              <a:ext cx="98926" cy="1703260"/>
            </a:xfrm>
            <a:prstGeom prst="rect">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56" name="Cylinder 155">
              <a:extLst>
                <a:ext uri="{FF2B5EF4-FFF2-40B4-BE49-F238E27FC236}">
                  <a16:creationId xmlns:a16="http://schemas.microsoft.com/office/drawing/2014/main" id="{00000000-0008-0000-0300-00009C000000}"/>
                </a:ext>
              </a:extLst>
            </xdr:cNvPr>
            <xdr:cNvSpPr/>
          </xdr:nvSpPr>
          <xdr:spPr>
            <a:xfrm>
              <a:off x="10855611" y="16093097"/>
              <a:ext cx="114572" cy="403302"/>
            </a:xfrm>
            <a:prstGeom prst="can">
              <a:avLst/>
            </a:prstGeom>
            <a:blipFill>
              <a:blip xmlns:r="http://schemas.openxmlformats.org/officeDocument/2006/relationships" r:embed="rId9"/>
              <a:tile tx="0" ty="0" sx="100000" sy="100000" flip="none" algn="tl"/>
            </a:blipFill>
            <a:ln w="1270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157" name="Picture 156">
              <a:extLst>
                <a:ext uri="{FF2B5EF4-FFF2-40B4-BE49-F238E27FC236}">
                  <a16:creationId xmlns:a16="http://schemas.microsoft.com/office/drawing/2014/main" id="{00000000-0008-0000-0300-00009D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flipH="1">
              <a:off x="10615084" y="13932958"/>
              <a:ext cx="497825" cy="490912"/>
            </a:xfrm>
            <a:prstGeom prst="rect">
              <a:avLst/>
            </a:prstGeom>
            <a:effectLst>
              <a:glow rad="228600">
                <a:schemeClr val="bg1">
                  <a:alpha val="40000"/>
                </a:schemeClr>
              </a:glow>
            </a:effectLst>
          </xdr:spPr>
        </xdr:pic>
      </xdr:grpSp>
      <xdr:cxnSp macro="">
        <xdr:nvCxnSpPr>
          <xdr:cNvPr id="149" name="Straight Arrow Connector 148">
            <a:extLst>
              <a:ext uri="{FF2B5EF4-FFF2-40B4-BE49-F238E27FC236}">
                <a16:creationId xmlns:a16="http://schemas.microsoft.com/office/drawing/2014/main" id="{00000000-0008-0000-0300-000095000000}"/>
              </a:ext>
            </a:extLst>
          </xdr:cNvPr>
          <xdr:cNvCxnSpPr>
            <a:cxnSpLocks/>
          </xdr:cNvCxnSpPr>
        </xdr:nvCxnSpPr>
        <xdr:spPr>
          <a:xfrm flipH="1">
            <a:off x="10981721" y="14748853"/>
            <a:ext cx="946409" cy="7116"/>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0" name="TextBox 110">
            <a:extLst>
              <a:ext uri="{FF2B5EF4-FFF2-40B4-BE49-F238E27FC236}">
                <a16:creationId xmlns:a16="http://schemas.microsoft.com/office/drawing/2014/main" id="{00000000-0008-0000-0300-000096000000}"/>
              </a:ext>
            </a:extLst>
          </xdr:cNvPr>
          <xdr:cNvSpPr txBox="1"/>
        </xdr:nvSpPr>
        <xdr:spPr>
          <a:xfrm>
            <a:off x="11818623" y="14521468"/>
            <a:ext cx="1404235"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receptor well (drinking water)</a:t>
            </a:r>
          </a:p>
        </xdr:txBody>
      </xdr:sp>
      <xdr:cxnSp macro="">
        <xdr:nvCxnSpPr>
          <xdr:cNvPr id="151" name="Straight Arrow Connector 150">
            <a:extLst>
              <a:ext uri="{FF2B5EF4-FFF2-40B4-BE49-F238E27FC236}">
                <a16:creationId xmlns:a16="http://schemas.microsoft.com/office/drawing/2014/main" id="{00000000-0008-0000-0300-000097000000}"/>
              </a:ext>
            </a:extLst>
          </xdr:cNvPr>
          <xdr:cNvCxnSpPr>
            <a:cxnSpLocks/>
          </xdr:cNvCxnSpPr>
        </xdr:nvCxnSpPr>
        <xdr:spPr>
          <a:xfrm>
            <a:off x="9281584" y="14393333"/>
            <a:ext cx="0" cy="739775"/>
          </a:xfrm>
          <a:prstGeom prst="straightConnector1">
            <a:avLst/>
          </a:prstGeom>
          <a:ln w="1905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2" name="TextBox 110">
            <a:extLst>
              <a:ext uri="{FF2B5EF4-FFF2-40B4-BE49-F238E27FC236}">
                <a16:creationId xmlns:a16="http://schemas.microsoft.com/office/drawing/2014/main" id="{00000000-0008-0000-0300-000098000000}"/>
              </a:ext>
            </a:extLst>
          </xdr:cNvPr>
          <xdr:cNvSpPr txBox="1"/>
        </xdr:nvSpPr>
        <xdr:spPr>
          <a:xfrm>
            <a:off x="10625730" y="13400769"/>
            <a:ext cx="1656229"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PFAS-contaminated site</a:t>
            </a:r>
          </a:p>
        </xdr:txBody>
      </xdr:sp>
      <xdr:cxnSp macro="">
        <xdr:nvCxnSpPr>
          <xdr:cNvPr id="153" name="Straight Arrow Connector 152">
            <a:extLst>
              <a:ext uri="{FF2B5EF4-FFF2-40B4-BE49-F238E27FC236}">
                <a16:creationId xmlns:a16="http://schemas.microsoft.com/office/drawing/2014/main" id="{00000000-0008-0000-0300-000099000000}"/>
              </a:ext>
            </a:extLst>
          </xdr:cNvPr>
          <xdr:cNvCxnSpPr>
            <a:cxnSpLocks/>
          </xdr:cNvCxnSpPr>
        </xdr:nvCxnSpPr>
        <xdr:spPr>
          <a:xfrm flipH="1">
            <a:off x="10398125" y="13700125"/>
            <a:ext cx="555625" cy="497417"/>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4" name="TextBox 110">
            <a:extLst>
              <a:ext uri="{FF2B5EF4-FFF2-40B4-BE49-F238E27FC236}">
                <a16:creationId xmlns:a16="http://schemas.microsoft.com/office/drawing/2014/main" id="{00000000-0008-0000-0300-00009A000000}"/>
              </a:ext>
            </a:extLst>
          </xdr:cNvPr>
          <xdr:cNvSpPr txBox="1"/>
        </xdr:nvSpPr>
        <xdr:spPr>
          <a:xfrm>
            <a:off x="8175625" y="15119501"/>
            <a:ext cx="1147233"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Infiltration</a:t>
            </a:r>
          </a:p>
        </xdr:txBody>
      </xdr:sp>
    </xdr:grpSp>
    <xdr:clientData/>
  </xdr:twoCellAnchor>
  <xdr:twoCellAnchor>
    <xdr:from>
      <xdr:col>12</xdr:col>
      <xdr:colOff>534455</xdr:colOff>
      <xdr:row>95</xdr:row>
      <xdr:rowOff>130707</xdr:rowOff>
    </xdr:from>
    <xdr:to>
      <xdr:col>14</xdr:col>
      <xdr:colOff>539747</xdr:colOff>
      <xdr:row>96</xdr:row>
      <xdr:rowOff>166438</xdr:rowOff>
    </xdr:to>
    <xdr:sp macro="" textlink="">
      <xdr:nvSpPr>
        <xdr:cNvPr id="406" name="TextBox 405">
          <a:extLst>
            <a:ext uri="{FF2B5EF4-FFF2-40B4-BE49-F238E27FC236}">
              <a16:creationId xmlns:a16="http://schemas.microsoft.com/office/drawing/2014/main" id="{00000000-0008-0000-0300-000096010000}"/>
            </a:ext>
          </a:extLst>
        </xdr:cNvPr>
        <xdr:cNvSpPr txBox="1"/>
      </xdr:nvSpPr>
      <xdr:spPr>
        <a:xfrm>
          <a:off x="8306855" y="17180457"/>
          <a:ext cx="1300692" cy="2119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i="1">
              <a:latin typeface="Times New Roman" panose="02020603050405020304" pitchFamily="18" charset="0"/>
              <a:cs typeface="Times New Roman" panose="02020603050405020304" pitchFamily="18" charset="0"/>
            </a:rPr>
            <a:t>Not</a:t>
          </a:r>
          <a:r>
            <a:rPr lang="en-US" sz="900" b="1" i="1" baseline="0">
              <a:latin typeface="Times New Roman" panose="02020603050405020304" pitchFamily="18" charset="0"/>
              <a:cs typeface="Times New Roman" panose="02020603050405020304" pitchFamily="18" charset="0"/>
            </a:rPr>
            <a:t> to scale</a:t>
          </a:r>
          <a:endParaRPr lang="en-US" sz="900" b="1" i="1">
            <a:latin typeface="Times New Roman" panose="02020603050405020304" pitchFamily="18" charset="0"/>
            <a:cs typeface="Times New Roman" panose="02020603050405020304" pitchFamily="18" charset="0"/>
          </a:endParaRPr>
        </a:p>
      </xdr:txBody>
    </xdr:sp>
    <xdr:clientData/>
  </xdr:twoCellAnchor>
  <xdr:twoCellAnchor>
    <xdr:from>
      <xdr:col>0</xdr:col>
      <xdr:colOff>279400</xdr:colOff>
      <xdr:row>86</xdr:row>
      <xdr:rowOff>67732</xdr:rowOff>
    </xdr:from>
    <xdr:to>
      <xdr:col>1</xdr:col>
      <xdr:colOff>633942</xdr:colOff>
      <xdr:row>87</xdr:row>
      <xdr:rowOff>125939</xdr:rowOff>
    </xdr:to>
    <xdr:sp macro="" textlink="">
      <xdr:nvSpPr>
        <xdr:cNvPr id="407" name="TextBox 406">
          <a:extLst>
            <a:ext uri="{FF2B5EF4-FFF2-40B4-BE49-F238E27FC236}">
              <a16:creationId xmlns:a16="http://schemas.microsoft.com/office/drawing/2014/main" id="{00000000-0008-0000-0300-000097010000}"/>
            </a:ext>
          </a:extLst>
        </xdr:cNvPr>
        <xdr:cNvSpPr txBox="1"/>
      </xdr:nvSpPr>
      <xdr:spPr>
        <a:xfrm>
          <a:off x="279400" y="15531570"/>
          <a:ext cx="1002242" cy="2344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latin typeface="Times New Roman" panose="02020603050405020304" pitchFamily="18" charset="0"/>
              <a:cs typeface="Times New Roman" panose="02020603050405020304" pitchFamily="18" charset="0"/>
            </a:rPr>
            <a:t>*</a:t>
          </a:r>
          <a:r>
            <a:rPr lang="en-US" sz="900" b="1" i="1">
              <a:latin typeface="Times New Roman" panose="02020603050405020304" pitchFamily="18" charset="0"/>
              <a:cs typeface="Times New Roman" panose="02020603050405020304" pitchFamily="18" charset="0"/>
            </a:rPr>
            <a:t>USEPA, 1996</a:t>
          </a:r>
        </a:p>
      </xdr:txBody>
    </xdr:sp>
    <xdr:clientData/>
  </xdr:twoCellAnchor>
  <xdr:twoCellAnchor editAs="oneCell">
    <xdr:from>
      <xdr:col>6</xdr:col>
      <xdr:colOff>381002</xdr:colOff>
      <xdr:row>81</xdr:row>
      <xdr:rowOff>142877</xdr:rowOff>
    </xdr:from>
    <xdr:to>
      <xdr:col>10</xdr:col>
      <xdr:colOff>344625</xdr:colOff>
      <xdr:row>93</xdr:row>
      <xdr:rowOff>132293</xdr:rowOff>
    </xdr:to>
    <xdr:pic>
      <xdr:nvPicPr>
        <xdr:cNvPr id="408" name="Picture 407">
          <a:extLst>
            <a:ext uri="{FF2B5EF4-FFF2-40B4-BE49-F238E27FC236}">
              <a16:creationId xmlns:a16="http://schemas.microsoft.com/office/drawing/2014/main" id="{00000000-0008-0000-0300-000098010000}"/>
            </a:ext>
          </a:extLst>
        </xdr:cNvPr>
        <xdr:cNvPicPr>
          <a:picLocks noChangeAspect="1"/>
        </xdr:cNvPicPr>
      </xdr:nvPicPr>
      <xdr:blipFill rotWithShape="1">
        <a:blip xmlns:r="http://schemas.openxmlformats.org/officeDocument/2006/relationships" r:embed="rId13"/>
        <a:srcRect r="763"/>
        <a:stretch/>
      </xdr:blipFill>
      <xdr:spPr>
        <a:xfrm>
          <a:off x="4267202" y="14725652"/>
          <a:ext cx="2554423" cy="2103966"/>
        </a:xfrm>
        <a:prstGeom prst="rect">
          <a:avLst/>
        </a:prstGeom>
      </xdr:spPr>
    </xdr:pic>
    <xdr:clientData/>
  </xdr:twoCellAnchor>
  <xdr:twoCellAnchor>
    <xdr:from>
      <xdr:col>10</xdr:col>
      <xdr:colOff>455084</xdr:colOff>
      <xdr:row>91</xdr:row>
      <xdr:rowOff>100543</xdr:rowOff>
    </xdr:from>
    <xdr:to>
      <xdr:col>12</xdr:col>
      <xdr:colOff>513292</xdr:colOff>
      <xdr:row>91</xdr:row>
      <xdr:rowOff>100543</xdr:rowOff>
    </xdr:to>
    <xdr:cxnSp macro="">
      <xdr:nvCxnSpPr>
        <xdr:cNvPr id="409" name="Straight Arrow Connector 408">
          <a:extLst>
            <a:ext uri="{FF2B5EF4-FFF2-40B4-BE49-F238E27FC236}">
              <a16:creationId xmlns:a16="http://schemas.microsoft.com/office/drawing/2014/main" id="{00000000-0008-0000-0300-000099010000}"/>
            </a:ext>
          </a:extLst>
        </xdr:cNvPr>
        <xdr:cNvCxnSpPr>
          <a:cxnSpLocks/>
        </xdr:cNvCxnSpPr>
      </xdr:nvCxnSpPr>
      <xdr:spPr>
        <a:xfrm>
          <a:off x="6932084" y="16445443"/>
          <a:ext cx="1353608"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190497</xdr:colOff>
      <xdr:row>95</xdr:row>
      <xdr:rowOff>77784</xdr:rowOff>
    </xdr:from>
    <xdr:to>
      <xdr:col>12</xdr:col>
      <xdr:colOff>188383</xdr:colOff>
      <xdr:row>103</xdr:row>
      <xdr:rowOff>20108</xdr:rowOff>
    </xdr:to>
    <xdr:sp macro="" textlink="">
      <xdr:nvSpPr>
        <xdr:cNvPr id="410" name="TextBox 409">
          <a:extLst>
            <a:ext uri="{FF2B5EF4-FFF2-40B4-BE49-F238E27FC236}">
              <a16:creationId xmlns:a16="http://schemas.microsoft.com/office/drawing/2014/main" id="{00000000-0008-0000-0300-00009A010000}"/>
            </a:ext>
          </a:extLst>
        </xdr:cNvPr>
        <xdr:cNvSpPr txBox="1"/>
      </xdr:nvSpPr>
      <xdr:spPr>
        <a:xfrm>
          <a:off x="190497" y="17127534"/>
          <a:ext cx="7770286" cy="1352024"/>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In lieu of this groundwater model, a user can take the raw leachate concentrations and input them into any suitable, external groundwater model.</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A user can also simply select the option to directly input a Dilution Factor obtained by other means.</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For more information, please refer to the USEPA's original documentation on this approach (USEPA, 1996)</a:t>
          </a:r>
        </a:p>
        <a:p>
          <a:r>
            <a:rPr lang="en-US" sz="1200" b="0" i="0" baseline="0">
              <a:latin typeface="Times New Roman" panose="02020603050405020304" pitchFamily="18" charset="0"/>
              <a:cs typeface="Times New Roman" panose="02020603050405020304" pitchFamily="18" charset="0"/>
            </a:rPr>
            <a:t> </a:t>
          </a:r>
          <a:endParaRPr lang="en-US" sz="1200" b="0" i="1" baseline="0">
            <a:latin typeface="Times New Roman" panose="02020603050405020304" pitchFamily="18" charset="0"/>
            <a:cs typeface="Times New Roman" panose="02020603050405020304" pitchFamily="18" charset="0"/>
          </a:endParaRPr>
        </a:p>
        <a:p>
          <a:endParaRPr lang="en-US" sz="1200" b="1" i="0">
            <a:latin typeface="Times New Roman" panose="02020603050405020304" pitchFamily="18" charset="0"/>
            <a:cs typeface="Times New Roman" panose="02020603050405020304" pitchFamily="18" charset="0"/>
          </a:endParaRPr>
        </a:p>
      </xdr:txBody>
    </xdr:sp>
    <xdr:clientData/>
  </xdr:twoCellAnchor>
  <xdr:twoCellAnchor>
    <xdr:from>
      <xdr:col>0</xdr:col>
      <xdr:colOff>194734</xdr:colOff>
      <xdr:row>103</xdr:row>
      <xdr:rowOff>104777</xdr:rowOff>
    </xdr:from>
    <xdr:to>
      <xdr:col>5</xdr:col>
      <xdr:colOff>491067</xdr:colOff>
      <xdr:row>105</xdr:row>
      <xdr:rowOff>72502</xdr:rowOff>
    </xdr:to>
    <xdr:sp macro="" textlink="">
      <xdr:nvSpPr>
        <xdr:cNvPr id="411" name="TextBox 410">
          <a:extLst>
            <a:ext uri="{FF2B5EF4-FFF2-40B4-BE49-F238E27FC236}">
              <a16:creationId xmlns:a16="http://schemas.microsoft.com/office/drawing/2014/main" id="{00000000-0008-0000-0300-00009B010000}"/>
            </a:ext>
          </a:extLst>
        </xdr:cNvPr>
        <xdr:cNvSpPr txBox="1"/>
      </xdr:nvSpPr>
      <xdr:spPr>
        <a:xfrm>
          <a:off x="194734" y="18564227"/>
          <a:ext cx="3534833"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1">
              <a:latin typeface="Times New Roman" panose="02020603050405020304" pitchFamily="18" charset="0"/>
              <a:cs typeface="Times New Roman" panose="02020603050405020304" pitchFamily="18" charset="0"/>
            </a:rPr>
            <a:t>Navigating the User Interface</a:t>
          </a:r>
        </a:p>
      </xdr:txBody>
    </xdr:sp>
    <xdr:clientData/>
  </xdr:twoCellAnchor>
  <xdr:twoCellAnchor>
    <xdr:from>
      <xdr:col>0</xdr:col>
      <xdr:colOff>221190</xdr:colOff>
      <xdr:row>106</xdr:row>
      <xdr:rowOff>71435</xdr:rowOff>
    </xdr:from>
    <xdr:to>
      <xdr:col>10</xdr:col>
      <xdr:colOff>566209</xdr:colOff>
      <xdr:row>108</xdr:row>
      <xdr:rowOff>74083</xdr:rowOff>
    </xdr:to>
    <xdr:sp macro="" textlink="">
      <xdr:nvSpPr>
        <xdr:cNvPr id="412" name="TextBox 411">
          <a:extLst>
            <a:ext uri="{FF2B5EF4-FFF2-40B4-BE49-F238E27FC236}">
              <a16:creationId xmlns:a16="http://schemas.microsoft.com/office/drawing/2014/main" id="{00000000-0008-0000-0300-00009C010000}"/>
            </a:ext>
          </a:extLst>
        </xdr:cNvPr>
        <xdr:cNvSpPr txBox="1"/>
      </xdr:nvSpPr>
      <xdr:spPr>
        <a:xfrm>
          <a:off x="221190" y="19059523"/>
          <a:ext cx="6822019" cy="355073"/>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Users will begin using</a:t>
          </a:r>
          <a:r>
            <a:rPr lang="en-US" sz="1200" baseline="0">
              <a:latin typeface="Times New Roman" panose="02020603050405020304" pitchFamily="18" charset="0"/>
              <a:cs typeface="Times New Roman" panose="02020603050405020304" pitchFamily="18" charset="0"/>
            </a:rPr>
            <a:t> the tool on the "</a:t>
          </a:r>
          <a:r>
            <a:rPr lang="en-US" sz="1200" b="1" i="1" baseline="0">
              <a:latin typeface="Times New Roman" panose="02020603050405020304" pitchFamily="18" charset="0"/>
              <a:cs typeface="Times New Roman" panose="02020603050405020304" pitchFamily="18" charset="0"/>
            </a:rPr>
            <a:t>Inputs</a:t>
          </a:r>
          <a:r>
            <a:rPr lang="en-US" sz="1200" baseline="0">
              <a:latin typeface="Times New Roman" panose="02020603050405020304" pitchFamily="18" charset="0"/>
              <a:cs typeface="Times New Roman" panose="02020603050405020304" pitchFamily="18" charset="0"/>
            </a:rPr>
            <a:t>" worksheet tab, which immediately follows this </a:t>
          </a:r>
          <a:r>
            <a:rPr lang="en-US" sz="1200" b="1" i="1" baseline="0">
              <a:latin typeface="Times New Roman" panose="02020603050405020304" pitchFamily="18" charset="0"/>
              <a:cs typeface="Times New Roman" panose="02020603050405020304" pitchFamily="18" charset="0"/>
            </a:rPr>
            <a:t>ReadMe</a:t>
          </a:r>
          <a:r>
            <a:rPr lang="en-US" sz="1200" baseline="0">
              <a:latin typeface="Times New Roman" panose="02020603050405020304" pitchFamily="18" charset="0"/>
              <a:cs typeface="Times New Roman" panose="02020603050405020304" pitchFamily="18" charset="0"/>
            </a:rPr>
            <a:t> tab.</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0</xdr:col>
      <xdr:colOff>225425</xdr:colOff>
      <xdr:row>109</xdr:row>
      <xdr:rowOff>130177</xdr:rowOff>
    </xdr:from>
    <xdr:to>
      <xdr:col>5</xdr:col>
      <xdr:colOff>521758</xdr:colOff>
      <xdr:row>111</xdr:row>
      <xdr:rowOff>97902</xdr:rowOff>
    </xdr:to>
    <xdr:sp macro="" textlink="">
      <xdr:nvSpPr>
        <xdr:cNvPr id="413" name="TextBox 412">
          <a:extLst>
            <a:ext uri="{FF2B5EF4-FFF2-40B4-BE49-F238E27FC236}">
              <a16:creationId xmlns:a16="http://schemas.microsoft.com/office/drawing/2014/main" id="{00000000-0008-0000-0300-00009D010000}"/>
            </a:ext>
          </a:extLst>
        </xdr:cNvPr>
        <xdr:cNvSpPr txBox="1"/>
      </xdr:nvSpPr>
      <xdr:spPr>
        <a:xfrm>
          <a:off x="225425" y="19646902"/>
          <a:ext cx="3534833"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a:latin typeface="Times New Roman" panose="02020603050405020304" pitchFamily="18" charset="0"/>
              <a:cs typeface="Times New Roman" panose="02020603050405020304" pitchFamily="18" charset="0"/>
            </a:rPr>
            <a:t>Input Screen</a:t>
          </a:r>
        </a:p>
      </xdr:txBody>
    </xdr:sp>
    <xdr:clientData/>
  </xdr:twoCellAnchor>
  <xdr:twoCellAnchor>
    <xdr:from>
      <xdr:col>0</xdr:col>
      <xdr:colOff>156631</xdr:colOff>
      <xdr:row>179</xdr:row>
      <xdr:rowOff>33337</xdr:rowOff>
    </xdr:from>
    <xdr:to>
      <xdr:col>9</xdr:col>
      <xdr:colOff>522816</xdr:colOff>
      <xdr:row>181</xdr:row>
      <xdr:rowOff>164042</xdr:rowOff>
    </xdr:to>
    <xdr:sp macro="" textlink="">
      <xdr:nvSpPr>
        <xdr:cNvPr id="414" name="TextBox 413">
          <a:extLst>
            <a:ext uri="{FF2B5EF4-FFF2-40B4-BE49-F238E27FC236}">
              <a16:creationId xmlns:a16="http://schemas.microsoft.com/office/drawing/2014/main" id="{00000000-0008-0000-0300-00009E010000}"/>
            </a:ext>
          </a:extLst>
        </xdr:cNvPr>
        <xdr:cNvSpPr txBox="1"/>
      </xdr:nvSpPr>
      <xdr:spPr>
        <a:xfrm>
          <a:off x="156631" y="31884937"/>
          <a:ext cx="6195485" cy="48313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After selecting PFAS-specific parameters, users will then input the corresponding values to use within the Dilution Factor model.</a:t>
          </a:r>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1</xdr:col>
      <xdr:colOff>24340</xdr:colOff>
      <xdr:row>177</xdr:row>
      <xdr:rowOff>54503</xdr:rowOff>
    </xdr:from>
    <xdr:to>
      <xdr:col>1</xdr:col>
      <xdr:colOff>24340</xdr:colOff>
      <xdr:row>179</xdr:row>
      <xdr:rowOff>91544</xdr:rowOff>
    </xdr:to>
    <xdr:cxnSp macro="">
      <xdr:nvCxnSpPr>
        <xdr:cNvPr id="415" name="Straight Arrow Connector 414">
          <a:extLst>
            <a:ext uri="{FF2B5EF4-FFF2-40B4-BE49-F238E27FC236}">
              <a16:creationId xmlns:a16="http://schemas.microsoft.com/office/drawing/2014/main" id="{00000000-0008-0000-0300-00009F010000}"/>
            </a:ext>
          </a:extLst>
        </xdr:cNvPr>
        <xdr:cNvCxnSpPr/>
      </xdr:nvCxnSpPr>
      <xdr:spPr>
        <a:xfrm>
          <a:off x="672040" y="31553678"/>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5291</xdr:colOff>
      <xdr:row>164</xdr:row>
      <xdr:rowOff>148167</xdr:rowOff>
    </xdr:from>
    <xdr:to>
      <xdr:col>6</xdr:col>
      <xdr:colOff>587375</xdr:colOff>
      <xdr:row>175</xdr:row>
      <xdr:rowOff>21167</xdr:rowOff>
    </xdr:to>
    <xdr:sp macro="" textlink="">
      <xdr:nvSpPr>
        <xdr:cNvPr id="416" name="Oval 415">
          <a:extLst>
            <a:ext uri="{FF2B5EF4-FFF2-40B4-BE49-F238E27FC236}">
              <a16:creationId xmlns:a16="http://schemas.microsoft.com/office/drawing/2014/main" id="{00000000-0008-0000-0300-0000A0010000}"/>
            </a:ext>
          </a:extLst>
        </xdr:cNvPr>
        <xdr:cNvSpPr/>
      </xdr:nvSpPr>
      <xdr:spPr>
        <a:xfrm>
          <a:off x="3243791" y="29356580"/>
          <a:ext cx="1229784" cy="1811337"/>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587375</xdr:colOff>
      <xdr:row>185</xdr:row>
      <xdr:rowOff>31750</xdr:rowOff>
    </xdr:from>
    <xdr:to>
      <xdr:col>9</xdr:col>
      <xdr:colOff>296333</xdr:colOff>
      <xdr:row>186</xdr:row>
      <xdr:rowOff>142874</xdr:rowOff>
    </xdr:to>
    <xdr:sp macro="" textlink="">
      <xdr:nvSpPr>
        <xdr:cNvPr id="417" name="Oval 416">
          <a:extLst>
            <a:ext uri="{FF2B5EF4-FFF2-40B4-BE49-F238E27FC236}">
              <a16:creationId xmlns:a16="http://schemas.microsoft.com/office/drawing/2014/main" id="{00000000-0008-0000-0300-0000A1010000}"/>
            </a:ext>
          </a:extLst>
        </xdr:cNvPr>
        <xdr:cNvSpPr/>
      </xdr:nvSpPr>
      <xdr:spPr>
        <a:xfrm>
          <a:off x="3178175" y="32940625"/>
          <a:ext cx="2947458" cy="287337"/>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118535</xdr:colOff>
      <xdr:row>166</xdr:row>
      <xdr:rowOff>5291</xdr:rowOff>
    </xdr:from>
    <xdr:to>
      <xdr:col>13</xdr:col>
      <xdr:colOff>47625</xdr:colOff>
      <xdr:row>167</xdr:row>
      <xdr:rowOff>55032</xdr:rowOff>
    </xdr:to>
    <xdr:cxnSp macro="">
      <xdr:nvCxnSpPr>
        <xdr:cNvPr id="418" name="Straight Arrow Connector 417">
          <a:extLst>
            <a:ext uri="{FF2B5EF4-FFF2-40B4-BE49-F238E27FC236}">
              <a16:creationId xmlns:a16="http://schemas.microsoft.com/office/drawing/2014/main" id="{00000000-0008-0000-0300-0000A2010000}"/>
            </a:ext>
          </a:extLst>
        </xdr:cNvPr>
        <xdr:cNvCxnSpPr/>
      </xdr:nvCxnSpPr>
      <xdr:spPr>
        <a:xfrm flipH="1">
          <a:off x="7243235" y="29566129"/>
          <a:ext cx="1224490" cy="22595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500592</xdr:colOff>
      <xdr:row>165</xdr:row>
      <xdr:rowOff>150283</xdr:rowOff>
    </xdr:from>
    <xdr:to>
      <xdr:col>11</xdr:col>
      <xdr:colOff>434976</xdr:colOff>
      <xdr:row>168</xdr:row>
      <xdr:rowOff>96311</xdr:rowOff>
    </xdr:to>
    <xdr:sp macro="" textlink="">
      <xdr:nvSpPr>
        <xdr:cNvPr id="419" name="Oval 418">
          <a:extLst>
            <a:ext uri="{FF2B5EF4-FFF2-40B4-BE49-F238E27FC236}">
              <a16:creationId xmlns:a16="http://schemas.microsoft.com/office/drawing/2014/main" id="{00000000-0008-0000-0300-0000A3010000}"/>
            </a:ext>
          </a:extLst>
        </xdr:cNvPr>
        <xdr:cNvSpPr/>
      </xdr:nvSpPr>
      <xdr:spPr>
        <a:xfrm>
          <a:off x="6329892" y="29534908"/>
          <a:ext cx="1229784" cy="474666"/>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120650</xdr:colOff>
      <xdr:row>164</xdr:row>
      <xdr:rowOff>9523</xdr:rowOff>
    </xdr:from>
    <xdr:to>
      <xdr:col>22</xdr:col>
      <xdr:colOff>182659</xdr:colOff>
      <xdr:row>169</xdr:row>
      <xdr:rowOff>67343</xdr:rowOff>
    </xdr:to>
    <xdr:sp macro="" textlink="">
      <xdr:nvSpPr>
        <xdr:cNvPr id="420" name="TextBox 419">
          <a:extLst>
            <a:ext uri="{FF2B5EF4-FFF2-40B4-BE49-F238E27FC236}">
              <a16:creationId xmlns:a16="http://schemas.microsoft.com/office/drawing/2014/main" id="{00000000-0008-0000-0300-0000A4010000}"/>
            </a:ext>
          </a:extLst>
        </xdr:cNvPr>
        <xdr:cNvSpPr txBox="1"/>
      </xdr:nvSpPr>
      <xdr:spPr>
        <a:xfrm>
          <a:off x="8540750" y="29217936"/>
          <a:ext cx="5891309" cy="93888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functions the same way as the previous dropdown menu.</a:t>
          </a:r>
        </a:p>
      </xdr:txBody>
    </xdr:sp>
    <xdr:clientData/>
  </xdr:twoCellAnchor>
  <xdr:twoCellAnchor>
    <xdr:from>
      <xdr:col>6</xdr:col>
      <xdr:colOff>455083</xdr:colOff>
      <xdr:row>172</xdr:row>
      <xdr:rowOff>139700</xdr:rowOff>
    </xdr:from>
    <xdr:to>
      <xdr:col>9</xdr:col>
      <xdr:colOff>69594</xdr:colOff>
      <xdr:row>175</xdr:row>
      <xdr:rowOff>90068</xdr:rowOff>
    </xdr:to>
    <xdr:sp macro="" textlink="">
      <xdr:nvSpPr>
        <xdr:cNvPr id="421" name="Oval 420">
          <a:extLst>
            <a:ext uri="{FF2B5EF4-FFF2-40B4-BE49-F238E27FC236}">
              <a16:creationId xmlns:a16="http://schemas.microsoft.com/office/drawing/2014/main" id="{00000000-0008-0000-0300-0000A5010000}"/>
            </a:ext>
          </a:extLst>
        </xdr:cNvPr>
        <xdr:cNvSpPr/>
      </xdr:nvSpPr>
      <xdr:spPr>
        <a:xfrm>
          <a:off x="4341283" y="30757813"/>
          <a:ext cx="1557611" cy="479005"/>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100542</xdr:colOff>
      <xdr:row>172</xdr:row>
      <xdr:rowOff>5291</xdr:rowOff>
    </xdr:from>
    <xdr:to>
      <xdr:col>13</xdr:col>
      <xdr:colOff>169334</xdr:colOff>
      <xdr:row>174</xdr:row>
      <xdr:rowOff>52916</xdr:rowOff>
    </xdr:to>
    <xdr:cxnSp macro="">
      <xdr:nvCxnSpPr>
        <xdr:cNvPr id="422" name="Straight Arrow Connector 421">
          <a:extLst>
            <a:ext uri="{FF2B5EF4-FFF2-40B4-BE49-F238E27FC236}">
              <a16:creationId xmlns:a16="http://schemas.microsoft.com/office/drawing/2014/main" id="{00000000-0008-0000-0300-0000A6010000}"/>
            </a:ext>
          </a:extLst>
        </xdr:cNvPr>
        <xdr:cNvCxnSpPr/>
      </xdr:nvCxnSpPr>
      <xdr:spPr>
        <a:xfrm flipH="1">
          <a:off x="5929842" y="30623404"/>
          <a:ext cx="2659592" cy="40005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180975</xdr:colOff>
      <xdr:row>170</xdr:row>
      <xdr:rowOff>123825</xdr:rowOff>
    </xdr:from>
    <xdr:to>
      <xdr:col>22</xdr:col>
      <xdr:colOff>242984</xdr:colOff>
      <xdr:row>176</xdr:row>
      <xdr:rowOff>13367</xdr:rowOff>
    </xdr:to>
    <xdr:sp macro="" textlink="">
      <xdr:nvSpPr>
        <xdr:cNvPr id="423" name="TextBox 422">
          <a:extLst>
            <a:ext uri="{FF2B5EF4-FFF2-40B4-BE49-F238E27FC236}">
              <a16:creationId xmlns:a16="http://schemas.microsoft.com/office/drawing/2014/main" id="{00000000-0008-0000-0300-0000A7010000}"/>
            </a:ext>
          </a:extLst>
        </xdr:cNvPr>
        <xdr:cNvSpPr txBox="1"/>
      </xdr:nvSpPr>
      <xdr:spPr>
        <a:xfrm>
          <a:off x="8601075" y="30389513"/>
          <a:ext cx="5891309" cy="94681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demonstrates what the interface would look like in the event a parameter would be sampled from</a:t>
          </a:r>
          <a:endParaRPr lang="en-US" sz="1100">
            <a:latin typeface="Times New Roman" panose="02020603050405020304" pitchFamily="18" charset="0"/>
            <a:cs typeface="Times New Roman" panose="02020603050405020304" pitchFamily="18" charset="0"/>
          </a:endParaRPr>
        </a:p>
      </xdr:txBody>
    </xdr:sp>
    <xdr:clientData/>
  </xdr:twoCellAnchor>
  <xdr:twoCellAnchor>
    <xdr:from>
      <xdr:col>11</xdr:col>
      <xdr:colOff>604308</xdr:colOff>
      <xdr:row>182</xdr:row>
      <xdr:rowOff>65618</xdr:rowOff>
    </xdr:from>
    <xdr:to>
      <xdr:col>21</xdr:col>
      <xdr:colOff>20734</xdr:colOff>
      <xdr:row>184</xdr:row>
      <xdr:rowOff>42333</xdr:rowOff>
    </xdr:to>
    <xdr:sp macro="" textlink="">
      <xdr:nvSpPr>
        <xdr:cNvPr id="424" name="TextBox 423">
          <a:extLst>
            <a:ext uri="{FF2B5EF4-FFF2-40B4-BE49-F238E27FC236}">
              <a16:creationId xmlns:a16="http://schemas.microsoft.com/office/drawing/2014/main" id="{00000000-0008-0000-0300-0000A8010000}"/>
            </a:ext>
          </a:extLst>
        </xdr:cNvPr>
        <xdr:cNvSpPr txBox="1"/>
      </xdr:nvSpPr>
      <xdr:spPr>
        <a:xfrm>
          <a:off x="7729008" y="32445856"/>
          <a:ext cx="5893426" cy="32914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Dilution</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Factor will be automatically computed based upon the input variables in white cells</a:t>
          </a:r>
          <a:endParaRPr lang="en-US" sz="1100">
            <a:latin typeface="Times New Roman" panose="02020603050405020304" pitchFamily="18" charset="0"/>
            <a:cs typeface="Times New Roman" panose="02020603050405020304" pitchFamily="18" charset="0"/>
          </a:endParaRPr>
        </a:p>
      </xdr:txBody>
    </xdr:sp>
    <xdr:clientData/>
  </xdr:twoCellAnchor>
  <xdr:twoCellAnchor>
    <xdr:from>
      <xdr:col>9</xdr:col>
      <xdr:colOff>301625</xdr:colOff>
      <xdr:row>183</xdr:row>
      <xdr:rowOff>58209</xdr:rowOff>
    </xdr:from>
    <xdr:to>
      <xdr:col>11</xdr:col>
      <xdr:colOff>619125</xdr:colOff>
      <xdr:row>185</xdr:row>
      <xdr:rowOff>148167</xdr:rowOff>
    </xdr:to>
    <xdr:cxnSp macro="">
      <xdr:nvCxnSpPr>
        <xdr:cNvPr id="425" name="Straight Arrow Connector 424">
          <a:extLst>
            <a:ext uri="{FF2B5EF4-FFF2-40B4-BE49-F238E27FC236}">
              <a16:creationId xmlns:a16="http://schemas.microsoft.com/office/drawing/2014/main" id="{00000000-0008-0000-0300-0000A9010000}"/>
            </a:ext>
          </a:extLst>
        </xdr:cNvPr>
        <xdr:cNvCxnSpPr/>
      </xdr:nvCxnSpPr>
      <xdr:spPr>
        <a:xfrm flipH="1">
          <a:off x="6130925" y="32614659"/>
          <a:ext cx="1612900" cy="44238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349251</xdr:colOff>
      <xdr:row>192</xdr:row>
      <xdr:rowOff>137583</xdr:rowOff>
    </xdr:from>
    <xdr:to>
      <xdr:col>6</xdr:col>
      <xdr:colOff>603250</xdr:colOff>
      <xdr:row>195</xdr:row>
      <xdr:rowOff>132291</xdr:rowOff>
    </xdr:to>
    <xdr:sp macro="" textlink="">
      <xdr:nvSpPr>
        <xdr:cNvPr id="426" name="Oval 425">
          <a:extLst>
            <a:ext uri="{FF2B5EF4-FFF2-40B4-BE49-F238E27FC236}">
              <a16:creationId xmlns:a16="http://schemas.microsoft.com/office/drawing/2014/main" id="{00000000-0008-0000-0300-0000AA010000}"/>
            </a:ext>
          </a:extLst>
        </xdr:cNvPr>
        <xdr:cNvSpPr/>
      </xdr:nvSpPr>
      <xdr:spPr>
        <a:xfrm>
          <a:off x="3587751" y="34279946"/>
          <a:ext cx="901699" cy="523345"/>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31751</xdr:colOff>
      <xdr:row>185</xdr:row>
      <xdr:rowOff>68792</xdr:rowOff>
    </xdr:from>
    <xdr:to>
      <xdr:col>21</xdr:col>
      <xdr:colOff>93760</xdr:colOff>
      <xdr:row>190</xdr:row>
      <xdr:rowOff>132958</xdr:rowOff>
    </xdr:to>
    <xdr:sp macro="" textlink="">
      <xdr:nvSpPr>
        <xdr:cNvPr id="427" name="TextBox 426">
          <a:extLst>
            <a:ext uri="{FF2B5EF4-FFF2-40B4-BE49-F238E27FC236}">
              <a16:creationId xmlns:a16="http://schemas.microsoft.com/office/drawing/2014/main" id="{00000000-0008-0000-0300-0000AB010000}"/>
            </a:ext>
          </a:extLst>
        </xdr:cNvPr>
        <xdr:cNvSpPr txBox="1"/>
      </xdr:nvSpPr>
      <xdr:spPr>
        <a:xfrm>
          <a:off x="7804151" y="32977667"/>
          <a:ext cx="5891309" cy="945229"/>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Dispersivity</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and mixing zone depth are computed per the above governing equations</a:t>
          </a:r>
        </a:p>
      </xdr:txBody>
    </xdr:sp>
    <xdr:clientData/>
  </xdr:twoCellAnchor>
  <xdr:twoCellAnchor>
    <xdr:from>
      <xdr:col>6</xdr:col>
      <xdr:colOff>619125</xdr:colOff>
      <xdr:row>186</xdr:row>
      <xdr:rowOff>137583</xdr:rowOff>
    </xdr:from>
    <xdr:to>
      <xdr:col>12</xdr:col>
      <xdr:colOff>68792</xdr:colOff>
      <xdr:row>194</xdr:row>
      <xdr:rowOff>47624</xdr:rowOff>
    </xdr:to>
    <xdr:cxnSp macro="">
      <xdr:nvCxnSpPr>
        <xdr:cNvPr id="428" name="Straight Arrow Connector 427">
          <a:extLst>
            <a:ext uri="{FF2B5EF4-FFF2-40B4-BE49-F238E27FC236}">
              <a16:creationId xmlns:a16="http://schemas.microsoft.com/office/drawing/2014/main" id="{00000000-0008-0000-0300-0000AC010000}"/>
            </a:ext>
          </a:extLst>
        </xdr:cNvPr>
        <xdr:cNvCxnSpPr/>
      </xdr:nvCxnSpPr>
      <xdr:spPr>
        <a:xfrm flipH="1">
          <a:off x="4505325" y="33222671"/>
          <a:ext cx="3335867" cy="131974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453151</xdr:colOff>
      <xdr:row>190</xdr:row>
      <xdr:rowOff>63501</xdr:rowOff>
    </xdr:from>
    <xdr:to>
      <xdr:col>20</xdr:col>
      <xdr:colOff>596419</xdr:colOff>
      <xdr:row>220</xdr:row>
      <xdr:rowOff>135840</xdr:rowOff>
    </xdr:to>
    <xdr:grpSp>
      <xdr:nvGrpSpPr>
        <xdr:cNvPr id="429" name="Group 428">
          <a:extLst>
            <a:ext uri="{FF2B5EF4-FFF2-40B4-BE49-F238E27FC236}">
              <a16:creationId xmlns:a16="http://schemas.microsoft.com/office/drawing/2014/main" id="{00000000-0008-0000-0300-0000AD010000}"/>
            </a:ext>
          </a:extLst>
        </xdr:cNvPr>
        <xdr:cNvGrpSpPr/>
      </xdr:nvGrpSpPr>
      <xdr:grpSpPr>
        <a:xfrm>
          <a:off x="8059040" y="35200168"/>
          <a:ext cx="6366268" cy="5575672"/>
          <a:chOff x="6977776" y="9064699"/>
          <a:chExt cx="5953518" cy="5311089"/>
        </a:xfrm>
      </xdr:grpSpPr>
      <xdr:grpSp>
        <xdr:nvGrpSpPr>
          <xdr:cNvPr id="430" name="Group 429">
            <a:extLst>
              <a:ext uri="{FF2B5EF4-FFF2-40B4-BE49-F238E27FC236}">
                <a16:creationId xmlns:a16="http://schemas.microsoft.com/office/drawing/2014/main" id="{00000000-0008-0000-0300-0000AE010000}"/>
              </a:ext>
            </a:extLst>
          </xdr:cNvPr>
          <xdr:cNvGrpSpPr/>
        </xdr:nvGrpSpPr>
        <xdr:grpSpPr>
          <a:xfrm>
            <a:off x="6977776" y="9064699"/>
            <a:ext cx="5953518" cy="5311089"/>
            <a:chOff x="9835949" y="9494042"/>
            <a:chExt cx="5970471" cy="4709045"/>
          </a:xfrm>
        </xdr:grpSpPr>
        <xdr:sp macro="" textlink="">
          <xdr:nvSpPr>
            <xdr:cNvPr id="438" name="Rectangle 437">
              <a:extLst>
                <a:ext uri="{FF2B5EF4-FFF2-40B4-BE49-F238E27FC236}">
                  <a16:creationId xmlns:a16="http://schemas.microsoft.com/office/drawing/2014/main" id="{00000000-0008-0000-0300-0000B6010000}"/>
                </a:ext>
              </a:extLst>
            </xdr:cNvPr>
            <xdr:cNvSpPr/>
          </xdr:nvSpPr>
          <xdr:spPr>
            <a:xfrm>
              <a:off x="9858082" y="11923567"/>
              <a:ext cx="3680406" cy="2268681"/>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39" name="Group 438">
              <a:extLst>
                <a:ext uri="{FF2B5EF4-FFF2-40B4-BE49-F238E27FC236}">
                  <a16:creationId xmlns:a16="http://schemas.microsoft.com/office/drawing/2014/main" id="{00000000-0008-0000-0300-0000B7010000}"/>
                </a:ext>
              </a:extLst>
            </xdr:cNvPr>
            <xdr:cNvGrpSpPr/>
          </xdr:nvGrpSpPr>
          <xdr:grpSpPr>
            <a:xfrm>
              <a:off x="9835949" y="9494042"/>
              <a:ext cx="5970471" cy="4709045"/>
              <a:chOff x="10156040" y="10120898"/>
              <a:chExt cx="5954067" cy="4713371"/>
            </a:xfrm>
          </xdr:grpSpPr>
          <xdr:grpSp>
            <xdr:nvGrpSpPr>
              <xdr:cNvPr id="440" name="Group 439">
                <a:extLst>
                  <a:ext uri="{FF2B5EF4-FFF2-40B4-BE49-F238E27FC236}">
                    <a16:creationId xmlns:a16="http://schemas.microsoft.com/office/drawing/2014/main" id="{00000000-0008-0000-0300-0000B8010000}"/>
                  </a:ext>
                </a:extLst>
              </xdr:cNvPr>
              <xdr:cNvGrpSpPr/>
            </xdr:nvGrpSpPr>
            <xdr:grpSpPr>
              <a:xfrm>
                <a:off x="10156040" y="10120898"/>
                <a:ext cx="5954067" cy="4713371"/>
                <a:chOff x="6925899" y="9467702"/>
                <a:chExt cx="5963009" cy="4711928"/>
              </a:xfrm>
            </xdr:grpSpPr>
            <xdr:grpSp>
              <xdr:nvGrpSpPr>
                <xdr:cNvPr id="443" name="Group 442">
                  <a:extLst>
                    <a:ext uri="{FF2B5EF4-FFF2-40B4-BE49-F238E27FC236}">
                      <a16:creationId xmlns:a16="http://schemas.microsoft.com/office/drawing/2014/main" id="{00000000-0008-0000-0300-0000BB010000}"/>
                    </a:ext>
                  </a:extLst>
                </xdr:cNvPr>
                <xdr:cNvGrpSpPr/>
              </xdr:nvGrpSpPr>
              <xdr:grpSpPr>
                <a:xfrm>
                  <a:off x="6925899" y="9467702"/>
                  <a:ext cx="5963009" cy="4711928"/>
                  <a:chOff x="7011135" y="9271521"/>
                  <a:chExt cx="5963551" cy="4694351"/>
                </a:xfrm>
              </xdr:grpSpPr>
              <xdr:grpSp>
                <xdr:nvGrpSpPr>
                  <xdr:cNvPr id="449" name="Group 448">
                    <a:extLst>
                      <a:ext uri="{FF2B5EF4-FFF2-40B4-BE49-F238E27FC236}">
                        <a16:creationId xmlns:a16="http://schemas.microsoft.com/office/drawing/2014/main" id="{00000000-0008-0000-0300-0000C1010000}"/>
                      </a:ext>
                    </a:extLst>
                  </xdr:cNvPr>
                  <xdr:cNvGrpSpPr/>
                </xdr:nvGrpSpPr>
                <xdr:grpSpPr>
                  <a:xfrm>
                    <a:off x="7011135" y="9271521"/>
                    <a:ext cx="5963551" cy="4694351"/>
                    <a:chOff x="7482860" y="10256921"/>
                    <a:chExt cx="5948180" cy="4713010"/>
                  </a:xfrm>
                </xdr:grpSpPr>
                <xdr:sp macro="" textlink="">
                  <xdr:nvSpPr>
                    <xdr:cNvPr id="451" name="Freeform: Shape 450">
                      <a:extLst>
                        <a:ext uri="{FF2B5EF4-FFF2-40B4-BE49-F238E27FC236}">
                          <a16:creationId xmlns:a16="http://schemas.microsoft.com/office/drawing/2014/main" id="{00000000-0008-0000-0300-0000C3010000}"/>
                        </a:ext>
                      </a:extLst>
                    </xdr:cNvPr>
                    <xdr:cNvSpPr/>
                  </xdr:nvSpPr>
                  <xdr:spPr>
                    <a:xfrm>
                      <a:off x="11163203" y="12771816"/>
                      <a:ext cx="2258705" cy="2193878"/>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705" h="2193878">
                          <a:moveTo>
                            <a:pt x="0" y="2193878"/>
                          </a:moveTo>
                          <a:lnTo>
                            <a:pt x="2258705" y="764275"/>
                          </a:lnTo>
                          <a:cubicBezTo>
                            <a:pt x="2257568" y="509517"/>
                            <a:pt x="2256430" y="254758"/>
                            <a:pt x="2255293" y="0"/>
                          </a:cubicBezTo>
                          <a:lnTo>
                            <a:pt x="0" y="1426191"/>
                          </a:lnTo>
                          <a:lnTo>
                            <a:pt x="0" y="2193878"/>
                          </a:lnTo>
                          <a:close/>
                        </a:path>
                      </a:pathLst>
                    </a:cu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52" name="Freeform: Shape 451">
                      <a:extLst>
                        <a:ext uri="{FF2B5EF4-FFF2-40B4-BE49-F238E27FC236}">
                          <a16:creationId xmlns:a16="http://schemas.microsoft.com/office/drawing/2014/main" id="{00000000-0008-0000-0300-0000C4010000}"/>
                        </a:ext>
                      </a:extLst>
                    </xdr:cNvPr>
                    <xdr:cNvSpPr/>
                  </xdr:nvSpPr>
                  <xdr:spPr>
                    <a:xfrm>
                      <a:off x="11172581" y="11257959"/>
                      <a:ext cx="2258458" cy="2930486"/>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458" h="2930486">
                          <a:moveTo>
                            <a:pt x="0" y="2930486"/>
                          </a:moveTo>
                          <a:lnTo>
                            <a:pt x="0" y="1413831"/>
                          </a:lnTo>
                          <a:lnTo>
                            <a:pt x="2258458" y="0"/>
                          </a:lnTo>
                          <a:lnTo>
                            <a:pt x="2254786" y="1501966"/>
                          </a:lnTo>
                          <a:lnTo>
                            <a:pt x="0" y="2930486"/>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53" name="Rectangle 452">
                      <a:extLst>
                        <a:ext uri="{FF2B5EF4-FFF2-40B4-BE49-F238E27FC236}">
                          <a16:creationId xmlns:a16="http://schemas.microsoft.com/office/drawing/2014/main" id="{00000000-0008-0000-0300-0000C5010000}"/>
                        </a:ext>
                      </a:extLst>
                    </xdr:cNvPr>
                    <xdr:cNvSpPr/>
                  </xdr:nvSpPr>
                  <xdr:spPr>
                    <a:xfrm>
                      <a:off x="7511725" y="14188445"/>
                      <a:ext cx="3644514" cy="778759"/>
                    </a:xfrm>
                    <a:prstGeom prst="rect">
                      <a:avLst/>
                    </a:pr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54" name="Rectangle 453">
                      <a:extLst>
                        <a:ext uri="{FF2B5EF4-FFF2-40B4-BE49-F238E27FC236}">
                          <a16:creationId xmlns:a16="http://schemas.microsoft.com/office/drawing/2014/main" id="{00000000-0008-0000-0300-0000C6010000}"/>
                        </a:ext>
                      </a:extLst>
                    </xdr:cNvPr>
                    <xdr:cNvSpPr/>
                  </xdr:nvSpPr>
                  <xdr:spPr>
                    <a:xfrm>
                      <a:off x="7505368" y="12681204"/>
                      <a:ext cx="3650875" cy="1496804"/>
                    </a:xfrm>
                    <a:prstGeom prst="rect">
                      <a:avLst/>
                    </a:pr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55" name="Freeform: Shape 454">
                      <a:extLst>
                        <a:ext uri="{FF2B5EF4-FFF2-40B4-BE49-F238E27FC236}">
                          <a16:creationId xmlns:a16="http://schemas.microsoft.com/office/drawing/2014/main" id="{00000000-0008-0000-0300-0000C7010000}"/>
                        </a:ext>
                      </a:extLst>
                    </xdr:cNvPr>
                    <xdr:cNvSpPr/>
                  </xdr:nvSpPr>
                  <xdr:spPr>
                    <a:xfrm>
                      <a:off x="7505369" y="11243506"/>
                      <a:ext cx="5912222" cy="1430974"/>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solidFill>
                      <a:schemeClr val="accent6">
                        <a:lumMod val="60000"/>
                        <a:lumOff val="4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56" name="Group 455">
                      <a:extLst>
                        <a:ext uri="{FF2B5EF4-FFF2-40B4-BE49-F238E27FC236}">
                          <a16:creationId xmlns:a16="http://schemas.microsoft.com/office/drawing/2014/main" id="{00000000-0008-0000-0300-0000C8010000}"/>
                        </a:ext>
                      </a:extLst>
                    </xdr:cNvPr>
                    <xdr:cNvGrpSpPr/>
                  </xdr:nvGrpSpPr>
                  <xdr:grpSpPr>
                    <a:xfrm>
                      <a:off x="7505369" y="11244869"/>
                      <a:ext cx="5925671" cy="3722336"/>
                      <a:chOff x="4267200" y="2205315"/>
                      <a:chExt cx="5925671" cy="3722336"/>
                    </a:xfrm>
                  </xdr:grpSpPr>
                  <xdr:sp macro="" textlink="">
                    <xdr:nvSpPr>
                      <xdr:cNvPr id="686" name="Rectangle 685">
                        <a:extLst>
                          <a:ext uri="{FF2B5EF4-FFF2-40B4-BE49-F238E27FC236}">
                            <a16:creationId xmlns:a16="http://schemas.microsoft.com/office/drawing/2014/main" id="{00000000-0008-0000-0300-0000AE020000}"/>
                          </a:ext>
                        </a:extLst>
                      </xdr:cNvPr>
                      <xdr:cNvSpPr/>
                    </xdr:nvSpPr>
                    <xdr:spPr>
                      <a:xfrm>
                        <a:off x="4267200" y="3641650"/>
                        <a:ext cx="3657600" cy="2286000"/>
                      </a:xfrm>
                      <a:prstGeom prst="rect">
                        <a:avLst/>
                      </a:prstGeom>
                      <a:noFill/>
                      <a:ln w="254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687" name="Straight Connector 686">
                        <a:extLst>
                          <a:ext uri="{FF2B5EF4-FFF2-40B4-BE49-F238E27FC236}">
                            <a16:creationId xmlns:a16="http://schemas.microsoft.com/office/drawing/2014/main" id="{00000000-0008-0000-0300-0000AF020000}"/>
                          </a:ext>
                        </a:extLst>
                      </xdr:cNvPr>
                      <xdr:cNvCxnSpPr>
                        <a:cxnSpLocks/>
                      </xdr:cNvCxnSpPr>
                    </xdr:nvCxnSpPr>
                    <xdr:spPr>
                      <a:xfrm flipV="1">
                        <a:off x="4267200" y="2212041"/>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88" name="Straight Connector 687">
                        <a:extLst>
                          <a:ext uri="{FF2B5EF4-FFF2-40B4-BE49-F238E27FC236}">
                            <a16:creationId xmlns:a16="http://schemas.microsoft.com/office/drawing/2014/main" id="{00000000-0008-0000-0300-0000B0020000}"/>
                          </a:ext>
                        </a:extLst>
                      </xdr:cNvPr>
                      <xdr:cNvCxnSpPr>
                        <a:cxnSpLocks/>
                      </xdr:cNvCxnSpPr>
                    </xdr:nvCxnSpPr>
                    <xdr:spPr>
                      <a:xfrm flipV="1">
                        <a:off x="7924800" y="2212040"/>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89" name="Straight Connector 688">
                        <a:extLst>
                          <a:ext uri="{FF2B5EF4-FFF2-40B4-BE49-F238E27FC236}">
                            <a16:creationId xmlns:a16="http://schemas.microsoft.com/office/drawing/2014/main" id="{00000000-0008-0000-0300-0000B1020000}"/>
                          </a:ext>
                        </a:extLst>
                      </xdr:cNvPr>
                      <xdr:cNvCxnSpPr>
                        <a:cxnSpLocks/>
                      </xdr:cNvCxnSpPr>
                    </xdr:nvCxnSpPr>
                    <xdr:spPr>
                      <a:xfrm>
                        <a:off x="6535271" y="2212040"/>
                        <a:ext cx="3657600" cy="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90" name="Straight Connector 689">
                        <a:extLst>
                          <a:ext uri="{FF2B5EF4-FFF2-40B4-BE49-F238E27FC236}">
                            <a16:creationId xmlns:a16="http://schemas.microsoft.com/office/drawing/2014/main" id="{00000000-0008-0000-0300-0000B2020000}"/>
                          </a:ext>
                        </a:extLst>
                      </xdr:cNvPr>
                      <xdr:cNvCxnSpPr>
                        <a:cxnSpLocks/>
                      </xdr:cNvCxnSpPr>
                    </xdr:nvCxnSpPr>
                    <xdr:spPr>
                      <a:xfrm flipV="1">
                        <a:off x="7924799" y="4498041"/>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91" name="Straight Connector 690">
                        <a:extLst>
                          <a:ext uri="{FF2B5EF4-FFF2-40B4-BE49-F238E27FC236}">
                            <a16:creationId xmlns:a16="http://schemas.microsoft.com/office/drawing/2014/main" id="{00000000-0008-0000-0300-0000B3020000}"/>
                          </a:ext>
                        </a:extLst>
                      </xdr:cNvPr>
                      <xdr:cNvCxnSpPr>
                        <a:cxnSpLocks/>
                      </xdr:cNvCxnSpPr>
                    </xdr:nvCxnSpPr>
                    <xdr:spPr>
                      <a:xfrm>
                        <a:off x="10186146" y="2205315"/>
                        <a:ext cx="0" cy="2295144"/>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grpSp>
                <xdr:cxnSp macro="">
                  <xdr:nvCxnSpPr>
                    <xdr:cNvPr id="457" name="Straight Connector 456">
                      <a:extLst>
                        <a:ext uri="{FF2B5EF4-FFF2-40B4-BE49-F238E27FC236}">
                          <a16:creationId xmlns:a16="http://schemas.microsoft.com/office/drawing/2014/main" id="{00000000-0008-0000-0300-0000C9010000}"/>
                        </a:ext>
                      </a:extLst>
                    </xdr:cNvPr>
                    <xdr:cNvCxnSpPr>
                      <a:cxnSpLocks/>
                    </xdr:cNvCxnSpPr>
                  </xdr:nvCxnSpPr>
                  <xdr:spPr>
                    <a:xfrm>
                      <a:off x="7505369" y="14194258"/>
                      <a:ext cx="3657600" cy="0"/>
                    </a:xfrm>
                    <a:prstGeom prst="line">
                      <a:avLst/>
                    </a:prstGeom>
                    <a:ln w="2540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58" name="Straight Connector 457">
                      <a:extLst>
                        <a:ext uri="{FF2B5EF4-FFF2-40B4-BE49-F238E27FC236}">
                          <a16:creationId xmlns:a16="http://schemas.microsoft.com/office/drawing/2014/main" id="{00000000-0008-0000-0300-0000CA010000}"/>
                        </a:ext>
                      </a:extLst>
                    </xdr:cNvPr>
                    <xdr:cNvCxnSpPr>
                      <a:cxnSpLocks/>
                    </xdr:cNvCxnSpPr>
                  </xdr:nvCxnSpPr>
                  <xdr:spPr>
                    <a:xfrm flipV="1">
                      <a:off x="11162968" y="12771374"/>
                      <a:ext cx="2268071" cy="1429610"/>
                    </a:xfrm>
                    <a:prstGeom prst="line">
                      <a:avLst/>
                    </a:prstGeom>
                    <a:ln w="2540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459" name="Isosceles Triangle 458">
                      <a:extLst>
                        <a:ext uri="{FF2B5EF4-FFF2-40B4-BE49-F238E27FC236}">
                          <a16:creationId xmlns:a16="http://schemas.microsoft.com/office/drawing/2014/main" id="{00000000-0008-0000-0300-0000CB010000}"/>
                        </a:ext>
                      </a:extLst>
                    </xdr:cNvPr>
                    <xdr:cNvSpPr/>
                  </xdr:nvSpPr>
                  <xdr:spPr>
                    <a:xfrm rot="10800000">
                      <a:off x="7626316" y="14118621"/>
                      <a:ext cx="71719" cy="52667"/>
                    </a:xfrm>
                    <a:prstGeom prst="triangle">
                      <a:avLst/>
                    </a:prstGeom>
                    <a:noFill/>
                    <a:ln w="1905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60" name="Freeform: Shape 459">
                      <a:extLst>
                        <a:ext uri="{FF2B5EF4-FFF2-40B4-BE49-F238E27FC236}">
                          <a16:creationId xmlns:a16="http://schemas.microsoft.com/office/drawing/2014/main" id="{00000000-0008-0000-0300-0000CC010000}"/>
                        </a:ext>
                      </a:extLst>
                    </xdr:cNvPr>
                    <xdr:cNvSpPr/>
                  </xdr:nvSpPr>
                  <xdr:spPr>
                    <a:xfrm>
                      <a:off x="8792733" y="12278894"/>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61" name="Straight Connector 460">
                      <a:extLst>
                        <a:ext uri="{FF2B5EF4-FFF2-40B4-BE49-F238E27FC236}">
                          <a16:creationId xmlns:a16="http://schemas.microsoft.com/office/drawing/2014/main" id="{00000000-0008-0000-0300-0000CD010000}"/>
                        </a:ext>
                      </a:extLst>
                    </xdr:cNvPr>
                    <xdr:cNvCxnSpPr>
                      <a:cxnSpLocks/>
                    </xdr:cNvCxnSpPr>
                  </xdr:nvCxnSpPr>
                  <xdr:spPr>
                    <a:xfrm>
                      <a:off x="8789883" y="12691637"/>
                      <a:ext cx="0" cy="149680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62" name="Straight Connector 461">
                      <a:extLst>
                        <a:ext uri="{FF2B5EF4-FFF2-40B4-BE49-F238E27FC236}">
                          <a16:creationId xmlns:a16="http://schemas.microsoft.com/office/drawing/2014/main" id="{00000000-0008-0000-0300-0000CE010000}"/>
                        </a:ext>
                      </a:extLst>
                    </xdr:cNvPr>
                    <xdr:cNvCxnSpPr>
                      <a:cxnSpLocks/>
                    </xdr:cNvCxnSpPr>
                  </xdr:nvCxnSpPr>
                  <xdr:spPr>
                    <a:xfrm>
                      <a:off x="9801851" y="12681200"/>
                      <a:ext cx="0" cy="149680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463" name="Freeform: Shape 462">
                      <a:extLst>
                        <a:ext uri="{FF2B5EF4-FFF2-40B4-BE49-F238E27FC236}">
                          <a16:creationId xmlns:a16="http://schemas.microsoft.com/office/drawing/2014/main" id="{00000000-0008-0000-0300-0000CF010000}"/>
                        </a:ext>
                      </a:extLst>
                    </xdr:cNvPr>
                    <xdr:cNvSpPr/>
                  </xdr:nvSpPr>
                  <xdr:spPr>
                    <a:xfrm>
                      <a:off x="8786009" y="14199497"/>
                      <a:ext cx="2376510" cy="465675"/>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464" name="Picture 463">
                      <a:extLst>
                        <a:ext uri="{FF2B5EF4-FFF2-40B4-BE49-F238E27FC236}">
                          <a16:creationId xmlns:a16="http://schemas.microsoft.com/office/drawing/2014/main" id="{00000000-0008-0000-0300-0000D0010000}"/>
                        </a:ext>
                      </a:extLst>
                    </xdr:cNvPr>
                    <xdr:cNvPicPr>
                      <a:picLocks noChangeAspect="1"/>
                    </xdr:cNvPicPr>
                  </xdr:nvPicPr>
                  <xdr:blipFill>
                    <a:blip xmlns:r="http://schemas.openxmlformats.org/officeDocument/2006/relationships" r:embed="rId11"/>
                    <a:stretch>
                      <a:fillRect/>
                    </a:stretch>
                  </xdr:blipFill>
                  <xdr:spPr>
                    <a:xfrm>
                      <a:off x="8792733" y="12684740"/>
                      <a:ext cx="1009118" cy="1486549"/>
                    </a:xfrm>
                    <a:prstGeom prst="rect">
                      <a:avLst/>
                    </a:prstGeom>
                  </xdr:spPr>
                </xdr:pic>
                <xdr:grpSp>
                  <xdr:nvGrpSpPr>
                    <xdr:cNvPr id="465" name="Group 464">
                      <a:extLst>
                        <a:ext uri="{FF2B5EF4-FFF2-40B4-BE49-F238E27FC236}">
                          <a16:creationId xmlns:a16="http://schemas.microsoft.com/office/drawing/2014/main" id="{00000000-0008-0000-0300-0000D1010000}"/>
                        </a:ext>
                      </a:extLst>
                    </xdr:cNvPr>
                    <xdr:cNvGrpSpPr/>
                  </xdr:nvGrpSpPr>
                  <xdr:grpSpPr>
                    <a:xfrm>
                      <a:off x="10451743" y="11472192"/>
                      <a:ext cx="133214" cy="50618"/>
                      <a:chOff x="5315884" y="3396043"/>
                      <a:chExt cx="133214" cy="50618"/>
                    </a:xfrm>
                  </xdr:grpSpPr>
                  <xdr:grpSp>
                    <xdr:nvGrpSpPr>
                      <xdr:cNvPr id="666" name="Group 665">
                        <a:extLst>
                          <a:ext uri="{FF2B5EF4-FFF2-40B4-BE49-F238E27FC236}">
                            <a16:creationId xmlns:a16="http://schemas.microsoft.com/office/drawing/2014/main" id="{00000000-0008-0000-0300-00009A020000}"/>
                          </a:ext>
                        </a:extLst>
                      </xdr:cNvPr>
                      <xdr:cNvGrpSpPr/>
                    </xdr:nvGrpSpPr>
                    <xdr:grpSpPr>
                      <a:xfrm>
                        <a:off x="5315884" y="3400942"/>
                        <a:ext cx="43094" cy="45719"/>
                        <a:chOff x="5082563" y="2759244"/>
                        <a:chExt cx="43094" cy="64865"/>
                      </a:xfrm>
                    </xdr:grpSpPr>
                    <xdr:cxnSp macro="">
                      <xdr:nvCxnSpPr>
                        <xdr:cNvPr id="683" name="Straight Connector 682">
                          <a:extLst>
                            <a:ext uri="{FF2B5EF4-FFF2-40B4-BE49-F238E27FC236}">
                              <a16:creationId xmlns:a16="http://schemas.microsoft.com/office/drawing/2014/main" id="{00000000-0008-0000-0300-0000AB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84" name="Straight Connector 683">
                          <a:extLst>
                            <a:ext uri="{FF2B5EF4-FFF2-40B4-BE49-F238E27FC236}">
                              <a16:creationId xmlns:a16="http://schemas.microsoft.com/office/drawing/2014/main" id="{00000000-0008-0000-0300-0000AC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85" name="Straight Connector 684">
                          <a:extLst>
                            <a:ext uri="{FF2B5EF4-FFF2-40B4-BE49-F238E27FC236}">
                              <a16:creationId xmlns:a16="http://schemas.microsoft.com/office/drawing/2014/main" id="{00000000-0008-0000-0300-0000AD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67" name="Group 666">
                        <a:extLst>
                          <a:ext uri="{FF2B5EF4-FFF2-40B4-BE49-F238E27FC236}">
                            <a16:creationId xmlns:a16="http://schemas.microsoft.com/office/drawing/2014/main" id="{00000000-0008-0000-0300-00009B020000}"/>
                          </a:ext>
                        </a:extLst>
                      </xdr:cNvPr>
                      <xdr:cNvGrpSpPr/>
                    </xdr:nvGrpSpPr>
                    <xdr:grpSpPr>
                      <a:xfrm>
                        <a:off x="5339806" y="3399172"/>
                        <a:ext cx="43094" cy="45719"/>
                        <a:chOff x="5082563" y="2759244"/>
                        <a:chExt cx="43094" cy="64865"/>
                      </a:xfrm>
                    </xdr:grpSpPr>
                    <xdr:cxnSp macro="">
                      <xdr:nvCxnSpPr>
                        <xdr:cNvPr id="680" name="Straight Connector 679">
                          <a:extLst>
                            <a:ext uri="{FF2B5EF4-FFF2-40B4-BE49-F238E27FC236}">
                              <a16:creationId xmlns:a16="http://schemas.microsoft.com/office/drawing/2014/main" id="{00000000-0008-0000-0300-0000A8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81" name="Straight Connector 680">
                          <a:extLst>
                            <a:ext uri="{FF2B5EF4-FFF2-40B4-BE49-F238E27FC236}">
                              <a16:creationId xmlns:a16="http://schemas.microsoft.com/office/drawing/2014/main" id="{00000000-0008-0000-0300-0000A9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82" name="Straight Connector 681">
                          <a:extLst>
                            <a:ext uri="{FF2B5EF4-FFF2-40B4-BE49-F238E27FC236}">
                              <a16:creationId xmlns:a16="http://schemas.microsoft.com/office/drawing/2014/main" id="{00000000-0008-0000-0300-0000AA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68" name="Group 667">
                        <a:extLst>
                          <a:ext uri="{FF2B5EF4-FFF2-40B4-BE49-F238E27FC236}">
                            <a16:creationId xmlns:a16="http://schemas.microsoft.com/office/drawing/2014/main" id="{00000000-0008-0000-0300-00009C020000}"/>
                          </a:ext>
                        </a:extLst>
                      </xdr:cNvPr>
                      <xdr:cNvGrpSpPr/>
                    </xdr:nvGrpSpPr>
                    <xdr:grpSpPr>
                      <a:xfrm>
                        <a:off x="5364895" y="3396537"/>
                        <a:ext cx="43094" cy="45719"/>
                        <a:chOff x="5082563" y="2759244"/>
                        <a:chExt cx="43094" cy="64865"/>
                      </a:xfrm>
                    </xdr:grpSpPr>
                    <xdr:cxnSp macro="">
                      <xdr:nvCxnSpPr>
                        <xdr:cNvPr id="677" name="Straight Connector 676">
                          <a:extLst>
                            <a:ext uri="{FF2B5EF4-FFF2-40B4-BE49-F238E27FC236}">
                              <a16:creationId xmlns:a16="http://schemas.microsoft.com/office/drawing/2014/main" id="{00000000-0008-0000-0300-0000A5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8" name="Straight Connector 677">
                          <a:extLst>
                            <a:ext uri="{FF2B5EF4-FFF2-40B4-BE49-F238E27FC236}">
                              <a16:creationId xmlns:a16="http://schemas.microsoft.com/office/drawing/2014/main" id="{00000000-0008-0000-0300-0000A6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9" name="Straight Connector 678">
                          <a:extLst>
                            <a:ext uri="{FF2B5EF4-FFF2-40B4-BE49-F238E27FC236}">
                              <a16:creationId xmlns:a16="http://schemas.microsoft.com/office/drawing/2014/main" id="{00000000-0008-0000-0300-0000A7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69" name="Group 668">
                        <a:extLst>
                          <a:ext uri="{FF2B5EF4-FFF2-40B4-BE49-F238E27FC236}">
                            <a16:creationId xmlns:a16="http://schemas.microsoft.com/office/drawing/2014/main" id="{00000000-0008-0000-0300-00009D020000}"/>
                          </a:ext>
                        </a:extLst>
                      </xdr:cNvPr>
                      <xdr:cNvGrpSpPr/>
                    </xdr:nvGrpSpPr>
                    <xdr:grpSpPr>
                      <a:xfrm>
                        <a:off x="5380336" y="3396043"/>
                        <a:ext cx="43094" cy="45719"/>
                        <a:chOff x="5082563" y="2759244"/>
                        <a:chExt cx="43094" cy="64865"/>
                      </a:xfrm>
                    </xdr:grpSpPr>
                    <xdr:cxnSp macro="">
                      <xdr:nvCxnSpPr>
                        <xdr:cNvPr id="674" name="Straight Connector 673">
                          <a:extLst>
                            <a:ext uri="{FF2B5EF4-FFF2-40B4-BE49-F238E27FC236}">
                              <a16:creationId xmlns:a16="http://schemas.microsoft.com/office/drawing/2014/main" id="{00000000-0008-0000-0300-0000A2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5" name="Straight Connector 674">
                          <a:extLst>
                            <a:ext uri="{FF2B5EF4-FFF2-40B4-BE49-F238E27FC236}">
                              <a16:creationId xmlns:a16="http://schemas.microsoft.com/office/drawing/2014/main" id="{00000000-0008-0000-0300-0000A3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6" name="Straight Connector 675">
                          <a:extLst>
                            <a:ext uri="{FF2B5EF4-FFF2-40B4-BE49-F238E27FC236}">
                              <a16:creationId xmlns:a16="http://schemas.microsoft.com/office/drawing/2014/main" id="{00000000-0008-0000-0300-0000A4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70" name="Group 669">
                        <a:extLst>
                          <a:ext uri="{FF2B5EF4-FFF2-40B4-BE49-F238E27FC236}">
                            <a16:creationId xmlns:a16="http://schemas.microsoft.com/office/drawing/2014/main" id="{00000000-0008-0000-0300-00009E020000}"/>
                          </a:ext>
                        </a:extLst>
                      </xdr:cNvPr>
                      <xdr:cNvGrpSpPr/>
                    </xdr:nvGrpSpPr>
                    <xdr:grpSpPr>
                      <a:xfrm>
                        <a:off x="5406004" y="3399172"/>
                        <a:ext cx="43094" cy="45719"/>
                        <a:chOff x="5082563" y="2759244"/>
                        <a:chExt cx="43094" cy="64865"/>
                      </a:xfrm>
                    </xdr:grpSpPr>
                    <xdr:cxnSp macro="">
                      <xdr:nvCxnSpPr>
                        <xdr:cNvPr id="671" name="Straight Connector 670">
                          <a:extLst>
                            <a:ext uri="{FF2B5EF4-FFF2-40B4-BE49-F238E27FC236}">
                              <a16:creationId xmlns:a16="http://schemas.microsoft.com/office/drawing/2014/main" id="{00000000-0008-0000-0300-00009F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2" name="Straight Connector 671">
                          <a:extLst>
                            <a:ext uri="{FF2B5EF4-FFF2-40B4-BE49-F238E27FC236}">
                              <a16:creationId xmlns:a16="http://schemas.microsoft.com/office/drawing/2014/main" id="{00000000-0008-0000-0300-0000A0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3" name="Straight Connector 672">
                          <a:extLst>
                            <a:ext uri="{FF2B5EF4-FFF2-40B4-BE49-F238E27FC236}">
                              <a16:creationId xmlns:a16="http://schemas.microsoft.com/office/drawing/2014/main" id="{00000000-0008-0000-0300-0000A1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66" name="Group 465">
                      <a:extLst>
                        <a:ext uri="{FF2B5EF4-FFF2-40B4-BE49-F238E27FC236}">
                          <a16:creationId xmlns:a16="http://schemas.microsoft.com/office/drawing/2014/main" id="{00000000-0008-0000-0300-0000D2010000}"/>
                        </a:ext>
                      </a:extLst>
                    </xdr:cNvPr>
                    <xdr:cNvGrpSpPr/>
                  </xdr:nvGrpSpPr>
                  <xdr:grpSpPr>
                    <a:xfrm>
                      <a:off x="9793225" y="12300767"/>
                      <a:ext cx="133214" cy="50618"/>
                      <a:chOff x="5315884" y="3396043"/>
                      <a:chExt cx="133214" cy="50618"/>
                    </a:xfrm>
                  </xdr:grpSpPr>
                  <xdr:grpSp>
                    <xdr:nvGrpSpPr>
                      <xdr:cNvPr id="646" name="Group 645">
                        <a:extLst>
                          <a:ext uri="{FF2B5EF4-FFF2-40B4-BE49-F238E27FC236}">
                            <a16:creationId xmlns:a16="http://schemas.microsoft.com/office/drawing/2014/main" id="{00000000-0008-0000-0300-000086020000}"/>
                          </a:ext>
                        </a:extLst>
                      </xdr:cNvPr>
                      <xdr:cNvGrpSpPr/>
                    </xdr:nvGrpSpPr>
                    <xdr:grpSpPr>
                      <a:xfrm>
                        <a:off x="5315884" y="3400942"/>
                        <a:ext cx="43094" cy="45719"/>
                        <a:chOff x="5082563" y="2759244"/>
                        <a:chExt cx="43094" cy="64865"/>
                      </a:xfrm>
                    </xdr:grpSpPr>
                    <xdr:cxnSp macro="">
                      <xdr:nvCxnSpPr>
                        <xdr:cNvPr id="663" name="Straight Connector 662">
                          <a:extLst>
                            <a:ext uri="{FF2B5EF4-FFF2-40B4-BE49-F238E27FC236}">
                              <a16:creationId xmlns:a16="http://schemas.microsoft.com/office/drawing/2014/main" id="{00000000-0008-0000-0300-000097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64" name="Straight Connector 663">
                          <a:extLst>
                            <a:ext uri="{FF2B5EF4-FFF2-40B4-BE49-F238E27FC236}">
                              <a16:creationId xmlns:a16="http://schemas.microsoft.com/office/drawing/2014/main" id="{00000000-0008-0000-0300-000098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65" name="Straight Connector 664">
                          <a:extLst>
                            <a:ext uri="{FF2B5EF4-FFF2-40B4-BE49-F238E27FC236}">
                              <a16:creationId xmlns:a16="http://schemas.microsoft.com/office/drawing/2014/main" id="{00000000-0008-0000-0300-000099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47" name="Group 646">
                        <a:extLst>
                          <a:ext uri="{FF2B5EF4-FFF2-40B4-BE49-F238E27FC236}">
                            <a16:creationId xmlns:a16="http://schemas.microsoft.com/office/drawing/2014/main" id="{00000000-0008-0000-0300-000087020000}"/>
                          </a:ext>
                        </a:extLst>
                      </xdr:cNvPr>
                      <xdr:cNvGrpSpPr/>
                    </xdr:nvGrpSpPr>
                    <xdr:grpSpPr>
                      <a:xfrm>
                        <a:off x="5339806" y="3399172"/>
                        <a:ext cx="43094" cy="45719"/>
                        <a:chOff x="5082563" y="2759244"/>
                        <a:chExt cx="43094" cy="64865"/>
                      </a:xfrm>
                    </xdr:grpSpPr>
                    <xdr:cxnSp macro="">
                      <xdr:nvCxnSpPr>
                        <xdr:cNvPr id="660" name="Straight Connector 659">
                          <a:extLst>
                            <a:ext uri="{FF2B5EF4-FFF2-40B4-BE49-F238E27FC236}">
                              <a16:creationId xmlns:a16="http://schemas.microsoft.com/office/drawing/2014/main" id="{00000000-0008-0000-0300-000094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61" name="Straight Connector 660">
                          <a:extLst>
                            <a:ext uri="{FF2B5EF4-FFF2-40B4-BE49-F238E27FC236}">
                              <a16:creationId xmlns:a16="http://schemas.microsoft.com/office/drawing/2014/main" id="{00000000-0008-0000-0300-000095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62" name="Straight Connector 661">
                          <a:extLst>
                            <a:ext uri="{FF2B5EF4-FFF2-40B4-BE49-F238E27FC236}">
                              <a16:creationId xmlns:a16="http://schemas.microsoft.com/office/drawing/2014/main" id="{00000000-0008-0000-0300-000096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48" name="Group 647">
                        <a:extLst>
                          <a:ext uri="{FF2B5EF4-FFF2-40B4-BE49-F238E27FC236}">
                            <a16:creationId xmlns:a16="http://schemas.microsoft.com/office/drawing/2014/main" id="{00000000-0008-0000-0300-000088020000}"/>
                          </a:ext>
                        </a:extLst>
                      </xdr:cNvPr>
                      <xdr:cNvGrpSpPr/>
                    </xdr:nvGrpSpPr>
                    <xdr:grpSpPr>
                      <a:xfrm>
                        <a:off x="5364895" y="3396537"/>
                        <a:ext cx="43094" cy="45719"/>
                        <a:chOff x="5082563" y="2759244"/>
                        <a:chExt cx="43094" cy="64865"/>
                      </a:xfrm>
                    </xdr:grpSpPr>
                    <xdr:cxnSp macro="">
                      <xdr:nvCxnSpPr>
                        <xdr:cNvPr id="657" name="Straight Connector 656">
                          <a:extLst>
                            <a:ext uri="{FF2B5EF4-FFF2-40B4-BE49-F238E27FC236}">
                              <a16:creationId xmlns:a16="http://schemas.microsoft.com/office/drawing/2014/main" id="{00000000-0008-0000-0300-000091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8" name="Straight Connector 657">
                          <a:extLst>
                            <a:ext uri="{FF2B5EF4-FFF2-40B4-BE49-F238E27FC236}">
                              <a16:creationId xmlns:a16="http://schemas.microsoft.com/office/drawing/2014/main" id="{00000000-0008-0000-0300-000092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9" name="Straight Connector 658">
                          <a:extLst>
                            <a:ext uri="{FF2B5EF4-FFF2-40B4-BE49-F238E27FC236}">
                              <a16:creationId xmlns:a16="http://schemas.microsoft.com/office/drawing/2014/main" id="{00000000-0008-0000-0300-000093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49" name="Group 648">
                        <a:extLst>
                          <a:ext uri="{FF2B5EF4-FFF2-40B4-BE49-F238E27FC236}">
                            <a16:creationId xmlns:a16="http://schemas.microsoft.com/office/drawing/2014/main" id="{00000000-0008-0000-0300-000089020000}"/>
                          </a:ext>
                        </a:extLst>
                      </xdr:cNvPr>
                      <xdr:cNvGrpSpPr/>
                    </xdr:nvGrpSpPr>
                    <xdr:grpSpPr>
                      <a:xfrm>
                        <a:off x="5380336" y="3396043"/>
                        <a:ext cx="43094" cy="45719"/>
                        <a:chOff x="5082563" y="2759244"/>
                        <a:chExt cx="43094" cy="64865"/>
                      </a:xfrm>
                    </xdr:grpSpPr>
                    <xdr:cxnSp macro="">
                      <xdr:nvCxnSpPr>
                        <xdr:cNvPr id="654" name="Straight Connector 653">
                          <a:extLst>
                            <a:ext uri="{FF2B5EF4-FFF2-40B4-BE49-F238E27FC236}">
                              <a16:creationId xmlns:a16="http://schemas.microsoft.com/office/drawing/2014/main" id="{00000000-0008-0000-0300-00008E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5" name="Straight Connector 654">
                          <a:extLst>
                            <a:ext uri="{FF2B5EF4-FFF2-40B4-BE49-F238E27FC236}">
                              <a16:creationId xmlns:a16="http://schemas.microsoft.com/office/drawing/2014/main" id="{00000000-0008-0000-0300-00008F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6" name="Straight Connector 655">
                          <a:extLst>
                            <a:ext uri="{FF2B5EF4-FFF2-40B4-BE49-F238E27FC236}">
                              <a16:creationId xmlns:a16="http://schemas.microsoft.com/office/drawing/2014/main" id="{00000000-0008-0000-0300-000090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50" name="Group 649">
                        <a:extLst>
                          <a:ext uri="{FF2B5EF4-FFF2-40B4-BE49-F238E27FC236}">
                            <a16:creationId xmlns:a16="http://schemas.microsoft.com/office/drawing/2014/main" id="{00000000-0008-0000-0300-00008A020000}"/>
                          </a:ext>
                        </a:extLst>
                      </xdr:cNvPr>
                      <xdr:cNvGrpSpPr/>
                    </xdr:nvGrpSpPr>
                    <xdr:grpSpPr>
                      <a:xfrm>
                        <a:off x="5406004" y="3399172"/>
                        <a:ext cx="43094" cy="45719"/>
                        <a:chOff x="5082563" y="2759244"/>
                        <a:chExt cx="43094" cy="64865"/>
                      </a:xfrm>
                    </xdr:grpSpPr>
                    <xdr:cxnSp macro="">
                      <xdr:nvCxnSpPr>
                        <xdr:cNvPr id="651" name="Straight Connector 650">
                          <a:extLst>
                            <a:ext uri="{FF2B5EF4-FFF2-40B4-BE49-F238E27FC236}">
                              <a16:creationId xmlns:a16="http://schemas.microsoft.com/office/drawing/2014/main" id="{00000000-0008-0000-0300-00008B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2" name="Straight Connector 651">
                          <a:extLst>
                            <a:ext uri="{FF2B5EF4-FFF2-40B4-BE49-F238E27FC236}">
                              <a16:creationId xmlns:a16="http://schemas.microsoft.com/office/drawing/2014/main" id="{00000000-0008-0000-0300-00008C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3" name="Straight Connector 652">
                          <a:extLst>
                            <a:ext uri="{FF2B5EF4-FFF2-40B4-BE49-F238E27FC236}">
                              <a16:creationId xmlns:a16="http://schemas.microsoft.com/office/drawing/2014/main" id="{00000000-0008-0000-0300-00008D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67" name="Group 466">
                      <a:extLst>
                        <a:ext uri="{FF2B5EF4-FFF2-40B4-BE49-F238E27FC236}">
                          <a16:creationId xmlns:a16="http://schemas.microsoft.com/office/drawing/2014/main" id="{00000000-0008-0000-0300-0000D3010000}"/>
                        </a:ext>
                      </a:extLst>
                    </xdr:cNvPr>
                    <xdr:cNvGrpSpPr/>
                  </xdr:nvGrpSpPr>
                  <xdr:grpSpPr>
                    <a:xfrm>
                      <a:off x="11919487" y="11564578"/>
                      <a:ext cx="133214" cy="50618"/>
                      <a:chOff x="5315884" y="3396043"/>
                      <a:chExt cx="133214" cy="50618"/>
                    </a:xfrm>
                  </xdr:grpSpPr>
                  <xdr:grpSp>
                    <xdr:nvGrpSpPr>
                      <xdr:cNvPr id="626" name="Group 625">
                        <a:extLst>
                          <a:ext uri="{FF2B5EF4-FFF2-40B4-BE49-F238E27FC236}">
                            <a16:creationId xmlns:a16="http://schemas.microsoft.com/office/drawing/2014/main" id="{00000000-0008-0000-0300-000072020000}"/>
                          </a:ext>
                        </a:extLst>
                      </xdr:cNvPr>
                      <xdr:cNvGrpSpPr/>
                    </xdr:nvGrpSpPr>
                    <xdr:grpSpPr>
                      <a:xfrm>
                        <a:off x="5315884" y="3400942"/>
                        <a:ext cx="43094" cy="45719"/>
                        <a:chOff x="5082563" y="2759244"/>
                        <a:chExt cx="43094" cy="64865"/>
                      </a:xfrm>
                    </xdr:grpSpPr>
                    <xdr:cxnSp macro="">
                      <xdr:nvCxnSpPr>
                        <xdr:cNvPr id="643" name="Straight Connector 642">
                          <a:extLst>
                            <a:ext uri="{FF2B5EF4-FFF2-40B4-BE49-F238E27FC236}">
                              <a16:creationId xmlns:a16="http://schemas.microsoft.com/office/drawing/2014/main" id="{00000000-0008-0000-0300-000083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44" name="Straight Connector 643">
                          <a:extLst>
                            <a:ext uri="{FF2B5EF4-FFF2-40B4-BE49-F238E27FC236}">
                              <a16:creationId xmlns:a16="http://schemas.microsoft.com/office/drawing/2014/main" id="{00000000-0008-0000-0300-000084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45" name="Straight Connector 644">
                          <a:extLst>
                            <a:ext uri="{FF2B5EF4-FFF2-40B4-BE49-F238E27FC236}">
                              <a16:creationId xmlns:a16="http://schemas.microsoft.com/office/drawing/2014/main" id="{00000000-0008-0000-0300-000085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27" name="Group 626">
                        <a:extLst>
                          <a:ext uri="{FF2B5EF4-FFF2-40B4-BE49-F238E27FC236}">
                            <a16:creationId xmlns:a16="http://schemas.microsoft.com/office/drawing/2014/main" id="{00000000-0008-0000-0300-000073020000}"/>
                          </a:ext>
                        </a:extLst>
                      </xdr:cNvPr>
                      <xdr:cNvGrpSpPr/>
                    </xdr:nvGrpSpPr>
                    <xdr:grpSpPr>
                      <a:xfrm>
                        <a:off x="5339806" y="3399172"/>
                        <a:ext cx="43094" cy="45719"/>
                        <a:chOff x="5082563" y="2759244"/>
                        <a:chExt cx="43094" cy="64865"/>
                      </a:xfrm>
                    </xdr:grpSpPr>
                    <xdr:cxnSp macro="">
                      <xdr:nvCxnSpPr>
                        <xdr:cNvPr id="640" name="Straight Connector 639">
                          <a:extLst>
                            <a:ext uri="{FF2B5EF4-FFF2-40B4-BE49-F238E27FC236}">
                              <a16:creationId xmlns:a16="http://schemas.microsoft.com/office/drawing/2014/main" id="{00000000-0008-0000-0300-000080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41" name="Straight Connector 640">
                          <a:extLst>
                            <a:ext uri="{FF2B5EF4-FFF2-40B4-BE49-F238E27FC236}">
                              <a16:creationId xmlns:a16="http://schemas.microsoft.com/office/drawing/2014/main" id="{00000000-0008-0000-0300-000081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42" name="Straight Connector 641">
                          <a:extLst>
                            <a:ext uri="{FF2B5EF4-FFF2-40B4-BE49-F238E27FC236}">
                              <a16:creationId xmlns:a16="http://schemas.microsoft.com/office/drawing/2014/main" id="{00000000-0008-0000-0300-000082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28" name="Group 627">
                        <a:extLst>
                          <a:ext uri="{FF2B5EF4-FFF2-40B4-BE49-F238E27FC236}">
                            <a16:creationId xmlns:a16="http://schemas.microsoft.com/office/drawing/2014/main" id="{00000000-0008-0000-0300-000074020000}"/>
                          </a:ext>
                        </a:extLst>
                      </xdr:cNvPr>
                      <xdr:cNvGrpSpPr/>
                    </xdr:nvGrpSpPr>
                    <xdr:grpSpPr>
                      <a:xfrm>
                        <a:off x="5364895" y="3396537"/>
                        <a:ext cx="43094" cy="45719"/>
                        <a:chOff x="5082563" y="2759244"/>
                        <a:chExt cx="43094" cy="64865"/>
                      </a:xfrm>
                    </xdr:grpSpPr>
                    <xdr:cxnSp macro="">
                      <xdr:nvCxnSpPr>
                        <xdr:cNvPr id="637" name="Straight Connector 636">
                          <a:extLst>
                            <a:ext uri="{FF2B5EF4-FFF2-40B4-BE49-F238E27FC236}">
                              <a16:creationId xmlns:a16="http://schemas.microsoft.com/office/drawing/2014/main" id="{00000000-0008-0000-0300-00007D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8" name="Straight Connector 637">
                          <a:extLst>
                            <a:ext uri="{FF2B5EF4-FFF2-40B4-BE49-F238E27FC236}">
                              <a16:creationId xmlns:a16="http://schemas.microsoft.com/office/drawing/2014/main" id="{00000000-0008-0000-0300-00007E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9" name="Straight Connector 638">
                          <a:extLst>
                            <a:ext uri="{FF2B5EF4-FFF2-40B4-BE49-F238E27FC236}">
                              <a16:creationId xmlns:a16="http://schemas.microsoft.com/office/drawing/2014/main" id="{00000000-0008-0000-0300-00007F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29" name="Group 628">
                        <a:extLst>
                          <a:ext uri="{FF2B5EF4-FFF2-40B4-BE49-F238E27FC236}">
                            <a16:creationId xmlns:a16="http://schemas.microsoft.com/office/drawing/2014/main" id="{00000000-0008-0000-0300-000075020000}"/>
                          </a:ext>
                        </a:extLst>
                      </xdr:cNvPr>
                      <xdr:cNvGrpSpPr/>
                    </xdr:nvGrpSpPr>
                    <xdr:grpSpPr>
                      <a:xfrm>
                        <a:off x="5380336" y="3396043"/>
                        <a:ext cx="43094" cy="45719"/>
                        <a:chOff x="5082563" y="2759244"/>
                        <a:chExt cx="43094" cy="64865"/>
                      </a:xfrm>
                    </xdr:grpSpPr>
                    <xdr:cxnSp macro="">
                      <xdr:nvCxnSpPr>
                        <xdr:cNvPr id="634" name="Straight Connector 633">
                          <a:extLst>
                            <a:ext uri="{FF2B5EF4-FFF2-40B4-BE49-F238E27FC236}">
                              <a16:creationId xmlns:a16="http://schemas.microsoft.com/office/drawing/2014/main" id="{00000000-0008-0000-0300-00007A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5" name="Straight Connector 634">
                          <a:extLst>
                            <a:ext uri="{FF2B5EF4-FFF2-40B4-BE49-F238E27FC236}">
                              <a16:creationId xmlns:a16="http://schemas.microsoft.com/office/drawing/2014/main" id="{00000000-0008-0000-0300-00007B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6" name="Straight Connector 635">
                          <a:extLst>
                            <a:ext uri="{FF2B5EF4-FFF2-40B4-BE49-F238E27FC236}">
                              <a16:creationId xmlns:a16="http://schemas.microsoft.com/office/drawing/2014/main" id="{00000000-0008-0000-0300-00007C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30" name="Group 629">
                        <a:extLst>
                          <a:ext uri="{FF2B5EF4-FFF2-40B4-BE49-F238E27FC236}">
                            <a16:creationId xmlns:a16="http://schemas.microsoft.com/office/drawing/2014/main" id="{00000000-0008-0000-0300-000076020000}"/>
                          </a:ext>
                        </a:extLst>
                      </xdr:cNvPr>
                      <xdr:cNvGrpSpPr/>
                    </xdr:nvGrpSpPr>
                    <xdr:grpSpPr>
                      <a:xfrm>
                        <a:off x="5406004" y="3399172"/>
                        <a:ext cx="43094" cy="45719"/>
                        <a:chOff x="5082563" y="2759244"/>
                        <a:chExt cx="43094" cy="64865"/>
                      </a:xfrm>
                    </xdr:grpSpPr>
                    <xdr:cxnSp macro="">
                      <xdr:nvCxnSpPr>
                        <xdr:cNvPr id="631" name="Straight Connector 630">
                          <a:extLst>
                            <a:ext uri="{FF2B5EF4-FFF2-40B4-BE49-F238E27FC236}">
                              <a16:creationId xmlns:a16="http://schemas.microsoft.com/office/drawing/2014/main" id="{00000000-0008-0000-0300-000077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2" name="Straight Connector 631">
                          <a:extLst>
                            <a:ext uri="{FF2B5EF4-FFF2-40B4-BE49-F238E27FC236}">
                              <a16:creationId xmlns:a16="http://schemas.microsoft.com/office/drawing/2014/main" id="{00000000-0008-0000-0300-000078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3" name="Straight Connector 632">
                          <a:extLst>
                            <a:ext uri="{FF2B5EF4-FFF2-40B4-BE49-F238E27FC236}">
                              <a16:creationId xmlns:a16="http://schemas.microsoft.com/office/drawing/2014/main" id="{00000000-0008-0000-0300-000079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68" name="Group 467">
                      <a:extLst>
                        <a:ext uri="{FF2B5EF4-FFF2-40B4-BE49-F238E27FC236}">
                          <a16:creationId xmlns:a16="http://schemas.microsoft.com/office/drawing/2014/main" id="{00000000-0008-0000-0300-0000D4010000}"/>
                        </a:ext>
                      </a:extLst>
                    </xdr:cNvPr>
                    <xdr:cNvGrpSpPr/>
                  </xdr:nvGrpSpPr>
                  <xdr:grpSpPr>
                    <a:xfrm>
                      <a:off x="9172513" y="11895503"/>
                      <a:ext cx="133214" cy="50618"/>
                      <a:chOff x="5315884" y="3396043"/>
                      <a:chExt cx="133214" cy="50618"/>
                    </a:xfrm>
                  </xdr:grpSpPr>
                  <xdr:grpSp>
                    <xdr:nvGrpSpPr>
                      <xdr:cNvPr id="606" name="Group 605">
                        <a:extLst>
                          <a:ext uri="{FF2B5EF4-FFF2-40B4-BE49-F238E27FC236}">
                            <a16:creationId xmlns:a16="http://schemas.microsoft.com/office/drawing/2014/main" id="{00000000-0008-0000-0300-00005E020000}"/>
                          </a:ext>
                        </a:extLst>
                      </xdr:cNvPr>
                      <xdr:cNvGrpSpPr/>
                    </xdr:nvGrpSpPr>
                    <xdr:grpSpPr>
                      <a:xfrm>
                        <a:off x="5315884" y="3400942"/>
                        <a:ext cx="43094" cy="45719"/>
                        <a:chOff x="5082563" y="2759244"/>
                        <a:chExt cx="43094" cy="64865"/>
                      </a:xfrm>
                    </xdr:grpSpPr>
                    <xdr:cxnSp macro="">
                      <xdr:nvCxnSpPr>
                        <xdr:cNvPr id="623" name="Straight Connector 622">
                          <a:extLst>
                            <a:ext uri="{FF2B5EF4-FFF2-40B4-BE49-F238E27FC236}">
                              <a16:creationId xmlns:a16="http://schemas.microsoft.com/office/drawing/2014/main" id="{00000000-0008-0000-0300-00006F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24" name="Straight Connector 623">
                          <a:extLst>
                            <a:ext uri="{FF2B5EF4-FFF2-40B4-BE49-F238E27FC236}">
                              <a16:creationId xmlns:a16="http://schemas.microsoft.com/office/drawing/2014/main" id="{00000000-0008-0000-0300-000070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25" name="Straight Connector 624">
                          <a:extLst>
                            <a:ext uri="{FF2B5EF4-FFF2-40B4-BE49-F238E27FC236}">
                              <a16:creationId xmlns:a16="http://schemas.microsoft.com/office/drawing/2014/main" id="{00000000-0008-0000-0300-000071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07" name="Group 606">
                        <a:extLst>
                          <a:ext uri="{FF2B5EF4-FFF2-40B4-BE49-F238E27FC236}">
                            <a16:creationId xmlns:a16="http://schemas.microsoft.com/office/drawing/2014/main" id="{00000000-0008-0000-0300-00005F020000}"/>
                          </a:ext>
                        </a:extLst>
                      </xdr:cNvPr>
                      <xdr:cNvGrpSpPr/>
                    </xdr:nvGrpSpPr>
                    <xdr:grpSpPr>
                      <a:xfrm>
                        <a:off x="5339806" y="3399172"/>
                        <a:ext cx="43094" cy="45719"/>
                        <a:chOff x="5082563" y="2759244"/>
                        <a:chExt cx="43094" cy="64865"/>
                      </a:xfrm>
                    </xdr:grpSpPr>
                    <xdr:cxnSp macro="">
                      <xdr:nvCxnSpPr>
                        <xdr:cNvPr id="620" name="Straight Connector 619">
                          <a:extLst>
                            <a:ext uri="{FF2B5EF4-FFF2-40B4-BE49-F238E27FC236}">
                              <a16:creationId xmlns:a16="http://schemas.microsoft.com/office/drawing/2014/main" id="{00000000-0008-0000-0300-00006C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21" name="Straight Connector 620">
                          <a:extLst>
                            <a:ext uri="{FF2B5EF4-FFF2-40B4-BE49-F238E27FC236}">
                              <a16:creationId xmlns:a16="http://schemas.microsoft.com/office/drawing/2014/main" id="{00000000-0008-0000-0300-00006D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22" name="Straight Connector 621">
                          <a:extLst>
                            <a:ext uri="{FF2B5EF4-FFF2-40B4-BE49-F238E27FC236}">
                              <a16:creationId xmlns:a16="http://schemas.microsoft.com/office/drawing/2014/main" id="{00000000-0008-0000-0300-00006E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08" name="Group 607">
                        <a:extLst>
                          <a:ext uri="{FF2B5EF4-FFF2-40B4-BE49-F238E27FC236}">
                            <a16:creationId xmlns:a16="http://schemas.microsoft.com/office/drawing/2014/main" id="{00000000-0008-0000-0300-000060020000}"/>
                          </a:ext>
                        </a:extLst>
                      </xdr:cNvPr>
                      <xdr:cNvGrpSpPr/>
                    </xdr:nvGrpSpPr>
                    <xdr:grpSpPr>
                      <a:xfrm>
                        <a:off x="5364895" y="3396537"/>
                        <a:ext cx="43094" cy="45719"/>
                        <a:chOff x="5082563" y="2759244"/>
                        <a:chExt cx="43094" cy="64865"/>
                      </a:xfrm>
                    </xdr:grpSpPr>
                    <xdr:cxnSp macro="">
                      <xdr:nvCxnSpPr>
                        <xdr:cNvPr id="617" name="Straight Connector 616">
                          <a:extLst>
                            <a:ext uri="{FF2B5EF4-FFF2-40B4-BE49-F238E27FC236}">
                              <a16:creationId xmlns:a16="http://schemas.microsoft.com/office/drawing/2014/main" id="{00000000-0008-0000-0300-000069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8" name="Straight Connector 617">
                          <a:extLst>
                            <a:ext uri="{FF2B5EF4-FFF2-40B4-BE49-F238E27FC236}">
                              <a16:creationId xmlns:a16="http://schemas.microsoft.com/office/drawing/2014/main" id="{00000000-0008-0000-0300-00006A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9" name="Straight Connector 618">
                          <a:extLst>
                            <a:ext uri="{FF2B5EF4-FFF2-40B4-BE49-F238E27FC236}">
                              <a16:creationId xmlns:a16="http://schemas.microsoft.com/office/drawing/2014/main" id="{00000000-0008-0000-0300-00006B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09" name="Group 608">
                        <a:extLst>
                          <a:ext uri="{FF2B5EF4-FFF2-40B4-BE49-F238E27FC236}">
                            <a16:creationId xmlns:a16="http://schemas.microsoft.com/office/drawing/2014/main" id="{00000000-0008-0000-0300-000061020000}"/>
                          </a:ext>
                        </a:extLst>
                      </xdr:cNvPr>
                      <xdr:cNvGrpSpPr/>
                    </xdr:nvGrpSpPr>
                    <xdr:grpSpPr>
                      <a:xfrm>
                        <a:off x="5380336" y="3396043"/>
                        <a:ext cx="43094" cy="45719"/>
                        <a:chOff x="5082563" y="2759244"/>
                        <a:chExt cx="43094" cy="64865"/>
                      </a:xfrm>
                    </xdr:grpSpPr>
                    <xdr:cxnSp macro="">
                      <xdr:nvCxnSpPr>
                        <xdr:cNvPr id="614" name="Straight Connector 613">
                          <a:extLst>
                            <a:ext uri="{FF2B5EF4-FFF2-40B4-BE49-F238E27FC236}">
                              <a16:creationId xmlns:a16="http://schemas.microsoft.com/office/drawing/2014/main" id="{00000000-0008-0000-0300-000066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5" name="Straight Connector 614">
                          <a:extLst>
                            <a:ext uri="{FF2B5EF4-FFF2-40B4-BE49-F238E27FC236}">
                              <a16:creationId xmlns:a16="http://schemas.microsoft.com/office/drawing/2014/main" id="{00000000-0008-0000-0300-000067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6" name="Straight Connector 615">
                          <a:extLst>
                            <a:ext uri="{FF2B5EF4-FFF2-40B4-BE49-F238E27FC236}">
                              <a16:creationId xmlns:a16="http://schemas.microsoft.com/office/drawing/2014/main" id="{00000000-0008-0000-0300-000068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10" name="Group 609">
                        <a:extLst>
                          <a:ext uri="{FF2B5EF4-FFF2-40B4-BE49-F238E27FC236}">
                            <a16:creationId xmlns:a16="http://schemas.microsoft.com/office/drawing/2014/main" id="{00000000-0008-0000-0300-000062020000}"/>
                          </a:ext>
                        </a:extLst>
                      </xdr:cNvPr>
                      <xdr:cNvGrpSpPr/>
                    </xdr:nvGrpSpPr>
                    <xdr:grpSpPr>
                      <a:xfrm>
                        <a:off x="5406004" y="3399172"/>
                        <a:ext cx="43094" cy="45719"/>
                        <a:chOff x="5082563" y="2759244"/>
                        <a:chExt cx="43094" cy="64865"/>
                      </a:xfrm>
                    </xdr:grpSpPr>
                    <xdr:cxnSp macro="">
                      <xdr:nvCxnSpPr>
                        <xdr:cNvPr id="611" name="Straight Connector 610">
                          <a:extLst>
                            <a:ext uri="{FF2B5EF4-FFF2-40B4-BE49-F238E27FC236}">
                              <a16:creationId xmlns:a16="http://schemas.microsoft.com/office/drawing/2014/main" id="{00000000-0008-0000-0300-000063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2" name="Straight Connector 611">
                          <a:extLst>
                            <a:ext uri="{FF2B5EF4-FFF2-40B4-BE49-F238E27FC236}">
                              <a16:creationId xmlns:a16="http://schemas.microsoft.com/office/drawing/2014/main" id="{00000000-0008-0000-0300-000064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3" name="Straight Connector 612">
                          <a:extLst>
                            <a:ext uri="{FF2B5EF4-FFF2-40B4-BE49-F238E27FC236}">
                              <a16:creationId xmlns:a16="http://schemas.microsoft.com/office/drawing/2014/main" id="{00000000-0008-0000-0300-000065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469" name="Freeform: Shape 468">
                      <a:extLst>
                        <a:ext uri="{FF2B5EF4-FFF2-40B4-BE49-F238E27FC236}">
                          <a16:creationId xmlns:a16="http://schemas.microsoft.com/office/drawing/2014/main" id="{00000000-0008-0000-0300-0000D5010000}"/>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70" name="Group 469">
                      <a:extLst>
                        <a:ext uri="{FF2B5EF4-FFF2-40B4-BE49-F238E27FC236}">
                          <a16:creationId xmlns:a16="http://schemas.microsoft.com/office/drawing/2014/main" id="{00000000-0008-0000-0300-0000D6010000}"/>
                        </a:ext>
                      </a:extLst>
                    </xdr:cNvPr>
                    <xdr:cNvGrpSpPr/>
                  </xdr:nvGrpSpPr>
                  <xdr:grpSpPr>
                    <a:xfrm>
                      <a:off x="11001398" y="14219604"/>
                      <a:ext cx="138114" cy="477401"/>
                      <a:chOff x="656350" y="2824382"/>
                      <a:chExt cx="138114" cy="2470750"/>
                    </a:xfrm>
                  </xdr:grpSpPr>
                  <xdr:cxnSp macro="">
                    <xdr:nvCxnSpPr>
                      <xdr:cNvPr id="603" name="Straight Connector 602">
                        <a:extLst>
                          <a:ext uri="{FF2B5EF4-FFF2-40B4-BE49-F238E27FC236}">
                            <a16:creationId xmlns:a16="http://schemas.microsoft.com/office/drawing/2014/main" id="{00000000-0008-0000-0300-00005B020000}"/>
                          </a:ext>
                        </a:extLst>
                      </xdr:cNvPr>
                      <xdr:cNvCxnSpPr/>
                    </xdr:nvCxnSpPr>
                    <xdr:spPr>
                      <a:xfrm flipV="1">
                        <a:off x="723025" y="2824382"/>
                        <a:ext cx="0" cy="24707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04" name="Straight Connector 603">
                        <a:extLst>
                          <a:ext uri="{FF2B5EF4-FFF2-40B4-BE49-F238E27FC236}">
                            <a16:creationId xmlns:a16="http://schemas.microsoft.com/office/drawing/2014/main" id="{00000000-0008-0000-0300-00005C020000}"/>
                          </a:ext>
                        </a:extLst>
                      </xdr:cNvPr>
                      <xdr:cNvCxnSpPr/>
                    </xdr:nvCxnSpPr>
                    <xdr:spPr>
                      <a:xfrm flipH="1">
                        <a:off x="656350" y="2824382"/>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05" name="Straight Connector 604">
                        <a:extLst>
                          <a:ext uri="{FF2B5EF4-FFF2-40B4-BE49-F238E27FC236}">
                            <a16:creationId xmlns:a16="http://schemas.microsoft.com/office/drawing/2014/main" id="{00000000-0008-0000-0300-00005D020000}"/>
                          </a:ext>
                        </a:extLst>
                      </xdr:cNvPr>
                      <xdr:cNvCxnSpPr/>
                    </xdr:nvCxnSpPr>
                    <xdr:spPr>
                      <a:xfrm flipH="1">
                        <a:off x="661114" y="5295132"/>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71" name="TextBox 367">
                      <a:extLst>
                        <a:ext uri="{FF2B5EF4-FFF2-40B4-BE49-F238E27FC236}">
                          <a16:creationId xmlns:a16="http://schemas.microsoft.com/office/drawing/2014/main" id="{00000000-0008-0000-0300-0000D7010000}"/>
                        </a:ext>
                      </a:extLst>
                    </xdr:cNvPr>
                    <xdr:cNvSpPr txBox="1"/>
                  </xdr:nvSpPr>
                  <xdr:spPr>
                    <a:xfrm>
                      <a:off x="11078798" y="14131245"/>
                      <a:ext cx="473667"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600" b="1" i="1">
                          <a:latin typeface="Broadway" panose="04040905080B02020502" pitchFamily="82" charset="0"/>
                          <a:ea typeface="Calibri" panose="020F0502020204030204" pitchFamily="34" charset="0"/>
                          <a:cs typeface="Arial" panose="020B0604020202020204" pitchFamily="34" charset="0"/>
                        </a:rPr>
                        <a:t>δ</a:t>
                      </a:r>
                      <a:r>
                        <a:rPr lang="en-US" sz="1050" b="1" i="1" baseline="-25000">
                          <a:latin typeface="Arial" panose="020B0604020202020204" pitchFamily="34" charset="0"/>
                          <a:ea typeface="Calibri" panose="020F0502020204030204" pitchFamily="34" charset="0"/>
                          <a:cs typeface="Arial" panose="020B0604020202020204" pitchFamily="34" charset="0"/>
                        </a:rPr>
                        <a:t>gw</a:t>
                      </a:r>
                      <a:endParaRPr lang="en-US" sz="1050" b="1" i="1" baseline="-25000">
                        <a:latin typeface="Arial" panose="020B0604020202020204" pitchFamily="34" charset="0"/>
                        <a:cs typeface="Arial" panose="020B0604020202020204" pitchFamily="34" charset="0"/>
                      </a:endParaRPr>
                    </a:p>
                    <a:p>
                      <a:endParaRPr lang="en-US" sz="2400" b="1" i="1"/>
                    </a:p>
                  </xdr:txBody>
                </xdr:sp>
                <xdr:grpSp>
                  <xdr:nvGrpSpPr>
                    <xdr:cNvPr id="472" name="Group 471">
                      <a:extLst>
                        <a:ext uri="{FF2B5EF4-FFF2-40B4-BE49-F238E27FC236}">
                          <a16:creationId xmlns:a16="http://schemas.microsoft.com/office/drawing/2014/main" id="{00000000-0008-0000-0300-0000D8010000}"/>
                        </a:ext>
                      </a:extLst>
                    </xdr:cNvPr>
                    <xdr:cNvGrpSpPr/>
                  </xdr:nvGrpSpPr>
                  <xdr:grpSpPr>
                    <a:xfrm>
                      <a:off x="9815384" y="12710234"/>
                      <a:ext cx="138114" cy="1447804"/>
                      <a:chOff x="2355979" y="2687037"/>
                      <a:chExt cx="138114" cy="2470751"/>
                    </a:xfrm>
                  </xdr:grpSpPr>
                  <xdr:cxnSp macro="">
                    <xdr:nvCxnSpPr>
                      <xdr:cNvPr id="600" name="Straight Connector 599">
                        <a:extLst>
                          <a:ext uri="{FF2B5EF4-FFF2-40B4-BE49-F238E27FC236}">
                            <a16:creationId xmlns:a16="http://schemas.microsoft.com/office/drawing/2014/main" id="{00000000-0008-0000-0300-000058020000}"/>
                          </a:ext>
                        </a:extLst>
                      </xdr:cNvPr>
                      <xdr:cNvCxnSpPr/>
                    </xdr:nvCxnSpPr>
                    <xdr:spPr>
                      <a:xfrm flipV="1">
                        <a:off x="2422654" y="2687037"/>
                        <a:ext cx="0" cy="247074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01" name="Straight Connector 600">
                        <a:extLst>
                          <a:ext uri="{FF2B5EF4-FFF2-40B4-BE49-F238E27FC236}">
                            <a16:creationId xmlns:a16="http://schemas.microsoft.com/office/drawing/2014/main" id="{00000000-0008-0000-0300-000059020000}"/>
                          </a:ext>
                        </a:extLst>
                      </xdr:cNvPr>
                      <xdr:cNvCxnSpPr/>
                    </xdr:nvCxnSpPr>
                    <xdr:spPr>
                      <a:xfrm flipH="1">
                        <a:off x="2355979" y="268703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02" name="Straight Connector 601">
                        <a:extLst>
                          <a:ext uri="{FF2B5EF4-FFF2-40B4-BE49-F238E27FC236}">
                            <a16:creationId xmlns:a16="http://schemas.microsoft.com/office/drawing/2014/main" id="{00000000-0008-0000-0300-00005A020000}"/>
                          </a:ext>
                        </a:extLst>
                      </xdr:cNvPr>
                      <xdr:cNvCxnSpPr/>
                    </xdr:nvCxnSpPr>
                    <xdr:spPr>
                      <a:xfrm flipH="1">
                        <a:off x="2360743" y="5157788"/>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73" name="TextBox 372">
                      <a:extLst>
                        <a:ext uri="{FF2B5EF4-FFF2-40B4-BE49-F238E27FC236}">
                          <a16:creationId xmlns:a16="http://schemas.microsoft.com/office/drawing/2014/main" id="{00000000-0008-0000-0300-0000D9010000}"/>
                        </a:ext>
                      </a:extLst>
                    </xdr:cNvPr>
                    <xdr:cNvSpPr txBox="1"/>
                  </xdr:nvSpPr>
                  <xdr:spPr>
                    <a:xfrm>
                      <a:off x="9862783" y="13110930"/>
                      <a:ext cx="284816" cy="29945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L </a:t>
                      </a:r>
                    </a:p>
                  </xdr:txBody>
                </xdr:sp>
                <xdr:grpSp>
                  <xdr:nvGrpSpPr>
                    <xdr:cNvPr id="474" name="Group 473">
                      <a:extLst>
                        <a:ext uri="{FF2B5EF4-FFF2-40B4-BE49-F238E27FC236}">
                          <a16:creationId xmlns:a16="http://schemas.microsoft.com/office/drawing/2014/main" id="{00000000-0008-0000-0300-0000DA010000}"/>
                        </a:ext>
                      </a:extLst>
                    </xdr:cNvPr>
                    <xdr:cNvGrpSpPr/>
                  </xdr:nvGrpSpPr>
                  <xdr:grpSpPr>
                    <a:xfrm rot="5400000">
                      <a:off x="9223670" y="13798998"/>
                      <a:ext cx="138113" cy="1018249"/>
                      <a:chOff x="1100139" y="2687037"/>
                      <a:chExt cx="138113" cy="2470752"/>
                    </a:xfrm>
                  </xdr:grpSpPr>
                  <xdr:cxnSp macro="">
                    <xdr:nvCxnSpPr>
                      <xdr:cNvPr id="597" name="Straight Connector 596">
                        <a:extLst>
                          <a:ext uri="{FF2B5EF4-FFF2-40B4-BE49-F238E27FC236}">
                            <a16:creationId xmlns:a16="http://schemas.microsoft.com/office/drawing/2014/main" id="{00000000-0008-0000-0300-000055020000}"/>
                          </a:ext>
                        </a:extLst>
                      </xdr:cNvPr>
                      <xdr:cNvCxnSpPr/>
                    </xdr:nvCxnSpPr>
                    <xdr:spPr>
                      <a:xfrm rot="16200000">
                        <a:off x="-68562" y="3922414"/>
                        <a:ext cx="24707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98" name="Straight Connector 597">
                        <a:extLst>
                          <a:ext uri="{FF2B5EF4-FFF2-40B4-BE49-F238E27FC236}">
                            <a16:creationId xmlns:a16="http://schemas.microsoft.com/office/drawing/2014/main" id="{00000000-0008-0000-0300-000056020000}"/>
                          </a:ext>
                        </a:extLst>
                      </xdr:cNvPr>
                      <xdr:cNvCxnSpPr/>
                    </xdr:nvCxnSpPr>
                    <xdr:spPr>
                      <a:xfrm rot="16200000" flipV="1">
                        <a:off x="1166814" y="262036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99" name="Straight Connector 598">
                        <a:extLst>
                          <a:ext uri="{FF2B5EF4-FFF2-40B4-BE49-F238E27FC236}">
                            <a16:creationId xmlns:a16="http://schemas.microsoft.com/office/drawing/2014/main" id="{00000000-0008-0000-0300-000057020000}"/>
                          </a:ext>
                        </a:extLst>
                      </xdr:cNvPr>
                      <xdr:cNvCxnSpPr/>
                    </xdr:nvCxnSpPr>
                    <xdr:spPr>
                      <a:xfrm rot="16200000" flipV="1">
                        <a:off x="1171577" y="5091114"/>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75" name="TextBox 377">
                      <a:extLst>
                        <a:ext uri="{FF2B5EF4-FFF2-40B4-BE49-F238E27FC236}">
                          <a16:creationId xmlns:a16="http://schemas.microsoft.com/office/drawing/2014/main" id="{00000000-0008-0000-0300-0000DB010000}"/>
                        </a:ext>
                      </a:extLst>
                    </xdr:cNvPr>
                    <xdr:cNvSpPr txBox="1"/>
                  </xdr:nvSpPr>
                  <xdr:spPr>
                    <a:xfrm>
                      <a:off x="8900965" y="14264123"/>
                      <a:ext cx="361290" cy="29945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W</a:t>
                      </a:r>
                    </a:p>
                  </xdr:txBody>
                </xdr:sp>
                <xdr:sp macro="" textlink="">
                  <xdr:nvSpPr>
                    <xdr:cNvPr id="476" name="TextBox 382">
                      <a:extLst>
                        <a:ext uri="{FF2B5EF4-FFF2-40B4-BE49-F238E27FC236}">
                          <a16:creationId xmlns:a16="http://schemas.microsoft.com/office/drawing/2014/main" id="{00000000-0008-0000-0300-0000DC010000}"/>
                        </a:ext>
                      </a:extLst>
                    </xdr:cNvPr>
                    <xdr:cNvSpPr txBox="1"/>
                  </xdr:nvSpPr>
                  <xdr:spPr>
                    <a:xfrm>
                      <a:off x="10126270" y="14662154"/>
                      <a:ext cx="435394" cy="30777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a:latin typeface="Times New Roman" panose="02020603050405020304" pitchFamily="18" charset="0"/>
                          <a:cs typeface="Times New Roman" panose="02020603050405020304" pitchFamily="18" charset="0"/>
                        </a:rPr>
                        <a:t>b</a:t>
                      </a:r>
                      <a:r>
                        <a:rPr lang="en-US" sz="1400" b="1" baseline="-25000">
                          <a:latin typeface="Times New Roman" panose="02020603050405020304" pitchFamily="18" charset="0"/>
                          <a:cs typeface="Times New Roman" panose="02020603050405020304" pitchFamily="18" charset="0"/>
                        </a:rPr>
                        <a:t>sat</a:t>
                      </a:r>
                    </a:p>
                  </xdr:txBody>
                </xdr:sp>
                <xdr:cxnSp macro="">
                  <xdr:nvCxnSpPr>
                    <xdr:cNvPr id="477" name="Straight Arrow Connector 476">
                      <a:extLst>
                        <a:ext uri="{FF2B5EF4-FFF2-40B4-BE49-F238E27FC236}">
                          <a16:creationId xmlns:a16="http://schemas.microsoft.com/office/drawing/2014/main" id="{00000000-0008-0000-0300-0000DD010000}"/>
                        </a:ext>
                      </a:extLst>
                    </xdr:cNvPr>
                    <xdr:cNvCxnSpPr/>
                  </xdr:nvCxnSpPr>
                  <xdr:spPr>
                    <a:xfrm>
                      <a:off x="7586293" y="14688014"/>
                      <a:ext cx="588386" cy="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78" name="TextBox 385">
                      <a:extLst>
                        <a:ext uri="{FF2B5EF4-FFF2-40B4-BE49-F238E27FC236}">
                          <a16:creationId xmlns:a16="http://schemas.microsoft.com/office/drawing/2014/main" id="{00000000-0008-0000-0300-0000DE010000}"/>
                        </a:ext>
                      </a:extLst>
                    </xdr:cNvPr>
                    <xdr:cNvSpPr txBox="1"/>
                  </xdr:nvSpPr>
                  <xdr:spPr>
                    <a:xfrm>
                      <a:off x="7482860" y="14718155"/>
                      <a:ext cx="1375379" cy="24719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50" b="1">
                          <a:latin typeface="Arial" panose="020B0604020202020204" pitchFamily="34" charset="0"/>
                          <a:cs typeface="Arial" panose="020B0604020202020204" pitchFamily="34" charset="0"/>
                        </a:rPr>
                        <a:t>Groundwater flow</a:t>
                      </a:r>
                    </a:p>
                  </xdr:txBody>
                </xdr:sp>
                <xdr:sp macro="" textlink="">
                  <xdr:nvSpPr>
                    <xdr:cNvPr id="479" name="TextBox 388">
                      <a:extLst>
                        <a:ext uri="{FF2B5EF4-FFF2-40B4-BE49-F238E27FC236}">
                          <a16:creationId xmlns:a16="http://schemas.microsoft.com/office/drawing/2014/main" id="{00000000-0008-0000-0300-0000DF010000}"/>
                        </a:ext>
                      </a:extLst>
                    </xdr:cNvPr>
                    <xdr:cNvSpPr txBox="1"/>
                  </xdr:nvSpPr>
                  <xdr:spPr>
                    <a:xfrm>
                      <a:off x="8800582" y="12816458"/>
                      <a:ext cx="1002221" cy="57900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100" b="1">
                          <a:latin typeface="Arial" panose="020B0604020202020204" pitchFamily="34" charset="0"/>
                          <a:cs typeface="Arial" panose="020B0604020202020204" pitchFamily="34" charset="0"/>
                        </a:rPr>
                        <a:t>PFAS transport</a:t>
                      </a:r>
                    </a:p>
                    <a:p>
                      <a:pPr algn="ctr"/>
                      <a:r>
                        <a:rPr lang="en-US" sz="1100" b="1">
                          <a:latin typeface="Arial" panose="020B0604020202020204" pitchFamily="34" charset="0"/>
                          <a:cs typeface="Arial" panose="020B0604020202020204" pitchFamily="34" charset="0"/>
                        </a:rPr>
                        <a:t>&amp; water</a:t>
                      </a:r>
                      <a:r>
                        <a:rPr lang="en-US" sz="1100" b="1" baseline="0">
                          <a:latin typeface="Arial" panose="020B0604020202020204" pitchFamily="34" charset="0"/>
                          <a:cs typeface="Arial" panose="020B0604020202020204" pitchFamily="34" charset="0"/>
                        </a:rPr>
                        <a:t> flux</a:t>
                      </a:r>
                      <a:endParaRPr lang="en-US" sz="1100" b="1">
                        <a:latin typeface="Arial" panose="020B0604020202020204" pitchFamily="34" charset="0"/>
                        <a:cs typeface="Arial" panose="020B0604020202020204" pitchFamily="34" charset="0"/>
                      </a:endParaRPr>
                    </a:p>
                  </xdr:txBody>
                </xdr:sp>
                <xdr:cxnSp macro="">
                  <xdr:nvCxnSpPr>
                    <xdr:cNvPr id="480" name="Straight Arrow Connector 479">
                      <a:extLst>
                        <a:ext uri="{FF2B5EF4-FFF2-40B4-BE49-F238E27FC236}">
                          <a16:creationId xmlns:a16="http://schemas.microsoft.com/office/drawing/2014/main" id="{00000000-0008-0000-0300-0000E0010000}"/>
                        </a:ext>
                      </a:extLst>
                    </xdr:cNvPr>
                    <xdr:cNvCxnSpPr>
                      <a:cxnSpLocks/>
                    </xdr:cNvCxnSpPr>
                  </xdr:nvCxnSpPr>
                  <xdr:spPr>
                    <a:xfrm>
                      <a:off x="9273530" y="13489614"/>
                      <a:ext cx="0" cy="636613"/>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81" name="Freeform: Shape 480">
                      <a:extLst>
                        <a:ext uri="{FF2B5EF4-FFF2-40B4-BE49-F238E27FC236}">
                          <a16:creationId xmlns:a16="http://schemas.microsoft.com/office/drawing/2014/main" id="{00000000-0008-0000-0300-0000E1010000}"/>
                        </a:ext>
                      </a:extLst>
                    </xdr:cNvPr>
                    <xdr:cNvSpPr/>
                  </xdr:nvSpPr>
                  <xdr:spPr>
                    <a:xfrm>
                      <a:off x="7511725" y="11064661"/>
                      <a:ext cx="2254286"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82" name="Group 481">
                      <a:extLst>
                        <a:ext uri="{FF2B5EF4-FFF2-40B4-BE49-F238E27FC236}">
                          <a16:creationId xmlns:a16="http://schemas.microsoft.com/office/drawing/2014/main" id="{00000000-0008-0000-0300-0000E2010000}"/>
                        </a:ext>
                      </a:extLst>
                    </xdr:cNvPr>
                    <xdr:cNvGrpSpPr/>
                  </xdr:nvGrpSpPr>
                  <xdr:grpSpPr>
                    <a:xfrm>
                      <a:off x="7590796" y="11778378"/>
                      <a:ext cx="2503784" cy="719542"/>
                      <a:chOff x="1033402" y="1825990"/>
                      <a:chExt cx="2503784" cy="719542"/>
                    </a:xfrm>
                  </xdr:grpSpPr>
                  <xdr:grpSp>
                    <xdr:nvGrpSpPr>
                      <xdr:cNvPr id="544" name="Group 543">
                        <a:extLst>
                          <a:ext uri="{FF2B5EF4-FFF2-40B4-BE49-F238E27FC236}">
                            <a16:creationId xmlns:a16="http://schemas.microsoft.com/office/drawing/2014/main" id="{00000000-0008-0000-0300-000020020000}"/>
                          </a:ext>
                        </a:extLst>
                      </xdr:cNvPr>
                      <xdr:cNvGrpSpPr/>
                    </xdr:nvGrpSpPr>
                    <xdr:grpSpPr>
                      <a:xfrm flipH="1">
                        <a:off x="1033402" y="1825990"/>
                        <a:ext cx="2503784" cy="552069"/>
                        <a:chOff x="3019354" y="1959928"/>
                        <a:chExt cx="2029960" cy="552069"/>
                      </a:xfrm>
                    </xdr:grpSpPr>
                    <xdr:cxnSp macro="">
                      <xdr:nvCxnSpPr>
                        <xdr:cNvPr id="550" name="Straight Connector 549">
                          <a:extLst>
                            <a:ext uri="{FF2B5EF4-FFF2-40B4-BE49-F238E27FC236}">
                              <a16:creationId xmlns:a16="http://schemas.microsoft.com/office/drawing/2014/main" id="{00000000-0008-0000-0300-000026020000}"/>
                            </a:ext>
                          </a:extLst>
                        </xdr:cNvPr>
                        <xdr:cNvCxnSpPr>
                          <a:cxnSpLocks/>
                        </xdr:cNvCxnSpPr>
                      </xdr:nvCxnSpPr>
                      <xdr:spPr>
                        <a:xfrm flipH="1">
                          <a:off x="3180534" y="19599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1" name="Straight Connector 550">
                          <a:extLst>
                            <a:ext uri="{FF2B5EF4-FFF2-40B4-BE49-F238E27FC236}">
                              <a16:creationId xmlns:a16="http://schemas.microsoft.com/office/drawing/2014/main" id="{00000000-0008-0000-0300-000027020000}"/>
                            </a:ext>
                          </a:extLst>
                        </xdr:cNvPr>
                        <xdr:cNvCxnSpPr>
                          <a:cxnSpLocks/>
                        </xdr:cNvCxnSpPr>
                      </xdr:nvCxnSpPr>
                      <xdr:spPr>
                        <a:xfrm flipH="1">
                          <a:off x="3338891" y="20093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2" name="Straight Connector 551">
                          <a:extLst>
                            <a:ext uri="{FF2B5EF4-FFF2-40B4-BE49-F238E27FC236}">
                              <a16:creationId xmlns:a16="http://schemas.microsoft.com/office/drawing/2014/main" id="{00000000-0008-0000-0300-000028020000}"/>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3" name="Straight Connector 552">
                          <a:extLst>
                            <a:ext uri="{FF2B5EF4-FFF2-40B4-BE49-F238E27FC236}">
                              <a16:creationId xmlns:a16="http://schemas.microsoft.com/office/drawing/2014/main" id="{00000000-0008-0000-0300-000029020000}"/>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4" name="Straight Connector 553">
                          <a:extLst>
                            <a:ext uri="{FF2B5EF4-FFF2-40B4-BE49-F238E27FC236}">
                              <a16:creationId xmlns:a16="http://schemas.microsoft.com/office/drawing/2014/main" id="{00000000-0008-0000-0300-00002A02000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5" name="Straight Connector 554">
                          <a:extLst>
                            <a:ext uri="{FF2B5EF4-FFF2-40B4-BE49-F238E27FC236}">
                              <a16:creationId xmlns:a16="http://schemas.microsoft.com/office/drawing/2014/main" id="{00000000-0008-0000-0300-00002B020000}"/>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6" name="Straight Connector 555">
                          <a:extLst>
                            <a:ext uri="{FF2B5EF4-FFF2-40B4-BE49-F238E27FC236}">
                              <a16:creationId xmlns:a16="http://schemas.microsoft.com/office/drawing/2014/main" id="{00000000-0008-0000-0300-00002C020000}"/>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7" name="Straight Connector 556">
                          <a:extLst>
                            <a:ext uri="{FF2B5EF4-FFF2-40B4-BE49-F238E27FC236}">
                              <a16:creationId xmlns:a16="http://schemas.microsoft.com/office/drawing/2014/main" id="{00000000-0008-0000-0300-00002D02000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8" name="Straight Connector 557">
                          <a:extLst>
                            <a:ext uri="{FF2B5EF4-FFF2-40B4-BE49-F238E27FC236}">
                              <a16:creationId xmlns:a16="http://schemas.microsoft.com/office/drawing/2014/main" id="{00000000-0008-0000-0300-00002E02000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9" name="Straight Connector 558">
                          <a:extLst>
                            <a:ext uri="{FF2B5EF4-FFF2-40B4-BE49-F238E27FC236}">
                              <a16:creationId xmlns:a16="http://schemas.microsoft.com/office/drawing/2014/main" id="{00000000-0008-0000-0300-00002F020000}"/>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0" name="Straight Connector 559">
                          <a:extLst>
                            <a:ext uri="{FF2B5EF4-FFF2-40B4-BE49-F238E27FC236}">
                              <a16:creationId xmlns:a16="http://schemas.microsoft.com/office/drawing/2014/main" id="{00000000-0008-0000-0300-000030020000}"/>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1" name="Straight Connector 560">
                          <a:extLst>
                            <a:ext uri="{FF2B5EF4-FFF2-40B4-BE49-F238E27FC236}">
                              <a16:creationId xmlns:a16="http://schemas.microsoft.com/office/drawing/2014/main" id="{00000000-0008-0000-0300-000031020000}"/>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2" name="Straight Connector 561">
                          <a:extLst>
                            <a:ext uri="{FF2B5EF4-FFF2-40B4-BE49-F238E27FC236}">
                              <a16:creationId xmlns:a16="http://schemas.microsoft.com/office/drawing/2014/main" id="{00000000-0008-0000-0300-000032020000}"/>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3" name="Straight Connector 562">
                          <a:extLst>
                            <a:ext uri="{FF2B5EF4-FFF2-40B4-BE49-F238E27FC236}">
                              <a16:creationId xmlns:a16="http://schemas.microsoft.com/office/drawing/2014/main" id="{00000000-0008-0000-0300-000033020000}"/>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4" name="Straight Connector 563">
                          <a:extLst>
                            <a:ext uri="{FF2B5EF4-FFF2-40B4-BE49-F238E27FC236}">
                              <a16:creationId xmlns:a16="http://schemas.microsoft.com/office/drawing/2014/main" id="{00000000-0008-0000-0300-000034020000}"/>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5" name="Straight Connector 564">
                          <a:extLst>
                            <a:ext uri="{FF2B5EF4-FFF2-40B4-BE49-F238E27FC236}">
                              <a16:creationId xmlns:a16="http://schemas.microsoft.com/office/drawing/2014/main" id="{00000000-0008-0000-0300-000035020000}"/>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6" name="Straight Connector 565">
                          <a:extLst>
                            <a:ext uri="{FF2B5EF4-FFF2-40B4-BE49-F238E27FC236}">
                              <a16:creationId xmlns:a16="http://schemas.microsoft.com/office/drawing/2014/main" id="{00000000-0008-0000-0300-000036020000}"/>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7" name="Straight Connector 566">
                          <a:extLst>
                            <a:ext uri="{FF2B5EF4-FFF2-40B4-BE49-F238E27FC236}">
                              <a16:creationId xmlns:a16="http://schemas.microsoft.com/office/drawing/2014/main" id="{00000000-0008-0000-0300-000037020000}"/>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8" name="Straight Connector 567">
                          <a:extLst>
                            <a:ext uri="{FF2B5EF4-FFF2-40B4-BE49-F238E27FC236}">
                              <a16:creationId xmlns:a16="http://schemas.microsoft.com/office/drawing/2014/main" id="{00000000-0008-0000-0300-000038020000}"/>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9" name="Straight Connector 568">
                          <a:extLst>
                            <a:ext uri="{FF2B5EF4-FFF2-40B4-BE49-F238E27FC236}">
                              <a16:creationId xmlns:a16="http://schemas.microsoft.com/office/drawing/2014/main" id="{00000000-0008-0000-0300-000039020000}"/>
                            </a:ext>
                          </a:extLst>
                        </xdr:cNvPr>
                        <xdr:cNvCxnSpPr>
                          <a:cxnSpLocks/>
                        </xdr:cNvCxnSpPr>
                      </xdr:nvCxnSpPr>
                      <xdr:spPr>
                        <a:xfrm flipH="1">
                          <a:off x="4974509" y="21840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0" name="Straight Connector 569">
                          <a:extLst>
                            <a:ext uri="{FF2B5EF4-FFF2-40B4-BE49-F238E27FC236}">
                              <a16:creationId xmlns:a16="http://schemas.microsoft.com/office/drawing/2014/main" id="{00000000-0008-0000-0300-00003A020000}"/>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1" name="Straight Connector 570">
                          <a:extLst>
                            <a:ext uri="{FF2B5EF4-FFF2-40B4-BE49-F238E27FC236}">
                              <a16:creationId xmlns:a16="http://schemas.microsoft.com/office/drawing/2014/main" id="{00000000-0008-0000-0300-00003B020000}"/>
                            </a:ext>
                          </a:extLst>
                        </xdr:cNvPr>
                        <xdr:cNvCxnSpPr>
                          <a:cxnSpLocks/>
                        </xdr:cNvCxnSpPr>
                      </xdr:nvCxnSpPr>
                      <xdr:spPr>
                        <a:xfrm flipH="1">
                          <a:off x="3224917" y="211167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2" name="Straight Connector 571">
                          <a:extLst>
                            <a:ext uri="{FF2B5EF4-FFF2-40B4-BE49-F238E27FC236}">
                              <a16:creationId xmlns:a16="http://schemas.microsoft.com/office/drawing/2014/main" id="{00000000-0008-0000-0300-00003C020000}"/>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3" name="Straight Connector 572">
                          <a:extLst>
                            <a:ext uri="{FF2B5EF4-FFF2-40B4-BE49-F238E27FC236}">
                              <a16:creationId xmlns:a16="http://schemas.microsoft.com/office/drawing/2014/main" id="{00000000-0008-0000-0300-00003D020000}"/>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4" name="Straight Connector 573">
                          <a:extLst>
                            <a:ext uri="{FF2B5EF4-FFF2-40B4-BE49-F238E27FC236}">
                              <a16:creationId xmlns:a16="http://schemas.microsoft.com/office/drawing/2014/main" id="{00000000-0008-0000-0300-00003E02000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5" name="Straight Connector 574">
                          <a:extLst>
                            <a:ext uri="{FF2B5EF4-FFF2-40B4-BE49-F238E27FC236}">
                              <a16:creationId xmlns:a16="http://schemas.microsoft.com/office/drawing/2014/main" id="{00000000-0008-0000-0300-00003F020000}"/>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6" name="Straight Connector 575">
                          <a:extLst>
                            <a:ext uri="{FF2B5EF4-FFF2-40B4-BE49-F238E27FC236}">
                              <a16:creationId xmlns:a16="http://schemas.microsoft.com/office/drawing/2014/main" id="{00000000-0008-0000-0300-000040020000}"/>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7" name="Straight Connector 576">
                          <a:extLst>
                            <a:ext uri="{FF2B5EF4-FFF2-40B4-BE49-F238E27FC236}">
                              <a16:creationId xmlns:a16="http://schemas.microsoft.com/office/drawing/2014/main" id="{00000000-0008-0000-0300-000041020000}"/>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8" name="Straight Connector 577">
                          <a:extLst>
                            <a:ext uri="{FF2B5EF4-FFF2-40B4-BE49-F238E27FC236}">
                              <a16:creationId xmlns:a16="http://schemas.microsoft.com/office/drawing/2014/main" id="{00000000-0008-0000-0300-000042020000}"/>
                            </a:ext>
                          </a:extLst>
                        </xdr:cNvPr>
                        <xdr:cNvCxnSpPr>
                          <a:cxnSpLocks/>
                        </xdr:cNvCxnSpPr>
                      </xdr:nvCxnSpPr>
                      <xdr:spPr>
                        <a:xfrm flipH="1">
                          <a:off x="3110943" y="21096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9" name="Straight Connector 578">
                          <a:extLst>
                            <a:ext uri="{FF2B5EF4-FFF2-40B4-BE49-F238E27FC236}">
                              <a16:creationId xmlns:a16="http://schemas.microsoft.com/office/drawing/2014/main" id="{00000000-0008-0000-0300-000043020000}"/>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0" name="Straight Connector 579">
                          <a:extLst>
                            <a:ext uri="{FF2B5EF4-FFF2-40B4-BE49-F238E27FC236}">
                              <a16:creationId xmlns:a16="http://schemas.microsoft.com/office/drawing/2014/main" id="{00000000-0008-0000-0300-000044020000}"/>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1" name="Straight Connector 580">
                          <a:extLst>
                            <a:ext uri="{FF2B5EF4-FFF2-40B4-BE49-F238E27FC236}">
                              <a16:creationId xmlns:a16="http://schemas.microsoft.com/office/drawing/2014/main" id="{00000000-0008-0000-0300-000045020000}"/>
                            </a:ext>
                          </a:extLst>
                        </xdr:cNvPr>
                        <xdr:cNvCxnSpPr>
                          <a:cxnSpLocks/>
                        </xdr:cNvCxnSpPr>
                      </xdr:nvCxnSpPr>
                      <xdr:spPr>
                        <a:xfrm flipH="1">
                          <a:off x="4925987" y="2328927"/>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2" name="Straight Connector 581">
                          <a:extLst>
                            <a:ext uri="{FF2B5EF4-FFF2-40B4-BE49-F238E27FC236}">
                              <a16:creationId xmlns:a16="http://schemas.microsoft.com/office/drawing/2014/main" id="{00000000-0008-0000-0300-000046020000}"/>
                            </a:ext>
                          </a:extLst>
                        </xdr:cNvPr>
                        <xdr:cNvCxnSpPr>
                          <a:cxnSpLocks/>
                        </xdr:cNvCxnSpPr>
                      </xdr:nvCxnSpPr>
                      <xdr:spPr>
                        <a:xfrm flipH="1">
                          <a:off x="3176395" y="22565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3" name="Straight Connector 582">
                          <a:extLst>
                            <a:ext uri="{FF2B5EF4-FFF2-40B4-BE49-F238E27FC236}">
                              <a16:creationId xmlns:a16="http://schemas.microsoft.com/office/drawing/2014/main" id="{00000000-0008-0000-0300-000047020000}"/>
                            </a:ext>
                          </a:extLst>
                        </xdr:cNvPr>
                        <xdr:cNvCxnSpPr>
                          <a:cxnSpLocks/>
                        </xdr:cNvCxnSpPr>
                      </xdr:nvCxnSpPr>
                      <xdr:spPr>
                        <a:xfrm flipH="1">
                          <a:off x="5017512" y="203546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4" name="Straight Connector 583">
                          <a:extLst>
                            <a:ext uri="{FF2B5EF4-FFF2-40B4-BE49-F238E27FC236}">
                              <a16:creationId xmlns:a16="http://schemas.microsoft.com/office/drawing/2014/main" id="{00000000-0008-0000-0300-000048020000}"/>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5" name="Straight Connector 584">
                          <a:extLst>
                            <a:ext uri="{FF2B5EF4-FFF2-40B4-BE49-F238E27FC236}">
                              <a16:creationId xmlns:a16="http://schemas.microsoft.com/office/drawing/2014/main" id="{00000000-0008-0000-0300-000049020000}"/>
                            </a:ext>
                          </a:extLst>
                        </xdr:cNvPr>
                        <xdr:cNvCxnSpPr>
                          <a:cxnSpLocks/>
                        </xdr:cNvCxnSpPr>
                      </xdr:nvCxnSpPr>
                      <xdr:spPr>
                        <a:xfrm flipH="1">
                          <a:off x="3127371" y="24007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6" name="Straight Connector 585">
                          <a:extLst>
                            <a:ext uri="{FF2B5EF4-FFF2-40B4-BE49-F238E27FC236}">
                              <a16:creationId xmlns:a16="http://schemas.microsoft.com/office/drawing/2014/main" id="{00000000-0008-0000-0300-00004A020000}"/>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7" name="Straight Connector 586">
                          <a:extLst>
                            <a:ext uri="{FF2B5EF4-FFF2-40B4-BE49-F238E27FC236}">
                              <a16:creationId xmlns:a16="http://schemas.microsoft.com/office/drawing/2014/main" id="{00000000-0008-0000-0300-00004B020000}"/>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8" name="Straight Connector 587">
                          <a:extLst>
                            <a:ext uri="{FF2B5EF4-FFF2-40B4-BE49-F238E27FC236}">
                              <a16:creationId xmlns:a16="http://schemas.microsoft.com/office/drawing/2014/main" id="{00000000-0008-0000-0300-00004C020000}"/>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9" name="Straight Connector 588">
                          <a:extLst>
                            <a:ext uri="{FF2B5EF4-FFF2-40B4-BE49-F238E27FC236}">
                              <a16:creationId xmlns:a16="http://schemas.microsoft.com/office/drawing/2014/main" id="{00000000-0008-0000-0300-00004D020000}"/>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0" name="Straight Connector 589">
                          <a:extLst>
                            <a:ext uri="{FF2B5EF4-FFF2-40B4-BE49-F238E27FC236}">
                              <a16:creationId xmlns:a16="http://schemas.microsoft.com/office/drawing/2014/main" id="{00000000-0008-0000-0300-00004E02000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1" name="Straight Connector 590">
                          <a:extLst>
                            <a:ext uri="{FF2B5EF4-FFF2-40B4-BE49-F238E27FC236}">
                              <a16:creationId xmlns:a16="http://schemas.microsoft.com/office/drawing/2014/main" id="{00000000-0008-0000-0300-00004F02000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2" name="Straight Connector 591">
                          <a:extLst>
                            <a:ext uri="{FF2B5EF4-FFF2-40B4-BE49-F238E27FC236}">
                              <a16:creationId xmlns:a16="http://schemas.microsoft.com/office/drawing/2014/main" id="{00000000-0008-0000-0300-000050020000}"/>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3" name="Straight Connector 592">
                          <a:extLst>
                            <a:ext uri="{FF2B5EF4-FFF2-40B4-BE49-F238E27FC236}">
                              <a16:creationId xmlns:a16="http://schemas.microsoft.com/office/drawing/2014/main" id="{00000000-0008-0000-0300-000051020000}"/>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4" name="Straight Connector 593">
                          <a:extLst>
                            <a:ext uri="{FF2B5EF4-FFF2-40B4-BE49-F238E27FC236}">
                              <a16:creationId xmlns:a16="http://schemas.microsoft.com/office/drawing/2014/main" id="{00000000-0008-0000-0300-000052020000}"/>
                            </a:ext>
                          </a:extLst>
                        </xdr:cNvPr>
                        <xdr:cNvCxnSpPr>
                          <a:cxnSpLocks/>
                        </xdr:cNvCxnSpPr>
                      </xdr:nvCxnSpPr>
                      <xdr:spPr>
                        <a:xfrm flipH="1">
                          <a:off x="3019354" y="24000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5" name="Straight Connector 594">
                          <a:extLst>
                            <a:ext uri="{FF2B5EF4-FFF2-40B4-BE49-F238E27FC236}">
                              <a16:creationId xmlns:a16="http://schemas.microsoft.com/office/drawing/2014/main" id="{00000000-0008-0000-0300-00005302000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6" name="Straight Connector 595">
                          <a:extLst>
                            <a:ext uri="{FF2B5EF4-FFF2-40B4-BE49-F238E27FC236}">
                              <a16:creationId xmlns:a16="http://schemas.microsoft.com/office/drawing/2014/main" id="{00000000-0008-0000-0300-000054020000}"/>
                            </a:ext>
                          </a:extLst>
                        </xdr:cNvPr>
                        <xdr:cNvCxnSpPr>
                          <a:cxnSpLocks/>
                        </xdr:cNvCxnSpPr>
                      </xdr:nvCxnSpPr>
                      <xdr:spPr>
                        <a:xfrm flipH="1">
                          <a:off x="4907733" y="246824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545" name="Straight Connector 544">
                        <a:extLst>
                          <a:ext uri="{FF2B5EF4-FFF2-40B4-BE49-F238E27FC236}">
                            <a16:creationId xmlns:a16="http://schemas.microsoft.com/office/drawing/2014/main" id="{00000000-0008-0000-0300-000021020000}"/>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6" name="Straight Connector 545">
                        <a:extLst>
                          <a:ext uri="{FF2B5EF4-FFF2-40B4-BE49-F238E27FC236}">
                            <a16:creationId xmlns:a16="http://schemas.microsoft.com/office/drawing/2014/main" id="{00000000-0008-0000-0300-000022020000}"/>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7" name="Straight Connector 546">
                        <a:extLst>
                          <a:ext uri="{FF2B5EF4-FFF2-40B4-BE49-F238E27FC236}">
                            <a16:creationId xmlns:a16="http://schemas.microsoft.com/office/drawing/2014/main" id="{00000000-0008-0000-0300-000023020000}"/>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8" name="Straight Connector 547">
                        <a:extLst>
                          <a:ext uri="{FF2B5EF4-FFF2-40B4-BE49-F238E27FC236}">
                            <a16:creationId xmlns:a16="http://schemas.microsoft.com/office/drawing/2014/main" id="{00000000-0008-0000-0300-000024020000}"/>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9" name="Straight Connector 548">
                        <a:extLst>
                          <a:ext uri="{FF2B5EF4-FFF2-40B4-BE49-F238E27FC236}">
                            <a16:creationId xmlns:a16="http://schemas.microsoft.com/office/drawing/2014/main" id="{00000000-0008-0000-0300-000025020000}"/>
                          </a:ext>
                        </a:extLst>
                      </xdr:cNvPr>
                      <xdr:cNvCxnSpPr>
                        <a:cxnSpLocks/>
                      </xdr:cNvCxnSpPr>
                    </xdr:nvCxnSpPr>
                    <xdr:spPr>
                      <a:xfrm>
                        <a:off x="1268924" y="2501775"/>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83" name="Freeform: Shape 482">
                      <a:extLst>
                        <a:ext uri="{FF2B5EF4-FFF2-40B4-BE49-F238E27FC236}">
                          <a16:creationId xmlns:a16="http://schemas.microsoft.com/office/drawing/2014/main" id="{00000000-0008-0000-0300-0000E3010000}"/>
                        </a:ext>
                      </a:extLst>
                    </xdr:cNvPr>
                    <xdr:cNvSpPr/>
                  </xdr:nvSpPr>
                  <xdr:spPr>
                    <a:xfrm>
                      <a:off x="10181830" y="10256921"/>
                      <a:ext cx="2254286"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84" name="Group 483">
                      <a:extLst>
                        <a:ext uri="{FF2B5EF4-FFF2-40B4-BE49-F238E27FC236}">
                          <a16:creationId xmlns:a16="http://schemas.microsoft.com/office/drawing/2014/main" id="{00000000-0008-0000-0300-0000E4010000}"/>
                        </a:ext>
                      </a:extLst>
                    </xdr:cNvPr>
                    <xdr:cNvGrpSpPr/>
                  </xdr:nvGrpSpPr>
                  <xdr:grpSpPr>
                    <a:xfrm>
                      <a:off x="10260901" y="10970638"/>
                      <a:ext cx="2503784" cy="719542"/>
                      <a:chOff x="1033402" y="1825990"/>
                      <a:chExt cx="2503784" cy="719542"/>
                    </a:xfrm>
                  </xdr:grpSpPr>
                  <xdr:grpSp>
                    <xdr:nvGrpSpPr>
                      <xdr:cNvPr id="491" name="Group 490">
                        <a:extLst>
                          <a:ext uri="{FF2B5EF4-FFF2-40B4-BE49-F238E27FC236}">
                            <a16:creationId xmlns:a16="http://schemas.microsoft.com/office/drawing/2014/main" id="{00000000-0008-0000-0300-0000EB010000}"/>
                          </a:ext>
                        </a:extLst>
                      </xdr:cNvPr>
                      <xdr:cNvGrpSpPr/>
                    </xdr:nvGrpSpPr>
                    <xdr:grpSpPr>
                      <a:xfrm flipH="1">
                        <a:off x="1033402" y="1825990"/>
                        <a:ext cx="2503784" cy="552069"/>
                        <a:chOff x="3019354" y="1959928"/>
                        <a:chExt cx="2029960" cy="552069"/>
                      </a:xfrm>
                    </xdr:grpSpPr>
                    <xdr:cxnSp macro="">
                      <xdr:nvCxnSpPr>
                        <xdr:cNvPr id="497" name="Straight Connector 496">
                          <a:extLst>
                            <a:ext uri="{FF2B5EF4-FFF2-40B4-BE49-F238E27FC236}">
                              <a16:creationId xmlns:a16="http://schemas.microsoft.com/office/drawing/2014/main" id="{00000000-0008-0000-0300-0000F1010000}"/>
                            </a:ext>
                          </a:extLst>
                        </xdr:cNvPr>
                        <xdr:cNvCxnSpPr>
                          <a:cxnSpLocks/>
                        </xdr:cNvCxnSpPr>
                      </xdr:nvCxnSpPr>
                      <xdr:spPr>
                        <a:xfrm flipH="1">
                          <a:off x="3180534" y="19599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8" name="Straight Connector 497">
                          <a:extLst>
                            <a:ext uri="{FF2B5EF4-FFF2-40B4-BE49-F238E27FC236}">
                              <a16:creationId xmlns:a16="http://schemas.microsoft.com/office/drawing/2014/main" id="{00000000-0008-0000-0300-0000F2010000}"/>
                            </a:ext>
                          </a:extLst>
                        </xdr:cNvPr>
                        <xdr:cNvCxnSpPr>
                          <a:cxnSpLocks/>
                        </xdr:cNvCxnSpPr>
                      </xdr:nvCxnSpPr>
                      <xdr:spPr>
                        <a:xfrm flipH="1">
                          <a:off x="3338891" y="20093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9" name="Straight Connector 498">
                          <a:extLst>
                            <a:ext uri="{FF2B5EF4-FFF2-40B4-BE49-F238E27FC236}">
                              <a16:creationId xmlns:a16="http://schemas.microsoft.com/office/drawing/2014/main" id="{00000000-0008-0000-0300-0000F3010000}"/>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0" name="Straight Connector 499">
                          <a:extLst>
                            <a:ext uri="{FF2B5EF4-FFF2-40B4-BE49-F238E27FC236}">
                              <a16:creationId xmlns:a16="http://schemas.microsoft.com/office/drawing/2014/main" id="{00000000-0008-0000-0300-0000F4010000}"/>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1" name="Straight Connector 500">
                          <a:extLst>
                            <a:ext uri="{FF2B5EF4-FFF2-40B4-BE49-F238E27FC236}">
                              <a16:creationId xmlns:a16="http://schemas.microsoft.com/office/drawing/2014/main" id="{00000000-0008-0000-0300-0000F501000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2" name="Straight Connector 501">
                          <a:extLst>
                            <a:ext uri="{FF2B5EF4-FFF2-40B4-BE49-F238E27FC236}">
                              <a16:creationId xmlns:a16="http://schemas.microsoft.com/office/drawing/2014/main" id="{00000000-0008-0000-0300-0000F6010000}"/>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3" name="Straight Connector 502">
                          <a:extLst>
                            <a:ext uri="{FF2B5EF4-FFF2-40B4-BE49-F238E27FC236}">
                              <a16:creationId xmlns:a16="http://schemas.microsoft.com/office/drawing/2014/main" id="{00000000-0008-0000-0300-0000F7010000}"/>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4" name="Straight Connector 503">
                          <a:extLst>
                            <a:ext uri="{FF2B5EF4-FFF2-40B4-BE49-F238E27FC236}">
                              <a16:creationId xmlns:a16="http://schemas.microsoft.com/office/drawing/2014/main" id="{00000000-0008-0000-0300-0000F801000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5" name="Straight Connector 504">
                          <a:extLst>
                            <a:ext uri="{FF2B5EF4-FFF2-40B4-BE49-F238E27FC236}">
                              <a16:creationId xmlns:a16="http://schemas.microsoft.com/office/drawing/2014/main" id="{00000000-0008-0000-0300-0000F901000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6" name="Straight Connector 505">
                          <a:extLst>
                            <a:ext uri="{FF2B5EF4-FFF2-40B4-BE49-F238E27FC236}">
                              <a16:creationId xmlns:a16="http://schemas.microsoft.com/office/drawing/2014/main" id="{00000000-0008-0000-0300-0000FA010000}"/>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7" name="Straight Connector 506">
                          <a:extLst>
                            <a:ext uri="{FF2B5EF4-FFF2-40B4-BE49-F238E27FC236}">
                              <a16:creationId xmlns:a16="http://schemas.microsoft.com/office/drawing/2014/main" id="{00000000-0008-0000-0300-0000FB010000}"/>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8" name="Straight Connector 507">
                          <a:extLst>
                            <a:ext uri="{FF2B5EF4-FFF2-40B4-BE49-F238E27FC236}">
                              <a16:creationId xmlns:a16="http://schemas.microsoft.com/office/drawing/2014/main" id="{00000000-0008-0000-0300-0000FC010000}"/>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9" name="Straight Connector 508">
                          <a:extLst>
                            <a:ext uri="{FF2B5EF4-FFF2-40B4-BE49-F238E27FC236}">
                              <a16:creationId xmlns:a16="http://schemas.microsoft.com/office/drawing/2014/main" id="{00000000-0008-0000-0300-0000FD010000}"/>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0" name="Straight Connector 509">
                          <a:extLst>
                            <a:ext uri="{FF2B5EF4-FFF2-40B4-BE49-F238E27FC236}">
                              <a16:creationId xmlns:a16="http://schemas.microsoft.com/office/drawing/2014/main" id="{00000000-0008-0000-0300-0000FE010000}"/>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1" name="Straight Connector 510">
                          <a:extLst>
                            <a:ext uri="{FF2B5EF4-FFF2-40B4-BE49-F238E27FC236}">
                              <a16:creationId xmlns:a16="http://schemas.microsoft.com/office/drawing/2014/main" id="{00000000-0008-0000-0300-0000FF010000}"/>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2" name="Straight Connector 511">
                          <a:extLst>
                            <a:ext uri="{FF2B5EF4-FFF2-40B4-BE49-F238E27FC236}">
                              <a16:creationId xmlns:a16="http://schemas.microsoft.com/office/drawing/2014/main" id="{00000000-0008-0000-0300-000000020000}"/>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3" name="Straight Connector 512">
                          <a:extLst>
                            <a:ext uri="{FF2B5EF4-FFF2-40B4-BE49-F238E27FC236}">
                              <a16:creationId xmlns:a16="http://schemas.microsoft.com/office/drawing/2014/main" id="{00000000-0008-0000-0300-000001020000}"/>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4" name="Straight Connector 513">
                          <a:extLst>
                            <a:ext uri="{FF2B5EF4-FFF2-40B4-BE49-F238E27FC236}">
                              <a16:creationId xmlns:a16="http://schemas.microsoft.com/office/drawing/2014/main" id="{00000000-0008-0000-0300-000002020000}"/>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5" name="Straight Connector 514">
                          <a:extLst>
                            <a:ext uri="{FF2B5EF4-FFF2-40B4-BE49-F238E27FC236}">
                              <a16:creationId xmlns:a16="http://schemas.microsoft.com/office/drawing/2014/main" id="{00000000-0008-0000-0300-000003020000}"/>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6" name="Straight Connector 515">
                          <a:extLst>
                            <a:ext uri="{FF2B5EF4-FFF2-40B4-BE49-F238E27FC236}">
                              <a16:creationId xmlns:a16="http://schemas.microsoft.com/office/drawing/2014/main" id="{00000000-0008-0000-0300-000004020000}"/>
                            </a:ext>
                          </a:extLst>
                        </xdr:cNvPr>
                        <xdr:cNvCxnSpPr>
                          <a:cxnSpLocks/>
                        </xdr:cNvCxnSpPr>
                      </xdr:nvCxnSpPr>
                      <xdr:spPr>
                        <a:xfrm flipH="1">
                          <a:off x="4974509" y="21840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7" name="Straight Connector 516">
                          <a:extLst>
                            <a:ext uri="{FF2B5EF4-FFF2-40B4-BE49-F238E27FC236}">
                              <a16:creationId xmlns:a16="http://schemas.microsoft.com/office/drawing/2014/main" id="{00000000-0008-0000-0300-000005020000}"/>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8" name="Straight Connector 517">
                          <a:extLst>
                            <a:ext uri="{FF2B5EF4-FFF2-40B4-BE49-F238E27FC236}">
                              <a16:creationId xmlns:a16="http://schemas.microsoft.com/office/drawing/2014/main" id="{00000000-0008-0000-0300-000006020000}"/>
                            </a:ext>
                          </a:extLst>
                        </xdr:cNvPr>
                        <xdr:cNvCxnSpPr>
                          <a:cxnSpLocks/>
                        </xdr:cNvCxnSpPr>
                      </xdr:nvCxnSpPr>
                      <xdr:spPr>
                        <a:xfrm flipH="1">
                          <a:off x="3224917" y="211167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9" name="Straight Connector 518">
                          <a:extLst>
                            <a:ext uri="{FF2B5EF4-FFF2-40B4-BE49-F238E27FC236}">
                              <a16:creationId xmlns:a16="http://schemas.microsoft.com/office/drawing/2014/main" id="{00000000-0008-0000-0300-000007020000}"/>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0" name="Straight Connector 519">
                          <a:extLst>
                            <a:ext uri="{FF2B5EF4-FFF2-40B4-BE49-F238E27FC236}">
                              <a16:creationId xmlns:a16="http://schemas.microsoft.com/office/drawing/2014/main" id="{00000000-0008-0000-0300-000008020000}"/>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1" name="Straight Connector 520">
                          <a:extLst>
                            <a:ext uri="{FF2B5EF4-FFF2-40B4-BE49-F238E27FC236}">
                              <a16:creationId xmlns:a16="http://schemas.microsoft.com/office/drawing/2014/main" id="{00000000-0008-0000-0300-00000902000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2" name="Straight Connector 521">
                          <a:extLst>
                            <a:ext uri="{FF2B5EF4-FFF2-40B4-BE49-F238E27FC236}">
                              <a16:creationId xmlns:a16="http://schemas.microsoft.com/office/drawing/2014/main" id="{00000000-0008-0000-0300-00000A020000}"/>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3" name="Straight Connector 522">
                          <a:extLst>
                            <a:ext uri="{FF2B5EF4-FFF2-40B4-BE49-F238E27FC236}">
                              <a16:creationId xmlns:a16="http://schemas.microsoft.com/office/drawing/2014/main" id="{00000000-0008-0000-0300-00000B020000}"/>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4" name="Straight Connector 523">
                          <a:extLst>
                            <a:ext uri="{FF2B5EF4-FFF2-40B4-BE49-F238E27FC236}">
                              <a16:creationId xmlns:a16="http://schemas.microsoft.com/office/drawing/2014/main" id="{00000000-0008-0000-0300-00000C020000}"/>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5" name="Straight Connector 524">
                          <a:extLst>
                            <a:ext uri="{FF2B5EF4-FFF2-40B4-BE49-F238E27FC236}">
                              <a16:creationId xmlns:a16="http://schemas.microsoft.com/office/drawing/2014/main" id="{00000000-0008-0000-0300-00000D020000}"/>
                            </a:ext>
                          </a:extLst>
                        </xdr:cNvPr>
                        <xdr:cNvCxnSpPr>
                          <a:cxnSpLocks/>
                        </xdr:cNvCxnSpPr>
                      </xdr:nvCxnSpPr>
                      <xdr:spPr>
                        <a:xfrm flipH="1">
                          <a:off x="3110943" y="21096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6" name="Straight Connector 525">
                          <a:extLst>
                            <a:ext uri="{FF2B5EF4-FFF2-40B4-BE49-F238E27FC236}">
                              <a16:creationId xmlns:a16="http://schemas.microsoft.com/office/drawing/2014/main" id="{00000000-0008-0000-0300-00000E020000}"/>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7" name="Straight Connector 526">
                          <a:extLst>
                            <a:ext uri="{FF2B5EF4-FFF2-40B4-BE49-F238E27FC236}">
                              <a16:creationId xmlns:a16="http://schemas.microsoft.com/office/drawing/2014/main" id="{00000000-0008-0000-0300-00000F020000}"/>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8" name="Straight Connector 527">
                          <a:extLst>
                            <a:ext uri="{FF2B5EF4-FFF2-40B4-BE49-F238E27FC236}">
                              <a16:creationId xmlns:a16="http://schemas.microsoft.com/office/drawing/2014/main" id="{00000000-0008-0000-0300-000010020000}"/>
                            </a:ext>
                          </a:extLst>
                        </xdr:cNvPr>
                        <xdr:cNvCxnSpPr>
                          <a:cxnSpLocks/>
                        </xdr:cNvCxnSpPr>
                      </xdr:nvCxnSpPr>
                      <xdr:spPr>
                        <a:xfrm flipH="1">
                          <a:off x="4925987" y="2328927"/>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9" name="Straight Connector 528">
                          <a:extLst>
                            <a:ext uri="{FF2B5EF4-FFF2-40B4-BE49-F238E27FC236}">
                              <a16:creationId xmlns:a16="http://schemas.microsoft.com/office/drawing/2014/main" id="{00000000-0008-0000-0300-000011020000}"/>
                            </a:ext>
                          </a:extLst>
                        </xdr:cNvPr>
                        <xdr:cNvCxnSpPr>
                          <a:cxnSpLocks/>
                        </xdr:cNvCxnSpPr>
                      </xdr:nvCxnSpPr>
                      <xdr:spPr>
                        <a:xfrm flipH="1">
                          <a:off x="3176395" y="22565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0" name="Straight Connector 529">
                          <a:extLst>
                            <a:ext uri="{FF2B5EF4-FFF2-40B4-BE49-F238E27FC236}">
                              <a16:creationId xmlns:a16="http://schemas.microsoft.com/office/drawing/2014/main" id="{00000000-0008-0000-0300-000012020000}"/>
                            </a:ext>
                          </a:extLst>
                        </xdr:cNvPr>
                        <xdr:cNvCxnSpPr>
                          <a:cxnSpLocks/>
                        </xdr:cNvCxnSpPr>
                      </xdr:nvCxnSpPr>
                      <xdr:spPr>
                        <a:xfrm flipH="1">
                          <a:off x="5017512" y="203546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1" name="Straight Connector 530">
                          <a:extLst>
                            <a:ext uri="{FF2B5EF4-FFF2-40B4-BE49-F238E27FC236}">
                              <a16:creationId xmlns:a16="http://schemas.microsoft.com/office/drawing/2014/main" id="{00000000-0008-0000-0300-000013020000}"/>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 name="Straight Connector 531">
                          <a:extLst>
                            <a:ext uri="{FF2B5EF4-FFF2-40B4-BE49-F238E27FC236}">
                              <a16:creationId xmlns:a16="http://schemas.microsoft.com/office/drawing/2014/main" id="{00000000-0008-0000-0300-000014020000}"/>
                            </a:ext>
                          </a:extLst>
                        </xdr:cNvPr>
                        <xdr:cNvCxnSpPr>
                          <a:cxnSpLocks/>
                        </xdr:cNvCxnSpPr>
                      </xdr:nvCxnSpPr>
                      <xdr:spPr>
                        <a:xfrm flipH="1">
                          <a:off x="3127371" y="24007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3" name="Straight Connector 532">
                          <a:extLst>
                            <a:ext uri="{FF2B5EF4-FFF2-40B4-BE49-F238E27FC236}">
                              <a16:creationId xmlns:a16="http://schemas.microsoft.com/office/drawing/2014/main" id="{00000000-0008-0000-0300-000015020000}"/>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4" name="Straight Connector 533">
                          <a:extLst>
                            <a:ext uri="{FF2B5EF4-FFF2-40B4-BE49-F238E27FC236}">
                              <a16:creationId xmlns:a16="http://schemas.microsoft.com/office/drawing/2014/main" id="{00000000-0008-0000-0300-000016020000}"/>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5" name="Straight Connector 534">
                          <a:extLst>
                            <a:ext uri="{FF2B5EF4-FFF2-40B4-BE49-F238E27FC236}">
                              <a16:creationId xmlns:a16="http://schemas.microsoft.com/office/drawing/2014/main" id="{00000000-0008-0000-0300-000017020000}"/>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6" name="Straight Connector 535">
                          <a:extLst>
                            <a:ext uri="{FF2B5EF4-FFF2-40B4-BE49-F238E27FC236}">
                              <a16:creationId xmlns:a16="http://schemas.microsoft.com/office/drawing/2014/main" id="{00000000-0008-0000-0300-000018020000}"/>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7" name="Straight Connector 536">
                          <a:extLst>
                            <a:ext uri="{FF2B5EF4-FFF2-40B4-BE49-F238E27FC236}">
                              <a16:creationId xmlns:a16="http://schemas.microsoft.com/office/drawing/2014/main" id="{00000000-0008-0000-0300-00001902000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8" name="Straight Connector 537">
                          <a:extLst>
                            <a:ext uri="{FF2B5EF4-FFF2-40B4-BE49-F238E27FC236}">
                              <a16:creationId xmlns:a16="http://schemas.microsoft.com/office/drawing/2014/main" id="{00000000-0008-0000-0300-00001A02000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9" name="Straight Connector 538">
                          <a:extLst>
                            <a:ext uri="{FF2B5EF4-FFF2-40B4-BE49-F238E27FC236}">
                              <a16:creationId xmlns:a16="http://schemas.microsoft.com/office/drawing/2014/main" id="{00000000-0008-0000-0300-00001B020000}"/>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0" name="Straight Connector 539">
                          <a:extLst>
                            <a:ext uri="{FF2B5EF4-FFF2-40B4-BE49-F238E27FC236}">
                              <a16:creationId xmlns:a16="http://schemas.microsoft.com/office/drawing/2014/main" id="{00000000-0008-0000-0300-00001C020000}"/>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1" name="Straight Connector 540">
                          <a:extLst>
                            <a:ext uri="{FF2B5EF4-FFF2-40B4-BE49-F238E27FC236}">
                              <a16:creationId xmlns:a16="http://schemas.microsoft.com/office/drawing/2014/main" id="{00000000-0008-0000-0300-00001D020000}"/>
                            </a:ext>
                          </a:extLst>
                        </xdr:cNvPr>
                        <xdr:cNvCxnSpPr>
                          <a:cxnSpLocks/>
                        </xdr:cNvCxnSpPr>
                      </xdr:nvCxnSpPr>
                      <xdr:spPr>
                        <a:xfrm flipH="1">
                          <a:off x="3019354" y="24000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2" name="Straight Connector 541">
                          <a:extLst>
                            <a:ext uri="{FF2B5EF4-FFF2-40B4-BE49-F238E27FC236}">
                              <a16:creationId xmlns:a16="http://schemas.microsoft.com/office/drawing/2014/main" id="{00000000-0008-0000-0300-00001E02000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3" name="Straight Connector 542">
                          <a:extLst>
                            <a:ext uri="{FF2B5EF4-FFF2-40B4-BE49-F238E27FC236}">
                              <a16:creationId xmlns:a16="http://schemas.microsoft.com/office/drawing/2014/main" id="{00000000-0008-0000-0300-00001F020000}"/>
                            </a:ext>
                          </a:extLst>
                        </xdr:cNvPr>
                        <xdr:cNvCxnSpPr>
                          <a:cxnSpLocks/>
                        </xdr:cNvCxnSpPr>
                      </xdr:nvCxnSpPr>
                      <xdr:spPr>
                        <a:xfrm flipH="1">
                          <a:off x="4907733" y="246824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492" name="Straight Connector 491">
                        <a:extLst>
                          <a:ext uri="{FF2B5EF4-FFF2-40B4-BE49-F238E27FC236}">
                            <a16:creationId xmlns:a16="http://schemas.microsoft.com/office/drawing/2014/main" id="{00000000-0008-0000-0300-0000EC010000}"/>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3" name="Straight Connector 492">
                        <a:extLst>
                          <a:ext uri="{FF2B5EF4-FFF2-40B4-BE49-F238E27FC236}">
                            <a16:creationId xmlns:a16="http://schemas.microsoft.com/office/drawing/2014/main" id="{00000000-0008-0000-0300-0000ED010000}"/>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4" name="Straight Connector 493">
                        <a:extLst>
                          <a:ext uri="{FF2B5EF4-FFF2-40B4-BE49-F238E27FC236}">
                            <a16:creationId xmlns:a16="http://schemas.microsoft.com/office/drawing/2014/main" id="{00000000-0008-0000-0300-0000EE010000}"/>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5" name="Straight Connector 494">
                        <a:extLst>
                          <a:ext uri="{FF2B5EF4-FFF2-40B4-BE49-F238E27FC236}">
                            <a16:creationId xmlns:a16="http://schemas.microsoft.com/office/drawing/2014/main" id="{00000000-0008-0000-0300-0000EF010000}"/>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6" name="Straight Connector 495">
                        <a:extLst>
                          <a:ext uri="{FF2B5EF4-FFF2-40B4-BE49-F238E27FC236}">
                            <a16:creationId xmlns:a16="http://schemas.microsoft.com/office/drawing/2014/main" id="{00000000-0008-0000-0300-0000F0010000}"/>
                          </a:ext>
                        </a:extLst>
                      </xdr:cNvPr>
                      <xdr:cNvCxnSpPr>
                        <a:cxnSpLocks/>
                      </xdr:cNvCxnSpPr>
                    </xdr:nvCxnSpPr>
                    <xdr:spPr>
                      <a:xfrm>
                        <a:off x="1268924" y="2501775"/>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85" name="Freeform: Shape 484">
                      <a:extLst>
                        <a:ext uri="{FF2B5EF4-FFF2-40B4-BE49-F238E27FC236}">
                          <a16:creationId xmlns:a16="http://schemas.microsoft.com/office/drawing/2014/main" id="{00000000-0008-0000-0300-0000E5010000}"/>
                        </a:ext>
                      </a:extLst>
                    </xdr:cNvPr>
                    <xdr:cNvSpPr/>
                  </xdr:nvSpPr>
                  <xdr:spPr>
                    <a:xfrm>
                      <a:off x="9037065"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86" name="Thought Bubble: Cloud 485">
                      <a:extLst>
                        <a:ext uri="{FF2B5EF4-FFF2-40B4-BE49-F238E27FC236}">
                          <a16:creationId xmlns:a16="http://schemas.microsoft.com/office/drawing/2014/main" id="{00000000-0008-0000-0300-0000E6010000}"/>
                        </a:ext>
                      </a:extLst>
                    </xdr:cNvPr>
                    <xdr:cNvSpPr/>
                  </xdr:nvSpPr>
                  <xdr:spPr>
                    <a:xfrm rot="13918322">
                      <a:off x="9489153" y="12252106"/>
                      <a:ext cx="119478" cy="279889"/>
                    </a:xfrm>
                    <a:prstGeom prst="cloudCallout">
                      <a:avLst/>
                    </a:prstGeom>
                    <a:blipFill>
                      <a:blip xmlns:r="http://schemas.openxmlformats.org/officeDocument/2006/relationships" r:embed="rId14"/>
                      <a:tile tx="0" ty="0" sx="100000" sy="100000" flip="none" algn="tl"/>
                    </a:blip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87" name="Group 486">
                      <a:extLst>
                        <a:ext uri="{FF2B5EF4-FFF2-40B4-BE49-F238E27FC236}">
                          <a16:creationId xmlns:a16="http://schemas.microsoft.com/office/drawing/2014/main" id="{00000000-0008-0000-0300-0000E7010000}"/>
                        </a:ext>
                      </a:extLst>
                    </xdr:cNvPr>
                    <xdr:cNvGrpSpPr/>
                  </xdr:nvGrpSpPr>
                  <xdr:grpSpPr>
                    <a:xfrm>
                      <a:off x="10125231" y="14217311"/>
                      <a:ext cx="138113" cy="735113"/>
                      <a:chOff x="267525" y="2709889"/>
                      <a:chExt cx="138113" cy="2470757"/>
                    </a:xfrm>
                  </xdr:grpSpPr>
                  <xdr:cxnSp macro="">
                    <xdr:nvCxnSpPr>
                      <xdr:cNvPr id="488" name="Straight Connector 487">
                        <a:extLst>
                          <a:ext uri="{FF2B5EF4-FFF2-40B4-BE49-F238E27FC236}">
                            <a16:creationId xmlns:a16="http://schemas.microsoft.com/office/drawing/2014/main" id="{00000000-0008-0000-0300-0000E8010000}"/>
                          </a:ext>
                        </a:extLst>
                      </xdr:cNvPr>
                      <xdr:cNvCxnSpPr/>
                    </xdr:nvCxnSpPr>
                    <xdr:spPr>
                      <a:xfrm flipV="1">
                        <a:off x="334203" y="2709889"/>
                        <a:ext cx="0" cy="2470747"/>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89" name="Straight Connector 488">
                        <a:extLst>
                          <a:ext uri="{FF2B5EF4-FFF2-40B4-BE49-F238E27FC236}">
                            <a16:creationId xmlns:a16="http://schemas.microsoft.com/office/drawing/2014/main" id="{00000000-0008-0000-0300-0000E9010000}"/>
                          </a:ext>
                        </a:extLst>
                      </xdr:cNvPr>
                      <xdr:cNvCxnSpPr/>
                    </xdr:nvCxnSpPr>
                    <xdr:spPr>
                      <a:xfrm flipH="1">
                        <a:off x="267525" y="270989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90" name="Straight Connector 489">
                        <a:extLst>
                          <a:ext uri="{FF2B5EF4-FFF2-40B4-BE49-F238E27FC236}">
                            <a16:creationId xmlns:a16="http://schemas.microsoft.com/office/drawing/2014/main" id="{00000000-0008-0000-0300-0000EA010000}"/>
                          </a:ext>
                        </a:extLst>
                      </xdr:cNvPr>
                      <xdr:cNvCxnSpPr/>
                    </xdr:nvCxnSpPr>
                    <xdr:spPr>
                      <a:xfrm flipH="1">
                        <a:off x="272288" y="518064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450" name="TextBox 385">
                    <a:extLst>
                      <a:ext uri="{FF2B5EF4-FFF2-40B4-BE49-F238E27FC236}">
                        <a16:creationId xmlns:a16="http://schemas.microsoft.com/office/drawing/2014/main" id="{00000000-0008-0000-0300-0000C2010000}"/>
                      </a:ext>
                    </a:extLst>
                  </xdr:cNvPr>
                  <xdr:cNvSpPr txBox="1"/>
                </xdr:nvSpPr>
                <xdr:spPr>
                  <a:xfrm>
                    <a:off x="7015942" y="13382592"/>
                    <a:ext cx="456199"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U</a:t>
                    </a:r>
                    <a:r>
                      <a:rPr lang="en-US" sz="1400" b="1" i="1" baseline="-25000">
                        <a:latin typeface="Times New Roman" panose="02020603050405020304" pitchFamily="18" charset="0"/>
                        <a:cs typeface="Times New Roman" panose="02020603050405020304" pitchFamily="18" charset="0"/>
                      </a:rPr>
                      <a:t>gw</a:t>
                    </a:r>
                  </a:p>
                </xdr:txBody>
              </xdr:sp>
            </xdr:grpSp>
            <xdr:sp macro="" textlink="$O$42">
              <xdr:nvSpPr>
                <xdr:cNvPr id="444" name="TextBox 443">
                  <a:extLst>
                    <a:ext uri="{FF2B5EF4-FFF2-40B4-BE49-F238E27FC236}">
                      <a16:creationId xmlns:a16="http://schemas.microsoft.com/office/drawing/2014/main" id="{00000000-0008-0000-0300-0000BC010000}"/>
                    </a:ext>
                  </a:extLst>
                </xdr:cNvPr>
                <xdr:cNvSpPr txBox="1"/>
              </xdr:nvSpPr>
              <xdr:spPr>
                <a:xfrm>
                  <a:off x="9447571" y="12337656"/>
                  <a:ext cx="990387" cy="2177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1D818CF-C1E9-4A42-B2A9-BB0F50C33EBE}" type="TxLink">
                    <a:rPr lang="en-US" sz="1200" b="1" i="0" u="none" strike="noStrike">
                      <a:solidFill>
                        <a:srgbClr val="000000"/>
                      </a:solidFill>
                      <a:latin typeface="Times New Roman"/>
                      <a:cs typeface="Times New Roman"/>
                    </a:rPr>
                    <a:pPr/>
                    <a:t> </a:t>
                  </a:fld>
                  <a:endParaRPr lang="en-US" sz="1400" b="1">
                    <a:latin typeface="Times New Roman" panose="02020603050405020304" pitchFamily="18" charset="0"/>
                    <a:cs typeface="Times New Roman" panose="02020603050405020304" pitchFamily="18" charset="0"/>
                  </a:endParaRPr>
                </a:p>
              </xdr:txBody>
            </xdr:sp>
            <xdr:sp macro="" textlink="$O$44">
              <xdr:nvSpPr>
                <xdr:cNvPr id="445" name="TextBox 444">
                  <a:extLst>
                    <a:ext uri="{FF2B5EF4-FFF2-40B4-BE49-F238E27FC236}">
                      <a16:creationId xmlns:a16="http://schemas.microsoft.com/office/drawing/2014/main" id="{00000000-0008-0000-0300-0000BD010000}"/>
                    </a:ext>
                  </a:extLst>
                </xdr:cNvPr>
                <xdr:cNvSpPr txBox="1"/>
              </xdr:nvSpPr>
              <xdr:spPr>
                <a:xfrm>
                  <a:off x="8526760" y="13521184"/>
                  <a:ext cx="1081396" cy="2359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59EDDD4-618E-48EC-B72B-049FB2D8A103}" type="TxLink">
                    <a:rPr lang="en-US" sz="1100" b="1" i="0" u="none" strike="noStrike">
                      <a:solidFill>
                        <a:srgbClr val="000000"/>
                      </a:solidFill>
                      <a:latin typeface="Times New Roman"/>
                      <a:cs typeface="Times New Roman"/>
                    </a:rPr>
                    <a:pPr/>
                    <a:t> </a:t>
                  </a:fld>
                  <a:endParaRPr lang="en-US" sz="1400" b="1">
                    <a:latin typeface="Times New Roman" panose="02020603050405020304" pitchFamily="18" charset="0"/>
                    <a:cs typeface="Times New Roman" panose="02020603050405020304" pitchFamily="18" charset="0"/>
                  </a:endParaRPr>
                </a:p>
              </xdr:txBody>
            </xdr:sp>
            <xdr:sp macro="" textlink="$O$45">
              <xdr:nvSpPr>
                <xdr:cNvPr id="446" name="TextBox 445">
                  <a:extLst>
                    <a:ext uri="{FF2B5EF4-FFF2-40B4-BE49-F238E27FC236}">
                      <a16:creationId xmlns:a16="http://schemas.microsoft.com/office/drawing/2014/main" id="{00000000-0008-0000-0300-0000BE010000}"/>
                    </a:ext>
                  </a:extLst>
                </xdr:cNvPr>
                <xdr:cNvSpPr txBox="1"/>
              </xdr:nvSpPr>
              <xdr:spPr>
                <a:xfrm>
                  <a:off x="9841008" y="13910955"/>
                  <a:ext cx="997699" cy="2177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995DF1A-0C31-4C51-872B-A7AC6775F9CD}" type="TxLink">
                    <a:rPr lang="en-US" sz="1200" b="1" i="0" u="none" strike="noStrike">
                      <a:solidFill>
                        <a:srgbClr val="000000"/>
                      </a:solidFill>
                      <a:latin typeface="Times New Roman"/>
                      <a:cs typeface="Times New Roman"/>
                    </a:rPr>
                    <a:pPr/>
                    <a:t> </a:t>
                  </a:fld>
                  <a:endParaRPr lang="en-US" sz="1400" b="1">
                    <a:latin typeface="Times New Roman" panose="02020603050405020304" pitchFamily="18" charset="0"/>
                    <a:cs typeface="Times New Roman" panose="02020603050405020304" pitchFamily="18" charset="0"/>
                  </a:endParaRPr>
                </a:p>
              </xdr:txBody>
            </xdr:sp>
            <xdr:sp macro="" textlink="$O$46">
              <xdr:nvSpPr>
                <xdr:cNvPr id="447" name="TextBox 446">
                  <a:extLst>
                    <a:ext uri="{FF2B5EF4-FFF2-40B4-BE49-F238E27FC236}">
                      <a16:creationId xmlns:a16="http://schemas.microsoft.com/office/drawing/2014/main" id="{00000000-0008-0000-0300-0000BF010000}"/>
                    </a:ext>
                  </a:extLst>
                </xdr:cNvPr>
                <xdr:cNvSpPr txBox="1"/>
              </xdr:nvSpPr>
              <xdr:spPr>
                <a:xfrm>
                  <a:off x="10710291" y="13350140"/>
                  <a:ext cx="1802241" cy="284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7EA7BA1-6AAE-45DE-BBA1-7B8318A76865}" type="TxLink">
                    <a:rPr lang="en-US" sz="1200" b="1" i="0" u="none" strike="noStrike">
                      <a:solidFill>
                        <a:srgbClr val="000000"/>
                      </a:solidFill>
                      <a:latin typeface="Times New Roman"/>
                      <a:cs typeface="Times New Roman"/>
                    </a:rPr>
                    <a:pPr/>
                    <a:t> </a:t>
                  </a:fld>
                  <a:endParaRPr lang="en-US" sz="1600" b="1">
                    <a:latin typeface="Times New Roman" panose="02020603050405020304" pitchFamily="18" charset="0"/>
                    <a:cs typeface="Times New Roman" panose="02020603050405020304" pitchFamily="18" charset="0"/>
                  </a:endParaRPr>
                </a:p>
              </xdr:txBody>
            </xdr:sp>
            <xdr:sp macro="" textlink="$O$43">
              <xdr:nvSpPr>
                <xdr:cNvPr id="448" name="TextBox 447">
                  <a:extLst>
                    <a:ext uri="{FF2B5EF4-FFF2-40B4-BE49-F238E27FC236}">
                      <a16:creationId xmlns:a16="http://schemas.microsoft.com/office/drawing/2014/main" id="{00000000-0008-0000-0300-0000C0010000}"/>
                    </a:ext>
                  </a:extLst>
                </xdr:cNvPr>
                <xdr:cNvSpPr txBox="1"/>
              </xdr:nvSpPr>
              <xdr:spPr>
                <a:xfrm>
                  <a:off x="7204642" y="13604149"/>
                  <a:ext cx="1189516" cy="285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8629B06-7625-421B-8E6F-2CB17E513196}" type="TxLink">
                    <a:rPr lang="en-US" sz="1200" b="1" i="0" u="none" strike="noStrike">
                      <a:solidFill>
                        <a:srgbClr val="000000"/>
                      </a:solidFill>
                      <a:latin typeface="Times New Roman"/>
                      <a:cs typeface="Times New Roman"/>
                    </a:rPr>
                    <a:pPr/>
                    <a:t> </a:t>
                  </a:fld>
                  <a:endParaRPr lang="en-US" sz="1400" b="1">
                    <a:latin typeface="Times New Roman" panose="02020603050405020304" pitchFamily="18" charset="0"/>
                    <a:cs typeface="Times New Roman" panose="02020603050405020304" pitchFamily="18" charset="0"/>
                  </a:endParaRPr>
                </a:p>
              </xdr:txBody>
            </xdr:sp>
          </xdr:grpSp>
          <xdr:sp macro="" textlink="">
            <xdr:nvSpPr>
              <xdr:cNvPr id="441" name="TextBox 377">
                <a:extLst>
                  <a:ext uri="{FF2B5EF4-FFF2-40B4-BE49-F238E27FC236}">
                    <a16:creationId xmlns:a16="http://schemas.microsoft.com/office/drawing/2014/main" id="{00000000-0008-0000-0300-0000B9010000}"/>
                  </a:ext>
                </a:extLst>
              </xdr:cNvPr>
              <xdr:cNvSpPr txBox="1"/>
            </xdr:nvSpPr>
            <xdr:spPr>
              <a:xfrm>
                <a:off x="10167643" y="12862739"/>
                <a:ext cx="361647" cy="299475"/>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I</a:t>
                </a:r>
                <a:r>
                  <a:rPr lang="en-US" sz="1400" b="1" i="1" baseline="-25000">
                    <a:latin typeface="Times New Roman" panose="02020603050405020304" pitchFamily="18" charset="0"/>
                    <a:cs typeface="Times New Roman" panose="02020603050405020304" pitchFamily="18" charset="0"/>
                  </a:rPr>
                  <a:t>f</a:t>
                </a:r>
              </a:p>
            </xdr:txBody>
          </xdr:sp>
          <xdr:sp macro="" textlink="$O$47">
            <xdr:nvSpPr>
              <xdr:cNvPr id="442" name="TextBox 441">
                <a:extLst>
                  <a:ext uri="{FF2B5EF4-FFF2-40B4-BE49-F238E27FC236}">
                    <a16:creationId xmlns:a16="http://schemas.microsoft.com/office/drawing/2014/main" id="{00000000-0008-0000-0300-0000BA010000}"/>
                  </a:ext>
                </a:extLst>
              </xdr:cNvPr>
              <xdr:cNvSpPr txBox="1"/>
            </xdr:nvSpPr>
            <xdr:spPr>
              <a:xfrm>
                <a:off x="10351339" y="12875090"/>
                <a:ext cx="1099071" cy="2177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7D2A784-663C-4B63-A89C-C4AC4B57B74E}" type="TxLink">
                  <a:rPr lang="en-US" sz="1200" b="1" i="0" u="none" strike="noStrike">
                    <a:solidFill>
                      <a:srgbClr val="000000"/>
                    </a:solidFill>
                    <a:latin typeface="Times New Roman"/>
                    <a:cs typeface="Times New Roman"/>
                  </a:rPr>
                  <a:pPr/>
                  <a:t> </a:t>
                </a:fld>
                <a:endParaRPr lang="en-US" sz="1600" b="1">
                  <a:latin typeface="Times New Roman" panose="02020603050405020304" pitchFamily="18" charset="0"/>
                  <a:cs typeface="Times New Roman" panose="02020603050405020304" pitchFamily="18" charset="0"/>
                </a:endParaRPr>
              </a:p>
            </xdr:txBody>
          </xdr:sp>
        </xdr:grpSp>
      </xdr:grpSp>
      <xdr:sp macro="" textlink="">
        <xdr:nvSpPr>
          <xdr:cNvPr id="431" name="TextBox 110">
            <a:extLst>
              <a:ext uri="{FF2B5EF4-FFF2-40B4-BE49-F238E27FC236}">
                <a16:creationId xmlns:a16="http://schemas.microsoft.com/office/drawing/2014/main" id="{00000000-0008-0000-0300-0000AF010000}"/>
              </a:ext>
            </a:extLst>
          </xdr:cNvPr>
          <xdr:cNvSpPr txBox="1"/>
        </xdr:nvSpPr>
        <xdr:spPr>
          <a:xfrm>
            <a:off x="9604439" y="10757959"/>
            <a:ext cx="1656229"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PFAS-contaminated site</a:t>
            </a:r>
          </a:p>
        </xdr:txBody>
      </xdr:sp>
      <xdr:cxnSp macro="">
        <xdr:nvCxnSpPr>
          <xdr:cNvPr id="432" name="Straight Arrow Connector 431">
            <a:extLst>
              <a:ext uri="{FF2B5EF4-FFF2-40B4-BE49-F238E27FC236}">
                <a16:creationId xmlns:a16="http://schemas.microsoft.com/office/drawing/2014/main" id="{00000000-0008-0000-0300-0000B0010000}"/>
              </a:ext>
            </a:extLst>
          </xdr:cNvPr>
          <xdr:cNvCxnSpPr>
            <a:cxnSpLocks/>
          </xdr:cNvCxnSpPr>
        </xdr:nvCxnSpPr>
        <xdr:spPr>
          <a:xfrm flipH="1">
            <a:off x="9376834" y="11057315"/>
            <a:ext cx="555625" cy="497417"/>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33" name="Rectangle 432">
            <a:extLst>
              <a:ext uri="{FF2B5EF4-FFF2-40B4-BE49-F238E27FC236}">
                <a16:creationId xmlns:a16="http://schemas.microsoft.com/office/drawing/2014/main" id="{00000000-0008-0000-0300-0000B1010000}"/>
              </a:ext>
            </a:extLst>
          </xdr:cNvPr>
          <xdr:cNvSpPr/>
        </xdr:nvSpPr>
        <xdr:spPr>
          <a:xfrm>
            <a:off x="10341533" y="11801011"/>
            <a:ext cx="98926" cy="1703041"/>
          </a:xfrm>
          <a:prstGeom prst="rect">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34" name="Cylinder 433">
            <a:extLst>
              <a:ext uri="{FF2B5EF4-FFF2-40B4-BE49-F238E27FC236}">
                <a16:creationId xmlns:a16="http://schemas.microsoft.com/office/drawing/2014/main" id="{00000000-0008-0000-0300-0000B2010000}"/>
              </a:ext>
            </a:extLst>
          </xdr:cNvPr>
          <xdr:cNvSpPr/>
        </xdr:nvSpPr>
        <xdr:spPr>
          <a:xfrm>
            <a:off x="10337028" y="13473445"/>
            <a:ext cx="114572" cy="403250"/>
          </a:xfrm>
          <a:prstGeom prst="can">
            <a:avLst/>
          </a:prstGeom>
          <a:blipFill>
            <a:blip xmlns:r="http://schemas.openxmlformats.org/officeDocument/2006/relationships" r:embed="rId9"/>
            <a:tile tx="0" ty="0" sx="100000" sy="100000" flip="none" algn="tl"/>
          </a:blipFill>
          <a:ln w="1270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435" name="Picture 434">
            <a:extLst>
              <a:ext uri="{FF2B5EF4-FFF2-40B4-BE49-F238E27FC236}">
                <a16:creationId xmlns:a16="http://schemas.microsoft.com/office/drawing/2014/main" id="{00000000-0008-0000-0300-0000B301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flipH="1">
            <a:off x="10096501" y="11313584"/>
            <a:ext cx="497825" cy="490849"/>
          </a:xfrm>
          <a:prstGeom prst="rect">
            <a:avLst/>
          </a:prstGeom>
          <a:effectLst>
            <a:glow rad="228600">
              <a:schemeClr val="bg1">
                <a:alpha val="40000"/>
              </a:schemeClr>
            </a:glow>
          </a:effectLst>
        </xdr:spPr>
      </xdr:pic>
      <xdr:cxnSp macro="">
        <xdr:nvCxnSpPr>
          <xdr:cNvPr id="436" name="Straight Arrow Connector 435">
            <a:extLst>
              <a:ext uri="{FF2B5EF4-FFF2-40B4-BE49-F238E27FC236}">
                <a16:creationId xmlns:a16="http://schemas.microsoft.com/office/drawing/2014/main" id="{00000000-0008-0000-0300-0000B4010000}"/>
              </a:ext>
            </a:extLst>
          </xdr:cNvPr>
          <xdr:cNvCxnSpPr>
            <a:cxnSpLocks/>
            <a:stCxn id="437" idx="1"/>
          </xdr:cNvCxnSpPr>
        </xdr:nvCxnSpPr>
        <xdr:spPr>
          <a:xfrm flipH="1" flipV="1">
            <a:off x="10498667" y="12059708"/>
            <a:ext cx="541704" cy="5896"/>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37" name="TextBox 110">
            <a:extLst>
              <a:ext uri="{FF2B5EF4-FFF2-40B4-BE49-F238E27FC236}">
                <a16:creationId xmlns:a16="http://schemas.microsoft.com/office/drawing/2014/main" id="{00000000-0008-0000-0300-0000B5010000}"/>
              </a:ext>
            </a:extLst>
          </xdr:cNvPr>
          <xdr:cNvSpPr txBox="1"/>
        </xdr:nvSpPr>
        <xdr:spPr>
          <a:xfrm>
            <a:off x="11040371" y="11838220"/>
            <a:ext cx="1404235"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receptor well (drinking water)</a:t>
            </a:r>
          </a:p>
        </xdr:txBody>
      </xdr:sp>
    </xdr:grpSp>
    <xdr:clientData/>
  </xdr:twoCellAnchor>
  <xdr:twoCellAnchor>
    <xdr:from>
      <xdr:col>11</xdr:col>
      <xdr:colOff>391583</xdr:colOff>
      <xdr:row>220</xdr:row>
      <xdr:rowOff>121636</xdr:rowOff>
    </xdr:from>
    <xdr:to>
      <xdr:col>14</xdr:col>
      <xdr:colOff>5291</xdr:colOff>
      <xdr:row>221</xdr:row>
      <xdr:rowOff>158678</xdr:rowOff>
    </xdr:to>
    <xdr:sp macro="" textlink="">
      <xdr:nvSpPr>
        <xdr:cNvPr id="692" name="TextBox 691">
          <a:extLst>
            <a:ext uri="{FF2B5EF4-FFF2-40B4-BE49-F238E27FC236}">
              <a16:creationId xmlns:a16="http://schemas.microsoft.com/office/drawing/2014/main" id="{00000000-0008-0000-0300-0000B4020000}"/>
            </a:ext>
          </a:extLst>
        </xdr:cNvPr>
        <xdr:cNvSpPr txBox="1"/>
      </xdr:nvSpPr>
      <xdr:spPr>
        <a:xfrm>
          <a:off x="7516283" y="39197949"/>
          <a:ext cx="1556808" cy="213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i="1">
              <a:latin typeface="Times New Roman" panose="02020603050405020304" pitchFamily="18" charset="0"/>
              <a:cs typeface="Times New Roman" panose="02020603050405020304" pitchFamily="18" charset="0"/>
            </a:rPr>
            <a:t>*Dimensions not</a:t>
          </a:r>
          <a:r>
            <a:rPr lang="en-US" sz="1000" b="1" i="1" baseline="0">
              <a:latin typeface="Times New Roman" panose="02020603050405020304" pitchFamily="18" charset="0"/>
              <a:cs typeface="Times New Roman" panose="02020603050405020304" pitchFamily="18" charset="0"/>
            </a:rPr>
            <a:t> to scale</a:t>
          </a:r>
          <a:endParaRPr lang="en-US" sz="1000" b="1" i="1">
            <a:latin typeface="Times New Roman" panose="02020603050405020304" pitchFamily="18" charset="0"/>
            <a:cs typeface="Times New Roman" panose="02020603050405020304" pitchFamily="18" charset="0"/>
          </a:endParaRPr>
        </a:p>
      </xdr:txBody>
    </xdr:sp>
    <xdr:clientData/>
  </xdr:twoCellAnchor>
  <xdr:twoCellAnchor>
    <xdr:from>
      <xdr:col>0</xdr:col>
      <xdr:colOff>338667</xdr:colOff>
      <xdr:row>204</xdr:row>
      <xdr:rowOff>26458</xdr:rowOff>
    </xdr:from>
    <xdr:to>
      <xdr:col>10</xdr:col>
      <xdr:colOff>59269</xdr:colOff>
      <xdr:row>206</xdr:row>
      <xdr:rowOff>157163</xdr:rowOff>
    </xdr:to>
    <xdr:sp macro="" textlink="">
      <xdr:nvSpPr>
        <xdr:cNvPr id="693" name="TextBox 692">
          <a:extLst>
            <a:ext uri="{FF2B5EF4-FFF2-40B4-BE49-F238E27FC236}">
              <a16:creationId xmlns:a16="http://schemas.microsoft.com/office/drawing/2014/main" id="{00000000-0008-0000-0300-0000B5020000}"/>
            </a:ext>
          </a:extLst>
        </xdr:cNvPr>
        <xdr:cNvSpPr txBox="1"/>
      </xdr:nvSpPr>
      <xdr:spPr>
        <a:xfrm>
          <a:off x="338667" y="36283371"/>
          <a:ext cx="6197602" cy="48313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All input parameter values used to compute the Dilution Factor will populate within the adjacent conceptual diagram, on the "</a:t>
          </a:r>
          <a:r>
            <a:rPr lang="en-US" sz="1200" b="1" i="1" baseline="0">
              <a:latin typeface="Times New Roman" panose="02020603050405020304" pitchFamily="18" charset="0"/>
              <a:cs typeface="Times New Roman" panose="02020603050405020304" pitchFamily="18" charset="0"/>
            </a:rPr>
            <a:t>Inputs</a:t>
          </a:r>
          <a:r>
            <a:rPr lang="en-US" sz="1200" b="0" i="0" baseline="0">
              <a:latin typeface="Times New Roman" panose="02020603050405020304" pitchFamily="18" charset="0"/>
              <a:cs typeface="Times New Roman" panose="02020603050405020304" pitchFamily="18" charset="0"/>
            </a:rPr>
            <a:t>" worksheet</a:t>
          </a:r>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10</xdr:col>
      <xdr:colOff>59269</xdr:colOff>
      <xdr:row>205</xdr:row>
      <xdr:rowOff>91812</xdr:rowOff>
    </xdr:from>
    <xdr:to>
      <xdr:col>12</xdr:col>
      <xdr:colOff>132292</xdr:colOff>
      <xdr:row>208</xdr:row>
      <xdr:rowOff>52916</xdr:rowOff>
    </xdr:to>
    <xdr:cxnSp macro="">
      <xdr:nvCxnSpPr>
        <xdr:cNvPr id="694" name="Straight Arrow Connector 693">
          <a:extLst>
            <a:ext uri="{FF2B5EF4-FFF2-40B4-BE49-F238E27FC236}">
              <a16:creationId xmlns:a16="http://schemas.microsoft.com/office/drawing/2014/main" id="{00000000-0008-0000-0300-0000B6020000}"/>
            </a:ext>
          </a:extLst>
        </xdr:cNvPr>
        <xdr:cNvCxnSpPr>
          <a:stCxn id="693" idx="3"/>
        </xdr:cNvCxnSpPr>
      </xdr:nvCxnSpPr>
      <xdr:spPr>
        <a:xfrm>
          <a:off x="6536269" y="36524937"/>
          <a:ext cx="1368423" cy="48974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232833</xdr:colOff>
      <xdr:row>206</xdr:row>
      <xdr:rowOff>10583</xdr:rowOff>
    </xdr:from>
    <xdr:to>
      <xdr:col>12</xdr:col>
      <xdr:colOff>529167</xdr:colOff>
      <xdr:row>217</xdr:row>
      <xdr:rowOff>37042</xdr:rowOff>
    </xdr:to>
    <xdr:cxnSp macro="">
      <xdr:nvCxnSpPr>
        <xdr:cNvPr id="695" name="Straight Arrow Connector 694">
          <a:extLst>
            <a:ext uri="{FF2B5EF4-FFF2-40B4-BE49-F238E27FC236}">
              <a16:creationId xmlns:a16="http://schemas.microsoft.com/office/drawing/2014/main" id="{00000000-0008-0000-0300-0000B7020000}"/>
            </a:ext>
          </a:extLst>
        </xdr:cNvPr>
        <xdr:cNvCxnSpPr/>
      </xdr:nvCxnSpPr>
      <xdr:spPr>
        <a:xfrm>
          <a:off x="6062133" y="36619921"/>
          <a:ext cx="2239434" cy="196479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213782</xdr:colOff>
      <xdr:row>200</xdr:row>
      <xdr:rowOff>132820</xdr:rowOff>
    </xdr:from>
    <xdr:to>
      <xdr:col>1</xdr:col>
      <xdr:colOff>213782</xdr:colOff>
      <xdr:row>202</xdr:row>
      <xdr:rowOff>169861</xdr:rowOff>
    </xdr:to>
    <xdr:cxnSp macro="">
      <xdr:nvCxnSpPr>
        <xdr:cNvPr id="696" name="Straight Arrow Connector 695">
          <a:extLst>
            <a:ext uri="{FF2B5EF4-FFF2-40B4-BE49-F238E27FC236}">
              <a16:creationId xmlns:a16="http://schemas.microsoft.com/office/drawing/2014/main" id="{00000000-0008-0000-0300-0000B8020000}"/>
            </a:ext>
          </a:extLst>
        </xdr:cNvPr>
        <xdr:cNvCxnSpPr/>
      </xdr:nvCxnSpPr>
      <xdr:spPr>
        <a:xfrm>
          <a:off x="861482" y="35684883"/>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227542</xdr:colOff>
      <xdr:row>207</xdr:row>
      <xdr:rowOff>100542</xdr:rowOff>
    </xdr:from>
    <xdr:to>
      <xdr:col>1</xdr:col>
      <xdr:colOff>227542</xdr:colOff>
      <xdr:row>215</xdr:row>
      <xdr:rowOff>95250</xdr:rowOff>
    </xdr:to>
    <xdr:cxnSp macro="">
      <xdr:nvCxnSpPr>
        <xdr:cNvPr id="697" name="Straight Arrow Connector 696">
          <a:extLst>
            <a:ext uri="{FF2B5EF4-FFF2-40B4-BE49-F238E27FC236}">
              <a16:creationId xmlns:a16="http://schemas.microsoft.com/office/drawing/2014/main" id="{00000000-0008-0000-0300-0000B9020000}"/>
            </a:ext>
          </a:extLst>
        </xdr:cNvPr>
        <xdr:cNvCxnSpPr/>
      </xdr:nvCxnSpPr>
      <xdr:spPr>
        <a:xfrm flipH="1">
          <a:off x="875242" y="36886092"/>
          <a:ext cx="0" cy="1404408"/>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263526</xdr:colOff>
      <xdr:row>216</xdr:row>
      <xdr:rowOff>147108</xdr:rowOff>
    </xdr:from>
    <xdr:to>
      <xdr:col>9</xdr:col>
      <xdr:colOff>629711</xdr:colOff>
      <xdr:row>218</xdr:row>
      <xdr:rowOff>95249</xdr:rowOff>
    </xdr:to>
    <xdr:sp macro="" textlink="">
      <xdr:nvSpPr>
        <xdr:cNvPr id="698" name="TextBox 697">
          <a:extLst>
            <a:ext uri="{FF2B5EF4-FFF2-40B4-BE49-F238E27FC236}">
              <a16:creationId xmlns:a16="http://schemas.microsoft.com/office/drawing/2014/main" id="{00000000-0008-0000-0300-0000BA020000}"/>
            </a:ext>
          </a:extLst>
        </xdr:cNvPr>
        <xdr:cNvSpPr txBox="1"/>
      </xdr:nvSpPr>
      <xdr:spPr>
        <a:xfrm>
          <a:off x="263526" y="38518571"/>
          <a:ext cx="6195485" cy="300566"/>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Further input on the basic aspects of the overal model scenario will need to be selected</a:t>
          </a:r>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5</xdr:col>
      <xdr:colOff>613834</xdr:colOff>
      <xdr:row>225</xdr:row>
      <xdr:rowOff>164041</xdr:rowOff>
    </xdr:from>
    <xdr:to>
      <xdr:col>8</xdr:col>
      <xdr:colOff>455083</xdr:colOff>
      <xdr:row>228</xdr:row>
      <xdr:rowOff>58207</xdr:rowOff>
    </xdr:to>
    <xdr:sp macro="" textlink="">
      <xdr:nvSpPr>
        <xdr:cNvPr id="699" name="Oval 698">
          <a:extLst>
            <a:ext uri="{FF2B5EF4-FFF2-40B4-BE49-F238E27FC236}">
              <a16:creationId xmlns:a16="http://schemas.microsoft.com/office/drawing/2014/main" id="{00000000-0008-0000-0300-0000BB020000}"/>
            </a:ext>
          </a:extLst>
        </xdr:cNvPr>
        <xdr:cNvSpPr/>
      </xdr:nvSpPr>
      <xdr:spPr>
        <a:xfrm>
          <a:off x="3852334" y="40121416"/>
          <a:ext cx="1784349" cy="422804"/>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455083</xdr:colOff>
      <xdr:row>226</xdr:row>
      <xdr:rowOff>126999</xdr:rowOff>
    </xdr:from>
    <xdr:to>
      <xdr:col>11</xdr:col>
      <xdr:colOff>386291</xdr:colOff>
      <xdr:row>227</xdr:row>
      <xdr:rowOff>23812</xdr:rowOff>
    </xdr:to>
    <xdr:cxnSp macro="">
      <xdr:nvCxnSpPr>
        <xdr:cNvPr id="700" name="Straight Arrow Connector 699">
          <a:extLst>
            <a:ext uri="{FF2B5EF4-FFF2-40B4-BE49-F238E27FC236}">
              <a16:creationId xmlns:a16="http://schemas.microsoft.com/office/drawing/2014/main" id="{00000000-0008-0000-0300-0000BC020000}"/>
            </a:ext>
          </a:extLst>
        </xdr:cNvPr>
        <xdr:cNvCxnSpPr>
          <a:endCxn id="699" idx="6"/>
        </xdr:cNvCxnSpPr>
      </xdr:nvCxnSpPr>
      <xdr:spPr>
        <a:xfrm flipH="1">
          <a:off x="5619750" y="39904458"/>
          <a:ext cx="1867958" cy="71437"/>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407458</xdr:colOff>
      <xdr:row>225</xdr:row>
      <xdr:rowOff>169334</xdr:rowOff>
    </xdr:from>
    <xdr:to>
      <xdr:col>20</xdr:col>
      <xdr:colOff>469467</xdr:colOff>
      <xdr:row>231</xdr:row>
      <xdr:rowOff>58876</xdr:rowOff>
    </xdr:to>
    <xdr:sp macro="" textlink="">
      <xdr:nvSpPr>
        <xdr:cNvPr id="701" name="TextBox 700">
          <a:extLst>
            <a:ext uri="{FF2B5EF4-FFF2-40B4-BE49-F238E27FC236}">
              <a16:creationId xmlns:a16="http://schemas.microsoft.com/office/drawing/2014/main" id="{00000000-0008-0000-0300-0000BD020000}"/>
            </a:ext>
          </a:extLst>
        </xdr:cNvPr>
        <xdr:cNvSpPr txBox="1"/>
      </xdr:nvSpPr>
      <xdr:spPr>
        <a:xfrm>
          <a:off x="7532158" y="40126709"/>
          <a:ext cx="5891309" cy="94681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Here is where user</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inputs the acceptable PFAS concentration in groundwater</a:t>
          </a:r>
        </a:p>
      </xdr:txBody>
    </xdr:sp>
    <xdr:clientData/>
  </xdr:twoCellAnchor>
  <xdr:twoCellAnchor>
    <xdr:from>
      <xdr:col>1</xdr:col>
      <xdr:colOff>195792</xdr:colOff>
      <xdr:row>231</xdr:row>
      <xdr:rowOff>37041</xdr:rowOff>
    </xdr:from>
    <xdr:to>
      <xdr:col>1</xdr:col>
      <xdr:colOff>195792</xdr:colOff>
      <xdr:row>233</xdr:row>
      <xdr:rowOff>74082</xdr:rowOff>
    </xdr:to>
    <xdr:cxnSp macro="">
      <xdr:nvCxnSpPr>
        <xdr:cNvPr id="702" name="Straight Arrow Connector 701">
          <a:extLst>
            <a:ext uri="{FF2B5EF4-FFF2-40B4-BE49-F238E27FC236}">
              <a16:creationId xmlns:a16="http://schemas.microsoft.com/office/drawing/2014/main" id="{00000000-0008-0000-0300-0000BE020000}"/>
            </a:ext>
          </a:extLst>
        </xdr:cNvPr>
        <xdr:cNvCxnSpPr/>
      </xdr:nvCxnSpPr>
      <xdr:spPr>
        <a:xfrm>
          <a:off x="843492" y="41051691"/>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257176</xdr:colOff>
      <xdr:row>234</xdr:row>
      <xdr:rowOff>45508</xdr:rowOff>
    </xdr:from>
    <xdr:to>
      <xdr:col>9</xdr:col>
      <xdr:colOff>623361</xdr:colOff>
      <xdr:row>238</xdr:row>
      <xdr:rowOff>74083</xdr:rowOff>
    </xdr:to>
    <xdr:sp macro="" textlink="">
      <xdr:nvSpPr>
        <xdr:cNvPr id="703" name="TextBox 702">
          <a:extLst>
            <a:ext uri="{FF2B5EF4-FFF2-40B4-BE49-F238E27FC236}">
              <a16:creationId xmlns:a16="http://schemas.microsoft.com/office/drawing/2014/main" id="{00000000-0008-0000-0300-0000BF020000}"/>
            </a:ext>
          </a:extLst>
        </xdr:cNvPr>
        <xdr:cNvSpPr txBox="1"/>
      </xdr:nvSpPr>
      <xdr:spPr>
        <a:xfrm>
          <a:off x="257176" y="41588796"/>
          <a:ext cx="6195485" cy="73342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Lastly, there is a section dedicated to the sites initial vadose zone conditions.</a:t>
          </a:r>
        </a:p>
        <a:p>
          <a:endParaRPr lang="en-US" sz="1200" b="0" i="0" baseline="0">
            <a:latin typeface="Times New Roman" panose="02020603050405020304" pitchFamily="18" charset="0"/>
            <a:cs typeface="Times New Roman" panose="02020603050405020304" pitchFamily="18" charset="0"/>
          </a:endParaRPr>
        </a:p>
        <a:p>
          <a:r>
            <a:rPr lang="en-US" sz="1200" b="0" i="0">
              <a:latin typeface="Times New Roman" panose="02020603050405020304" pitchFamily="18" charset="0"/>
              <a:cs typeface="Times New Roman" panose="02020603050405020304" pitchFamily="18" charset="0"/>
            </a:rPr>
            <a:t>Users define the depth to groundwater here, as well as create</a:t>
          </a:r>
          <a:r>
            <a:rPr lang="en-US" sz="1200" b="0" i="0" baseline="0">
              <a:latin typeface="Times New Roman" panose="02020603050405020304" pitchFamily="18" charset="0"/>
              <a:cs typeface="Times New Roman" panose="02020603050405020304" pitchFamily="18" charset="0"/>
            </a:rPr>
            <a:t> the PFAS soil concentration profile.</a:t>
          </a:r>
          <a:endParaRPr lang="en-US" sz="1200" b="0" i="0">
            <a:latin typeface="Times New Roman" panose="02020603050405020304" pitchFamily="18" charset="0"/>
            <a:cs typeface="Times New Roman" panose="02020603050405020304" pitchFamily="18" charset="0"/>
          </a:endParaRPr>
        </a:p>
      </xdr:txBody>
    </xdr:sp>
    <xdr:clientData/>
  </xdr:twoCellAnchor>
  <xdr:twoCellAnchor editAs="oneCell">
    <xdr:from>
      <xdr:col>0</xdr:col>
      <xdr:colOff>317500</xdr:colOff>
      <xdr:row>239</xdr:row>
      <xdr:rowOff>89960</xdr:rowOff>
    </xdr:from>
    <xdr:to>
      <xdr:col>12</xdr:col>
      <xdr:colOff>323907</xdr:colOff>
      <xdr:row>263</xdr:row>
      <xdr:rowOff>42365</xdr:rowOff>
    </xdr:to>
    <xdr:pic>
      <xdr:nvPicPr>
        <xdr:cNvPr id="704" name="Picture 703">
          <a:extLst>
            <a:ext uri="{FF2B5EF4-FFF2-40B4-BE49-F238E27FC236}">
              <a16:creationId xmlns:a16="http://schemas.microsoft.com/office/drawing/2014/main" id="{00000000-0008-0000-0300-0000C0020000}"/>
            </a:ext>
          </a:extLst>
        </xdr:cNvPr>
        <xdr:cNvPicPr>
          <a:picLocks noChangeAspect="1"/>
        </xdr:cNvPicPr>
      </xdr:nvPicPr>
      <xdr:blipFill>
        <a:blip xmlns:r="http://schemas.openxmlformats.org/officeDocument/2006/relationships" r:embed="rId16"/>
        <a:stretch>
          <a:fillRect/>
        </a:stretch>
      </xdr:blipFill>
      <xdr:spPr>
        <a:xfrm>
          <a:off x="317500" y="42514310"/>
          <a:ext cx="7778807" cy="4181505"/>
        </a:xfrm>
        <a:prstGeom prst="rect">
          <a:avLst/>
        </a:prstGeom>
      </xdr:spPr>
    </xdr:pic>
    <xdr:clientData/>
  </xdr:twoCellAnchor>
  <xdr:twoCellAnchor>
    <xdr:from>
      <xdr:col>7</xdr:col>
      <xdr:colOff>396875</xdr:colOff>
      <xdr:row>236</xdr:row>
      <xdr:rowOff>100541</xdr:rowOff>
    </xdr:from>
    <xdr:to>
      <xdr:col>11</xdr:col>
      <xdr:colOff>365125</xdr:colOff>
      <xdr:row>241</xdr:row>
      <xdr:rowOff>132292</xdr:rowOff>
    </xdr:to>
    <xdr:cxnSp macro="">
      <xdr:nvCxnSpPr>
        <xdr:cNvPr id="705" name="Straight Arrow Connector 704">
          <a:extLst>
            <a:ext uri="{FF2B5EF4-FFF2-40B4-BE49-F238E27FC236}">
              <a16:creationId xmlns:a16="http://schemas.microsoft.com/office/drawing/2014/main" id="{00000000-0008-0000-0300-0000C1020000}"/>
            </a:ext>
          </a:extLst>
        </xdr:cNvPr>
        <xdr:cNvCxnSpPr/>
      </xdr:nvCxnSpPr>
      <xdr:spPr>
        <a:xfrm flipH="1">
          <a:off x="4930775" y="41996254"/>
          <a:ext cx="2559050" cy="91281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444500</xdr:colOff>
      <xdr:row>234</xdr:row>
      <xdr:rowOff>79375</xdr:rowOff>
    </xdr:from>
    <xdr:to>
      <xdr:col>20</xdr:col>
      <xdr:colOff>506509</xdr:colOff>
      <xdr:row>237</xdr:row>
      <xdr:rowOff>174625</xdr:rowOff>
    </xdr:to>
    <xdr:sp macro="" textlink="">
      <xdr:nvSpPr>
        <xdr:cNvPr id="706" name="TextBox 705">
          <a:extLst>
            <a:ext uri="{FF2B5EF4-FFF2-40B4-BE49-F238E27FC236}">
              <a16:creationId xmlns:a16="http://schemas.microsoft.com/office/drawing/2014/main" id="{00000000-0008-0000-0300-0000C2020000}"/>
            </a:ext>
          </a:extLst>
        </xdr:cNvPr>
        <xdr:cNvSpPr txBox="1"/>
      </xdr:nvSpPr>
      <xdr:spPr>
        <a:xfrm>
          <a:off x="7569200" y="41622663"/>
          <a:ext cx="5891309" cy="62388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Here users input depth</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-discrete PFAS soil concentrations</a:t>
          </a:r>
        </a:p>
        <a:p>
          <a:pPr marL="171450" indent="-171450">
            <a:buFont typeface="Arial" panose="020B0604020202020204" pitchFamily="34" charset="0"/>
            <a:buChar char="•"/>
          </a:pP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The tool can work with any amount of depth discrete values</a:t>
          </a:r>
        </a:p>
      </xdr:txBody>
    </xdr:sp>
    <xdr:clientData/>
  </xdr:twoCellAnchor>
  <xdr:twoCellAnchor>
    <xdr:from>
      <xdr:col>13</xdr:col>
      <xdr:colOff>37042</xdr:colOff>
      <xdr:row>238</xdr:row>
      <xdr:rowOff>37042</xdr:rowOff>
    </xdr:from>
    <xdr:to>
      <xdr:col>22</xdr:col>
      <xdr:colOff>99051</xdr:colOff>
      <xdr:row>243</xdr:row>
      <xdr:rowOff>116418</xdr:rowOff>
    </xdr:to>
    <xdr:sp macro="" textlink="">
      <xdr:nvSpPr>
        <xdr:cNvPr id="707" name="TextBox 706">
          <a:extLst>
            <a:ext uri="{FF2B5EF4-FFF2-40B4-BE49-F238E27FC236}">
              <a16:creationId xmlns:a16="http://schemas.microsoft.com/office/drawing/2014/main" id="{00000000-0008-0000-0300-0000C3020000}"/>
            </a:ext>
          </a:extLst>
        </xdr:cNvPr>
        <xdr:cNvSpPr txBox="1"/>
      </xdr:nvSpPr>
      <xdr:spPr>
        <a:xfrm>
          <a:off x="8457142" y="42285180"/>
          <a:ext cx="5891309" cy="960438"/>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button will produce a </a:t>
          </a: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conservative interpolation </a:t>
          </a: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of the</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depth-discrete data</a:t>
          </a:r>
        </a:p>
        <a:p>
          <a:pPr marL="171450" indent="-171450">
            <a:buFont typeface="Arial" panose="020B0604020202020204" pitchFamily="34" charset="0"/>
            <a:buChar char="•"/>
          </a:pP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The user will click this button and then be prompted to highlight the table data desired</a:t>
          </a:r>
        </a:p>
        <a:p>
          <a:pPr marL="171450" indent="-171450">
            <a:buFont typeface="Arial" panose="020B0604020202020204" pitchFamily="34" charset="0"/>
            <a:buChar char="•"/>
          </a:pP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The </a:t>
          </a:r>
          <a:r>
            <a:rPr lang="en-US" sz="1100" b="1" i="0" u="none" strike="noStrike" baseline="0">
              <a:solidFill>
                <a:srgbClr val="00B050"/>
              </a:solidFill>
              <a:effectLst/>
              <a:latin typeface="Times New Roman" panose="02020603050405020304" pitchFamily="18" charset="0"/>
              <a:ea typeface="+mn-ea"/>
              <a:cs typeface="Times New Roman" panose="02020603050405020304" pitchFamily="18" charset="0"/>
            </a:rPr>
            <a:t>green frame </a:t>
          </a: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indicates the region a user would highlight, in this example</a:t>
          </a:r>
        </a:p>
      </xdr:txBody>
    </xdr:sp>
    <xdr:clientData/>
  </xdr:twoCellAnchor>
  <xdr:twoCellAnchor>
    <xdr:from>
      <xdr:col>8</xdr:col>
      <xdr:colOff>586317</xdr:colOff>
      <xdr:row>242</xdr:row>
      <xdr:rowOff>41275</xdr:rowOff>
    </xdr:from>
    <xdr:to>
      <xdr:col>10</xdr:col>
      <xdr:colOff>375709</xdr:colOff>
      <xdr:row>245</xdr:row>
      <xdr:rowOff>121709</xdr:rowOff>
    </xdr:to>
    <xdr:sp macro="" textlink="">
      <xdr:nvSpPr>
        <xdr:cNvPr id="708" name="Oval 707">
          <a:extLst>
            <a:ext uri="{FF2B5EF4-FFF2-40B4-BE49-F238E27FC236}">
              <a16:creationId xmlns:a16="http://schemas.microsoft.com/office/drawing/2014/main" id="{00000000-0008-0000-0300-0000C4020000}"/>
            </a:ext>
          </a:extLst>
        </xdr:cNvPr>
        <xdr:cNvSpPr/>
      </xdr:nvSpPr>
      <xdr:spPr>
        <a:xfrm>
          <a:off x="5767917" y="42994263"/>
          <a:ext cx="1084792" cy="609071"/>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74084</xdr:colOff>
      <xdr:row>241</xdr:row>
      <xdr:rowOff>99484</xdr:rowOff>
    </xdr:from>
    <xdr:to>
      <xdr:col>13</xdr:col>
      <xdr:colOff>41275</xdr:colOff>
      <xdr:row>242</xdr:row>
      <xdr:rowOff>42333</xdr:rowOff>
    </xdr:to>
    <xdr:cxnSp macro="">
      <xdr:nvCxnSpPr>
        <xdr:cNvPr id="709" name="Straight Arrow Connector 708">
          <a:extLst>
            <a:ext uri="{FF2B5EF4-FFF2-40B4-BE49-F238E27FC236}">
              <a16:creationId xmlns:a16="http://schemas.microsoft.com/office/drawing/2014/main" id="{00000000-0008-0000-0300-0000C5020000}"/>
            </a:ext>
          </a:extLst>
        </xdr:cNvPr>
        <xdr:cNvCxnSpPr/>
      </xdr:nvCxnSpPr>
      <xdr:spPr>
        <a:xfrm flipH="1">
          <a:off x="6551084" y="42876259"/>
          <a:ext cx="1910291" cy="11906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534457</xdr:colOff>
      <xdr:row>245</xdr:row>
      <xdr:rowOff>89960</xdr:rowOff>
    </xdr:from>
    <xdr:to>
      <xdr:col>8</xdr:col>
      <xdr:colOff>492124</xdr:colOff>
      <xdr:row>251</xdr:row>
      <xdr:rowOff>21168</xdr:rowOff>
    </xdr:to>
    <xdr:sp macro="" textlink="">
      <xdr:nvSpPr>
        <xdr:cNvPr id="710" name="Rectangle 709">
          <a:extLst>
            <a:ext uri="{FF2B5EF4-FFF2-40B4-BE49-F238E27FC236}">
              <a16:creationId xmlns:a16="http://schemas.microsoft.com/office/drawing/2014/main" id="{00000000-0008-0000-0300-0000C6020000}"/>
            </a:ext>
          </a:extLst>
        </xdr:cNvPr>
        <xdr:cNvSpPr/>
      </xdr:nvSpPr>
      <xdr:spPr>
        <a:xfrm>
          <a:off x="3772957" y="43571585"/>
          <a:ext cx="1900767" cy="988483"/>
        </a:xfrm>
        <a:prstGeom prst="rect">
          <a:avLst/>
        </a:prstGeom>
        <a:noFill/>
        <a:ln w="1905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9</xdr:col>
      <xdr:colOff>444500</xdr:colOff>
      <xdr:row>252</xdr:row>
      <xdr:rowOff>52915</xdr:rowOff>
    </xdr:from>
    <xdr:to>
      <xdr:col>14</xdr:col>
      <xdr:colOff>324304</xdr:colOff>
      <xdr:row>265</xdr:row>
      <xdr:rowOff>100540</xdr:rowOff>
    </xdr:to>
    <xdr:pic>
      <xdr:nvPicPr>
        <xdr:cNvPr id="711" name="Picture 710">
          <a:extLst>
            <a:ext uri="{FF2B5EF4-FFF2-40B4-BE49-F238E27FC236}">
              <a16:creationId xmlns:a16="http://schemas.microsoft.com/office/drawing/2014/main" id="{00000000-0008-0000-0300-0000C7020000}"/>
            </a:ext>
          </a:extLst>
        </xdr:cNvPr>
        <xdr:cNvPicPr>
          <a:picLocks noChangeAspect="1"/>
        </xdr:cNvPicPr>
      </xdr:nvPicPr>
      <xdr:blipFill>
        <a:blip xmlns:r="http://schemas.openxmlformats.org/officeDocument/2006/relationships" r:embed="rId17"/>
        <a:stretch>
          <a:fillRect/>
        </a:stretch>
      </xdr:blipFill>
      <xdr:spPr>
        <a:xfrm>
          <a:off x="6273800" y="44768028"/>
          <a:ext cx="3118304" cy="2338387"/>
        </a:xfrm>
        <a:prstGeom prst="rect">
          <a:avLst/>
        </a:prstGeom>
      </xdr:spPr>
    </xdr:pic>
    <xdr:clientData/>
  </xdr:twoCellAnchor>
  <xdr:twoCellAnchor>
    <xdr:from>
      <xdr:col>9</xdr:col>
      <xdr:colOff>603250</xdr:colOff>
      <xdr:row>245</xdr:row>
      <xdr:rowOff>158750</xdr:rowOff>
    </xdr:from>
    <xdr:to>
      <xdr:col>10</xdr:col>
      <xdr:colOff>359834</xdr:colOff>
      <xdr:row>254</xdr:row>
      <xdr:rowOff>68791</xdr:rowOff>
    </xdr:to>
    <xdr:cxnSp macro="">
      <xdr:nvCxnSpPr>
        <xdr:cNvPr id="712" name="Straight Arrow Connector 711">
          <a:extLst>
            <a:ext uri="{FF2B5EF4-FFF2-40B4-BE49-F238E27FC236}">
              <a16:creationId xmlns:a16="http://schemas.microsoft.com/office/drawing/2014/main" id="{00000000-0008-0000-0300-0000C8020000}"/>
            </a:ext>
          </a:extLst>
        </xdr:cNvPr>
        <xdr:cNvCxnSpPr/>
      </xdr:nvCxnSpPr>
      <xdr:spPr>
        <a:xfrm>
          <a:off x="6432550" y="43640375"/>
          <a:ext cx="404284" cy="1495954"/>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185209</xdr:colOff>
      <xdr:row>243</xdr:row>
      <xdr:rowOff>105834</xdr:rowOff>
    </xdr:from>
    <xdr:to>
      <xdr:col>22</xdr:col>
      <xdr:colOff>247218</xdr:colOff>
      <xdr:row>249</xdr:row>
      <xdr:rowOff>10584</xdr:rowOff>
    </xdr:to>
    <xdr:sp macro="" textlink="">
      <xdr:nvSpPr>
        <xdr:cNvPr id="713" name="TextBox 712">
          <a:extLst>
            <a:ext uri="{FF2B5EF4-FFF2-40B4-BE49-F238E27FC236}">
              <a16:creationId xmlns:a16="http://schemas.microsoft.com/office/drawing/2014/main" id="{00000000-0008-0000-0300-0000C9020000}"/>
            </a:ext>
          </a:extLst>
        </xdr:cNvPr>
        <xdr:cNvSpPr txBox="1"/>
      </xdr:nvSpPr>
      <xdr:spPr>
        <a:xfrm>
          <a:off x="8605309" y="43235034"/>
          <a:ext cx="5891309" cy="96202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button will produce a </a:t>
          </a: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linear interpolation </a:t>
          </a: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of the</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depth-discrete data</a:t>
          </a:r>
        </a:p>
      </xdr:txBody>
    </xdr:sp>
    <xdr:clientData/>
  </xdr:twoCellAnchor>
  <xdr:twoCellAnchor>
    <xdr:from>
      <xdr:col>12</xdr:col>
      <xdr:colOff>280458</xdr:colOff>
      <xdr:row>244</xdr:row>
      <xdr:rowOff>37041</xdr:rowOff>
    </xdr:from>
    <xdr:to>
      <xdr:col>13</xdr:col>
      <xdr:colOff>195792</xdr:colOff>
      <xdr:row>244</xdr:row>
      <xdr:rowOff>68791</xdr:rowOff>
    </xdr:to>
    <xdr:cxnSp macro="">
      <xdr:nvCxnSpPr>
        <xdr:cNvPr id="714" name="Straight Arrow Connector 713">
          <a:extLst>
            <a:ext uri="{FF2B5EF4-FFF2-40B4-BE49-F238E27FC236}">
              <a16:creationId xmlns:a16="http://schemas.microsoft.com/office/drawing/2014/main" id="{00000000-0008-0000-0300-0000CA020000}"/>
            </a:ext>
          </a:extLst>
        </xdr:cNvPr>
        <xdr:cNvCxnSpPr/>
      </xdr:nvCxnSpPr>
      <xdr:spPr>
        <a:xfrm flipH="1" flipV="1">
          <a:off x="8052858" y="43342454"/>
          <a:ext cx="563034" cy="3175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484718</xdr:colOff>
      <xdr:row>242</xdr:row>
      <xdr:rowOff>61384</xdr:rowOff>
    </xdr:from>
    <xdr:to>
      <xdr:col>12</xdr:col>
      <xdr:colOff>274109</xdr:colOff>
      <xdr:row>245</xdr:row>
      <xdr:rowOff>141818</xdr:rowOff>
    </xdr:to>
    <xdr:sp macro="" textlink="">
      <xdr:nvSpPr>
        <xdr:cNvPr id="715" name="Oval 714">
          <a:extLst>
            <a:ext uri="{FF2B5EF4-FFF2-40B4-BE49-F238E27FC236}">
              <a16:creationId xmlns:a16="http://schemas.microsoft.com/office/drawing/2014/main" id="{00000000-0008-0000-0300-0000CB020000}"/>
            </a:ext>
          </a:extLst>
        </xdr:cNvPr>
        <xdr:cNvSpPr/>
      </xdr:nvSpPr>
      <xdr:spPr>
        <a:xfrm>
          <a:off x="6961718" y="43014372"/>
          <a:ext cx="1084791" cy="609071"/>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486834</xdr:colOff>
      <xdr:row>252</xdr:row>
      <xdr:rowOff>58207</xdr:rowOff>
    </xdr:from>
    <xdr:to>
      <xdr:col>19</xdr:col>
      <xdr:colOff>359546</xdr:colOff>
      <xdr:row>265</xdr:row>
      <xdr:rowOff>100542</xdr:rowOff>
    </xdr:to>
    <xdr:pic>
      <xdr:nvPicPr>
        <xdr:cNvPr id="716" name="Picture 715">
          <a:extLst>
            <a:ext uri="{FF2B5EF4-FFF2-40B4-BE49-F238E27FC236}">
              <a16:creationId xmlns:a16="http://schemas.microsoft.com/office/drawing/2014/main" id="{00000000-0008-0000-0300-0000CC020000}"/>
            </a:ext>
          </a:extLst>
        </xdr:cNvPr>
        <xdr:cNvPicPr>
          <a:picLocks noChangeAspect="1"/>
        </xdr:cNvPicPr>
      </xdr:nvPicPr>
      <xdr:blipFill>
        <a:blip xmlns:r="http://schemas.openxmlformats.org/officeDocument/2006/relationships" r:embed="rId18"/>
        <a:stretch>
          <a:fillRect/>
        </a:stretch>
      </xdr:blipFill>
      <xdr:spPr>
        <a:xfrm>
          <a:off x="9554634" y="44773320"/>
          <a:ext cx="3111212" cy="2333097"/>
        </a:xfrm>
        <a:prstGeom prst="rect">
          <a:avLst/>
        </a:prstGeom>
      </xdr:spPr>
    </xdr:pic>
    <xdr:clientData/>
  </xdr:twoCellAnchor>
  <xdr:twoCellAnchor>
    <xdr:from>
      <xdr:col>12</xdr:col>
      <xdr:colOff>115865</xdr:colOff>
      <xdr:row>245</xdr:row>
      <xdr:rowOff>53319</xdr:rowOff>
    </xdr:from>
    <xdr:to>
      <xdr:col>16</xdr:col>
      <xdr:colOff>132292</xdr:colOff>
      <xdr:row>254</xdr:row>
      <xdr:rowOff>37041</xdr:rowOff>
    </xdr:to>
    <xdr:cxnSp macro="">
      <xdr:nvCxnSpPr>
        <xdr:cNvPr id="717" name="Straight Arrow Connector 716">
          <a:extLst>
            <a:ext uri="{FF2B5EF4-FFF2-40B4-BE49-F238E27FC236}">
              <a16:creationId xmlns:a16="http://schemas.microsoft.com/office/drawing/2014/main" id="{00000000-0008-0000-0300-0000CD020000}"/>
            </a:ext>
          </a:extLst>
        </xdr:cNvPr>
        <xdr:cNvCxnSpPr>
          <a:stCxn id="715" idx="5"/>
        </xdr:cNvCxnSpPr>
      </xdr:nvCxnSpPr>
      <xdr:spPr>
        <a:xfrm>
          <a:off x="7888265" y="43534944"/>
          <a:ext cx="2607227" cy="1569635"/>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269875</xdr:colOff>
      <xdr:row>245</xdr:row>
      <xdr:rowOff>95250</xdr:rowOff>
    </xdr:from>
    <xdr:to>
      <xdr:col>5</xdr:col>
      <xdr:colOff>211666</xdr:colOff>
      <xdr:row>247</xdr:row>
      <xdr:rowOff>164042</xdr:rowOff>
    </xdr:to>
    <xdr:sp macro="" textlink="">
      <xdr:nvSpPr>
        <xdr:cNvPr id="719" name="Oval 718">
          <a:extLst>
            <a:ext uri="{FF2B5EF4-FFF2-40B4-BE49-F238E27FC236}">
              <a16:creationId xmlns:a16="http://schemas.microsoft.com/office/drawing/2014/main" id="{00000000-0008-0000-0300-0000CF020000}"/>
            </a:ext>
          </a:extLst>
        </xdr:cNvPr>
        <xdr:cNvSpPr/>
      </xdr:nvSpPr>
      <xdr:spPr>
        <a:xfrm>
          <a:off x="2212975" y="43576875"/>
          <a:ext cx="1237191" cy="421217"/>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275167</xdr:colOff>
      <xdr:row>248</xdr:row>
      <xdr:rowOff>58209</xdr:rowOff>
    </xdr:from>
    <xdr:to>
      <xdr:col>5</xdr:col>
      <xdr:colOff>216958</xdr:colOff>
      <xdr:row>251</xdr:row>
      <xdr:rowOff>0</xdr:rowOff>
    </xdr:to>
    <xdr:sp macro="" textlink="">
      <xdr:nvSpPr>
        <xdr:cNvPr id="722" name="Oval 721">
          <a:extLst>
            <a:ext uri="{FF2B5EF4-FFF2-40B4-BE49-F238E27FC236}">
              <a16:creationId xmlns:a16="http://schemas.microsoft.com/office/drawing/2014/main" id="{00000000-0008-0000-0300-0000D2020000}"/>
            </a:ext>
          </a:extLst>
        </xdr:cNvPr>
        <xdr:cNvSpPr/>
      </xdr:nvSpPr>
      <xdr:spPr>
        <a:xfrm>
          <a:off x="2218267" y="44068472"/>
          <a:ext cx="1237191" cy="470428"/>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247</xdr:row>
      <xdr:rowOff>26459</xdr:rowOff>
    </xdr:from>
    <xdr:to>
      <xdr:col>3</xdr:col>
      <xdr:colOff>269875</xdr:colOff>
      <xdr:row>265</xdr:row>
      <xdr:rowOff>5292</xdr:rowOff>
    </xdr:to>
    <xdr:cxnSp macro="">
      <xdr:nvCxnSpPr>
        <xdr:cNvPr id="723" name="Straight Arrow Connector 722">
          <a:extLst>
            <a:ext uri="{FF2B5EF4-FFF2-40B4-BE49-F238E27FC236}">
              <a16:creationId xmlns:a16="http://schemas.microsoft.com/office/drawing/2014/main" id="{00000000-0008-0000-0300-0000D3020000}"/>
            </a:ext>
          </a:extLst>
        </xdr:cNvPr>
        <xdr:cNvCxnSpPr/>
      </xdr:nvCxnSpPr>
      <xdr:spPr>
        <a:xfrm flipV="1">
          <a:off x="647700" y="43860509"/>
          <a:ext cx="1565275" cy="315065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581024</xdr:colOff>
      <xdr:row>268</xdr:row>
      <xdr:rowOff>30691</xdr:rowOff>
    </xdr:from>
    <xdr:to>
      <xdr:col>19</xdr:col>
      <xdr:colOff>232833</xdr:colOff>
      <xdr:row>273</xdr:row>
      <xdr:rowOff>110067</xdr:rowOff>
    </xdr:to>
    <xdr:sp macro="" textlink="">
      <xdr:nvSpPr>
        <xdr:cNvPr id="724" name="TextBox 723">
          <a:extLst>
            <a:ext uri="{FF2B5EF4-FFF2-40B4-BE49-F238E27FC236}">
              <a16:creationId xmlns:a16="http://schemas.microsoft.com/office/drawing/2014/main" id="{00000000-0008-0000-0300-0000D4020000}"/>
            </a:ext>
          </a:extLst>
        </xdr:cNvPr>
        <xdr:cNvSpPr txBox="1"/>
      </xdr:nvSpPr>
      <xdr:spPr>
        <a:xfrm>
          <a:off x="5114924" y="47565204"/>
          <a:ext cx="7424209" cy="960438"/>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button will allow a user to simluate partial</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source zone removal of PFAS from the generated concentration vector </a:t>
          </a:r>
        </a:p>
        <a:p>
          <a:pPr marL="171450" indent="-171450">
            <a:buFont typeface="Arial" panose="020B0604020202020204" pitchFamily="34" charset="0"/>
            <a:buChar char="•"/>
          </a:pP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Simulation is done by removing all PFAS contaminants above a user-defined depth from the ground surface</a:t>
          </a:r>
        </a:p>
      </xdr:txBody>
    </xdr:sp>
    <xdr:clientData/>
  </xdr:twoCellAnchor>
  <xdr:twoCellAnchor>
    <xdr:from>
      <xdr:col>5</xdr:col>
      <xdr:colOff>121708</xdr:colOff>
      <xdr:row>250</xdr:row>
      <xdr:rowOff>84666</xdr:rowOff>
    </xdr:from>
    <xdr:to>
      <xdr:col>7</xdr:col>
      <xdr:colOff>566209</xdr:colOff>
      <xdr:row>269</xdr:row>
      <xdr:rowOff>116417</xdr:rowOff>
    </xdr:to>
    <xdr:cxnSp macro="">
      <xdr:nvCxnSpPr>
        <xdr:cNvPr id="725" name="Straight Arrow Connector 724">
          <a:extLst>
            <a:ext uri="{FF2B5EF4-FFF2-40B4-BE49-F238E27FC236}">
              <a16:creationId xmlns:a16="http://schemas.microsoft.com/office/drawing/2014/main" id="{00000000-0008-0000-0300-0000D5020000}"/>
            </a:ext>
          </a:extLst>
        </xdr:cNvPr>
        <xdr:cNvCxnSpPr/>
      </xdr:nvCxnSpPr>
      <xdr:spPr>
        <a:xfrm flipH="1" flipV="1">
          <a:off x="3360208" y="44447354"/>
          <a:ext cx="1739901" cy="337978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140758</xdr:colOff>
      <xdr:row>265</xdr:row>
      <xdr:rowOff>151341</xdr:rowOff>
    </xdr:from>
    <xdr:to>
      <xdr:col>6</xdr:col>
      <xdr:colOff>523876</xdr:colOff>
      <xdr:row>274</xdr:row>
      <xdr:rowOff>132291</xdr:rowOff>
    </xdr:to>
    <xdr:sp macro="" textlink="">
      <xdr:nvSpPr>
        <xdr:cNvPr id="726" name="TextBox 725">
          <a:extLst>
            <a:ext uri="{FF2B5EF4-FFF2-40B4-BE49-F238E27FC236}">
              <a16:creationId xmlns:a16="http://schemas.microsoft.com/office/drawing/2014/main" id="{00000000-0008-0000-0300-0000D6020000}"/>
            </a:ext>
          </a:extLst>
        </xdr:cNvPr>
        <xdr:cNvSpPr txBox="1"/>
      </xdr:nvSpPr>
      <xdr:spPr>
        <a:xfrm>
          <a:off x="140758" y="47157216"/>
          <a:ext cx="4269318" cy="1566863"/>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button will allow a user to edit any portion of the vector concentration profile to be a set, defined value.</a:t>
          </a:r>
        </a:p>
      </xdr:txBody>
    </xdr:sp>
    <xdr:clientData/>
  </xdr:twoCellAnchor>
  <xdr:twoCellAnchor>
    <xdr:from>
      <xdr:col>1</xdr:col>
      <xdr:colOff>164042</xdr:colOff>
      <xdr:row>276</xdr:row>
      <xdr:rowOff>0</xdr:rowOff>
    </xdr:from>
    <xdr:to>
      <xdr:col>10</xdr:col>
      <xdr:colOff>530227</xdr:colOff>
      <xdr:row>280</xdr:row>
      <xdr:rowOff>28575</xdr:rowOff>
    </xdr:to>
    <xdr:sp macro="" textlink="">
      <xdr:nvSpPr>
        <xdr:cNvPr id="728" name="TextBox 727">
          <a:extLst>
            <a:ext uri="{FF2B5EF4-FFF2-40B4-BE49-F238E27FC236}">
              <a16:creationId xmlns:a16="http://schemas.microsoft.com/office/drawing/2014/main" id="{00000000-0008-0000-0300-0000D8020000}"/>
            </a:ext>
          </a:extLst>
        </xdr:cNvPr>
        <xdr:cNvSpPr txBox="1"/>
      </xdr:nvSpPr>
      <xdr:spPr>
        <a:xfrm>
          <a:off x="811742" y="48944213"/>
          <a:ext cx="6195485" cy="73342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Once all parameters are input into the model, the user performs the derivation of an SSL and derivation of leachate and groundwater PFAS concentrations with a simple button press</a:t>
          </a:r>
        </a:p>
        <a:p>
          <a:endParaRPr lang="en-US" sz="1200" b="0" i="0" baseline="0">
            <a:latin typeface="Times New Roman" panose="02020603050405020304" pitchFamily="18" charset="0"/>
            <a:cs typeface="Times New Roman" panose="02020603050405020304" pitchFamily="18" charset="0"/>
          </a:endParaRPr>
        </a:p>
        <a:p>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1</xdr:col>
      <xdr:colOff>0</xdr:colOff>
      <xdr:row>279</xdr:row>
      <xdr:rowOff>68794</xdr:rowOff>
    </xdr:from>
    <xdr:to>
      <xdr:col>4</xdr:col>
      <xdr:colOff>354542</xdr:colOff>
      <xdr:row>285</xdr:row>
      <xdr:rowOff>58209</xdr:rowOff>
    </xdr:to>
    <xdr:sp macro="" textlink="">
      <xdr:nvSpPr>
        <xdr:cNvPr id="730" name="Oval 729">
          <a:extLst>
            <a:ext uri="{FF2B5EF4-FFF2-40B4-BE49-F238E27FC236}">
              <a16:creationId xmlns:a16="http://schemas.microsoft.com/office/drawing/2014/main" id="{00000000-0008-0000-0300-0000DA020000}"/>
            </a:ext>
          </a:extLst>
        </xdr:cNvPr>
        <xdr:cNvSpPr/>
      </xdr:nvSpPr>
      <xdr:spPr>
        <a:xfrm>
          <a:off x="647700" y="49541644"/>
          <a:ext cx="2297642" cy="104669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136525</xdr:colOff>
      <xdr:row>286</xdr:row>
      <xdr:rowOff>62442</xdr:rowOff>
    </xdr:from>
    <xdr:to>
      <xdr:col>10</xdr:col>
      <xdr:colOff>502710</xdr:colOff>
      <xdr:row>293</xdr:row>
      <xdr:rowOff>74084</xdr:rowOff>
    </xdr:to>
    <xdr:sp macro="" textlink="">
      <xdr:nvSpPr>
        <xdr:cNvPr id="731" name="TextBox 730">
          <a:extLst>
            <a:ext uri="{FF2B5EF4-FFF2-40B4-BE49-F238E27FC236}">
              <a16:creationId xmlns:a16="http://schemas.microsoft.com/office/drawing/2014/main" id="{00000000-0008-0000-0300-0000DB020000}"/>
            </a:ext>
          </a:extLst>
        </xdr:cNvPr>
        <xdr:cNvSpPr txBox="1"/>
      </xdr:nvSpPr>
      <xdr:spPr>
        <a:xfrm>
          <a:off x="784225" y="50768780"/>
          <a:ext cx="6195485" cy="1245129"/>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This button, when pressed, will prompt a user if any parameters required are missing.</a:t>
          </a:r>
        </a:p>
        <a:p>
          <a:endParaRPr lang="en-US" sz="1200" b="0" i="1" baseline="0">
            <a:latin typeface="Times New Roman" panose="02020603050405020304" pitchFamily="18" charset="0"/>
            <a:cs typeface="Times New Roman" panose="02020603050405020304" pitchFamily="18" charset="0"/>
          </a:endParaRPr>
        </a:p>
        <a:p>
          <a:r>
            <a:rPr lang="en-US" sz="1200" b="1" i="1" baseline="0">
              <a:latin typeface="Times New Roman" panose="02020603050405020304" pitchFamily="18" charset="0"/>
              <a:cs typeface="Times New Roman" panose="02020603050405020304" pitchFamily="18" charset="0"/>
            </a:rPr>
            <a:t>In the event the module doesn't run, please double-check user-input parameters for missing or zero values.</a:t>
          </a:r>
        </a:p>
        <a:p>
          <a:endParaRPr lang="en-US" sz="1200" b="0" i="0" baseline="0">
            <a:latin typeface="Times New Roman" panose="02020603050405020304" pitchFamily="18" charset="0"/>
            <a:cs typeface="Times New Roman" panose="02020603050405020304" pitchFamily="18" charset="0"/>
          </a:endParaRPr>
        </a:p>
        <a:p>
          <a:r>
            <a:rPr lang="en-US" sz="1200" b="1" i="0" baseline="0">
              <a:latin typeface="Times New Roman" panose="02020603050405020304" pitchFamily="18" charset="0"/>
              <a:cs typeface="Times New Roman" panose="02020603050405020304" pitchFamily="18" charset="0"/>
            </a:rPr>
            <a:t>Users then will navigate to the "Results" tab to see all model ouputs and plots.</a:t>
          </a:r>
        </a:p>
        <a:p>
          <a:endParaRPr lang="en-US" sz="1200" b="0" i="0" baseline="0">
            <a:latin typeface="Times New Roman" panose="02020603050405020304" pitchFamily="18" charset="0"/>
            <a:cs typeface="Times New Roman" panose="02020603050405020304" pitchFamily="18" charset="0"/>
          </a:endParaRPr>
        </a:p>
        <a:p>
          <a:endParaRPr lang="en-US" sz="1200" b="0" i="0" baseline="0">
            <a:latin typeface="Times New Roman" panose="02020603050405020304" pitchFamily="18" charset="0"/>
            <a:cs typeface="Times New Roman" panose="02020603050405020304" pitchFamily="18" charset="0"/>
          </a:endParaRPr>
        </a:p>
        <a:p>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0</xdr:col>
      <xdr:colOff>301625</xdr:colOff>
      <xdr:row>239</xdr:row>
      <xdr:rowOff>84667</xdr:rowOff>
    </xdr:from>
    <xdr:to>
      <xdr:col>5</xdr:col>
      <xdr:colOff>545042</xdr:colOff>
      <xdr:row>242</xdr:row>
      <xdr:rowOff>148166</xdr:rowOff>
    </xdr:to>
    <xdr:sp macro="" textlink="">
      <xdr:nvSpPr>
        <xdr:cNvPr id="766" name="Rectangle 765">
          <a:extLst>
            <a:ext uri="{FF2B5EF4-FFF2-40B4-BE49-F238E27FC236}">
              <a16:creationId xmlns:a16="http://schemas.microsoft.com/office/drawing/2014/main" id="{00000000-0008-0000-0300-0000FE020000}"/>
            </a:ext>
          </a:extLst>
        </xdr:cNvPr>
        <xdr:cNvSpPr/>
      </xdr:nvSpPr>
      <xdr:spPr>
        <a:xfrm>
          <a:off x="301625" y="42509017"/>
          <a:ext cx="3481917" cy="592137"/>
        </a:xfrm>
        <a:prstGeom prst="rect">
          <a:avLst/>
        </a:prstGeom>
        <a:solidFill>
          <a:schemeClr val="bg1">
            <a:lumMod val="85000"/>
          </a:schemeClr>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194734</xdr:colOff>
      <xdr:row>239</xdr:row>
      <xdr:rowOff>99483</xdr:rowOff>
    </xdr:from>
    <xdr:to>
      <xdr:col>1</xdr:col>
      <xdr:colOff>194734</xdr:colOff>
      <xdr:row>241</xdr:row>
      <xdr:rowOff>136524</xdr:rowOff>
    </xdr:to>
    <xdr:cxnSp macro="">
      <xdr:nvCxnSpPr>
        <xdr:cNvPr id="767" name="Straight Arrow Connector 766">
          <a:extLst>
            <a:ext uri="{FF2B5EF4-FFF2-40B4-BE49-F238E27FC236}">
              <a16:creationId xmlns:a16="http://schemas.microsoft.com/office/drawing/2014/main" id="{00000000-0008-0000-0300-0000FF020000}"/>
            </a:ext>
          </a:extLst>
        </xdr:cNvPr>
        <xdr:cNvCxnSpPr/>
      </xdr:nvCxnSpPr>
      <xdr:spPr>
        <a:xfrm>
          <a:off x="842434" y="42523833"/>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mamin/Downloads/SSL_Model_sj.xlsm" TargetMode="External"/><Relationship Id="rId1" Type="http://schemas.openxmlformats.org/officeDocument/2006/relationships/externalLinkPath" Target="file:///C:/Users/mamin/Downloads/SSL_Model_sj.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Module0_Input"/>
      <sheetName val="Module0_Output"/>
      <sheetName val="Module0_Output_Data"/>
      <sheetName val="Module1_Input"/>
      <sheetName val="Module1_Output"/>
      <sheetName val="Module1_Output_Data"/>
      <sheetName val="ReadMe2"/>
      <sheetName val="SoilData"/>
      <sheetName val="PFASData"/>
      <sheetName val="SSL_Model_sj"/>
    </sheetNames>
    <sheetDataSet>
      <sheetData sheetId="0"/>
      <sheetData sheetId="1"/>
      <sheetData sheetId="2"/>
      <sheetData sheetId="3"/>
      <sheetData sheetId="4"/>
      <sheetData sheetId="5"/>
      <sheetData sheetId="6"/>
      <sheetData sheetId="7"/>
      <sheetData sheetId="8"/>
      <sheetData sheetId="9"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382C3FC-0F8A-4E33-9261-2232D4556F10}" name="SoilTable" displayName="SoilTable" ref="A1:I13" totalsRowShown="0" headerRowDxfId="20" dataDxfId="19">
  <autoFilter ref="A1:I13" xr:uid="{6382C3FC-0F8A-4E33-9261-2232D4556F10}"/>
  <tableColumns count="9">
    <tableColumn id="1" xr3:uid="{7F118C14-005D-4660-BAE3-BD68558EEDFB}" name="name" dataDxfId="18"/>
    <tableColumn id="2" xr3:uid="{A041D421-DC04-4BA6-A7AA-4E227250D43A}" name="theta_r" dataDxfId="17"/>
    <tableColumn id="3" xr3:uid="{EB5CC5C9-C6FB-48A2-96FF-97D2CFDEFF9E}" name="theta_s" dataDxfId="16"/>
    <tableColumn id="4" xr3:uid="{92EA45A0-2D1A-4BEE-B7EC-9AB491DB7FC0}" name="alpha" dataDxfId="15"/>
    <tableColumn id="5" xr3:uid="{16C956D0-EF75-432B-9357-4D4298867279}" name="n" dataDxfId="14"/>
    <tableColumn id="6" xr3:uid="{6A4001F0-B8B1-4940-B133-A96EEA8597E8}" name="bulk_density" dataDxfId="13"/>
    <tableColumn id="7" xr3:uid="{8EBEB501-58F6-4F12-BA63-8D7A943DA98E}" name="Ks" dataDxfId="12"/>
    <tableColumn id="9" xr3:uid="{35969FD1-0B56-4CB8-A277-0276DE957E16}" name="d50" dataDxfId="11"/>
    <tableColumn id="8" xr3:uid="{7D383580-2655-44B8-8BCD-A57F71140F2D}" name="foc" dataDxfId="1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ACBC1B3-1243-4C42-AB7F-9F2B014CB526}" name="PFASTable" displayName="PFASTable" ref="A1:H12" totalsRowShown="0" headerRowDxfId="9" dataDxfId="8">
  <autoFilter ref="A1:H12" xr:uid="{9ACBC1B3-1243-4C42-AB7F-9F2B014CB526}"/>
  <tableColumns count="8">
    <tableColumn id="1" xr3:uid="{749A9183-4C43-48F9-B939-24884CEC7974}" name="name" dataDxfId="7"/>
    <tableColumn id="2" xr3:uid="{F2F15A0A-D114-4A8A-B5AD-C4D4DCE2C4EC}" name="a" dataDxfId="6"/>
    <tableColumn id="3" xr3:uid="{08D41157-FD76-41A0-9048-536BA2E89A62}" name="b" dataDxfId="5"/>
    <tableColumn id="4" xr3:uid="{9DBF2509-C972-4B77-900F-4048DCB3A4FB}" name="sigma0" dataDxfId="4"/>
    <tableColumn id="5" xr3:uid="{E8979294-F0EA-44C1-962B-A1D52AD2376E}" name="M" dataDxfId="3"/>
    <tableColumn id="8" xr3:uid="{B1CC279D-459C-4374-B34A-04247294372D}" name="D0" dataDxfId="2"/>
    <tableColumn id="6" xr3:uid="{2ABFA802-F305-40BC-934E-F5B8C7CA6770}" name="Vm" dataDxfId="1"/>
    <tableColumn id="7" xr3:uid="{D5C2B033-0D0D-40EB-818B-7D55EA311952}" name="Koc" dataDxfId="0"/>
  </tableColumns>
  <tableStyleInfo name="TableStyleMedium2"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5"/>
        </a:solidFill>
      </a:spPr>
      <a:bodyPr vertOverflow="clip" horzOverflow="clip" rtlCol="0" anchor="ctr"/>
      <a:lstStyle>
        <a:defPPr algn="ctr">
          <a:defRPr sz="1100" kern="1200">
            <a:latin typeface="Times New Roman" panose="02020603050405020304" pitchFamily="18" charset="0"/>
            <a:cs typeface="Times New Roman" panose="02020603050405020304" pitchFamily="18" charset="0"/>
          </a:defRPr>
        </a:defPPr>
      </a:lstStyle>
      <a:style>
        <a:lnRef idx="2">
          <a:schemeClr val="accent1">
            <a:shade val="15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8.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3.vml"/><Relationship Id="rId7" Type="http://schemas.openxmlformats.org/officeDocument/2006/relationships/ctrlProp" Target="../ctrlProps/ctrlProp12.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1.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16.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A50224-E558-4AEC-BD3F-99E66A85193E}">
  <sheetPr codeName="Sheet7">
    <tabColor theme="2"/>
  </sheetPr>
  <dimension ref="A1:XFC71"/>
  <sheetViews>
    <sheetView showGridLines="0" showRowColHeaders="0" tabSelected="1" zoomScale="131" zoomScaleNormal="100" workbookViewId="0">
      <selection activeCell="M7" sqref="M7"/>
    </sheetView>
  </sheetViews>
  <sheetFormatPr baseColWidth="10" defaultColWidth="0" defaultRowHeight="14" zeroHeight="1"/>
  <cols>
    <col min="1" max="1" width="6.1640625" style="32" customWidth="1"/>
    <col min="2" max="10" width="9" style="32" customWidth="1"/>
    <col min="11" max="11" width="18" style="32" customWidth="1"/>
    <col min="12" max="26" width="9" style="32" customWidth="1"/>
    <col min="27" max="16383" width="9" style="32" hidden="1"/>
    <col min="16384" max="16384" width="6.1640625" style="32" hidden="1"/>
  </cols>
  <sheetData>
    <row r="1" spans="1:15" ht="33.75" customHeight="1">
      <c r="A1" s="373" t="s">
        <v>0</v>
      </c>
      <c r="B1" s="373"/>
      <c r="C1" s="373"/>
      <c r="D1" s="373"/>
      <c r="E1" s="373"/>
      <c r="F1" s="373"/>
      <c r="G1" s="373"/>
      <c r="H1" s="373"/>
      <c r="I1" s="373"/>
      <c r="J1" s="373"/>
      <c r="K1" s="373"/>
      <c r="O1" s="72"/>
    </row>
    <row r="2" spans="1:15" ht="15" customHeight="1">
      <c r="A2" s="156"/>
      <c r="B2" s="128"/>
      <c r="C2" s="128"/>
      <c r="D2" s="128"/>
      <c r="E2" s="128"/>
      <c r="F2" s="128"/>
      <c r="G2" s="128"/>
      <c r="H2" s="128"/>
      <c r="I2" s="128"/>
      <c r="J2" s="128"/>
      <c r="K2" s="128"/>
      <c r="L2" s="143"/>
    </row>
    <row r="3" spans="1:15" ht="15" customHeight="1">
      <c r="A3" s="377" t="s">
        <v>243</v>
      </c>
      <c r="B3" s="377"/>
      <c r="C3" s="377"/>
      <c r="D3" s="377"/>
      <c r="E3" s="377"/>
      <c r="F3" s="377"/>
      <c r="G3" s="377"/>
      <c r="H3" s="377"/>
      <c r="I3" s="377"/>
      <c r="J3" s="377"/>
      <c r="K3" s="377"/>
      <c r="L3" s="143"/>
    </row>
    <row r="4" spans="1:15" ht="16">
      <c r="A4" s="380" t="s">
        <v>1</v>
      </c>
      <c r="B4" s="380"/>
      <c r="C4" s="380"/>
      <c r="D4" s="380"/>
      <c r="E4" s="380"/>
      <c r="F4" s="380"/>
      <c r="G4" s="73"/>
      <c r="H4" s="73"/>
      <c r="I4" s="73"/>
      <c r="J4" s="74"/>
      <c r="K4" s="74"/>
      <c r="L4" s="74"/>
    </row>
    <row r="5" spans="1:15" ht="16">
      <c r="A5" s="378" t="s">
        <v>2</v>
      </c>
      <c r="B5" s="378"/>
      <c r="C5" s="378"/>
      <c r="D5" s="378"/>
      <c r="E5" s="378"/>
      <c r="F5" s="378"/>
    </row>
    <row r="6" spans="1:15">
      <c r="A6" s="379" t="s">
        <v>240</v>
      </c>
      <c r="B6" s="379"/>
      <c r="C6" s="379"/>
      <c r="D6" s="379"/>
      <c r="E6" s="379"/>
      <c r="F6" s="379"/>
    </row>
    <row r="7" spans="1:15"/>
    <row r="8" spans="1:15">
      <c r="A8" s="371" t="s">
        <v>3</v>
      </c>
      <c r="B8" s="372"/>
      <c r="C8" s="372"/>
      <c r="D8" s="372"/>
    </row>
    <row r="9" spans="1:15">
      <c r="A9" s="372"/>
      <c r="B9" s="372"/>
      <c r="C9" s="372"/>
      <c r="D9" s="372"/>
    </row>
    <row r="10" spans="1:15">
      <c r="A10" s="374" t="s">
        <v>239</v>
      </c>
      <c r="B10" s="374"/>
      <c r="C10" s="374"/>
      <c r="D10" s="374"/>
      <c r="E10" s="374"/>
      <c r="F10" s="374"/>
      <c r="G10" s="374"/>
      <c r="H10" s="374"/>
      <c r="I10" s="374"/>
      <c r="J10" s="374"/>
      <c r="K10" s="374"/>
    </row>
    <row r="11" spans="1:15">
      <c r="A11" s="374"/>
      <c r="B11" s="374"/>
      <c r="C11" s="374"/>
      <c r="D11" s="374"/>
      <c r="E11" s="374"/>
      <c r="F11" s="374"/>
      <c r="G11" s="374"/>
      <c r="H11" s="374"/>
      <c r="I11" s="374"/>
      <c r="J11" s="374"/>
      <c r="K11" s="374"/>
    </row>
    <row r="12" spans="1:15">
      <c r="A12" s="374"/>
      <c r="B12" s="374"/>
      <c r="C12" s="374"/>
      <c r="D12" s="374"/>
      <c r="E12" s="374"/>
      <c r="F12" s="374"/>
      <c r="G12" s="374"/>
      <c r="H12" s="374"/>
      <c r="I12" s="374"/>
      <c r="J12" s="374"/>
      <c r="K12" s="374"/>
    </row>
    <row r="13" spans="1:15">
      <c r="A13" s="374"/>
      <c r="B13" s="374"/>
      <c r="C13" s="374"/>
      <c r="D13" s="374"/>
      <c r="E13" s="374"/>
      <c r="F13" s="374"/>
      <c r="G13" s="374"/>
      <c r="H13" s="374"/>
      <c r="I13" s="374"/>
      <c r="J13" s="374"/>
      <c r="K13" s="374"/>
    </row>
    <row r="14" spans="1:15">
      <c r="A14" s="374"/>
      <c r="B14" s="374"/>
      <c r="C14" s="374"/>
      <c r="D14" s="374"/>
      <c r="E14" s="374"/>
      <c r="F14" s="374"/>
      <c r="G14" s="374"/>
      <c r="H14" s="374"/>
      <c r="I14" s="374"/>
      <c r="J14" s="374"/>
      <c r="K14" s="374"/>
    </row>
    <row r="15" spans="1:15">
      <c r="A15" s="374" t="s">
        <v>4</v>
      </c>
      <c r="B15" s="374"/>
      <c r="C15" s="374"/>
      <c r="D15" s="374"/>
      <c r="E15" s="374"/>
      <c r="F15" s="374"/>
      <c r="G15" s="374"/>
      <c r="H15" s="374"/>
      <c r="I15" s="374"/>
      <c r="J15" s="374"/>
      <c r="K15" s="374"/>
    </row>
    <row r="16" spans="1:15">
      <c r="A16" s="374"/>
      <c r="B16" s="374"/>
      <c r="C16" s="374"/>
      <c r="D16" s="374"/>
      <c r="E16" s="374"/>
      <c r="F16" s="374"/>
      <c r="G16" s="374"/>
      <c r="H16" s="374"/>
      <c r="I16" s="374"/>
      <c r="J16" s="374"/>
      <c r="K16" s="374"/>
    </row>
    <row r="17" spans="1:11">
      <c r="A17" s="374"/>
      <c r="B17" s="374"/>
      <c r="C17" s="374"/>
      <c r="D17" s="374"/>
      <c r="E17" s="374"/>
      <c r="F17" s="374"/>
      <c r="G17" s="374"/>
      <c r="H17" s="374"/>
      <c r="I17" s="374"/>
      <c r="J17" s="374"/>
      <c r="K17" s="374"/>
    </row>
    <row r="18" spans="1:11">
      <c r="A18" s="374"/>
      <c r="B18" s="374"/>
      <c r="C18" s="374"/>
      <c r="D18" s="374"/>
      <c r="E18" s="374"/>
      <c r="F18" s="374"/>
      <c r="G18" s="374"/>
      <c r="H18" s="374"/>
      <c r="I18" s="374"/>
      <c r="J18" s="374"/>
      <c r="K18" s="374"/>
    </row>
    <row r="19" spans="1:11">
      <c r="A19" s="374"/>
      <c r="B19" s="374"/>
      <c r="C19" s="374"/>
      <c r="D19" s="374"/>
      <c r="E19" s="374"/>
      <c r="F19" s="374"/>
      <c r="G19" s="374"/>
      <c r="H19" s="374"/>
      <c r="I19" s="374"/>
      <c r="J19" s="374"/>
      <c r="K19" s="374"/>
    </row>
    <row r="20" spans="1:11">
      <c r="A20" s="374"/>
      <c r="B20" s="374"/>
      <c r="C20" s="374"/>
      <c r="D20" s="374"/>
      <c r="E20" s="374"/>
      <c r="F20" s="374"/>
      <c r="G20" s="374"/>
      <c r="H20" s="374"/>
      <c r="I20" s="374"/>
      <c r="J20" s="374"/>
      <c r="K20" s="374"/>
    </row>
    <row r="21" spans="1:11">
      <c r="A21" s="374"/>
      <c r="B21" s="374"/>
      <c r="C21" s="374"/>
      <c r="D21" s="374"/>
      <c r="E21" s="374"/>
      <c r="F21" s="374"/>
      <c r="G21" s="374"/>
      <c r="H21" s="374"/>
      <c r="I21" s="374"/>
      <c r="J21" s="374"/>
      <c r="K21" s="374"/>
    </row>
    <row r="22" spans="1:11">
      <c r="A22" s="374"/>
      <c r="B22" s="374"/>
      <c r="C22" s="374"/>
      <c r="D22" s="374"/>
      <c r="E22" s="374"/>
      <c r="F22" s="374"/>
      <c r="G22" s="374"/>
      <c r="H22" s="374"/>
      <c r="I22" s="374"/>
      <c r="J22" s="374"/>
      <c r="K22" s="374"/>
    </row>
    <row r="23" spans="1:11">
      <c r="A23" s="374"/>
      <c r="B23" s="374"/>
      <c r="C23" s="374"/>
      <c r="D23" s="374"/>
      <c r="E23" s="374"/>
      <c r="F23" s="374"/>
      <c r="G23" s="374"/>
      <c r="H23" s="374"/>
      <c r="I23" s="374"/>
      <c r="J23" s="374"/>
      <c r="K23" s="374"/>
    </row>
    <row r="24" spans="1:11">
      <c r="A24" s="374"/>
      <c r="B24" s="374"/>
      <c r="C24" s="374"/>
      <c r="D24" s="374"/>
      <c r="E24" s="374"/>
      <c r="F24" s="374"/>
      <c r="G24" s="374"/>
      <c r="H24" s="374"/>
      <c r="I24" s="374"/>
      <c r="J24" s="374"/>
      <c r="K24" s="374"/>
    </row>
    <row r="25" spans="1:11">
      <c r="A25" s="374"/>
      <c r="B25" s="374"/>
      <c r="C25" s="374"/>
      <c r="D25" s="374"/>
      <c r="E25" s="374"/>
      <c r="F25" s="374"/>
      <c r="G25" s="374"/>
      <c r="H25" s="374"/>
      <c r="I25" s="374"/>
      <c r="J25" s="374"/>
      <c r="K25" s="374"/>
    </row>
    <row r="26" spans="1:11">
      <c r="A26" s="374"/>
      <c r="B26" s="374"/>
      <c r="C26" s="374"/>
      <c r="D26" s="374"/>
      <c r="E26" s="374"/>
      <c r="F26" s="374"/>
      <c r="G26" s="374"/>
      <c r="H26" s="374"/>
      <c r="I26" s="374"/>
      <c r="J26" s="374"/>
      <c r="K26" s="374"/>
    </row>
    <row r="27" spans="1:11">
      <c r="A27" s="374"/>
      <c r="B27" s="374"/>
      <c r="C27" s="374"/>
      <c r="D27" s="374"/>
      <c r="E27" s="374"/>
      <c r="F27" s="374"/>
      <c r="G27" s="374"/>
      <c r="H27" s="374"/>
      <c r="I27" s="374"/>
      <c r="J27" s="374"/>
      <c r="K27" s="374"/>
    </row>
    <row r="28" spans="1:11">
      <c r="A28" s="374"/>
      <c r="B28" s="374"/>
      <c r="C28" s="374"/>
      <c r="D28" s="374"/>
      <c r="E28" s="374"/>
      <c r="F28" s="374"/>
      <c r="G28" s="374"/>
      <c r="H28" s="374"/>
      <c r="I28" s="374"/>
      <c r="J28" s="374"/>
      <c r="K28" s="374"/>
    </row>
    <row r="29" spans="1:11">
      <c r="A29" s="374" t="s">
        <v>5</v>
      </c>
      <c r="B29" s="374"/>
      <c r="C29" s="374"/>
      <c r="D29" s="374"/>
      <c r="E29" s="374"/>
      <c r="F29" s="374"/>
      <c r="G29" s="374"/>
      <c r="H29" s="374"/>
      <c r="I29" s="374"/>
      <c r="J29" s="374"/>
      <c r="K29" s="374"/>
    </row>
    <row r="30" spans="1:11">
      <c r="A30" s="374"/>
      <c r="B30" s="374"/>
      <c r="C30" s="374"/>
      <c r="D30" s="374"/>
      <c r="E30" s="374"/>
      <c r="F30" s="374"/>
      <c r="G30" s="374"/>
      <c r="H30" s="374"/>
      <c r="I30" s="374"/>
      <c r="J30" s="374"/>
      <c r="K30" s="374"/>
    </row>
    <row r="31" spans="1:11">
      <c r="A31" s="374"/>
      <c r="B31" s="374"/>
      <c r="C31" s="374"/>
      <c r="D31" s="374"/>
      <c r="E31" s="374"/>
      <c r="F31" s="374"/>
      <c r="G31" s="374"/>
      <c r="H31" s="374"/>
      <c r="I31" s="374"/>
      <c r="J31" s="374"/>
      <c r="K31" s="374"/>
    </row>
    <row r="32" spans="1:11">
      <c r="A32" s="374"/>
      <c r="B32" s="374"/>
      <c r="C32" s="374"/>
      <c r="D32" s="374"/>
      <c r="E32" s="374"/>
      <c r="F32" s="374"/>
      <c r="G32" s="374"/>
      <c r="H32" s="374"/>
      <c r="I32" s="374"/>
      <c r="J32" s="374"/>
      <c r="K32" s="374"/>
    </row>
    <row r="33" spans="1:23">
      <c r="A33" s="374"/>
      <c r="B33" s="374"/>
      <c r="C33" s="374"/>
      <c r="D33" s="374"/>
      <c r="E33" s="374"/>
      <c r="F33" s="374"/>
      <c r="G33" s="374"/>
      <c r="H33" s="374"/>
      <c r="I33" s="374"/>
      <c r="J33" s="374"/>
      <c r="K33" s="374"/>
      <c r="O33" s="375" t="s">
        <v>6</v>
      </c>
      <c r="P33" s="375"/>
      <c r="Q33" s="375"/>
      <c r="R33" s="375"/>
      <c r="S33" s="375"/>
      <c r="T33" s="375"/>
      <c r="U33" s="375"/>
      <c r="V33" s="375"/>
      <c r="W33" s="375"/>
    </row>
    <row r="34" spans="1:23">
      <c r="A34" s="374"/>
      <c r="B34" s="374"/>
      <c r="C34" s="374"/>
      <c r="D34" s="374"/>
      <c r="E34" s="374"/>
      <c r="F34" s="374"/>
      <c r="G34" s="374"/>
      <c r="H34" s="374"/>
      <c r="I34" s="374"/>
      <c r="J34" s="374"/>
      <c r="K34" s="374"/>
      <c r="O34" s="375"/>
      <c r="P34" s="375"/>
      <c r="Q34" s="375"/>
      <c r="R34" s="375"/>
      <c r="S34" s="375"/>
      <c r="T34" s="375"/>
      <c r="U34" s="375"/>
      <c r="V34" s="375"/>
      <c r="W34" s="375"/>
    </row>
    <row r="35" spans="1:23">
      <c r="A35" s="381" t="s">
        <v>259</v>
      </c>
      <c r="B35" s="381"/>
      <c r="C35" s="381"/>
      <c r="D35" s="381"/>
      <c r="E35" s="381"/>
      <c r="F35" s="381"/>
      <c r="G35" s="381"/>
      <c r="H35" s="381"/>
      <c r="I35" s="381"/>
      <c r="J35" s="381"/>
      <c r="K35" s="381"/>
      <c r="O35" s="375"/>
      <c r="P35" s="375"/>
      <c r="Q35" s="375"/>
      <c r="R35" s="375"/>
      <c r="S35" s="375"/>
      <c r="T35" s="375"/>
      <c r="U35" s="375"/>
      <c r="V35" s="375"/>
      <c r="W35" s="375"/>
    </row>
    <row r="36" spans="1:23">
      <c r="A36" s="381"/>
      <c r="B36" s="381"/>
      <c r="C36" s="381"/>
      <c r="D36" s="381"/>
      <c r="E36" s="381"/>
      <c r="F36" s="381"/>
      <c r="G36" s="381"/>
      <c r="H36" s="381"/>
      <c r="I36" s="381"/>
      <c r="J36" s="381"/>
      <c r="K36" s="381"/>
      <c r="O36" s="375"/>
      <c r="P36" s="375"/>
      <c r="Q36" s="375"/>
      <c r="R36" s="375"/>
      <c r="S36" s="375"/>
      <c r="T36" s="375"/>
      <c r="U36" s="375"/>
      <c r="V36" s="375"/>
      <c r="W36" s="375"/>
    </row>
    <row r="37" spans="1:23">
      <c r="A37" s="381" t="s">
        <v>244</v>
      </c>
      <c r="B37" s="381"/>
      <c r="C37" s="381"/>
      <c r="D37" s="381"/>
      <c r="E37" s="381"/>
      <c r="F37" s="381"/>
      <c r="G37" s="381"/>
      <c r="H37" s="381"/>
      <c r="I37" s="381"/>
      <c r="J37" s="381"/>
      <c r="K37" s="381"/>
      <c r="O37" s="375"/>
      <c r="P37" s="375"/>
      <c r="Q37" s="375"/>
      <c r="R37" s="375"/>
      <c r="S37" s="375"/>
      <c r="T37" s="375"/>
      <c r="U37" s="375"/>
      <c r="V37" s="375"/>
      <c r="W37" s="375"/>
    </row>
    <row r="38" spans="1:23">
      <c r="A38" s="381"/>
      <c r="B38" s="381"/>
      <c r="C38" s="381"/>
      <c r="D38" s="381"/>
      <c r="E38" s="381"/>
      <c r="F38" s="381"/>
      <c r="G38" s="381"/>
      <c r="H38" s="381"/>
      <c r="I38" s="381"/>
      <c r="J38" s="381"/>
      <c r="K38" s="381"/>
      <c r="O38" s="382" t="s">
        <v>7</v>
      </c>
      <c r="P38" s="382"/>
      <c r="Q38" s="382"/>
      <c r="R38" s="382"/>
      <c r="S38" s="382"/>
      <c r="T38" s="382"/>
      <c r="U38" s="382"/>
      <c r="V38" s="151"/>
      <c r="W38" s="151"/>
    </row>
    <row r="39" spans="1:23">
      <c r="A39" s="381"/>
      <c r="B39" s="381"/>
      <c r="C39" s="381"/>
      <c r="D39" s="381"/>
      <c r="E39" s="381"/>
      <c r="F39" s="381"/>
      <c r="G39" s="381"/>
      <c r="H39" s="381"/>
      <c r="I39" s="381"/>
      <c r="J39" s="381"/>
      <c r="K39" s="381"/>
      <c r="O39" s="382"/>
      <c r="P39" s="382"/>
      <c r="Q39" s="382"/>
      <c r="R39" s="382"/>
      <c r="S39" s="382"/>
      <c r="T39" s="382"/>
      <c r="U39" s="382"/>
      <c r="V39" s="151"/>
      <c r="W39" s="151"/>
    </row>
    <row r="40" spans="1:23" ht="20">
      <c r="A40" s="381"/>
      <c r="B40" s="381"/>
      <c r="C40" s="381"/>
      <c r="D40" s="381"/>
      <c r="E40" s="381"/>
      <c r="F40" s="381"/>
      <c r="G40" s="381"/>
      <c r="H40" s="381"/>
      <c r="I40" s="381"/>
      <c r="J40" s="381"/>
      <c r="K40" s="381"/>
      <c r="O40" s="149" t="s">
        <v>8</v>
      </c>
      <c r="P40" s="155"/>
      <c r="Q40" s="155"/>
      <c r="R40" s="155"/>
      <c r="S40" s="155"/>
      <c r="T40" s="155"/>
      <c r="U40" s="155"/>
      <c r="V40" s="151"/>
      <c r="W40" s="151"/>
    </row>
    <row r="41" spans="1:23" ht="16">
      <c r="A41" s="154"/>
      <c r="B41" s="154"/>
      <c r="C41" s="154"/>
      <c r="D41" s="154"/>
      <c r="E41" s="154"/>
      <c r="F41" s="154"/>
      <c r="G41" s="154"/>
      <c r="H41" s="154"/>
      <c r="I41" s="154"/>
      <c r="J41" s="154"/>
      <c r="K41" s="154"/>
      <c r="O41" s="149" t="s">
        <v>9</v>
      </c>
      <c r="P41" s="149"/>
      <c r="Q41" s="149"/>
      <c r="R41" s="149"/>
      <c r="S41" s="149"/>
      <c r="T41" s="149"/>
      <c r="U41" s="151"/>
      <c r="V41" s="151"/>
      <c r="W41" s="151"/>
    </row>
    <row r="42" spans="1:23" ht="16">
      <c r="A42" s="371" t="s">
        <v>10</v>
      </c>
      <c r="B42" s="372"/>
      <c r="C42" s="372"/>
      <c r="D42" s="372"/>
      <c r="E42" s="34"/>
      <c r="F42" s="34"/>
      <c r="G42" s="34"/>
      <c r="H42" s="34"/>
      <c r="I42" s="34"/>
      <c r="J42" s="34"/>
      <c r="K42" s="34"/>
      <c r="O42" s="149" t="s">
        <v>11</v>
      </c>
      <c r="P42" s="149"/>
      <c r="Q42" s="149"/>
      <c r="R42" s="149"/>
      <c r="S42" s="149"/>
      <c r="T42" s="149"/>
    </row>
    <row r="43" spans="1:23" ht="16">
      <c r="A43" s="372"/>
      <c r="B43" s="372"/>
      <c r="C43" s="372"/>
      <c r="D43" s="372"/>
      <c r="E43" s="34"/>
      <c r="F43" s="34"/>
      <c r="G43" s="34"/>
      <c r="H43" s="34"/>
      <c r="I43" s="34"/>
      <c r="J43" s="34"/>
      <c r="K43" s="34"/>
      <c r="O43" s="149" t="s">
        <v>12</v>
      </c>
      <c r="P43" s="153"/>
      <c r="Q43" s="153"/>
      <c r="R43" s="153"/>
      <c r="S43" s="153"/>
      <c r="T43" s="153"/>
      <c r="U43" s="34"/>
      <c r="V43" s="34"/>
      <c r="W43" s="34"/>
    </row>
    <row r="44" spans="1:23" ht="16">
      <c r="A44" s="376" t="s">
        <v>246</v>
      </c>
      <c r="B44" s="376"/>
      <c r="C44" s="376"/>
      <c r="D44" s="376"/>
      <c r="E44" s="376"/>
      <c r="F44" s="376"/>
      <c r="G44" s="376"/>
      <c r="H44" s="376"/>
      <c r="I44" s="376"/>
      <c r="J44" s="376"/>
      <c r="K44" s="376"/>
      <c r="O44" s="149" t="s">
        <v>13</v>
      </c>
      <c r="P44" s="153"/>
      <c r="Q44" s="153"/>
      <c r="R44" s="153"/>
      <c r="S44" s="153"/>
      <c r="T44" s="153"/>
      <c r="U44" s="38"/>
      <c r="V44" s="34"/>
      <c r="W44" s="34"/>
    </row>
    <row r="45" spans="1:23" ht="16">
      <c r="A45" s="376"/>
      <c r="B45" s="376"/>
      <c r="C45" s="376"/>
      <c r="D45" s="376"/>
      <c r="E45" s="376"/>
      <c r="F45" s="376"/>
      <c r="G45" s="376"/>
      <c r="H45" s="376"/>
      <c r="I45" s="376"/>
      <c r="J45" s="376"/>
      <c r="K45" s="376"/>
      <c r="O45" s="149" t="s">
        <v>14</v>
      </c>
      <c r="P45" s="152"/>
      <c r="Q45" s="152"/>
      <c r="R45" s="152"/>
      <c r="S45" s="152"/>
      <c r="T45" s="152"/>
      <c r="U45" s="38"/>
      <c r="V45" s="34"/>
      <c r="W45" s="34"/>
    </row>
    <row r="46" spans="1:23" ht="16">
      <c r="A46" s="376" t="s">
        <v>15</v>
      </c>
      <c r="B46" s="376"/>
      <c r="C46" s="376"/>
      <c r="D46" s="376"/>
      <c r="E46" s="376"/>
      <c r="F46" s="376"/>
      <c r="G46" s="376"/>
      <c r="H46" s="376"/>
      <c r="I46" s="376"/>
      <c r="J46" s="376"/>
      <c r="K46" s="376"/>
      <c r="O46" s="149" t="s">
        <v>16</v>
      </c>
      <c r="P46" s="152"/>
      <c r="Q46" s="152"/>
      <c r="R46" s="152"/>
      <c r="S46" s="152"/>
      <c r="T46" s="152"/>
      <c r="U46" s="38"/>
      <c r="V46" s="34"/>
      <c r="W46" s="34"/>
    </row>
    <row r="47" spans="1:23" ht="16">
      <c r="A47" s="376"/>
      <c r="B47" s="376"/>
      <c r="C47" s="376"/>
      <c r="D47" s="376"/>
      <c r="E47" s="376"/>
      <c r="F47" s="376"/>
      <c r="G47" s="376"/>
      <c r="H47" s="376"/>
      <c r="I47" s="376"/>
      <c r="J47" s="376"/>
      <c r="K47" s="376"/>
      <c r="O47" s="149"/>
      <c r="P47" s="152"/>
      <c r="Q47" s="152"/>
      <c r="R47" s="152"/>
      <c r="S47" s="152"/>
      <c r="T47" s="152"/>
      <c r="U47" s="38"/>
      <c r="V47" s="34"/>
      <c r="W47" s="34"/>
    </row>
    <row r="48" spans="1:23" ht="16">
      <c r="A48" s="376" t="s">
        <v>17</v>
      </c>
      <c r="B48" s="376"/>
      <c r="C48" s="376"/>
      <c r="D48" s="376"/>
      <c r="E48" s="376"/>
      <c r="F48" s="376"/>
      <c r="G48" s="376"/>
      <c r="H48" s="376"/>
      <c r="I48" s="376"/>
      <c r="J48" s="376"/>
      <c r="K48" s="376"/>
      <c r="O48" s="149"/>
      <c r="P48" s="152"/>
      <c r="Q48" s="152"/>
      <c r="R48" s="152"/>
      <c r="S48" s="152"/>
      <c r="T48" s="152"/>
      <c r="U48" s="151"/>
      <c r="V48" s="34"/>
      <c r="W48" s="34"/>
    </row>
    <row r="49" spans="1:23" ht="16">
      <c r="A49" s="376"/>
      <c r="B49" s="376"/>
      <c r="C49" s="376"/>
      <c r="D49" s="376"/>
      <c r="E49" s="376"/>
      <c r="F49" s="376"/>
      <c r="G49" s="376"/>
      <c r="H49" s="376"/>
      <c r="I49" s="376"/>
      <c r="J49" s="376"/>
      <c r="K49" s="376"/>
      <c r="O49" s="149"/>
      <c r="P49" s="152"/>
      <c r="Q49" s="152"/>
      <c r="R49" s="152"/>
      <c r="S49" s="152"/>
      <c r="T49" s="152"/>
      <c r="U49" s="151"/>
      <c r="V49" s="34"/>
      <c r="W49" s="34"/>
    </row>
    <row r="50" spans="1:23" ht="16">
      <c r="A50" s="376" t="s">
        <v>18</v>
      </c>
      <c r="B50" s="376"/>
      <c r="C50" s="376"/>
      <c r="D50" s="376"/>
      <c r="E50" s="376"/>
      <c r="F50" s="376"/>
      <c r="G50" s="376"/>
      <c r="H50" s="376"/>
      <c r="I50" s="376"/>
      <c r="J50" s="376"/>
      <c r="K50" s="376"/>
      <c r="O50" s="149"/>
      <c r="P50" s="152"/>
      <c r="Q50" s="152"/>
      <c r="R50" s="152"/>
      <c r="S50" s="152"/>
      <c r="T50" s="152"/>
      <c r="U50" s="151"/>
      <c r="V50" s="34"/>
      <c r="W50" s="34"/>
    </row>
    <row r="51" spans="1:23">
      <c r="A51" s="376"/>
      <c r="B51" s="376"/>
      <c r="C51" s="376"/>
      <c r="D51" s="376"/>
      <c r="E51" s="376"/>
      <c r="F51" s="376"/>
      <c r="G51" s="376"/>
      <c r="H51" s="376"/>
      <c r="I51" s="376"/>
      <c r="J51" s="376"/>
      <c r="K51" s="376"/>
      <c r="O51" s="37"/>
      <c r="P51" s="151"/>
      <c r="Q51" s="151"/>
      <c r="R51" s="151"/>
      <c r="S51" s="151"/>
      <c r="T51" s="151"/>
      <c r="U51" s="151"/>
      <c r="V51" s="34"/>
      <c r="W51" s="34"/>
    </row>
    <row r="52" spans="1:23">
      <c r="A52" s="150"/>
      <c r="B52" s="150"/>
      <c r="C52" s="150"/>
      <c r="D52" s="150"/>
      <c r="E52" s="150"/>
      <c r="F52" s="150"/>
      <c r="G52" s="150"/>
      <c r="H52" s="150"/>
      <c r="I52" s="150"/>
      <c r="J52" s="150"/>
      <c r="K52" s="150"/>
      <c r="O52" s="37"/>
      <c r="P52" s="151"/>
      <c r="Q52" s="151"/>
      <c r="R52" s="151"/>
      <c r="S52" s="151"/>
      <c r="T52" s="151"/>
      <c r="U52" s="151"/>
      <c r="V52" s="34"/>
      <c r="W52" s="34"/>
    </row>
    <row r="53" spans="1:23">
      <c r="A53" s="371" t="s">
        <v>19</v>
      </c>
      <c r="B53" s="371"/>
      <c r="C53" s="371"/>
      <c r="D53" s="371"/>
      <c r="O53" s="37"/>
      <c r="P53" s="34"/>
      <c r="Q53" s="34"/>
      <c r="R53" s="34"/>
      <c r="S53" s="34"/>
      <c r="T53" s="34"/>
      <c r="U53" s="34"/>
      <c r="V53" s="34"/>
      <c r="W53" s="34"/>
    </row>
    <row r="54" spans="1:23">
      <c r="A54" s="371"/>
      <c r="B54" s="371"/>
      <c r="C54" s="371"/>
      <c r="D54" s="371"/>
      <c r="O54" s="37"/>
      <c r="P54" s="34"/>
      <c r="Q54" s="34"/>
      <c r="R54" s="34"/>
      <c r="S54" s="34"/>
      <c r="T54" s="34"/>
      <c r="U54" s="34"/>
      <c r="V54" s="34"/>
      <c r="W54" s="34"/>
    </row>
    <row r="55" spans="1:23">
      <c r="A55" s="376" t="s">
        <v>242</v>
      </c>
      <c r="B55" s="376"/>
      <c r="C55" s="376"/>
      <c r="D55" s="376"/>
      <c r="E55" s="376"/>
      <c r="F55" s="376"/>
      <c r="G55" s="376"/>
      <c r="H55" s="376"/>
      <c r="I55" s="376"/>
      <c r="J55" s="376"/>
      <c r="K55" s="376"/>
      <c r="O55" s="34"/>
      <c r="P55" s="34"/>
      <c r="Q55" s="34"/>
      <c r="R55" s="34"/>
      <c r="S55" s="34"/>
      <c r="T55" s="34"/>
      <c r="U55" s="34"/>
      <c r="V55" s="34"/>
    </row>
    <row r="56" spans="1:23">
      <c r="A56" s="376"/>
      <c r="B56" s="376"/>
      <c r="C56" s="376"/>
      <c r="D56" s="376"/>
      <c r="E56" s="376"/>
      <c r="F56" s="376"/>
      <c r="G56" s="376"/>
      <c r="H56" s="376"/>
      <c r="I56" s="376"/>
      <c r="J56" s="376"/>
      <c r="K56" s="376"/>
    </row>
    <row r="57" spans="1:23">
      <c r="A57" s="376"/>
      <c r="B57" s="376"/>
      <c r="C57" s="376"/>
      <c r="D57" s="376"/>
      <c r="E57" s="376"/>
      <c r="F57" s="376"/>
      <c r="G57" s="376"/>
      <c r="H57" s="376"/>
      <c r="I57" s="376"/>
      <c r="J57" s="376"/>
      <c r="K57" s="376"/>
    </row>
    <row r="58" spans="1:23">
      <c r="A58" s="376"/>
      <c r="B58" s="376"/>
      <c r="C58" s="376"/>
      <c r="D58" s="376"/>
      <c r="E58" s="376"/>
      <c r="F58" s="376"/>
      <c r="G58" s="376"/>
      <c r="H58" s="376"/>
      <c r="I58" s="376"/>
      <c r="J58" s="376"/>
      <c r="K58" s="376"/>
    </row>
    <row r="59" spans="1:23">
      <c r="A59" s="376"/>
      <c r="B59" s="376"/>
      <c r="C59" s="376"/>
      <c r="D59" s="376"/>
      <c r="E59" s="376"/>
      <c r="F59" s="376"/>
      <c r="G59" s="376"/>
      <c r="H59" s="376"/>
      <c r="I59" s="376"/>
      <c r="J59" s="376"/>
      <c r="K59" s="376"/>
    </row>
    <row r="60" spans="1:23">
      <c r="A60" s="376"/>
      <c r="B60" s="376"/>
      <c r="C60" s="376"/>
      <c r="D60" s="376"/>
      <c r="E60" s="376"/>
      <c r="F60" s="376"/>
      <c r="G60" s="376"/>
      <c r="H60" s="376"/>
      <c r="I60" s="376"/>
      <c r="J60" s="376"/>
      <c r="K60" s="376"/>
    </row>
    <row r="61" spans="1:23">
      <c r="A61" s="376"/>
      <c r="B61" s="376"/>
      <c r="C61" s="376"/>
      <c r="D61" s="376"/>
      <c r="E61" s="376"/>
      <c r="F61" s="376"/>
      <c r="G61" s="376"/>
      <c r="H61" s="376"/>
      <c r="I61" s="376"/>
      <c r="J61" s="376"/>
      <c r="K61" s="376"/>
    </row>
    <row r="62" spans="1:23"/>
    <row r="63" spans="1:23">
      <c r="A63" s="371" t="s">
        <v>20</v>
      </c>
      <c r="B63" s="371"/>
      <c r="C63" s="371"/>
      <c r="D63" s="371"/>
      <c r="E63" s="371"/>
    </row>
    <row r="64" spans="1:23">
      <c r="A64" s="371"/>
      <c r="B64" s="371"/>
      <c r="C64" s="371"/>
      <c r="D64" s="371"/>
      <c r="E64" s="371"/>
    </row>
    <row r="65" spans="1:11">
      <c r="A65" s="376" t="s">
        <v>241</v>
      </c>
      <c r="B65" s="376"/>
      <c r="C65" s="376"/>
      <c r="D65" s="376"/>
      <c r="E65" s="376"/>
      <c r="F65" s="376"/>
      <c r="G65" s="376"/>
      <c r="H65" s="376"/>
      <c r="I65" s="376"/>
      <c r="J65" s="376"/>
      <c r="K65" s="376"/>
    </row>
    <row r="66" spans="1:11">
      <c r="A66" s="376"/>
      <c r="B66" s="376"/>
      <c r="C66" s="376"/>
      <c r="D66" s="376"/>
      <c r="E66" s="376"/>
      <c r="F66" s="376"/>
      <c r="G66" s="376"/>
      <c r="H66" s="376"/>
      <c r="I66" s="376"/>
      <c r="J66" s="376"/>
      <c r="K66" s="376"/>
    </row>
    <row r="67" spans="1:11">
      <c r="A67" s="376"/>
      <c r="B67" s="376"/>
      <c r="C67" s="376"/>
      <c r="D67" s="376"/>
      <c r="E67" s="376"/>
      <c r="F67" s="376"/>
      <c r="G67" s="376"/>
      <c r="H67" s="376"/>
      <c r="I67" s="376"/>
      <c r="J67" s="376"/>
      <c r="K67" s="376"/>
    </row>
    <row r="68" spans="1:11">
      <c r="A68" s="376"/>
      <c r="B68" s="376"/>
      <c r="C68" s="376"/>
      <c r="D68" s="376"/>
      <c r="E68" s="376"/>
      <c r="F68" s="376"/>
      <c r="G68" s="376"/>
      <c r="H68" s="376"/>
      <c r="I68" s="376"/>
      <c r="J68" s="376"/>
      <c r="K68" s="376"/>
    </row>
    <row r="69" spans="1:11">
      <c r="A69" s="376"/>
      <c r="B69" s="376"/>
      <c r="C69" s="376"/>
      <c r="D69" s="376"/>
      <c r="E69" s="376"/>
      <c r="F69" s="376"/>
      <c r="G69" s="376"/>
      <c r="H69" s="376"/>
      <c r="I69" s="376"/>
      <c r="J69" s="376"/>
      <c r="K69" s="376"/>
    </row>
    <row r="70" spans="1:11"/>
    <row r="71" spans="1:11"/>
  </sheetData>
  <sheetProtection algorithmName="SHA-512" hashValue="Nutwo/juuEbiMLT0YUv6Iapf1Cufs4fKdkzJScaHw4JOK9M55l7IDFJOoNkkcsaVBAHdtbcJzTXs4/IBe80KRw==" saltValue="fV85CaFLUHJFUdJT8Pc87Q==" spinCount="100000" sheet="1" scenarios="1"/>
  <mergeCells count="22">
    <mergeCell ref="A65:K69"/>
    <mergeCell ref="O38:U39"/>
    <mergeCell ref="A42:D43"/>
    <mergeCell ref="A53:D54"/>
    <mergeCell ref="A63:E64"/>
    <mergeCell ref="A44:K45"/>
    <mergeCell ref="A46:K47"/>
    <mergeCell ref="A48:K49"/>
    <mergeCell ref="A50:K51"/>
    <mergeCell ref="A8:D9"/>
    <mergeCell ref="A1:K1"/>
    <mergeCell ref="A15:K28"/>
    <mergeCell ref="O33:W37"/>
    <mergeCell ref="A55:K61"/>
    <mergeCell ref="A3:K3"/>
    <mergeCell ref="A5:F5"/>
    <mergeCell ref="A6:F6"/>
    <mergeCell ref="A4:F4"/>
    <mergeCell ref="A10:K14"/>
    <mergeCell ref="A29:K34"/>
    <mergeCell ref="A35:K36"/>
    <mergeCell ref="A37:K40"/>
  </mergeCells>
  <phoneticPr fontId="12"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F8EB76-D058-4060-B195-31E5BA40BBEC}">
  <sheetPr codeName="Sheet9">
    <tabColor theme="8" tint="0.39997558519241921"/>
  </sheetPr>
  <dimension ref="A1:Z1048576"/>
  <sheetViews>
    <sheetView showGridLines="0" topLeftCell="B4" zoomScale="107" zoomScaleNormal="70" zoomScalePageLayoutView="68" workbookViewId="0">
      <selection activeCell="H14" sqref="H14"/>
    </sheetView>
  </sheetViews>
  <sheetFormatPr baseColWidth="10" defaultColWidth="0" defaultRowHeight="14" zeroHeight="1"/>
  <cols>
    <col min="1" max="1" width="0.6640625" style="32" customWidth="1"/>
    <col min="2" max="2" width="41.6640625" style="32" customWidth="1"/>
    <col min="3" max="3" width="3.83203125" style="222" customWidth="1"/>
    <col min="4" max="4" width="11.33203125" style="194" customWidth="1"/>
    <col min="5" max="5" width="1.83203125" style="32" customWidth="1"/>
    <col min="6" max="6" width="11.33203125" style="32" customWidth="1"/>
    <col min="7" max="7" width="3.33203125" style="194" customWidth="1"/>
    <col min="8" max="8" width="15.83203125" style="32" customWidth="1"/>
    <col min="9" max="9" width="3.33203125" style="32" customWidth="1"/>
    <col min="10" max="10" width="2" style="32" customWidth="1"/>
    <col min="11" max="11" width="38" style="32" customWidth="1"/>
    <col min="12" max="12" width="8.33203125" style="32" customWidth="1"/>
    <col min="13" max="13" width="4.33203125" style="32" customWidth="1"/>
    <col min="14" max="14" width="0.83203125" style="32" customWidth="1"/>
    <col min="15" max="15" width="11.6640625" style="32" customWidth="1"/>
    <col min="16" max="16" width="7.33203125" style="32" customWidth="1"/>
    <col min="17" max="17" width="11.6640625" style="194" customWidth="1"/>
    <col min="18" max="18" width="13.33203125" style="211" customWidth="1"/>
    <col min="19" max="19" width="8.33203125" style="32" customWidth="1"/>
    <col min="20" max="20" width="5.33203125" style="32" customWidth="1"/>
    <col min="21" max="41" width="9" style="32" hidden="1" customWidth="1"/>
    <col min="42" max="16384" width="9" style="32" hidden="1"/>
  </cols>
  <sheetData>
    <row r="1" spans="1:22" ht="45" customHeight="1">
      <c r="A1" s="258" t="s">
        <v>21</v>
      </c>
      <c r="B1" s="258"/>
      <c r="C1" s="258"/>
      <c r="D1" s="258"/>
      <c r="E1" s="258"/>
      <c r="F1" s="258"/>
      <c r="G1" s="258"/>
      <c r="H1" s="258"/>
      <c r="I1" s="258"/>
      <c r="J1" s="174"/>
      <c r="K1" s="35"/>
      <c r="L1" s="35"/>
      <c r="M1" s="35"/>
      <c r="N1" s="35"/>
      <c r="O1" s="35"/>
      <c r="P1" s="35"/>
      <c r="Q1" s="35"/>
      <c r="R1" s="35"/>
    </row>
    <row r="2" spans="1:22" ht="22" customHeight="1">
      <c r="A2" s="175"/>
      <c r="B2" s="385" t="s">
        <v>22</v>
      </c>
      <c r="C2" s="385"/>
      <c r="D2" s="385"/>
      <c r="E2" s="385"/>
      <c r="F2" s="385"/>
      <c r="G2" s="385"/>
      <c r="H2" s="385"/>
      <c r="I2" s="385"/>
      <c r="J2" s="35"/>
      <c r="K2" s="176"/>
      <c r="L2" s="176"/>
      <c r="M2" s="176"/>
      <c r="N2" s="176"/>
      <c r="O2" s="176"/>
      <c r="P2" s="176"/>
      <c r="Q2" s="176"/>
      <c r="R2" s="176"/>
    </row>
    <row r="3" spans="1:22" ht="50.25" customHeight="1">
      <c r="A3" s="177"/>
      <c r="B3" s="383" t="s">
        <v>260</v>
      </c>
      <c r="C3" s="383"/>
      <c r="D3" s="383"/>
      <c r="E3" s="383"/>
      <c r="F3" s="383"/>
      <c r="G3" s="383"/>
      <c r="H3" s="383"/>
      <c r="I3" s="383"/>
      <c r="J3" s="178"/>
      <c r="K3" s="179"/>
      <c r="L3" s="178"/>
      <c r="M3" s="178"/>
      <c r="N3" s="178"/>
      <c r="O3" s="178"/>
      <c r="P3" s="178"/>
      <c r="Q3" s="178"/>
      <c r="R3" s="178"/>
    </row>
    <row r="4" spans="1:22" ht="31.5" customHeight="1" thickBot="1">
      <c r="B4" s="384"/>
      <c r="C4" s="384"/>
      <c r="D4" s="384"/>
      <c r="E4" s="384"/>
      <c r="F4" s="384"/>
      <c r="G4" s="384"/>
      <c r="H4" s="384"/>
      <c r="I4" s="384"/>
      <c r="J4" s="180"/>
      <c r="K4" s="180"/>
      <c r="L4" s="180"/>
      <c r="M4" s="180"/>
      <c r="N4" s="180"/>
      <c r="O4" s="180"/>
      <c r="P4" s="180"/>
      <c r="Q4" s="180"/>
      <c r="R4" s="180"/>
    </row>
    <row r="5" spans="1:22" ht="15" customHeight="1">
      <c r="B5" s="387" t="s">
        <v>23</v>
      </c>
      <c r="C5" s="388"/>
      <c r="D5" s="388"/>
      <c r="E5" s="181"/>
      <c r="F5" s="391" t="s">
        <v>24</v>
      </c>
      <c r="G5" s="182"/>
      <c r="H5" s="183"/>
      <c r="I5" s="184"/>
      <c r="K5" s="404" t="s">
        <v>25</v>
      </c>
      <c r="L5" s="405"/>
      <c r="M5" s="405"/>
      <c r="N5" s="405"/>
      <c r="O5" s="405"/>
      <c r="P5" s="405"/>
      <c r="Q5" s="405"/>
      <c r="R5" s="406"/>
    </row>
    <row r="6" spans="1:22" ht="15" customHeight="1" thickBot="1">
      <c r="A6" s="185"/>
      <c r="B6" s="389"/>
      <c r="C6" s="390"/>
      <c r="D6" s="390"/>
      <c r="E6" s="186"/>
      <c r="F6" s="392"/>
      <c r="G6" s="187"/>
      <c r="H6" s="188"/>
      <c r="I6" s="189"/>
      <c r="K6" s="407"/>
      <c r="L6" s="408"/>
      <c r="M6" s="408"/>
      <c r="N6" s="408"/>
      <c r="O6" s="408"/>
      <c r="P6" s="408"/>
      <c r="Q6" s="408"/>
      <c r="R6" s="409"/>
    </row>
    <row r="7" spans="1:22" ht="17" customHeight="1">
      <c r="A7" s="185"/>
      <c r="B7" s="190" t="s">
        <v>26</v>
      </c>
      <c r="C7" s="191" t="s">
        <v>27</v>
      </c>
      <c r="D7" s="192" t="s">
        <v>28</v>
      </c>
      <c r="E7" s="193"/>
      <c r="F7" s="8">
        <v>300</v>
      </c>
      <c r="I7" s="195"/>
      <c r="K7" s="196" t="s">
        <v>29</v>
      </c>
      <c r="L7" s="197"/>
      <c r="M7" s="197"/>
      <c r="N7" s="197"/>
      <c r="O7" s="197"/>
      <c r="P7" s="198"/>
      <c r="Q7" s="400" t="s">
        <v>30</v>
      </c>
      <c r="R7" s="402" t="s">
        <v>31</v>
      </c>
    </row>
    <row r="8" spans="1:22" ht="17" customHeight="1">
      <c r="A8" s="185"/>
      <c r="B8" s="190" t="s">
        <v>32</v>
      </c>
      <c r="C8" s="191" t="s">
        <v>33</v>
      </c>
      <c r="D8" s="192" t="s">
        <v>34</v>
      </c>
      <c r="E8" s="193"/>
      <c r="F8" s="23">
        <v>1</v>
      </c>
      <c r="H8" s="199" t="s">
        <v>35</v>
      </c>
      <c r="I8" s="195"/>
      <c r="K8" s="116" t="s">
        <v>261</v>
      </c>
      <c r="O8" s="200"/>
      <c r="P8" s="33"/>
      <c r="Q8" s="401"/>
      <c r="R8" s="403"/>
    </row>
    <row r="9" spans="1:22" ht="17" customHeight="1">
      <c r="A9" s="185"/>
      <c r="B9" s="190" t="s">
        <v>37</v>
      </c>
      <c r="C9" s="191" t="s">
        <v>38</v>
      </c>
      <c r="D9" s="201" t="s">
        <v>39</v>
      </c>
      <c r="E9" s="193"/>
      <c r="F9" s="9">
        <v>293.14999999999998</v>
      </c>
      <c r="H9" s="36" t="s">
        <v>303</v>
      </c>
      <c r="I9" s="202"/>
      <c r="K9" s="203"/>
      <c r="P9" s="33"/>
      <c r="Q9" s="401"/>
      <c r="R9" s="403"/>
    </row>
    <row r="10" spans="1:22" ht="17" customHeight="1">
      <c r="A10" s="185"/>
      <c r="B10" s="190" t="s">
        <v>41</v>
      </c>
      <c r="C10" s="191" t="s">
        <v>42</v>
      </c>
      <c r="D10" s="192" t="s">
        <v>43</v>
      </c>
      <c r="E10" s="193"/>
      <c r="F10" s="9">
        <v>16.59</v>
      </c>
      <c r="H10" s="204"/>
      <c r="I10" s="195"/>
      <c r="K10" s="203"/>
      <c r="P10" s="33"/>
      <c r="Q10" s="205" t="s">
        <v>44</v>
      </c>
      <c r="R10" s="206" t="s">
        <v>45</v>
      </c>
    </row>
    <row r="11" spans="1:22" ht="17" customHeight="1">
      <c r="A11" s="34"/>
      <c r="B11" s="190" t="s">
        <v>46</v>
      </c>
      <c r="C11" s="191" t="s">
        <v>47</v>
      </c>
      <c r="D11" s="192" t="s">
        <v>48</v>
      </c>
      <c r="E11" s="193"/>
      <c r="F11" s="24">
        <v>1.4329591836734701</v>
      </c>
      <c r="G11" s="207"/>
      <c r="I11" s="195"/>
      <c r="K11" s="203"/>
      <c r="P11" s="208"/>
      <c r="Q11" s="27">
        <v>0</v>
      </c>
      <c r="R11" s="29">
        <v>100</v>
      </c>
    </row>
    <row r="12" spans="1:22" ht="17" customHeight="1">
      <c r="A12" s="185"/>
      <c r="B12" s="190" t="s">
        <v>49</v>
      </c>
      <c r="C12" s="191" t="s">
        <v>50</v>
      </c>
      <c r="D12" s="192" t="s">
        <v>51</v>
      </c>
      <c r="E12" s="193"/>
      <c r="F12" s="9">
        <v>6.24</v>
      </c>
      <c r="H12" s="204"/>
      <c r="I12" s="195"/>
      <c r="K12" s="203"/>
      <c r="P12" s="208"/>
      <c r="Q12" s="27">
        <v>10</v>
      </c>
      <c r="R12" s="29">
        <v>100</v>
      </c>
    </row>
    <row r="13" spans="1:22" ht="17" customHeight="1">
      <c r="A13" s="185"/>
      <c r="B13" s="190" t="s">
        <v>52</v>
      </c>
      <c r="C13" s="191" t="s">
        <v>53</v>
      </c>
      <c r="D13" s="192" t="s">
        <v>54</v>
      </c>
      <c r="E13" s="193"/>
      <c r="F13" s="10">
        <v>9.5000000000000001E-2</v>
      </c>
      <c r="H13" s="204"/>
      <c r="I13" s="195"/>
      <c r="K13" s="203"/>
      <c r="P13" s="208"/>
      <c r="Q13" s="27">
        <v>50</v>
      </c>
      <c r="R13" s="29">
        <v>30</v>
      </c>
    </row>
    <row r="14" spans="1:22" ht="17" customHeight="1">
      <c r="A14" s="185"/>
      <c r="B14" s="190" t="s">
        <v>55</v>
      </c>
      <c r="C14" s="191" t="s">
        <v>56</v>
      </c>
      <c r="D14" s="192" t="s">
        <v>54</v>
      </c>
      <c r="E14" s="193"/>
      <c r="F14" s="85">
        <v>0.41</v>
      </c>
      <c r="H14" s="204"/>
      <c r="I14" s="195"/>
      <c r="K14" s="203"/>
      <c r="P14" s="208"/>
      <c r="Q14" s="27">
        <v>100</v>
      </c>
      <c r="R14" s="29">
        <v>10</v>
      </c>
    </row>
    <row r="15" spans="1:22" ht="17" customHeight="1">
      <c r="A15" s="185"/>
      <c r="B15" s="209" t="s">
        <v>57</v>
      </c>
      <c r="C15" s="191" t="s">
        <v>58</v>
      </c>
      <c r="D15" s="192" t="s">
        <v>59</v>
      </c>
      <c r="E15" s="193"/>
      <c r="F15" s="85">
        <v>5.4702000000000001E-2</v>
      </c>
      <c r="I15" s="195"/>
      <c r="K15" s="203"/>
      <c r="P15" s="208"/>
      <c r="Q15" s="27">
        <v>150</v>
      </c>
      <c r="R15" s="29">
        <v>2</v>
      </c>
    </row>
    <row r="16" spans="1:22" ht="17" customHeight="1">
      <c r="A16" s="185"/>
      <c r="B16" s="190" t="s">
        <v>60</v>
      </c>
      <c r="C16" s="191" t="s">
        <v>61</v>
      </c>
      <c r="D16" s="192" t="s">
        <v>62</v>
      </c>
      <c r="E16" s="193"/>
      <c r="F16" s="9">
        <v>5.8004640371229703E-2</v>
      </c>
      <c r="H16" s="204"/>
      <c r="I16" s="195"/>
      <c r="K16" s="203"/>
      <c r="P16" s="208"/>
      <c r="Q16" s="27">
        <v>250</v>
      </c>
      <c r="R16" s="30">
        <v>1</v>
      </c>
      <c r="S16" s="210"/>
      <c r="T16" s="211"/>
      <c r="U16" s="211"/>
      <c r="V16" s="211"/>
    </row>
    <row r="17" spans="1:23" ht="17" customHeight="1">
      <c r="A17" s="185"/>
      <c r="B17" s="190" t="s">
        <v>63</v>
      </c>
      <c r="C17" s="191" t="s">
        <v>64</v>
      </c>
      <c r="D17" s="192" t="s">
        <v>65</v>
      </c>
      <c r="E17" s="193"/>
      <c r="F17" s="11">
        <v>1.9E-2</v>
      </c>
      <c r="H17" s="204"/>
      <c r="I17" s="195"/>
      <c r="K17" s="203"/>
      <c r="Q17" s="27">
        <v>300</v>
      </c>
      <c r="R17" s="29">
        <v>0.5</v>
      </c>
    </row>
    <row r="18" spans="1:23" ht="17" customHeight="1">
      <c r="A18" s="185"/>
      <c r="B18" s="190" t="s">
        <v>66</v>
      </c>
      <c r="C18" s="191" t="s">
        <v>67</v>
      </c>
      <c r="D18" s="192" t="s">
        <v>54</v>
      </c>
      <c r="E18" s="193"/>
      <c r="F18" s="9">
        <v>1.31</v>
      </c>
      <c r="H18" s="204"/>
      <c r="I18" s="195"/>
      <c r="K18" s="203"/>
      <c r="Q18" s="27"/>
      <c r="R18" s="30"/>
      <c r="T18" s="212"/>
    </row>
    <row r="19" spans="1:23" ht="17" customHeight="1">
      <c r="A19" s="185"/>
      <c r="B19" s="190" t="s">
        <v>252</v>
      </c>
      <c r="C19" s="191" t="s">
        <v>68</v>
      </c>
      <c r="D19" s="192" t="s">
        <v>59</v>
      </c>
      <c r="E19" s="193"/>
      <c r="F19" s="13">
        <v>13.908744469116712</v>
      </c>
      <c r="H19" s="204"/>
      <c r="I19" s="195"/>
      <c r="K19" s="203"/>
      <c r="Q19" s="27"/>
      <c r="R19" s="30"/>
      <c r="T19" s="212"/>
    </row>
    <row r="20" spans="1:23" ht="17" customHeight="1">
      <c r="A20" s="185"/>
      <c r="B20" s="190" t="s">
        <v>69</v>
      </c>
      <c r="C20" s="191" t="s">
        <v>70</v>
      </c>
      <c r="D20" s="192" t="s">
        <v>54</v>
      </c>
      <c r="E20" s="193"/>
      <c r="F20" s="14">
        <v>0.17435955064005476</v>
      </c>
      <c r="H20" s="204"/>
      <c r="I20" s="195"/>
      <c r="K20" s="203"/>
      <c r="Q20" s="27"/>
      <c r="R20" s="30"/>
      <c r="W20" s="194"/>
    </row>
    <row r="21" spans="1:23" ht="17" customHeight="1">
      <c r="A21" s="185"/>
      <c r="B21" s="209" t="s">
        <v>71</v>
      </c>
      <c r="C21" s="213" t="s">
        <v>72</v>
      </c>
      <c r="D21" s="192" t="s">
        <v>54</v>
      </c>
      <c r="E21" s="193"/>
      <c r="F21" s="25">
        <v>5.1451848852714299</v>
      </c>
      <c r="I21" s="214"/>
      <c r="K21" s="203"/>
      <c r="Q21" s="27"/>
      <c r="R21" s="30"/>
    </row>
    <row r="22" spans="1:23" ht="17" customHeight="1" thickBot="1">
      <c r="A22" s="185"/>
      <c r="B22" s="215" t="s">
        <v>73</v>
      </c>
      <c r="C22" s="216" t="s">
        <v>74</v>
      </c>
      <c r="D22" s="217" t="s">
        <v>75</v>
      </c>
      <c r="E22" s="218"/>
      <c r="F22" s="26">
        <v>937.43316511301941</v>
      </c>
      <c r="G22" s="219"/>
      <c r="H22" s="220"/>
      <c r="I22" s="221"/>
      <c r="K22" s="203"/>
      <c r="Q22" s="27"/>
      <c r="R22" s="30"/>
      <c r="T22" s="210"/>
      <c r="U22" s="210"/>
      <c r="V22" s="210"/>
      <c r="W22" s="210"/>
    </row>
    <row r="23" spans="1:23" ht="17" customHeight="1" thickBot="1">
      <c r="K23" s="203"/>
      <c r="Q23" s="27"/>
      <c r="R23" s="30"/>
    </row>
    <row r="24" spans="1:23" ht="15" customHeight="1">
      <c r="B24" s="387" t="s">
        <v>76</v>
      </c>
      <c r="C24" s="388"/>
      <c r="D24" s="388"/>
      <c r="E24" s="181"/>
      <c r="F24" s="391" t="s">
        <v>24</v>
      </c>
      <c r="G24" s="182"/>
      <c r="H24" s="183"/>
      <c r="I24" s="184"/>
      <c r="K24" s="203"/>
      <c r="Q24" s="27"/>
      <c r="R24" s="30"/>
      <c r="S24" s="210"/>
      <c r="T24" s="211"/>
      <c r="U24" s="211"/>
      <c r="V24" s="211"/>
    </row>
    <row r="25" spans="1:23" ht="15" customHeight="1" thickBot="1">
      <c r="B25" s="389"/>
      <c r="C25" s="390"/>
      <c r="D25" s="390"/>
      <c r="E25" s="186"/>
      <c r="F25" s="392"/>
      <c r="G25" s="187"/>
      <c r="H25" s="188"/>
      <c r="I25" s="189"/>
      <c r="K25" s="308"/>
      <c r="L25" s="309"/>
      <c r="M25" s="309"/>
      <c r="N25" s="309"/>
      <c r="O25" s="309"/>
      <c r="P25" s="309"/>
      <c r="Q25" s="27"/>
      <c r="R25" s="30"/>
      <c r="S25" s="210"/>
      <c r="T25" s="211"/>
      <c r="U25" s="211"/>
      <c r="V25" s="211"/>
    </row>
    <row r="26" spans="1:23" ht="17" customHeight="1">
      <c r="B26" s="190" t="s">
        <v>77</v>
      </c>
      <c r="C26" s="191" t="s">
        <v>78</v>
      </c>
      <c r="D26" s="192" t="s">
        <v>79</v>
      </c>
      <c r="E26" s="193"/>
      <c r="F26" s="17">
        <v>62.1</v>
      </c>
      <c r="G26" s="224"/>
      <c r="I26" s="195"/>
      <c r="K26" s="308"/>
      <c r="L26" s="309"/>
      <c r="M26" s="309"/>
      <c r="N26" s="309"/>
      <c r="O26" s="309"/>
      <c r="P26" s="309"/>
      <c r="Q26" s="27"/>
      <c r="R26" s="30"/>
      <c r="S26" s="210"/>
      <c r="T26" s="211"/>
      <c r="U26" s="211"/>
      <c r="V26" s="211"/>
    </row>
    <row r="27" spans="1:23" ht="17" customHeight="1">
      <c r="B27" s="190" t="s">
        <v>77</v>
      </c>
      <c r="C27" s="191" t="s">
        <v>80</v>
      </c>
      <c r="D27" s="192" t="s">
        <v>54</v>
      </c>
      <c r="E27" s="193"/>
      <c r="F27" s="9">
        <v>0.19</v>
      </c>
      <c r="H27" s="199" t="s">
        <v>81</v>
      </c>
      <c r="I27" s="195"/>
      <c r="K27" s="308"/>
      <c r="L27" s="309"/>
      <c r="M27" s="309"/>
      <c r="N27" s="309"/>
      <c r="O27" s="309"/>
      <c r="P27" s="309"/>
      <c r="Q27" s="27"/>
      <c r="R27" s="30"/>
      <c r="S27" s="210"/>
      <c r="T27" s="211"/>
      <c r="U27" s="211"/>
      <c r="V27" s="211"/>
    </row>
    <row r="28" spans="1:23" ht="17" customHeight="1">
      <c r="B28" s="190" t="s">
        <v>77</v>
      </c>
      <c r="C28" s="191" t="s">
        <v>82</v>
      </c>
      <c r="D28" s="192" t="s">
        <v>83</v>
      </c>
      <c r="E28" s="193"/>
      <c r="F28" s="16">
        <v>71</v>
      </c>
      <c r="H28" s="36" t="s">
        <v>84</v>
      </c>
      <c r="I28" s="195"/>
      <c r="K28" s="308"/>
      <c r="L28" s="309"/>
      <c r="M28" s="309"/>
      <c r="N28" s="309"/>
      <c r="O28" s="309"/>
      <c r="P28" s="309"/>
      <c r="Q28" s="27"/>
      <c r="R28" s="30"/>
      <c r="S28" s="210"/>
      <c r="T28" s="211"/>
      <c r="U28" s="211"/>
      <c r="V28" s="211"/>
    </row>
    <row r="29" spans="1:23" ht="17" customHeight="1">
      <c r="B29" s="190" t="s">
        <v>85</v>
      </c>
      <c r="C29" s="191" t="s">
        <v>86</v>
      </c>
      <c r="D29" s="192" t="s">
        <v>87</v>
      </c>
      <c r="E29" s="193"/>
      <c r="F29" s="9">
        <v>414.07</v>
      </c>
      <c r="H29" s="204"/>
      <c r="I29" s="195"/>
      <c r="K29" s="308"/>
      <c r="L29" s="309"/>
      <c r="M29" s="309"/>
      <c r="N29" s="309"/>
      <c r="O29" s="309"/>
      <c r="P29" s="309"/>
      <c r="Q29" s="27"/>
      <c r="R29" s="30"/>
      <c r="S29" s="210"/>
      <c r="T29" s="211"/>
      <c r="U29" s="211"/>
      <c r="V29" s="211"/>
    </row>
    <row r="30" spans="1:23" ht="17" customHeight="1">
      <c r="B30" s="190" t="s">
        <v>88</v>
      </c>
      <c r="C30" s="191" t="s">
        <v>89</v>
      </c>
      <c r="D30" s="192" t="s">
        <v>90</v>
      </c>
      <c r="E30" s="193"/>
      <c r="F30" s="12">
        <v>4.8999999999999997E-6</v>
      </c>
      <c r="H30" s="225"/>
      <c r="I30" s="195"/>
      <c r="K30" s="226"/>
      <c r="L30" s="227"/>
      <c r="M30" s="227"/>
      <c r="N30" s="227"/>
      <c r="O30" s="227"/>
      <c r="P30" s="309"/>
      <c r="Q30" s="27"/>
      <c r="R30" s="30"/>
      <c r="S30" s="210"/>
      <c r="T30" s="211"/>
      <c r="U30" s="211"/>
      <c r="V30" s="211"/>
    </row>
    <row r="31" spans="1:23" ht="17" customHeight="1">
      <c r="B31" s="190" t="s">
        <v>91</v>
      </c>
      <c r="C31" s="228" t="s">
        <v>92</v>
      </c>
      <c r="D31" s="192" t="s">
        <v>93</v>
      </c>
      <c r="E31" s="193"/>
      <c r="F31" s="9">
        <v>237.2</v>
      </c>
      <c r="G31" s="229"/>
      <c r="H31" s="204"/>
      <c r="I31" s="195"/>
      <c r="K31" s="230" t="s">
        <v>27</v>
      </c>
      <c r="L31" s="227" t="str">
        <f>IF(LEN($F$7)&gt;0, "= " &amp;F7 &amp; " cm", "")</f>
        <v>= 300 cm</v>
      </c>
      <c r="M31" s="227"/>
      <c r="N31" s="227"/>
      <c r="O31" s="227"/>
      <c r="P31" s="309"/>
      <c r="Q31" s="27"/>
      <c r="R31" s="30"/>
      <c r="S31" s="210"/>
      <c r="T31" s="211"/>
      <c r="U31" s="211"/>
      <c r="V31" s="211"/>
    </row>
    <row r="32" spans="1:23" ht="17" customHeight="1">
      <c r="B32" s="190" t="s">
        <v>94</v>
      </c>
      <c r="C32" s="191" t="s">
        <v>95</v>
      </c>
      <c r="D32" s="192" t="s">
        <v>96</v>
      </c>
      <c r="E32" s="193"/>
      <c r="F32" s="17">
        <v>136.19999999999999</v>
      </c>
      <c r="G32" s="229"/>
      <c r="H32" s="204"/>
      <c r="I32" s="195"/>
      <c r="K32" s="230" t="s">
        <v>97</v>
      </c>
      <c r="L32" s="227" t="str">
        <f>IF(LEN($F$41)&gt;0, "= " &amp; F41 &amp; " m/yr", "")</f>
        <v>= 365 m/yr</v>
      </c>
      <c r="M32" s="227"/>
      <c r="N32" s="227"/>
      <c r="O32" s="227"/>
      <c r="P32" s="309"/>
      <c r="Q32" s="27"/>
      <c r="R32" s="30"/>
      <c r="S32" s="210"/>
      <c r="T32" s="211"/>
      <c r="U32" s="211"/>
      <c r="V32" s="211"/>
    </row>
    <row r="33" spans="2:26" ht="17" customHeight="1">
      <c r="B33" s="190" t="s">
        <v>98</v>
      </c>
      <c r="C33" s="191" t="s">
        <v>99</v>
      </c>
      <c r="D33" s="192" t="s">
        <v>96</v>
      </c>
      <c r="E33" s="193"/>
      <c r="F33" s="129">
        <v>0.68099999999999994</v>
      </c>
      <c r="G33" s="229"/>
      <c r="H33" s="204"/>
      <c r="I33" s="195"/>
      <c r="K33" s="230" t="s">
        <v>100</v>
      </c>
      <c r="L33" s="227" t="str">
        <f>IF(LEN(F42)&gt;0, "= " &amp;  TEXT(F42, "0.00")  &amp; " m", "")</f>
        <v>= 3.00 m</v>
      </c>
      <c r="M33" s="227"/>
      <c r="N33" s="227"/>
      <c r="O33" s="227"/>
      <c r="P33" s="309"/>
      <c r="Q33" s="27"/>
      <c r="R33" s="30"/>
      <c r="S33" s="210"/>
      <c r="T33" s="211"/>
      <c r="U33" s="211"/>
      <c r="V33" s="211"/>
    </row>
    <row r="34" spans="2:26" ht="17" customHeight="1">
      <c r="B34" s="231" t="s">
        <v>101</v>
      </c>
      <c r="C34" s="232" t="s">
        <v>102</v>
      </c>
      <c r="D34" s="233" t="s">
        <v>103</v>
      </c>
      <c r="E34" s="234"/>
      <c r="F34" s="18">
        <v>4.2020382369253578E-3</v>
      </c>
      <c r="H34" s="225"/>
      <c r="I34" s="195"/>
      <c r="K34" s="230" t="s">
        <v>104</v>
      </c>
      <c r="L34" s="227" t="str">
        <f>IF(LEN(F43)&gt;0, "= " &amp; F43 &amp; " m", "")</f>
        <v>= 0.35 m</v>
      </c>
      <c r="M34" s="227"/>
      <c r="N34" s="227"/>
      <c r="O34" s="227"/>
      <c r="P34" s="309"/>
      <c r="Q34" s="27"/>
      <c r="R34" s="30"/>
      <c r="S34" s="210"/>
      <c r="T34" s="211"/>
      <c r="U34" s="211"/>
      <c r="V34" s="211"/>
    </row>
    <row r="35" spans="2:26" ht="18" customHeight="1">
      <c r="B35" s="397" t="s">
        <v>105</v>
      </c>
      <c r="C35" s="398"/>
      <c r="D35" s="398"/>
      <c r="E35" s="398"/>
      <c r="F35" s="399"/>
      <c r="H35" s="225"/>
      <c r="I35" s="195"/>
      <c r="K35" s="230" t="s">
        <v>106</v>
      </c>
      <c r="L35" s="235" t="str">
        <f>IF(LEN(F45)&gt;0, "= " &amp; TEXT(F45, "0.00") &amp; " m", "")</f>
        <v>= 0.32 m</v>
      </c>
      <c r="M35" s="227"/>
      <c r="N35" s="227"/>
      <c r="O35" s="227"/>
      <c r="P35" s="309"/>
      <c r="Q35" s="27"/>
      <c r="R35" s="30"/>
      <c r="S35" s="210"/>
      <c r="T35" s="211"/>
      <c r="U35" s="211"/>
      <c r="V35" s="211"/>
    </row>
    <row r="36" spans="2:26" ht="17" customHeight="1">
      <c r="B36" s="236" t="s">
        <v>107</v>
      </c>
      <c r="C36" s="237" t="s">
        <v>108</v>
      </c>
      <c r="D36" s="238" t="s">
        <v>54</v>
      </c>
      <c r="E36" s="239"/>
      <c r="F36" s="15">
        <v>0.5</v>
      </c>
      <c r="H36" s="204"/>
      <c r="I36" s="195"/>
      <c r="K36" s="230" t="s">
        <v>109</v>
      </c>
      <c r="L36" s="227" t="str">
        <f>IF(LEN(F10)&gt;0, "= " &amp; F10 &amp; " cm/yr", "")</f>
        <v>= 16.59 cm/yr</v>
      </c>
      <c r="M36" s="227"/>
      <c r="N36" s="227"/>
      <c r="O36" s="227"/>
      <c r="P36" s="309"/>
      <c r="Q36" s="27"/>
      <c r="R36" s="30"/>
      <c r="S36" s="210"/>
      <c r="T36" s="211"/>
      <c r="U36" s="211"/>
      <c r="V36" s="211"/>
    </row>
    <row r="37" spans="2:26" ht="17" customHeight="1" thickBot="1">
      <c r="B37" s="215" t="s">
        <v>110</v>
      </c>
      <c r="C37" s="240" t="s">
        <v>111</v>
      </c>
      <c r="D37" s="217" t="s">
        <v>112</v>
      </c>
      <c r="E37" s="241"/>
      <c r="F37" s="19">
        <v>1E-4</v>
      </c>
      <c r="G37" s="219"/>
      <c r="H37" s="242"/>
      <c r="I37" s="221"/>
      <c r="K37" s="226"/>
      <c r="L37" s="227"/>
      <c r="M37" s="227"/>
      <c r="N37" s="227"/>
      <c r="O37" s="227"/>
      <c r="P37" s="309"/>
      <c r="Q37" s="27"/>
      <c r="R37" s="30"/>
      <c r="S37" s="210"/>
      <c r="U37" s="194"/>
    </row>
    <row r="38" spans="2:26" ht="17" customHeight="1" thickBot="1">
      <c r="K38" s="226"/>
      <c r="L38" s="227"/>
      <c r="M38" s="227"/>
      <c r="N38" s="227"/>
      <c r="O38" s="227"/>
      <c r="P38" s="309"/>
      <c r="Q38" s="27"/>
      <c r="R38" s="30"/>
      <c r="S38" s="210"/>
    </row>
    <row r="39" spans="2:26" ht="15" customHeight="1" thickBot="1">
      <c r="B39" s="387" t="s">
        <v>113</v>
      </c>
      <c r="C39" s="388"/>
      <c r="D39" s="388"/>
      <c r="E39" s="181"/>
      <c r="F39" s="391" t="s">
        <v>24</v>
      </c>
      <c r="G39" s="182"/>
      <c r="H39" s="183"/>
      <c r="I39" s="184"/>
      <c r="K39" s="336"/>
      <c r="L39" s="337"/>
      <c r="M39" s="337"/>
      <c r="N39" s="337"/>
      <c r="O39" s="337"/>
      <c r="P39" s="337"/>
      <c r="Q39" s="28"/>
      <c r="R39" s="31"/>
      <c r="S39" s="210"/>
    </row>
    <row r="40" spans="2:26" ht="15" customHeight="1" thickBot="1">
      <c r="B40" s="389"/>
      <c r="C40" s="390"/>
      <c r="D40" s="390"/>
      <c r="E40" s="186"/>
      <c r="F40" s="392"/>
      <c r="G40" s="187"/>
      <c r="H40" s="188"/>
      <c r="I40" s="189"/>
      <c r="K40" s="223"/>
      <c r="L40" s="223"/>
      <c r="M40" s="223"/>
      <c r="N40" s="223"/>
      <c r="O40" s="223"/>
      <c r="Q40" s="334"/>
      <c r="R40" s="335"/>
      <c r="S40" s="210"/>
    </row>
    <row r="41" spans="2:26" ht="17" customHeight="1">
      <c r="B41" s="244" t="s">
        <v>114</v>
      </c>
      <c r="C41" s="245" t="s">
        <v>115</v>
      </c>
      <c r="D41" s="246" t="s">
        <v>116</v>
      </c>
      <c r="E41" s="247"/>
      <c r="F41" s="161">
        <v>365</v>
      </c>
      <c r="H41" s="33"/>
      <c r="I41" s="195"/>
      <c r="K41" s="410" t="s">
        <v>250</v>
      </c>
      <c r="L41" s="411"/>
      <c r="M41" s="411"/>
      <c r="N41" s="342"/>
      <c r="O41" s="414" t="s">
        <v>24</v>
      </c>
      <c r="P41" s="343"/>
      <c r="Q41" s="198"/>
      <c r="R41" s="344"/>
    </row>
    <row r="42" spans="2:26" ht="17" customHeight="1">
      <c r="B42" s="190" t="s">
        <v>117</v>
      </c>
      <c r="C42" s="191" t="s">
        <v>100</v>
      </c>
      <c r="D42" s="192" t="s">
        <v>118</v>
      </c>
      <c r="E42" s="193"/>
      <c r="F42" s="161">
        <v>3</v>
      </c>
      <c r="H42" s="33"/>
      <c r="I42" s="195"/>
      <c r="K42" s="412"/>
      <c r="L42" s="413"/>
      <c r="M42" s="413"/>
      <c r="N42" s="338"/>
      <c r="O42" s="415"/>
      <c r="P42" s="229"/>
      <c r="Q42" s="212"/>
      <c r="R42" s="252"/>
      <c r="Y42" s="210"/>
      <c r="Z42" s="211"/>
    </row>
    <row r="43" spans="2:26" ht="17" customHeight="1">
      <c r="B43" s="249" t="s">
        <v>119</v>
      </c>
      <c r="C43" s="250" t="s">
        <v>120</v>
      </c>
      <c r="D43" s="33" t="s">
        <v>118</v>
      </c>
      <c r="E43" s="251"/>
      <c r="F43" s="162">
        <v>0.35</v>
      </c>
      <c r="H43" s="33"/>
      <c r="I43" s="195"/>
      <c r="K43" s="190" t="s">
        <v>255</v>
      </c>
      <c r="L43" s="191" t="s">
        <v>123</v>
      </c>
      <c r="M43" s="192" t="s">
        <v>124</v>
      </c>
      <c r="N43" s="193"/>
      <c r="O43" s="340">
        <v>200</v>
      </c>
      <c r="P43" s="416" t="s">
        <v>238</v>
      </c>
      <c r="Q43" s="417"/>
      <c r="R43" s="418"/>
      <c r="V43" s="212"/>
      <c r="Y43" s="210"/>
      <c r="Z43" s="211"/>
    </row>
    <row r="44" spans="2:26" ht="17" customHeight="1">
      <c r="B44" s="190" t="s">
        <v>121</v>
      </c>
      <c r="C44" s="250" t="s">
        <v>122</v>
      </c>
      <c r="D44" s="33" t="s">
        <v>118</v>
      </c>
      <c r="E44" s="251"/>
      <c r="F44" s="163">
        <v>0.02</v>
      </c>
      <c r="H44" s="33"/>
      <c r="I44" s="195"/>
      <c r="K44" s="190" t="s">
        <v>256</v>
      </c>
      <c r="L44" s="191" t="s">
        <v>127</v>
      </c>
      <c r="M44" s="192" t="s">
        <v>124</v>
      </c>
      <c r="N44" s="193"/>
      <c r="O44" s="340">
        <v>1</v>
      </c>
      <c r="P44" s="346"/>
      <c r="Q44" s="347"/>
      <c r="R44" s="348"/>
      <c r="Y44" s="210"/>
      <c r="Z44" s="211"/>
    </row>
    <row r="45" spans="2:26" ht="15" customHeight="1">
      <c r="B45" s="249" t="s">
        <v>125</v>
      </c>
      <c r="C45" s="250" t="s">
        <v>126</v>
      </c>
      <c r="D45" s="33" t="s">
        <v>118</v>
      </c>
      <c r="E45" s="251"/>
      <c r="F45" s="163">
        <v>0.32</v>
      </c>
      <c r="H45" s="33"/>
      <c r="I45" s="195"/>
      <c r="K45" s="190" t="s">
        <v>257</v>
      </c>
      <c r="L45" s="339" t="s">
        <v>248</v>
      </c>
      <c r="M45" s="33" t="s">
        <v>249</v>
      </c>
      <c r="N45" s="251"/>
      <c r="O45" s="341" t="s">
        <v>298</v>
      </c>
      <c r="P45" s="229"/>
      <c r="Q45" s="32"/>
      <c r="R45" s="252"/>
      <c r="U45" s="194"/>
      <c r="Y45" s="210"/>
      <c r="Z45" s="211"/>
    </row>
    <row r="46" spans="2:26" ht="15.75" customHeight="1" thickBot="1">
      <c r="B46" s="215" t="s">
        <v>128</v>
      </c>
      <c r="C46" s="216" t="s">
        <v>129</v>
      </c>
      <c r="D46" s="217" t="s">
        <v>130</v>
      </c>
      <c r="E46" s="218"/>
      <c r="F46" s="130">
        <v>151</v>
      </c>
      <c r="G46" s="253"/>
      <c r="H46" s="254"/>
      <c r="I46" s="221"/>
      <c r="K46" s="215" t="s">
        <v>131</v>
      </c>
      <c r="L46" s="216" t="s">
        <v>132</v>
      </c>
      <c r="M46" s="217" t="s">
        <v>133</v>
      </c>
      <c r="N46" s="218"/>
      <c r="O46" s="345">
        <v>4</v>
      </c>
      <c r="P46" s="394" t="s">
        <v>134</v>
      </c>
      <c r="Q46" s="395"/>
      <c r="R46" s="396"/>
      <c r="S46" s="210"/>
      <c r="T46" s="211"/>
      <c r="U46" s="211"/>
      <c r="V46" s="211"/>
    </row>
    <row r="47" spans="2:26" ht="15" customHeight="1">
      <c r="Q47" s="33"/>
      <c r="Y47" s="210"/>
      <c r="Z47" s="211"/>
    </row>
    <row r="48" spans="2:26" ht="14" customHeight="1">
      <c r="Q48" s="33"/>
      <c r="Y48" s="210"/>
      <c r="Z48" s="211"/>
    </row>
    <row r="49" spans="1:26">
      <c r="O49" s="194"/>
      <c r="Q49" s="33"/>
      <c r="Y49" s="210"/>
      <c r="Z49" s="211"/>
    </row>
    <row r="50" spans="1:26" hidden="1">
      <c r="K50" s="194"/>
      <c r="Q50" s="33"/>
      <c r="Y50" s="210"/>
      <c r="Z50" s="211"/>
    </row>
    <row r="51" spans="1:26" hidden="1">
      <c r="K51" s="194"/>
      <c r="Q51" s="33"/>
      <c r="S51" s="210"/>
      <c r="T51" s="211"/>
      <c r="U51" s="211"/>
      <c r="V51" s="211"/>
    </row>
    <row r="52" spans="1:26" hidden="1">
      <c r="K52" s="194"/>
      <c r="Q52" s="33"/>
      <c r="S52" s="210"/>
      <c r="T52" s="211"/>
      <c r="U52" s="211"/>
      <c r="V52" s="211"/>
    </row>
    <row r="53" spans="1:26" hidden="1">
      <c r="D53" s="255"/>
      <c r="E53" s="256"/>
      <c r="F53" s="256"/>
      <c r="G53" s="256"/>
      <c r="H53" s="256"/>
      <c r="I53" s="256"/>
      <c r="J53" s="256"/>
      <c r="Q53" s="33"/>
      <c r="S53" s="210"/>
      <c r="T53" s="211"/>
      <c r="U53" s="211"/>
      <c r="V53" s="211"/>
    </row>
    <row r="54" spans="1:26" hidden="1">
      <c r="Q54" s="33"/>
      <c r="S54" s="210"/>
      <c r="T54" s="211"/>
      <c r="U54" s="211"/>
      <c r="V54" s="211"/>
    </row>
    <row r="55" spans="1:26" hidden="1">
      <c r="B55" s="393"/>
      <c r="C55" s="393"/>
      <c r="D55" s="393"/>
      <c r="E55" s="393"/>
      <c r="F55" s="393"/>
      <c r="G55" s="393"/>
      <c r="H55" s="393"/>
      <c r="Q55" s="33"/>
      <c r="S55" s="210"/>
      <c r="T55" s="211"/>
      <c r="U55" s="211"/>
      <c r="V55" s="211"/>
    </row>
    <row r="56" spans="1:26" hidden="1">
      <c r="A56" s="386"/>
      <c r="B56" s="393"/>
      <c r="C56" s="393"/>
      <c r="D56" s="393"/>
      <c r="E56" s="393"/>
      <c r="F56" s="393"/>
      <c r="G56" s="393"/>
      <c r="H56" s="393"/>
      <c r="I56" s="33"/>
      <c r="Q56" s="33"/>
      <c r="S56" s="210"/>
      <c r="T56" s="211"/>
      <c r="U56" s="211"/>
      <c r="V56" s="211"/>
    </row>
    <row r="57" spans="1:26" hidden="1">
      <c r="A57" s="386"/>
      <c r="B57" s="393"/>
      <c r="C57" s="393"/>
      <c r="D57" s="393"/>
      <c r="E57" s="393"/>
      <c r="F57" s="393"/>
      <c r="G57" s="393"/>
      <c r="H57" s="393"/>
      <c r="Q57" s="33"/>
      <c r="S57" s="210"/>
      <c r="T57" s="211"/>
      <c r="U57" s="211"/>
      <c r="V57" s="211"/>
    </row>
    <row r="58" spans="1:26" hidden="1">
      <c r="A58" s="386"/>
      <c r="B58" s="393"/>
      <c r="C58" s="393"/>
      <c r="D58" s="393"/>
      <c r="E58" s="393"/>
      <c r="F58" s="393"/>
      <c r="G58" s="393"/>
      <c r="H58" s="393"/>
      <c r="Q58" s="33"/>
      <c r="S58" s="210"/>
      <c r="T58" s="211"/>
      <c r="U58" s="211"/>
      <c r="V58" s="211"/>
    </row>
    <row r="59" spans="1:26" hidden="1">
      <c r="A59" s="386"/>
      <c r="B59" s="393"/>
      <c r="C59" s="393"/>
      <c r="D59" s="393"/>
      <c r="E59" s="393"/>
      <c r="F59" s="393"/>
      <c r="G59" s="393"/>
      <c r="H59" s="393"/>
      <c r="Q59" s="33"/>
      <c r="S59" s="210"/>
      <c r="T59" s="211"/>
      <c r="U59" s="211"/>
      <c r="V59" s="211"/>
    </row>
    <row r="60" spans="1:26" hidden="1">
      <c r="A60" s="386"/>
      <c r="Q60" s="33"/>
      <c r="S60" s="210"/>
      <c r="T60" s="211"/>
      <c r="U60" s="211"/>
      <c r="V60" s="211"/>
    </row>
    <row r="61" spans="1:26" hidden="1">
      <c r="A61" s="386"/>
      <c r="Q61" s="33"/>
      <c r="S61" s="210"/>
      <c r="U61" s="211"/>
      <c r="V61" s="211"/>
    </row>
    <row r="62" spans="1:26" hidden="1">
      <c r="A62" s="386"/>
      <c r="Q62" s="33"/>
      <c r="S62" s="210"/>
      <c r="U62" s="211"/>
      <c r="V62" s="211"/>
    </row>
    <row r="63" spans="1:26" hidden="1">
      <c r="A63" s="386"/>
      <c r="Q63" s="33"/>
      <c r="S63" s="210"/>
      <c r="U63" s="211"/>
      <c r="V63" s="211"/>
    </row>
    <row r="64" spans="1:26" hidden="1">
      <c r="A64" s="386"/>
      <c r="Q64" s="33"/>
      <c r="S64" s="210"/>
      <c r="U64" s="211"/>
      <c r="V64" s="211"/>
    </row>
    <row r="65" spans="1:22" hidden="1">
      <c r="A65" s="386"/>
      <c r="Q65" s="33"/>
      <c r="S65" s="210"/>
      <c r="U65" s="211"/>
      <c r="V65" s="211"/>
    </row>
    <row r="66" spans="1:22" hidden="1">
      <c r="A66" s="386"/>
      <c r="Q66" s="33"/>
      <c r="S66" s="210"/>
      <c r="U66" s="211"/>
      <c r="V66" s="211"/>
    </row>
    <row r="67" spans="1:22" hidden="1">
      <c r="A67" s="386"/>
      <c r="Q67" s="33"/>
      <c r="S67" s="210"/>
      <c r="U67" s="211"/>
      <c r="V67" s="211"/>
    </row>
    <row r="68" spans="1:22" hidden="1">
      <c r="Q68" s="33"/>
      <c r="S68" s="210"/>
      <c r="U68" s="211"/>
      <c r="V68" s="211"/>
    </row>
    <row r="69" spans="1:22" hidden="1">
      <c r="Q69" s="33"/>
      <c r="S69" s="210"/>
      <c r="U69" s="211"/>
      <c r="V69" s="211"/>
    </row>
    <row r="70" spans="1:22" hidden="1">
      <c r="Q70" s="33"/>
      <c r="S70" s="210"/>
      <c r="U70" s="211"/>
      <c r="V70" s="211"/>
    </row>
    <row r="71" spans="1:22" hidden="1">
      <c r="Q71" s="33"/>
      <c r="S71" s="210"/>
      <c r="U71" s="211"/>
      <c r="V71" s="211"/>
    </row>
    <row r="72" spans="1:22" hidden="1">
      <c r="Q72" s="33"/>
      <c r="S72" s="210"/>
      <c r="U72" s="211"/>
      <c r="V72" s="211"/>
    </row>
    <row r="73" spans="1:22" hidden="1">
      <c r="Q73" s="33"/>
      <c r="S73" s="210"/>
      <c r="U73" s="211"/>
      <c r="V73" s="211"/>
    </row>
    <row r="74" spans="1:22" hidden="1">
      <c r="Q74" s="33"/>
      <c r="S74" s="210"/>
      <c r="U74" s="211"/>
      <c r="V74" s="211"/>
    </row>
    <row r="75" spans="1:22" hidden="1">
      <c r="Q75" s="33"/>
      <c r="S75" s="210"/>
      <c r="U75" s="211"/>
      <c r="V75" s="211"/>
    </row>
    <row r="76" spans="1:22" hidden="1">
      <c r="Q76" s="33"/>
      <c r="S76" s="210"/>
      <c r="U76" s="211"/>
      <c r="V76" s="211"/>
    </row>
    <row r="77" spans="1:22" hidden="1">
      <c r="Q77" s="33"/>
      <c r="S77" s="210"/>
      <c r="U77" s="211"/>
      <c r="V77" s="211"/>
    </row>
    <row r="78" spans="1:22" hidden="1">
      <c r="Q78" s="33"/>
      <c r="S78" s="210"/>
      <c r="U78" s="211"/>
      <c r="V78" s="211"/>
    </row>
    <row r="79" spans="1:22" hidden="1">
      <c r="Q79" s="33"/>
      <c r="S79" s="210"/>
      <c r="U79" s="211"/>
      <c r="V79" s="211"/>
    </row>
    <row r="80" spans="1:22" hidden="1">
      <c r="Q80" s="33"/>
      <c r="S80" s="210"/>
      <c r="U80" s="211"/>
      <c r="V80" s="211"/>
    </row>
    <row r="81" spans="7:22" hidden="1">
      <c r="Q81" s="33"/>
      <c r="S81" s="210"/>
      <c r="U81" s="211"/>
      <c r="V81" s="211"/>
    </row>
    <row r="82" spans="7:22" hidden="1">
      <c r="Q82" s="33"/>
      <c r="S82" s="210"/>
      <c r="U82" s="211"/>
      <c r="V82" s="211"/>
    </row>
    <row r="83" spans="7:22" hidden="1">
      <c r="Q83" s="33"/>
      <c r="S83" s="210"/>
      <c r="U83" s="211"/>
      <c r="V83" s="211"/>
    </row>
    <row r="84" spans="7:22" hidden="1">
      <c r="Q84" s="33"/>
      <c r="S84" s="210"/>
      <c r="U84" s="211"/>
      <c r="V84" s="211"/>
    </row>
    <row r="85" spans="7:22" hidden="1">
      <c r="G85" s="32"/>
      <c r="Q85" s="33"/>
      <c r="S85" s="210"/>
      <c r="U85" s="211"/>
      <c r="V85" s="211"/>
    </row>
    <row r="86" spans="7:22" hidden="1">
      <c r="G86" s="32"/>
      <c r="Q86" s="33"/>
      <c r="S86" s="210"/>
      <c r="U86" s="211"/>
      <c r="V86" s="211"/>
    </row>
    <row r="87" spans="7:22" hidden="1">
      <c r="G87" s="32"/>
      <c r="Q87" s="33"/>
      <c r="S87" s="210"/>
      <c r="U87" s="211"/>
      <c r="V87" s="211"/>
    </row>
    <row r="88" spans="7:22" hidden="1">
      <c r="G88" s="32"/>
      <c r="Q88" s="33"/>
      <c r="S88" s="210"/>
      <c r="U88" s="211"/>
      <c r="V88" s="211"/>
    </row>
    <row r="89" spans="7:22" hidden="1">
      <c r="G89" s="32"/>
      <c r="Q89" s="33"/>
      <c r="S89" s="210"/>
      <c r="U89" s="211"/>
      <c r="V89" s="211"/>
    </row>
    <row r="90" spans="7:22" hidden="1">
      <c r="G90" s="32"/>
      <c r="Q90" s="33"/>
      <c r="S90" s="210"/>
      <c r="U90" s="211"/>
      <c r="V90" s="211"/>
    </row>
    <row r="91" spans="7:22" hidden="1">
      <c r="G91" s="32"/>
      <c r="Q91" s="33"/>
      <c r="S91" s="210"/>
      <c r="U91" s="211"/>
      <c r="V91" s="211"/>
    </row>
    <row r="92" spans="7:22" hidden="1">
      <c r="G92" s="32"/>
      <c r="Q92" s="33"/>
      <c r="S92" s="210"/>
      <c r="U92" s="211"/>
      <c r="V92" s="211"/>
    </row>
    <row r="93" spans="7:22" hidden="1">
      <c r="G93" s="32"/>
      <c r="Q93" s="33"/>
      <c r="S93" s="210"/>
      <c r="U93" s="211"/>
      <c r="V93" s="211"/>
    </row>
    <row r="94" spans="7:22" hidden="1">
      <c r="G94" s="32"/>
      <c r="Q94" s="33"/>
      <c r="S94" s="210"/>
      <c r="U94" s="211"/>
      <c r="V94" s="211"/>
    </row>
    <row r="95" spans="7:22" hidden="1">
      <c r="Q95" s="33"/>
      <c r="S95" s="210"/>
      <c r="U95" s="211"/>
      <c r="V95" s="211"/>
    </row>
    <row r="96" spans="7:22" hidden="1">
      <c r="Q96" s="33"/>
      <c r="S96" s="210"/>
      <c r="U96" s="211"/>
      <c r="V96" s="211"/>
    </row>
    <row r="97" spans="17:22" hidden="1">
      <c r="Q97" s="33"/>
      <c r="S97" s="210"/>
      <c r="U97" s="211"/>
      <c r="V97" s="211"/>
    </row>
    <row r="98" spans="17:22" hidden="1">
      <c r="Q98" s="33"/>
      <c r="S98" s="210"/>
      <c r="U98" s="211"/>
      <c r="V98" s="211"/>
    </row>
    <row r="99" spans="17:22" hidden="1">
      <c r="Q99" s="33"/>
      <c r="S99" s="210"/>
      <c r="U99" s="211"/>
      <c r="V99" s="211"/>
    </row>
    <row r="100" spans="17:22" hidden="1">
      <c r="Q100" s="33"/>
      <c r="S100" s="210"/>
      <c r="U100" s="211"/>
      <c r="V100" s="211"/>
    </row>
    <row r="101" spans="17:22" hidden="1">
      <c r="Q101" s="33"/>
      <c r="S101" s="210"/>
      <c r="U101" s="211"/>
      <c r="V101" s="211"/>
    </row>
    <row r="102" spans="17:22" hidden="1">
      <c r="Q102" s="33"/>
      <c r="S102" s="210"/>
      <c r="U102" s="211"/>
      <c r="V102" s="211"/>
    </row>
    <row r="103" spans="17:22" hidden="1">
      <c r="Q103" s="33"/>
      <c r="S103" s="210"/>
      <c r="U103" s="211"/>
      <c r="V103" s="211"/>
    </row>
    <row r="104" spans="17:22" hidden="1">
      <c r="Q104" s="33"/>
      <c r="S104" s="210"/>
      <c r="U104" s="211"/>
      <c r="V104" s="211"/>
    </row>
    <row r="105" spans="17:22" hidden="1">
      <c r="Q105" s="33"/>
      <c r="S105" s="210"/>
      <c r="U105" s="211"/>
      <c r="V105" s="211"/>
    </row>
    <row r="106" spans="17:22" hidden="1">
      <c r="Q106" s="33"/>
      <c r="S106" s="210"/>
      <c r="U106" s="211"/>
      <c r="V106" s="211"/>
    </row>
    <row r="107" spans="17:22" hidden="1">
      <c r="Q107" s="33"/>
      <c r="S107" s="210"/>
      <c r="U107" s="211"/>
      <c r="V107" s="211"/>
    </row>
    <row r="108" spans="17:22" hidden="1">
      <c r="Q108" s="33"/>
      <c r="S108" s="210"/>
      <c r="U108" s="211"/>
      <c r="V108" s="211"/>
    </row>
    <row r="109" spans="17:22" hidden="1">
      <c r="Q109" s="33"/>
      <c r="S109" s="210"/>
      <c r="U109" s="211"/>
      <c r="V109" s="211"/>
    </row>
    <row r="110" spans="17:22" hidden="1">
      <c r="Q110" s="33"/>
      <c r="S110" s="210"/>
      <c r="U110" s="211"/>
      <c r="V110" s="211"/>
    </row>
    <row r="111" spans="17:22" hidden="1">
      <c r="Q111" s="33"/>
      <c r="S111" s="210"/>
      <c r="U111" s="211"/>
      <c r="V111" s="211"/>
    </row>
    <row r="112" spans="17:22" hidden="1">
      <c r="Q112" s="33"/>
      <c r="S112" s="210"/>
      <c r="U112" s="211"/>
      <c r="V112" s="211"/>
    </row>
    <row r="113" spans="17:22" hidden="1">
      <c r="Q113" s="33"/>
      <c r="S113" s="210"/>
      <c r="U113" s="211"/>
      <c r="V113" s="211"/>
    </row>
    <row r="114" spans="17:22" hidden="1">
      <c r="Q114" s="33"/>
      <c r="S114" s="210"/>
      <c r="U114" s="211"/>
      <c r="V114" s="211"/>
    </row>
    <row r="115" spans="17:22" hidden="1">
      <c r="Q115" s="33"/>
      <c r="S115" s="210"/>
      <c r="U115" s="211"/>
      <c r="V115" s="211"/>
    </row>
    <row r="116" spans="17:22" hidden="1">
      <c r="Q116" s="33"/>
      <c r="S116" s="210"/>
      <c r="U116" s="211"/>
      <c r="V116" s="211"/>
    </row>
    <row r="117" spans="17:22" hidden="1">
      <c r="Q117" s="33"/>
      <c r="S117" s="210"/>
      <c r="U117" s="211"/>
      <c r="V117" s="211"/>
    </row>
    <row r="118" spans="17:22" hidden="1">
      <c r="Q118" s="33"/>
      <c r="S118" s="210"/>
      <c r="U118" s="211"/>
      <c r="V118" s="211"/>
    </row>
    <row r="119" spans="17:22" hidden="1">
      <c r="Q119" s="33"/>
      <c r="S119" s="210"/>
      <c r="U119" s="211"/>
      <c r="V119" s="211"/>
    </row>
    <row r="120" spans="17:22" hidden="1">
      <c r="Q120" s="33"/>
      <c r="S120" s="210"/>
      <c r="U120" s="211"/>
      <c r="V120" s="211"/>
    </row>
    <row r="121" spans="17:22" hidden="1">
      <c r="Q121" s="33"/>
      <c r="S121" s="210"/>
      <c r="U121" s="211"/>
      <c r="V121" s="211"/>
    </row>
    <row r="122" spans="17:22" hidden="1">
      <c r="Q122" s="33"/>
      <c r="S122" s="210"/>
      <c r="U122" s="211"/>
      <c r="V122" s="211"/>
    </row>
    <row r="123" spans="17:22" hidden="1">
      <c r="Q123" s="33"/>
      <c r="S123" s="210"/>
      <c r="U123" s="211"/>
      <c r="V123" s="211"/>
    </row>
    <row r="124" spans="17:22" hidden="1">
      <c r="Q124" s="33"/>
      <c r="S124" s="210"/>
      <c r="U124" s="211"/>
      <c r="V124" s="211"/>
    </row>
    <row r="125" spans="17:22" hidden="1">
      <c r="Q125" s="33"/>
      <c r="S125" s="210"/>
      <c r="U125" s="211"/>
      <c r="V125" s="211"/>
    </row>
    <row r="126" spans="17:22" hidden="1">
      <c r="Q126" s="33"/>
      <c r="S126" s="210"/>
      <c r="U126" s="211"/>
      <c r="V126" s="211"/>
    </row>
    <row r="127" spans="17:22" hidden="1">
      <c r="Q127" s="33"/>
      <c r="S127" s="210"/>
      <c r="U127" s="211"/>
      <c r="V127" s="211"/>
    </row>
    <row r="128" spans="17:22" hidden="1">
      <c r="Q128" s="33"/>
      <c r="S128" s="210"/>
      <c r="U128" s="211"/>
      <c r="V128" s="211"/>
    </row>
    <row r="129" spans="17:22" hidden="1">
      <c r="Q129" s="33"/>
      <c r="S129" s="210"/>
      <c r="U129" s="211"/>
      <c r="V129" s="211"/>
    </row>
    <row r="130" spans="17:22" hidden="1">
      <c r="Q130" s="33"/>
      <c r="S130" s="210"/>
      <c r="U130" s="211"/>
      <c r="V130" s="211"/>
    </row>
    <row r="131" spans="17:22" hidden="1">
      <c r="Q131" s="33"/>
      <c r="S131" s="210"/>
      <c r="U131" s="211"/>
      <c r="V131" s="211"/>
    </row>
    <row r="132" spans="17:22" hidden="1">
      <c r="Q132" s="33"/>
      <c r="S132" s="210"/>
      <c r="U132" s="211"/>
      <c r="V132" s="211"/>
    </row>
    <row r="133" spans="17:22" hidden="1">
      <c r="Q133" s="33"/>
      <c r="S133" s="210"/>
      <c r="U133" s="211"/>
      <c r="V133" s="211"/>
    </row>
    <row r="134" spans="17:22" hidden="1">
      <c r="Q134" s="33"/>
      <c r="S134" s="210"/>
      <c r="U134" s="211"/>
      <c r="V134" s="211"/>
    </row>
    <row r="135" spans="17:22" hidden="1">
      <c r="Q135" s="33"/>
      <c r="S135" s="210"/>
      <c r="U135" s="211"/>
      <c r="V135" s="211"/>
    </row>
    <row r="136" spans="17:22" hidden="1">
      <c r="Q136" s="33"/>
      <c r="S136" s="210"/>
      <c r="U136" s="211"/>
      <c r="V136" s="211"/>
    </row>
    <row r="137" spans="17:22" hidden="1">
      <c r="Q137" s="33"/>
      <c r="S137" s="210"/>
      <c r="U137" s="211"/>
      <c r="V137" s="211"/>
    </row>
    <row r="138" spans="17:22" hidden="1">
      <c r="Q138" s="33"/>
      <c r="S138" s="210"/>
      <c r="U138" s="211"/>
      <c r="V138" s="211"/>
    </row>
    <row r="139" spans="17:22" hidden="1">
      <c r="Q139" s="33"/>
      <c r="S139" s="210"/>
      <c r="U139" s="211"/>
      <c r="V139" s="211"/>
    </row>
    <row r="140" spans="17:22" hidden="1">
      <c r="Q140" s="33"/>
      <c r="S140" s="210"/>
      <c r="U140" s="211"/>
      <c r="V140" s="211"/>
    </row>
    <row r="141" spans="17:22" hidden="1">
      <c r="Q141" s="33"/>
      <c r="S141" s="210"/>
      <c r="U141" s="211"/>
      <c r="V141" s="211"/>
    </row>
    <row r="142" spans="17:22" hidden="1">
      <c r="Q142" s="33"/>
      <c r="S142" s="210"/>
      <c r="U142" s="211"/>
      <c r="V142" s="211"/>
    </row>
    <row r="143" spans="17:22" hidden="1">
      <c r="Q143" s="33"/>
      <c r="S143" s="210"/>
      <c r="U143" s="211"/>
      <c r="V143" s="211"/>
    </row>
    <row r="144" spans="17:22" hidden="1">
      <c r="Q144" s="33"/>
      <c r="S144" s="210"/>
      <c r="U144" s="211"/>
      <c r="V144" s="211"/>
    </row>
    <row r="145" spans="17:22" hidden="1">
      <c r="Q145" s="33"/>
      <c r="S145" s="210"/>
      <c r="U145" s="211"/>
      <c r="V145" s="211"/>
    </row>
    <row r="146" spans="17:22" hidden="1">
      <c r="Q146" s="33"/>
      <c r="S146" s="210"/>
      <c r="U146" s="211"/>
      <c r="V146" s="211"/>
    </row>
    <row r="147" spans="17:22" hidden="1">
      <c r="Q147" s="33"/>
      <c r="S147" s="210"/>
      <c r="U147" s="211"/>
      <c r="V147" s="211"/>
    </row>
    <row r="148" spans="17:22" hidden="1">
      <c r="Q148" s="33"/>
      <c r="S148" s="210"/>
      <c r="U148" s="211"/>
      <c r="V148" s="211"/>
    </row>
    <row r="149" spans="17:22" hidden="1">
      <c r="Q149" s="33"/>
      <c r="S149" s="210"/>
      <c r="U149" s="211"/>
      <c r="V149" s="211"/>
    </row>
    <row r="150" spans="17:22" hidden="1">
      <c r="Q150" s="33"/>
      <c r="S150" s="210"/>
      <c r="U150" s="211"/>
      <c r="V150" s="211"/>
    </row>
    <row r="151" spans="17:22" hidden="1">
      <c r="Q151" s="33"/>
      <c r="S151" s="210"/>
      <c r="U151" s="211"/>
      <c r="V151" s="211"/>
    </row>
    <row r="152" spans="17:22" hidden="1">
      <c r="Q152" s="33"/>
      <c r="S152" s="210"/>
      <c r="U152" s="211"/>
      <c r="V152" s="211"/>
    </row>
    <row r="153" spans="17:22" hidden="1">
      <c r="Q153" s="33"/>
      <c r="S153" s="210"/>
      <c r="U153" s="211"/>
      <c r="V153" s="211"/>
    </row>
    <row r="154" spans="17:22" hidden="1">
      <c r="Q154" s="33"/>
      <c r="S154" s="210"/>
      <c r="U154" s="211"/>
      <c r="V154" s="211"/>
    </row>
    <row r="155" spans="17:22" hidden="1">
      <c r="Q155" s="33"/>
      <c r="S155" s="210"/>
      <c r="U155" s="211"/>
      <c r="V155" s="211"/>
    </row>
    <row r="156" spans="17:22" hidden="1">
      <c r="Q156" s="33"/>
      <c r="S156" s="210"/>
      <c r="U156" s="211"/>
      <c r="V156" s="211"/>
    </row>
    <row r="157" spans="17:22" hidden="1">
      <c r="Q157" s="33"/>
      <c r="S157" s="210"/>
      <c r="U157" s="211"/>
      <c r="V157" s="211"/>
    </row>
    <row r="158" spans="17:22" hidden="1">
      <c r="Q158" s="33"/>
      <c r="S158" s="210"/>
      <c r="U158" s="211"/>
      <c r="V158" s="211"/>
    </row>
    <row r="159" spans="17:22" hidden="1">
      <c r="Q159" s="33"/>
      <c r="S159" s="210"/>
      <c r="U159" s="211"/>
      <c r="V159" s="211"/>
    </row>
    <row r="160" spans="17:22" hidden="1">
      <c r="Q160" s="33"/>
      <c r="S160" s="210"/>
      <c r="U160" s="211"/>
      <c r="V160" s="211"/>
    </row>
    <row r="161" spans="17:22" hidden="1">
      <c r="Q161" s="33"/>
      <c r="S161" s="210"/>
      <c r="U161" s="211"/>
      <c r="V161" s="211"/>
    </row>
    <row r="162" spans="17:22" hidden="1">
      <c r="Q162" s="33"/>
      <c r="S162" s="210"/>
      <c r="U162" s="211"/>
      <c r="V162" s="211"/>
    </row>
    <row r="163" spans="17:22" hidden="1">
      <c r="Q163" s="33"/>
      <c r="S163" s="210"/>
      <c r="U163" s="211"/>
      <c r="V163" s="211"/>
    </row>
    <row r="164" spans="17:22" hidden="1">
      <c r="Q164" s="33"/>
      <c r="S164" s="210"/>
      <c r="U164" s="211"/>
      <c r="V164" s="211"/>
    </row>
    <row r="165" spans="17:22" hidden="1">
      <c r="Q165" s="33"/>
      <c r="S165" s="210"/>
      <c r="U165" s="211"/>
      <c r="V165" s="211"/>
    </row>
    <row r="166" spans="17:22" hidden="1">
      <c r="Q166" s="33"/>
      <c r="S166" s="210"/>
      <c r="U166" s="211"/>
      <c r="V166" s="211"/>
    </row>
    <row r="167" spans="17:22" hidden="1">
      <c r="Q167" s="33"/>
      <c r="S167" s="210"/>
      <c r="U167" s="211"/>
      <c r="V167" s="211"/>
    </row>
    <row r="168" spans="17:22" hidden="1">
      <c r="Q168" s="33"/>
      <c r="S168" s="210"/>
      <c r="U168" s="211"/>
      <c r="V168" s="211"/>
    </row>
    <row r="169" spans="17:22" hidden="1">
      <c r="Q169" s="33"/>
      <c r="S169" s="210"/>
      <c r="U169" s="211"/>
      <c r="V169" s="211"/>
    </row>
    <row r="170" spans="17:22" hidden="1">
      <c r="Q170" s="33"/>
      <c r="S170" s="210"/>
      <c r="U170" s="211"/>
      <c r="V170" s="211"/>
    </row>
    <row r="171" spans="17:22" hidden="1">
      <c r="Q171" s="33"/>
      <c r="S171" s="210"/>
      <c r="U171" s="211"/>
      <c r="V171" s="211"/>
    </row>
    <row r="172" spans="17:22" hidden="1">
      <c r="Q172" s="33"/>
      <c r="S172" s="210"/>
      <c r="U172" s="211"/>
      <c r="V172" s="211"/>
    </row>
    <row r="173" spans="17:22" hidden="1">
      <c r="Q173" s="33"/>
      <c r="S173" s="210"/>
      <c r="U173" s="211"/>
      <c r="V173" s="211"/>
    </row>
    <row r="174" spans="17:22" hidden="1">
      <c r="Q174" s="33"/>
      <c r="S174" s="210"/>
      <c r="U174" s="211"/>
      <c r="V174" s="211"/>
    </row>
    <row r="175" spans="17:22" hidden="1">
      <c r="Q175" s="33"/>
      <c r="S175" s="210"/>
      <c r="U175" s="211"/>
      <c r="V175" s="211"/>
    </row>
    <row r="176" spans="17:22" hidden="1">
      <c r="Q176" s="33"/>
      <c r="S176" s="210"/>
      <c r="U176" s="211"/>
      <c r="V176" s="211"/>
    </row>
    <row r="177" spans="17:22" hidden="1">
      <c r="Q177" s="33"/>
      <c r="S177" s="210"/>
      <c r="U177" s="211"/>
      <c r="V177" s="211"/>
    </row>
    <row r="178" spans="17:22" hidden="1">
      <c r="Q178" s="33"/>
      <c r="S178" s="210"/>
      <c r="U178" s="211"/>
      <c r="V178" s="211"/>
    </row>
    <row r="179" spans="17:22" hidden="1">
      <c r="Q179" s="33"/>
      <c r="S179" s="210"/>
      <c r="U179" s="211"/>
      <c r="V179" s="211"/>
    </row>
    <row r="180" spans="17:22" hidden="1">
      <c r="Q180" s="33"/>
      <c r="S180" s="210"/>
      <c r="U180" s="211"/>
      <c r="V180" s="211"/>
    </row>
    <row r="181" spans="17:22" hidden="1">
      <c r="Q181" s="33"/>
      <c r="S181" s="210"/>
      <c r="U181" s="211"/>
      <c r="V181" s="211"/>
    </row>
    <row r="182" spans="17:22" hidden="1">
      <c r="Q182" s="33"/>
      <c r="S182" s="210"/>
      <c r="U182" s="211"/>
      <c r="V182" s="211"/>
    </row>
    <row r="183" spans="17:22" hidden="1">
      <c r="Q183" s="33"/>
      <c r="S183" s="210"/>
      <c r="U183" s="211"/>
      <c r="V183" s="211"/>
    </row>
    <row r="184" spans="17:22" hidden="1">
      <c r="Q184" s="33"/>
      <c r="S184" s="210"/>
      <c r="U184" s="211"/>
      <c r="V184" s="211"/>
    </row>
    <row r="185" spans="17:22" hidden="1">
      <c r="Q185" s="33"/>
      <c r="S185" s="210"/>
      <c r="U185" s="211"/>
      <c r="V185" s="211"/>
    </row>
    <row r="186" spans="17:22" hidden="1">
      <c r="Q186" s="33"/>
      <c r="S186" s="210"/>
      <c r="U186" s="211"/>
      <c r="V186" s="211"/>
    </row>
    <row r="187" spans="17:22" hidden="1">
      <c r="Q187" s="33"/>
      <c r="S187" s="210"/>
      <c r="U187" s="211"/>
      <c r="V187" s="211"/>
    </row>
    <row r="188" spans="17:22" hidden="1">
      <c r="Q188" s="33"/>
      <c r="S188" s="210"/>
      <c r="U188" s="211"/>
      <c r="V188" s="211"/>
    </row>
    <row r="189" spans="17:22" hidden="1">
      <c r="Q189" s="33"/>
      <c r="S189" s="210"/>
      <c r="U189" s="211"/>
      <c r="V189" s="211"/>
    </row>
    <row r="190" spans="17:22" hidden="1">
      <c r="Q190" s="33"/>
      <c r="S190" s="210"/>
      <c r="U190" s="211"/>
      <c r="V190" s="211"/>
    </row>
    <row r="191" spans="17:22" hidden="1">
      <c r="Q191" s="33"/>
      <c r="S191" s="210"/>
      <c r="U191" s="211"/>
      <c r="V191" s="211"/>
    </row>
    <row r="192" spans="17:22" hidden="1">
      <c r="Q192" s="33"/>
      <c r="S192" s="210"/>
      <c r="U192" s="211"/>
      <c r="V192" s="211"/>
    </row>
    <row r="193" spans="17:22" hidden="1">
      <c r="Q193" s="33"/>
      <c r="S193" s="210"/>
      <c r="U193" s="211"/>
      <c r="V193" s="211"/>
    </row>
    <row r="194" spans="17:22" hidden="1">
      <c r="Q194" s="33"/>
      <c r="S194" s="210"/>
      <c r="U194" s="211"/>
      <c r="V194" s="211"/>
    </row>
    <row r="195" spans="17:22" hidden="1">
      <c r="Q195" s="33"/>
      <c r="S195" s="210"/>
      <c r="U195" s="211"/>
      <c r="V195" s="211"/>
    </row>
    <row r="196" spans="17:22" hidden="1">
      <c r="Q196" s="33"/>
      <c r="S196" s="210"/>
      <c r="U196" s="211"/>
      <c r="V196" s="211"/>
    </row>
    <row r="197" spans="17:22" hidden="1">
      <c r="Q197" s="33"/>
      <c r="S197" s="210"/>
      <c r="U197" s="211"/>
      <c r="V197" s="211"/>
    </row>
    <row r="198" spans="17:22" hidden="1">
      <c r="Q198" s="33"/>
      <c r="S198" s="210"/>
      <c r="U198" s="211"/>
      <c r="V198" s="211"/>
    </row>
    <row r="199" spans="17:22" hidden="1">
      <c r="Q199" s="33"/>
      <c r="S199" s="210"/>
      <c r="U199" s="211"/>
      <c r="V199" s="211"/>
    </row>
    <row r="200" spans="17:22" hidden="1">
      <c r="Q200" s="33"/>
      <c r="S200" s="210"/>
      <c r="U200" s="211"/>
      <c r="V200" s="211"/>
    </row>
    <row r="201" spans="17:22" hidden="1">
      <c r="Q201" s="33"/>
      <c r="S201" s="210"/>
      <c r="U201" s="211"/>
      <c r="V201" s="211"/>
    </row>
    <row r="202" spans="17:22" hidden="1">
      <c r="Q202" s="33"/>
      <c r="S202" s="210"/>
      <c r="U202" s="211"/>
      <c r="V202" s="211"/>
    </row>
    <row r="203" spans="17:22" hidden="1">
      <c r="Q203" s="33"/>
      <c r="S203" s="210"/>
      <c r="U203" s="211"/>
      <c r="V203" s="211"/>
    </row>
    <row r="204" spans="17:22" hidden="1">
      <c r="Q204" s="33"/>
      <c r="S204" s="210"/>
      <c r="U204" s="211"/>
      <c r="V204" s="211"/>
    </row>
    <row r="205" spans="17:22" hidden="1">
      <c r="Q205" s="33"/>
      <c r="S205" s="210"/>
      <c r="U205" s="211"/>
      <c r="V205" s="211"/>
    </row>
    <row r="206" spans="17:22" hidden="1">
      <c r="Q206" s="33"/>
      <c r="S206" s="210"/>
      <c r="U206" s="211"/>
      <c r="V206" s="211"/>
    </row>
    <row r="207" spans="17:22" hidden="1">
      <c r="Q207" s="33"/>
      <c r="S207" s="210"/>
      <c r="U207" s="211"/>
      <c r="V207" s="211"/>
    </row>
    <row r="208" spans="17:22" hidden="1">
      <c r="Q208" s="33"/>
      <c r="S208" s="210"/>
      <c r="U208" s="211"/>
      <c r="V208" s="211"/>
    </row>
    <row r="209" spans="17:22" hidden="1">
      <c r="Q209" s="33"/>
      <c r="S209" s="210"/>
      <c r="U209" s="211"/>
      <c r="V209" s="211"/>
    </row>
    <row r="210" spans="17:22" hidden="1">
      <c r="Q210" s="33"/>
      <c r="S210" s="210"/>
      <c r="U210" s="211"/>
      <c r="V210" s="211"/>
    </row>
    <row r="211" spans="17:22" hidden="1">
      <c r="Q211" s="33"/>
      <c r="S211" s="210"/>
      <c r="U211" s="211"/>
      <c r="V211" s="211"/>
    </row>
    <row r="212" spans="17:22" hidden="1">
      <c r="Q212" s="33"/>
      <c r="S212" s="210"/>
      <c r="U212" s="211"/>
      <c r="V212" s="211"/>
    </row>
    <row r="213" spans="17:22" hidden="1">
      <c r="Q213" s="33"/>
      <c r="S213" s="210"/>
      <c r="U213" s="211"/>
      <c r="V213" s="211"/>
    </row>
    <row r="214" spans="17:22" hidden="1">
      <c r="Q214" s="33"/>
      <c r="S214" s="210"/>
      <c r="U214" s="211"/>
      <c r="V214" s="211"/>
    </row>
    <row r="215" spans="17:22" hidden="1">
      <c r="Q215" s="33"/>
      <c r="S215" s="210"/>
      <c r="U215" s="211"/>
      <c r="V215" s="211"/>
    </row>
    <row r="216" spans="17:22" hidden="1">
      <c r="Q216" s="33"/>
      <c r="S216" s="210"/>
      <c r="U216" s="211"/>
      <c r="V216" s="211"/>
    </row>
    <row r="217" spans="17:22" hidden="1">
      <c r="Q217" s="33"/>
      <c r="S217" s="210"/>
      <c r="U217" s="211"/>
      <c r="V217" s="211"/>
    </row>
    <row r="218" spans="17:22" hidden="1">
      <c r="Q218" s="33"/>
      <c r="S218" s="210"/>
      <c r="U218" s="211"/>
      <c r="V218" s="211"/>
    </row>
    <row r="219" spans="17:22" hidden="1">
      <c r="Q219" s="33"/>
      <c r="S219" s="210"/>
      <c r="U219" s="211"/>
      <c r="V219" s="211"/>
    </row>
    <row r="220" spans="17:22" hidden="1">
      <c r="Q220" s="33"/>
      <c r="S220" s="210"/>
      <c r="U220" s="211"/>
      <c r="V220" s="211"/>
    </row>
    <row r="221" spans="17:22" hidden="1">
      <c r="Q221" s="33"/>
      <c r="S221" s="210"/>
      <c r="U221" s="211"/>
      <c r="V221" s="211"/>
    </row>
    <row r="222" spans="17:22" hidden="1">
      <c r="Q222" s="33"/>
      <c r="S222" s="210"/>
      <c r="U222" s="211"/>
      <c r="V222" s="211"/>
    </row>
    <row r="223" spans="17:22" hidden="1">
      <c r="Q223" s="33"/>
      <c r="S223" s="210"/>
      <c r="U223" s="211"/>
      <c r="V223" s="211"/>
    </row>
    <row r="224" spans="17:22" hidden="1">
      <c r="Q224" s="33"/>
      <c r="S224" s="210"/>
      <c r="U224" s="211"/>
      <c r="V224" s="211"/>
    </row>
    <row r="225" spans="17:22" hidden="1">
      <c r="Q225" s="33"/>
      <c r="S225" s="210"/>
      <c r="U225" s="211"/>
      <c r="V225" s="211"/>
    </row>
    <row r="226" spans="17:22" hidden="1">
      <c r="Q226" s="33"/>
      <c r="S226" s="210"/>
      <c r="U226" s="211"/>
      <c r="V226" s="211"/>
    </row>
    <row r="227" spans="17:22" hidden="1">
      <c r="Q227" s="33"/>
      <c r="S227" s="210"/>
      <c r="U227" s="211"/>
      <c r="V227" s="211"/>
    </row>
    <row r="228" spans="17:22" hidden="1">
      <c r="Q228" s="33"/>
      <c r="S228" s="210"/>
      <c r="U228" s="211"/>
      <c r="V228" s="211"/>
    </row>
    <row r="229" spans="17:22" hidden="1">
      <c r="Q229" s="33"/>
      <c r="S229" s="210"/>
      <c r="U229" s="211"/>
      <c r="V229" s="211"/>
    </row>
    <row r="230" spans="17:22" hidden="1">
      <c r="Q230" s="33"/>
      <c r="S230" s="210"/>
      <c r="U230" s="211"/>
      <c r="V230" s="211"/>
    </row>
    <row r="231" spans="17:22" hidden="1">
      <c r="Q231" s="33"/>
      <c r="S231" s="210"/>
      <c r="U231" s="211"/>
      <c r="V231" s="211"/>
    </row>
    <row r="232" spans="17:22" hidden="1">
      <c r="Q232" s="33"/>
      <c r="S232" s="210"/>
      <c r="U232" s="211"/>
      <c r="V232" s="211"/>
    </row>
    <row r="233" spans="17:22" hidden="1">
      <c r="Q233" s="33"/>
      <c r="S233" s="210"/>
      <c r="U233" s="211"/>
      <c r="V233" s="211"/>
    </row>
    <row r="234" spans="17:22" hidden="1">
      <c r="Q234" s="33"/>
      <c r="S234" s="210"/>
      <c r="U234" s="211"/>
      <c r="V234" s="211"/>
    </row>
    <row r="235" spans="17:22" hidden="1">
      <c r="Q235" s="33"/>
      <c r="S235" s="210"/>
      <c r="U235" s="211"/>
      <c r="V235" s="211"/>
    </row>
    <row r="236" spans="17:22" hidden="1">
      <c r="Q236" s="33"/>
      <c r="S236" s="210"/>
      <c r="U236" s="211"/>
      <c r="V236" s="211"/>
    </row>
    <row r="237" spans="17:22" hidden="1">
      <c r="Q237" s="33"/>
      <c r="S237" s="210"/>
      <c r="U237" s="211"/>
      <c r="V237" s="211"/>
    </row>
    <row r="238" spans="17:22" hidden="1">
      <c r="Q238" s="33"/>
      <c r="S238" s="210"/>
      <c r="U238" s="211"/>
      <c r="V238" s="211"/>
    </row>
    <row r="239" spans="17:22" hidden="1">
      <c r="Q239" s="33"/>
      <c r="S239" s="210"/>
      <c r="U239" s="211"/>
      <c r="V239" s="211"/>
    </row>
    <row r="240" spans="17:22" hidden="1">
      <c r="Q240" s="33"/>
      <c r="S240" s="210"/>
      <c r="U240" s="211"/>
      <c r="V240" s="211"/>
    </row>
    <row r="241" spans="17:23" hidden="1">
      <c r="Q241" s="33"/>
      <c r="S241" s="210"/>
      <c r="U241" s="211"/>
      <c r="V241" s="211"/>
    </row>
    <row r="242" spans="17:23" hidden="1">
      <c r="Q242" s="33"/>
      <c r="S242" s="210"/>
      <c r="U242" s="211"/>
      <c r="V242" s="211"/>
    </row>
    <row r="243" spans="17:23" hidden="1">
      <c r="Q243" s="33"/>
      <c r="S243" s="210"/>
      <c r="U243" s="211"/>
      <c r="V243" s="211"/>
    </row>
    <row r="244" spans="17:23" hidden="1">
      <c r="Q244" s="33"/>
      <c r="S244" s="210"/>
      <c r="U244" s="211"/>
      <c r="V244" s="211"/>
    </row>
    <row r="245" spans="17:23" hidden="1">
      <c r="Q245" s="33"/>
      <c r="S245" s="210"/>
      <c r="U245" s="211"/>
      <c r="V245" s="211"/>
    </row>
    <row r="246" spans="17:23" hidden="1">
      <c r="Q246" s="33"/>
      <c r="S246" s="210"/>
      <c r="U246" s="211"/>
      <c r="V246" s="211"/>
      <c r="W246" s="211"/>
    </row>
    <row r="247" spans="17:23" hidden="1">
      <c r="Q247" s="33"/>
      <c r="S247" s="210"/>
      <c r="U247" s="211"/>
      <c r="V247" s="211"/>
      <c r="W247" s="211"/>
    </row>
    <row r="248" spans="17:23" hidden="1">
      <c r="Q248" s="33"/>
      <c r="S248" s="210"/>
      <c r="U248" s="211"/>
      <c r="V248" s="211"/>
      <c r="W248" s="211"/>
    </row>
    <row r="249" spans="17:23" hidden="1">
      <c r="Q249" s="33"/>
      <c r="S249" s="210"/>
      <c r="U249" s="211"/>
      <c r="V249" s="211"/>
      <c r="W249" s="211"/>
    </row>
    <row r="250" spans="17:23" hidden="1">
      <c r="Q250" s="33"/>
      <c r="S250" s="210"/>
      <c r="U250" s="211"/>
      <c r="V250" s="211"/>
      <c r="W250" s="211"/>
    </row>
    <row r="251" spans="17:23" hidden="1">
      <c r="Q251" s="33"/>
      <c r="S251" s="210"/>
      <c r="U251" s="211"/>
      <c r="V251" s="211"/>
      <c r="W251" s="211"/>
    </row>
    <row r="252" spans="17:23" hidden="1">
      <c r="Q252" s="33"/>
      <c r="S252" s="210"/>
      <c r="U252" s="211"/>
      <c r="V252" s="211"/>
      <c r="W252" s="211"/>
    </row>
    <row r="253" spans="17:23" hidden="1">
      <c r="Q253" s="33"/>
      <c r="S253" s="210"/>
      <c r="U253" s="211"/>
      <c r="V253" s="211"/>
      <c r="W253" s="211"/>
    </row>
    <row r="254" spans="17:23" hidden="1">
      <c r="Q254" s="33"/>
      <c r="S254" s="210"/>
      <c r="U254" s="211"/>
      <c r="V254" s="211"/>
      <c r="W254" s="211"/>
    </row>
    <row r="255" spans="17:23" hidden="1">
      <c r="Q255" s="33"/>
      <c r="S255" s="210"/>
      <c r="U255" s="211"/>
      <c r="V255" s="211"/>
      <c r="W255" s="211"/>
    </row>
    <row r="256" spans="17:23" hidden="1">
      <c r="Q256" s="33"/>
      <c r="S256" s="210"/>
      <c r="U256" s="211"/>
      <c r="V256" s="211"/>
      <c r="W256" s="211"/>
    </row>
    <row r="257" spans="17:23" hidden="1">
      <c r="Q257" s="33"/>
      <c r="S257" s="210"/>
      <c r="U257" s="211"/>
      <c r="V257" s="211"/>
      <c r="W257" s="211"/>
    </row>
    <row r="258" spans="17:23" hidden="1">
      <c r="Q258" s="33"/>
      <c r="S258" s="210"/>
      <c r="U258" s="211"/>
      <c r="V258" s="211"/>
      <c r="W258" s="211"/>
    </row>
    <row r="259" spans="17:23" hidden="1">
      <c r="Q259" s="33"/>
      <c r="S259" s="210"/>
      <c r="U259" s="211"/>
      <c r="V259" s="211"/>
      <c r="W259" s="211"/>
    </row>
    <row r="260" spans="17:23" hidden="1">
      <c r="Q260" s="33"/>
      <c r="S260" s="210"/>
      <c r="U260" s="211"/>
      <c r="V260" s="211"/>
      <c r="W260" s="211"/>
    </row>
    <row r="261" spans="17:23" hidden="1">
      <c r="Q261" s="33"/>
      <c r="S261" s="210"/>
      <c r="U261" s="211"/>
      <c r="V261" s="211"/>
      <c r="W261" s="211"/>
    </row>
    <row r="262" spans="17:23" hidden="1">
      <c r="Q262" s="33"/>
      <c r="S262" s="210"/>
      <c r="U262" s="211"/>
      <c r="V262" s="211"/>
      <c r="W262" s="211"/>
    </row>
    <row r="263" spans="17:23" hidden="1">
      <c r="Q263" s="33"/>
      <c r="S263" s="210"/>
      <c r="U263" s="211"/>
      <c r="V263" s="211"/>
      <c r="W263" s="211"/>
    </row>
    <row r="264" spans="17:23" hidden="1">
      <c r="Q264" s="33"/>
      <c r="S264" s="210"/>
      <c r="U264" s="211"/>
      <c r="V264" s="211"/>
      <c r="W264" s="211"/>
    </row>
    <row r="265" spans="17:23" hidden="1">
      <c r="Q265" s="33"/>
      <c r="S265" s="210"/>
      <c r="U265" s="211"/>
      <c r="V265" s="211"/>
      <c r="W265" s="211"/>
    </row>
    <row r="266" spans="17:23" hidden="1">
      <c r="Q266" s="33"/>
      <c r="S266" s="210"/>
      <c r="U266" s="211"/>
      <c r="V266" s="211"/>
      <c r="W266" s="211"/>
    </row>
    <row r="267" spans="17:23" hidden="1">
      <c r="Q267" s="33"/>
      <c r="S267" s="210"/>
      <c r="U267" s="211"/>
      <c r="V267" s="211"/>
      <c r="W267" s="211"/>
    </row>
    <row r="268" spans="17:23" hidden="1">
      <c r="Q268" s="33"/>
      <c r="S268" s="210"/>
      <c r="U268" s="211"/>
      <c r="V268" s="211"/>
      <c r="W268" s="211"/>
    </row>
    <row r="269" spans="17:23" hidden="1">
      <c r="Q269" s="33"/>
      <c r="S269" s="210"/>
      <c r="U269" s="211"/>
      <c r="V269" s="211"/>
      <c r="W269" s="211"/>
    </row>
    <row r="270" spans="17:23" hidden="1">
      <c r="Q270" s="33"/>
      <c r="S270" s="210"/>
      <c r="U270" s="211"/>
      <c r="V270" s="211"/>
      <c r="W270" s="211"/>
    </row>
    <row r="271" spans="17:23" hidden="1">
      <c r="Q271" s="33"/>
      <c r="S271" s="210"/>
      <c r="U271" s="211"/>
      <c r="V271" s="211"/>
      <c r="W271" s="211"/>
    </row>
    <row r="272" spans="17:23" hidden="1">
      <c r="Q272" s="33"/>
      <c r="S272" s="210"/>
      <c r="U272" s="211"/>
      <c r="V272" s="211"/>
      <c r="W272" s="211"/>
    </row>
    <row r="273" spans="17:23" hidden="1">
      <c r="Q273" s="33"/>
      <c r="S273" s="210"/>
      <c r="U273" s="211"/>
      <c r="V273" s="211"/>
      <c r="W273" s="211"/>
    </row>
    <row r="274" spans="17:23" hidden="1">
      <c r="Q274" s="33"/>
      <c r="S274" s="210"/>
      <c r="U274" s="211"/>
      <c r="V274" s="211"/>
      <c r="W274" s="211"/>
    </row>
    <row r="275" spans="17:23" hidden="1">
      <c r="Q275" s="33"/>
      <c r="S275" s="210"/>
      <c r="U275" s="211"/>
      <c r="V275" s="211"/>
      <c r="W275" s="211"/>
    </row>
    <row r="276" spans="17:23" hidden="1">
      <c r="Q276" s="33"/>
      <c r="S276" s="210"/>
      <c r="U276" s="211"/>
      <c r="V276" s="211"/>
      <c r="W276" s="211"/>
    </row>
    <row r="277" spans="17:23" hidden="1">
      <c r="Q277" s="33"/>
      <c r="S277" s="210"/>
      <c r="U277" s="211"/>
      <c r="V277" s="211"/>
      <c r="W277" s="211"/>
    </row>
    <row r="278" spans="17:23" hidden="1">
      <c r="Q278" s="33"/>
      <c r="S278" s="210"/>
      <c r="U278" s="211"/>
      <c r="V278" s="211"/>
      <c r="W278" s="211"/>
    </row>
    <row r="279" spans="17:23" hidden="1">
      <c r="Q279" s="33"/>
      <c r="S279" s="210"/>
      <c r="U279" s="211"/>
      <c r="V279" s="211"/>
      <c r="W279" s="211"/>
    </row>
    <row r="280" spans="17:23" hidden="1">
      <c r="Q280" s="33"/>
      <c r="S280" s="210"/>
      <c r="U280" s="211"/>
      <c r="V280" s="211"/>
      <c r="W280" s="211"/>
    </row>
    <row r="281" spans="17:23" hidden="1">
      <c r="Q281" s="33"/>
      <c r="S281" s="210"/>
      <c r="U281" s="211"/>
      <c r="V281" s="211"/>
      <c r="W281" s="211"/>
    </row>
    <row r="282" spans="17:23" hidden="1">
      <c r="Q282" s="33"/>
      <c r="S282" s="210"/>
      <c r="U282" s="211"/>
      <c r="V282" s="211"/>
      <c r="W282" s="211"/>
    </row>
    <row r="283" spans="17:23" hidden="1">
      <c r="Q283" s="33"/>
      <c r="S283" s="210"/>
      <c r="U283" s="211"/>
      <c r="V283" s="211"/>
      <c r="W283" s="211"/>
    </row>
    <row r="284" spans="17:23" hidden="1">
      <c r="Q284" s="33"/>
      <c r="S284" s="210"/>
      <c r="U284" s="211"/>
      <c r="V284" s="211"/>
      <c r="W284" s="211"/>
    </row>
    <row r="285" spans="17:23" hidden="1">
      <c r="Q285" s="33"/>
      <c r="S285" s="210"/>
      <c r="U285" s="211"/>
      <c r="V285" s="211"/>
      <c r="W285" s="211"/>
    </row>
    <row r="286" spans="17:23" hidden="1">
      <c r="Q286" s="33"/>
      <c r="S286" s="210"/>
      <c r="U286" s="211"/>
      <c r="V286" s="211"/>
      <c r="W286" s="211"/>
    </row>
    <row r="287" spans="17:23" hidden="1">
      <c r="Q287" s="33"/>
      <c r="S287" s="210"/>
      <c r="U287" s="211"/>
      <c r="V287" s="211"/>
      <c r="W287" s="211"/>
    </row>
    <row r="288" spans="17:23" hidden="1">
      <c r="Q288" s="33"/>
      <c r="S288" s="210"/>
      <c r="U288" s="211"/>
      <c r="V288" s="211"/>
      <c r="W288" s="211"/>
    </row>
    <row r="289" spans="17:23" hidden="1">
      <c r="Q289" s="33"/>
      <c r="S289" s="210"/>
      <c r="U289" s="211"/>
      <c r="V289" s="211"/>
      <c r="W289" s="211"/>
    </row>
    <row r="290" spans="17:23" hidden="1">
      <c r="Q290" s="33"/>
      <c r="S290" s="210"/>
      <c r="U290" s="211"/>
      <c r="V290" s="211"/>
      <c r="W290" s="211"/>
    </row>
    <row r="291" spans="17:23" hidden="1">
      <c r="Q291" s="33"/>
      <c r="S291" s="210"/>
      <c r="U291" s="211"/>
      <c r="V291" s="211"/>
      <c r="W291" s="211"/>
    </row>
    <row r="292" spans="17:23" hidden="1">
      <c r="Q292" s="33"/>
      <c r="S292" s="210"/>
      <c r="U292" s="211"/>
      <c r="V292" s="211"/>
      <c r="W292" s="211"/>
    </row>
    <row r="293" spans="17:23" hidden="1">
      <c r="Q293" s="33"/>
      <c r="S293" s="210"/>
      <c r="U293" s="211"/>
      <c r="V293" s="211"/>
      <c r="W293" s="211"/>
    </row>
    <row r="294" spans="17:23" hidden="1">
      <c r="Q294" s="33"/>
      <c r="S294" s="210"/>
      <c r="U294" s="211"/>
      <c r="V294" s="211"/>
      <c r="W294" s="211"/>
    </row>
    <row r="295" spans="17:23" hidden="1">
      <c r="Q295" s="33"/>
      <c r="S295" s="210"/>
      <c r="U295" s="211"/>
      <c r="V295" s="211"/>
      <c r="W295" s="211"/>
    </row>
    <row r="296" spans="17:23" hidden="1">
      <c r="Q296" s="33"/>
      <c r="S296" s="210"/>
      <c r="U296" s="211"/>
      <c r="V296" s="211"/>
      <c r="W296" s="211"/>
    </row>
    <row r="297" spans="17:23" hidden="1">
      <c r="Q297" s="33"/>
      <c r="S297" s="210"/>
      <c r="U297" s="211"/>
      <c r="V297" s="211"/>
      <c r="W297" s="211"/>
    </row>
    <row r="298" spans="17:23" hidden="1">
      <c r="Q298" s="33"/>
      <c r="S298" s="210"/>
      <c r="U298" s="211"/>
      <c r="V298" s="211"/>
      <c r="W298" s="211"/>
    </row>
    <row r="299" spans="17:23" hidden="1">
      <c r="Q299" s="33"/>
      <c r="S299" s="210"/>
      <c r="U299" s="211"/>
      <c r="V299" s="211"/>
      <c r="W299" s="211"/>
    </row>
    <row r="300" spans="17:23" hidden="1">
      <c r="Q300" s="33"/>
      <c r="S300" s="210"/>
      <c r="U300" s="211"/>
      <c r="V300" s="211"/>
      <c r="W300" s="211"/>
    </row>
    <row r="301" spans="17:23" hidden="1">
      <c r="Q301" s="33"/>
      <c r="S301" s="210"/>
      <c r="U301" s="211"/>
      <c r="V301" s="211"/>
      <c r="W301" s="211"/>
    </row>
    <row r="302" spans="17:23" hidden="1">
      <c r="Q302" s="33"/>
      <c r="S302" s="210"/>
      <c r="U302" s="211"/>
      <c r="V302" s="211"/>
      <c r="W302" s="211"/>
    </row>
    <row r="303" spans="17:23" hidden="1">
      <c r="Q303" s="33"/>
      <c r="S303" s="210"/>
      <c r="U303" s="211"/>
      <c r="V303" s="211"/>
      <c r="W303" s="211"/>
    </row>
    <row r="304" spans="17:23" hidden="1">
      <c r="Q304" s="33"/>
      <c r="S304" s="210"/>
      <c r="U304" s="211"/>
      <c r="V304" s="211"/>
      <c r="W304" s="211"/>
    </row>
    <row r="305" spans="17:23" hidden="1">
      <c r="Q305" s="33"/>
      <c r="S305" s="210"/>
      <c r="U305" s="211"/>
      <c r="V305" s="211"/>
      <c r="W305" s="211"/>
    </row>
    <row r="306" spans="17:23" hidden="1">
      <c r="Q306" s="33"/>
      <c r="S306" s="210"/>
      <c r="U306" s="211"/>
      <c r="V306" s="211"/>
      <c r="W306" s="211"/>
    </row>
    <row r="307" spans="17:23" hidden="1">
      <c r="Q307" s="33"/>
      <c r="S307" s="210"/>
      <c r="U307" s="211"/>
      <c r="V307" s="211"/>
      <c r="W307" s="211"/>
    </row>
    <row r="308" spans="17:23" hidden="1">
      <c r="Q308" s="33"/>
      <c r="S308" s="210"/>
      <c r="U308" s="211"/>
      <c r="V308" s="211"/>
      <c r="W308" s="211"/>
    </row>
    <row r="309" spans="17:23" hidden="1">
      <c r="Q309" s="33"/>
      <c r="S309" s="210"/>
      <c r="U309" s="211"/>
      <c r="V309" s="211"/>
      <c r="W309" s="211"/>
    </row>
    <row r="310" spans="17:23" hidden="1">
      <c r="Q310" s="33"/>
      <c r="S310" s="210"/>
      <c r="U310" s="211"/>
      <c r="V310" s="211"/>
      <c r="W310" s="211"/>
    </row>
    <row r="311" spans="17:23" hidden="1">
      <c r="Q311" s="33"/>
      <c r="S311" s="210"/>
      <c r="U311" s="211"/>
      <c r="V311" s="211"/>
      <c r="W311" s="211"/>
    </row>
    <row r="312" spans="17:23" hidden="1">
      <c r="Q312" s="33"/>
      <c r="S312" s="210"/>
      <c r="U312" s="211"/>
      <c r="V312" s="211"/>
      <c r="W312" s="211"/>
    </row>
    <row r="313" spans="17:23" hidden="1">
      <c r="Q313" s="33"/>
      <c r="S313" s="210"/>
      <c r="U313" s="211"/>
      <c r="V313" s="211"/>
      <c r="W313" s="211"/>
    </row>
    <row r="314" spans="17:23" hidden="1">
      <c r="Q314" s="33"/>
      <c r="S314" s="210"/>
      <c r="U314" s="211"/>
      <c r="V314" s="211"/>
      <c r="W314" s="211"/>
    </row>
    <row r="315" spans="17:23" hidden="1">
      <c r="Q315" s="33"/>
      <c r="S315" s="210"/>
      <c r="U315" s="211"/>
      <c r="V315" s="211"/>
      <c r="W315" s="211"/>
    </row>
    <row r="316" spans="17:23" hidden="1">
      <c r="Q316" s="33"/>
      <c r="S316" s="210"/>
      <c r="U316" s="211"/>
      <c r="V316" s="211"/>
      <c r="W316" s="211"/>
    </row>
    <row r="317" spans="17:23" hidden="1">
      <c r="Q317" s="33"/>
      <c r="S317" s="210"/>
      <c r="U317" s="211"/>
      <c r="V317" s="211"/>
      <c r="W317" s="211"/>
    </row>
    <row r="318" spans="17:23" hidden="1">
      <c r="Q318" s="33"/>
      <c r="S318" s="210"/>
      <c r="U318" s="211"/>
      <c r="V318" s="211"/>
      <c r="W318" s="211"/>
    </row>
    <row r="319" spans="17:23" hidden="1">
      <c r="Q319" s="33"/>
      <c r="S319" s="210"/>
      <c r="U319" s="211"/>
      <c r="V319" s="211"/>
      <c r="W319" s="211"/>
    </row>
    <row r="320" spans="17:23" hidden="1">
      <c r="Q320" s="33"/>
      <c r="S320" s="210"/>
      <c r="U320" s="211"/>
      <c r="V320" s="211"/>
      <c r="W320" s="211"/>
    </row>
    <row r="321" spans="6:23" hidden="1">
      <c r="Q321" s="33"/>
      <c r="S321" s="210"/>
      <c r="U321" s="211"/>
      <c r="V321" s="211"/>
      <c r="W321" s="211"/>
    </row>
    <row r="322" spans="6:23" hidden="1">
      <c r="Q322" s="33"/>
      <c r="S322" s="210"/>
      <c r="U322" s="211"/>
      <c r="V322" s="211"/>
      <c r="W322" s="211"/>
    </row>
    <row r="323" spans="6:23" hidden="1">
      <c r="Q323" s="33"/>
      <c r="S323" s="210"/>
      <c r="U323" s="211"/>
      <c r="V323" s="211"/>
      <c r="W323" s="211"/>
    </row>
    <row r="324" spans="6:23" hidden="1">
      <c r="Q324" s="33"/>
      <c r="S324" s="210"/>
      <c r="U324" s="211"/>
      <c r="V324" s="211"/>
      <c r="W324" s="211"/>
    </row>
    <row r="325" spans="6:23" hidden="1">
      <c r="Q325" s="33"/>
      <c r="S325" s="210"/>
      <c r="U325" s="211"/>
      <c r="V325" s="211"/>
      <c r="W325" s="211"/>
    </row>
    <row r="326" spans="6:23" hidden="1">
      <c r="Q326" s="33"/>
      <c r="S326" s="210"/>
      <c r="U326" s="211"/>
      <c r="V326" s="211"/>
      <c r="W326" s="211"/>
    </row>
    <row r="327" spans="6:23" hidden="1">
      <c r="F327" s="32">
        <v>0.19</v>
      </c>
      <c r="Q327" s="33"/>
      <c r="S327" s="210"/>
      <c r="U327" s="211"/>
      <c r="V327" s="211"/>
      <c r="W327" s="211"/>
    </row>
    <row r="328" spans="6:23" hidden="1">
      <c r="Q328" s="33"/>
      <c r="S328" s="210"/>
      <c r="U328" s="211"/>
      <c r="V328" s="211"/>
      <c r="W328" s="211"/>
    </row>
    <row r="329" spans="6:23" hidden="1">
      <c r="Q329" s="33"/>
      <c r="S329" s="210"/>
      <c r="U329" s="211"/>
      <c r="V329" s="211"/>
      <c r="W329" s="211"/>
    </row>
    <row r="330" spans="6:23" hidden="1">
      <c r="Q330" s="33"/>
      <c r="S330" s="210"/>
      <c r="U330" s="211"/>
      <c r="V330" s="211"/>
      <c r="W330" s="211"/>
    </row>
    <row r="331" spans="6:23" hidden="1">
      <c r="Q331" s="33"/>
      <c r="S331" s="210"/>
      <c r="U331" s="211"/>
      <c r="V331" s="211"/>
      <c r="W331" s="211"/>
    </row>
    <row r="332" spans="6:23" hidden="1">
      <c r="Q332" s="33"/>
      <c r="S332" s="210"/>
      <c r="U332" s="211"/>
      <c r="V332" s="211"/>
      <c r="W332" s="211"/>
    </row>
    <row r="333" spans="6:23" hidden="1">
      <c r="Q333" s="33"/>
      <c r="S333" s="210"/>
      <c r="U333" s="211"/>
      <c r="V333" s="211"/>
      <c r="W333" s="211"/>
    </row>
    <row r="334" spans="6:23" hidden="1">
      <c r="Q334" s="33"/>
      <c r="S334" s="210"/>
      <c r="U334" s="211"/>
      <c r="V334" s="211"/>
      <c r="W334" s="211"/>
    </row>
    <row r="335" spans="6:23" hidden="1">
      <c r="Q335" s="33"/>
      <c r="S335" s="210"/>
      <c r="U335" s="211"/>
      <c r="V335" s="211"/>
      <c r="W335" s="211"/>
    </row>
    <row r="336" spans="6:23" hidden="1">
      <c r="Q336" s="33"/>
      <c r="S336" s="210"/>
      <c r="U336" s="211"/>
      <c r="V336" s="211"/>
      <c r="W336" s="211"/>
    </row>
    <row r="337" spans="17:23" hidden="1">
      <c r="Q337" s="33"/>
      <c r="S337" s="210"/>
      <c r="U337" s="211"/>
      <c r="V337" s="211"/>
      <c r="W337" s="211"/>
    </row>
    <row r="338" spans="17:23" hidden="1">
      <c r="Q338" s="33"/>
      <c r="S338" s="210"/>
      <c r="U338" s="211"/>
      <c r="V338" s="211"/>
      <c r="W338" s="211"/>
    </row>
    <row r="339" spans="17:23" hidden="1">
      <c r="Q339" s="33"/>
      <c r="S339" s="210"/>
      <c r="U339" s="211"/>
      <c r="V339" s="211"/>
      <c r="W339" s="211"/>
    </row>
    <row r="340" spans="17:23" hidden="1">
      <c r="Q340" s="33"/>
      <c r="S340" s="210"/>
      <c r="U340" s="211"/>
      <c r="V340" s="211"/>
      <c r="W340" s="211"/>
    </row>
    <row r="341" spans="17:23" hidden="1">
      <c r="Q341" s="33"/>
      <c r="S341" s="210"/>
      <c r="U341" s="211"/>
      <c r="V341" s="211"/>
      <c r="W341" s="211"/>
    </row>
    <row r="342" spans="17:23" hidden="1">
      <c r="Q342" s="33"/>
      <c r="S342" s="210"/>
      <c r="U342" s="211"/>
      <c r="V342" s="211"/>
      <c r="W342" s="211"/>
    </row>
    <row r="343" spans="17:23" hidden="1">
      <c r="Q343" s="33"/>
      <c r="S343" s="210"/>
      <c r="U343" s="211"/>
      <c r="V343" s="211"/>
      <c r="W343" s="211"/>
    </row>
    <row r="344" spans="17:23" hidden="1">
      <c r="Q344" s="33"/>
      <c r="S344" s="210"/>
      <c r="U344" s="211"/>
      <c r="V344" s="211"/>
      <c r="W344" s="211"/>
    </row>
    <row r="345" spans="17:23" hidden="1">
      <c r="Q345" s="33"/>
      <c r="S345" s="210"/>
      <c r="U345" s="211"/>
      <c r="V345" s="211"/>
      <c r="W345" s="211"/>
    </row>
    <row r="346" spans="17:23" hidden="1">
      <c r="Q346" s="33"/>
      <c r="S346" s="210"/>
      <c r="U346" s="211"/>
      <c r="V346" s="211"/>
      <c r="W346" s="211"/>
    </row>
    <row r="347" spans="17:23" hidden="1">
      <c r="Q347" s="33"/>
      <c r="S347" s="210"/>
      <c r="U347" s="211"/>
      <c r="V347" s="211"/>
      <c r="W347" s="211"/>
    </row>
    <row r="348" spans="17:23" hidden="1">
      <c r="Q348" s="33"/>
      <c r="S348" s="210"/>
      <c r="U348" s="211"/>
      <c r="V348" s="211"/>
      <c r="W348" s="211"/>
    </row>
    <row r="349" spans="17:23" hidden="1">
      <c r="Q349" s="33"/>
      <c r="S349" s="210"/>
      <c r="U349" s="211"/>
      <c r="V349" s="211"/>
      <c r="W349" s="211"/>
    </row>
    <row r="350" spans="17:23" hidden="1">
      <c r="Q350" s="33"/>
      <c r="S350" s="210"/>
      <c r="U350" s="211"/>
      <c r="V350" s="211"/>
      <c r="W350" s="211"/>
    </row>
    <row r="351" spans="17:23" hidden="1">
      <c r="Q351" s="33"/>
      <c r="S351" s="210"/>
      <c r="U351" s="211"/>
      <c r="V351" s="211"/>
      <c r="W351" s="211"/>
    </row>
    <row r="352" spans="17:23" hidden="1">
      <c r="Q352" s="33"/>
      <c r="S352" s="210"/>
      <c r="U352" s="211"/>
      <c r="V352" s="211"/>
      <c r="W352" s="211"/>
    </row>
    <row r="353" spans="17:23" hidden="1">
      <c r="Q353" s="33"/>
      <c r="S353" s="210"/>
      <c r="U353" s="211"/>
      <c r="V353" s="211"/>
      <c r="W353" s="211"/>
    </row>
    <row r="354" spans="17:23" hidden="1">
      <c r="Q354" s="33"/>
      <c r="S354" s="210"/>
      <c r="U354" s="211"/>
      <c r="V354" s="211"/>
      <c r="W354" s="211"/>
    </row>
    <row r="355" spans="17:23" hidden="1">
      <c r="Q355" s="33"/>
      <c r="S355" s="210"/>
      <c r="U355" s="211"/>
      <c r="V355" s="211"/>
      <c r="W355" s="211"/>
    </row>
    <row r="356" spans="17:23" hidden="1">
      <c r="Q356" s="33"/>
      <c r="S356" s="210"/>
      <c r="U356" s="211"/>
      <c r="V356" s="211"/>
      <c r="W356" s="211"/>
    </row>
    <row r="357" spans="17:23" hidden="1">
      <c r="Q357" s="33"/>
      <c r="S357" s="210"/>
      <c r="U357" s="211"/>
      <c r="V357" s="211"/>
      <c r="W357" s="211"/>
    </row>
    <row r="358" spans="17:23" hidden="1">
      <c r="Q358" s="33"/>
      <c r="S358" s="210"/>
      <c r="U358" s="211"/>
      <c r="V358" s="211"/>
      <c r="W358" s="211"/>
    </row>
    <row r="359" spans="17:23" hidden="1">
      <c r="Q359" s="33"/>
      <c r="S359" s="210"/>
      <c r="U359" s="211"/>
      <c r="V359" s="211"/>
      <c r="W359" s="211"/>
    </row>
    <row r="360" spans="17:23" hidden="1">
      <c r="Q360" s="33"/>
      <c r="S360" s="210"/>
      <c r="U360" s="211"/>
      <c r="V360" s="211"/>
      <c r="W360" s="211"/>
    </row>
    <row r="361" spans="17:23" hidden="1">
      <c r="Q361" s="33"/>
      <c r="S361" s="210"/>
      <c r="U361" s="211"/>
      <c r="V361" s="211"/>
      <c r="W361" s="211"/>
    </row>
    <row r="362" spans="17:23" hidden="1">
      <c r="Q362" s="33"/>
      <c r="S362" s="210"/>
      <c r="U362" s="211"/>
      <c r="V362" s="211"/>
      <c r="W362" s="211"/>
    </row>
    <row r="363" spans="17:23" hidden="1">
      <c r="Q363" s="33"/>
      <c r="S363" s="210"/>
      <c r="U363" s="211"/>
      <c r="V363" s="211"/>
      <c r="W363" s="211"/>
    </row>
    <row r="364" spans="17:23" hidden="1">
      <c r="Q364" s="33"/>
      <c r="S364" s="210"/>
      <c r="U364" s="211"/>
      <c r="V364" s="211"/>
      <c r="W364" s="211"/>
    </row>
    <row r="365" spans="17:23" hidden="1">
      <c r="Q365" s="33"/>
      <c r="S365" s="210"/>
      <c r="U365" s="211"/>
      <c r="V365" s="211"/>
      <c r="W365" s="211"/>
    </row>
    <row r="366" spans="17:23" hidden="1">
      <c r="Q366" s="33"/>
      <c r="S366" s="210"/>
      <c r="U366" s="211"/>
      <c r="V366" s="211"/>
      <c r="W366" s="211"/>
    </row>
    <row r="367" spans="17:23" hidden="1">
      <c r="Q367" s="33"/>
      <c r="S367" s="210"/>
      <c r="U367" s="211"/>
      <c r="V367" s="211"/>
      <c r="W367" s="211"/>
    </row>
    <row r="368" spans="17:23" hidden="1">
      <c r="Q368" s="33"/>
      <c r="S368" s="210"/>
      <c r="U368" s="211"/>
      <c r="V368" s="211"/>
      <c r="W368" s="211"/>
    </row>
    <row r="369" spans="17:23" hidden="1">
      <c r="Q369" s="33"/>
      <c r="S369" s="210"/>
      <c r="U369" s="211"/>
      <c r="V369" s="211"/>
      <c r="W369" s="211"/>
    </row>
    <row r="370" spans="17:23" hidden="1">
      <c r="Q370" s="33"/>
      <c r="S370" s="210"/>
      <c r="U370" s="211"/>
      <c r="V370" s="211"/>
      <c r="W370" s="211"/>
    </row>
    <row r="371" spans="17:23" hidden="1">
      <c r="Q371" s="33"/>
      <c r="S371" s="210"/>
      <c r="U371" s="211"/>
      <c r="V371" s="211"/>
      <c r="W371" s="211"/>
    </row>
    <row r="372" spans="17:23" hidden="1">
      <c r="Q372" s="33"/>
      <c r="S372" s="210"/>
      <c r="U372" s="211"/>
      <c r="V372" s="211"/>
      <c r="W372" s="211"/>
    </row>
    <row r="373" spans="17:23" hidden="1">
      <c r="Q373" s="33"/>
      <c r="S373" s="210"/>
      <c r="U373" s="211"/>
      <c r="V373" s="211"/>
      <c r="W373" s="211"/>
    </row>
    <row r="374" spans="17:23" hidden="1">
      <c r="Q374" s="33"/>
      <c r="S374" s="210"/>
      <c r="T374" s="211"/>
      <c r="U374" s="211"/>
      <c r="V374" s="211"/>
      <c r="W374" s="211"/>
    </row>
    <row r="375" spans="17:23" hidden="1">
      <c r="Q375" s="33"/>
      <c r="S375" s="210"/>
      <c r="T375" s="211"/>
      <c r="U375" s="211"/>
      <c r="V375" s="211"/>
      <c r="W375" s="211"/>
    </row>
    <row r="376" spans="17:23" hidden="1">
      <c r="Q376" s="33"/>
      <c r="S376" s="210"/>
      <c r="T376" s="211"/>
      <c r="U376" s="211"/>
      <c r="V376" s="211"/>
      <c r="W376" s="211"/>
    </row>
    <row r="377" spans="17:23" hidden="1">
      <c r="Q377" s="33"/>
      <c r="S377" s="210"/>
      <c r="T377" s="211"/>
      <c r="U377" s="211"/>
      <c r="V377" s="211"/>
      <c r="W377" s="211"/>
    </row>
    <row r="378" spans="17:23" hidden="1">
      <c r="Q378" s="33"/>
      <c r="S378" s="210"/>
      <c r="T378" s="211"/>
      <c r="U378" s="211"/>
      <c r="V378" s="211"/>
      <c r="W378" s="211"/>
    </row>
    <row r="379" spans="17:23" hidden="1">
      <c r="Q379" s="33"/>
      <c r="S379" s="210"/>
      <c r="T379" s="211"/>
      <c r="U379" s="211"/>
      <c r="V379" s="211"/>
      <c r="W379" s="211"/>
    </row>
    <row r="380" spans="17:23" hidden="1">
      <c r="Q380" s="33"/>
      <c r="S380" s="210"/>
      <c r="T380" s="211"/>
      <c r="U380" s="211"/>
      <c r="V380" s="211"/>
      <c r="W380" s="211"/>
    </row>
    <row r="381" spans="17:23" hidden="1">
      <c r="Q381" s="33"/>
      <c r="S381" s="210"/>
      <c r="T381" s="211"/>
      <c r="U381" s="211"/>
      <c r="V381" s="211"/>
      <c r="W381" s="211"/>
    </row>
    <row r="382" spans="17:23" hidden="1">
      <c r="Q382" s="33"/>
      <c r="S382" s="210"/>
      <c r="T382" s="211"/>
      <c r="U382" s="211"/>
      <c r="V382" s="211"/>
      <c r="W382" s="211"/>
    </row>
    <row r="383" spans="17:23" hidden="1">
      <c r="Q383" s="33"/>
      <c r="S383" s="210"/>
      <c r="T383" s="211"/>
      <c r="U383" s="211"/>
      <c r="V383" s="211"/>
      <c r="W383" s="211"/>
    </row>
    <row r="384" spans="17:23" hidden="1">
      <c r="Q384" s="33"/>
      <c r="S384" s="210"/>
      <c r="T384" s="211"/>
      <c r="U384" s="211"/>
      <c r="V384" s="211"/>
      <c r="W384" s="211"/>
    </row>
    <row r="385" spans="17:23" hidden="1">
      <c r="Q385" s="33"/>
      <c r="S385" s="210"/>
      <c r="T385" s="211"/>
      <c r="U385" s="211"/>
      <c r="V385" s="211"/>
      <c r="W385" s="211"/>
    </row>
    <row r="386" spans="17:23" hidden="1">
      <c r="Q386" s="33"/>
      <c r="S386" s="210"/>
      <c r="T386" s="211"/>
      <c r="U386" s="211"/>
      <c r="V386" s="211"/>
      <c r="W386" s="211"/>
    </row>
    <row r="387" spans="17:23" hidden="1">
      <c r="Q387" s="33"/>
      <c r="S387" s="210"/>
      <c r="T387" s="211"/>
      <c r="U387" s="211"/>
      <c r="V387" s="211"/>
      <c r="W387" s="211"/>
    </row>
    <row r="388" spans="17:23" hidden="1">
      <c r="Q388" s="33"/>
      <c r="S388" s="210"/>
      <c r="T388" s="211"/>
      <c r="U388" s="211"/>
      <c r="V388" s="211"/>
      <c r="W388" s="211"/>
    </row>
    <row r="389" spans="17:23" hidden="1">
      <c r="Q389" s="33"/>
      <c r="S389" s="210"/>
      <c r="T389" s="211"/>
      <c r="U389" s="211"/>
      <c r="V389" s="211"/>
      <c r="W389" s="211"/>
    </row>
    <row r="390" spans="17:23" hidden="1">
      <c r="Q390" s="33"/>
      <c r="S390" s="210"/>
      <c r="T390" s="211"/>
      <c r="U390" s="211"/>
      <c r="V390" s="211"/>
      <c r="W390" s="211"/>
    </row>
    <row r="391" spans="17:23" hidden="1">
      <c r="Q391" s="33"/>
      <c r="S391" s="210"/>
      <c r="T391" s="211"/>
      <c r="U391" s="211"/>
      <c r="V391" s="211"/>
      <c r="W391" s="211"/>
    </row>
    <row r="392" spans="17:23" hidden="1">
      <c r="Q392" s="33"/>
      <c r="S392" s="210"/>
      <c r="T392" s="211"/>
      <c r="U392" s="211"/>
      <c r="V392" s="211"/>
      <c r="W392" s="211"/>
    </row>
    <row r="393" spans="17:23" hidden="1">
      <c r="Q393" s="33"/>
      <c r="S393" s="210"/>
      <c r="T393" s="211"/>
      <c r="U393" s="211"/>
      <c r="V393" s="211"/>
      <c r="W393" s="211"/>
    </row>
    <row r="394" spans="17:23" hidden="1">
      <c r="Q394" s="33"/>
      <c r="S394" s="210"/>
      <c r="T394" s="211"/>
      <c r="U394" s="211"/>
      <c r="V394" s="211"/>
      <c r="W394" s="211"/>
    </row>
    <row r="395" spans="17:23" hidden="1">
      <c r="Q395" s="33"/>
      <c r="S395" s="210"/>
      <c r="T395" s="211"/>
      <c r="U395" s="211"/>
      <c r="V395" s="211"/>
      <c r="W395" s="211"/>
    </row>
    <row r="396" spans="17:23" hidden="1">
      <c r="Q396" s="33"/>
      <c r="S396" s="210"/>
      <c r="T396" s="211"/>
      <c r="U396" s="211"/>
      <c r="V396" s="211"/>
      <c r="W396" s="211"/>
    </row>
    <row r="397" spans="17:23" hidden="1">
      <c r="Q397" s="33"/>
      <c r="S397" s="210"/>
      <c r="T397" s="211"/>
      <c r="U397" s="211"/>
      <c r="V397" s="211"/>
      <c r="W397" s="211"/>
    </row>
    <row r="398" spans="17:23" hidden="1">
      <c r="Q398" s="33"/>
      <c r="S398" s="210"/>
      <c r="T398" s="211"/>
      <c r="U398" s="211"/>
      <c r="V398" s="211"/>
      <c r="W398" s="211"/>
    </row>
    <row r="399" spans="17:23" hidden="1">
      <c r="Q399" s="33"/>
      <c r="S399" s="210"/>
      <c r="T399" s="211"/>
      <c r="U399" s="211"/>
      <c r="V399" s="211"/>
      <c r="W399" s="211"/>
    </row>
    <row r="400" spans="17:23" hidden="1">
      <c r="Q400" s="33"/>
      <c r="S400" s="210"/>
      <c r="T400" s="211"/>
      <c r="U400" s="211"/>
      <c r="V400" s="211"/>
      <c r="W400" s="211"/>
    </row>
    <row r="401" spans="17:23" hidden="1">
      <c r="Q401" s="33"/>
      <c r="S401" s="210"/>
      <c r="T401" s="211"/>
      <c r="U401" s="211"/>
      <c r="V401" s="211"/>
      <c r="W401" s="211"/>
    </row>
    <row r="402" spans="17:23" hidden="1">
      <c r="Q402" s="33"/>
      <c r="S402" s="210"/>
      <c r="T402" s="211"/>
      <c r="U402" s="211"/>
      <c r="V402" s="211"/>
      <c r="W402" s="211"/>
    </row>
    <row r="403" spans="17:23" hidden="1">
      <c r="Q403" s="33"/>
      <c r="S403" s="210"/>
      <c r="T403" s="211"/>
      <c r="U403" s="211"/>
      <c r="V403" s="211"/>
      <c r="W403" s="211"/>
    </row>
    <row r="404" spans="17:23" hidden="1">
      <c r="Q404" s="33"/>
      <c r="S404" s="210"/>
      <c r="T404" s="211"/>
      <c r="U404" s="211"/>
      <c r="V404" s="211"/>
      <c r="W404" s="211"/>
    </row>
    <row r="405" spans="17:23" hidden="1">
      <c r="Q405" s="33"/>
      <c r="S405" s="210"/>
      <c r="T405" s="211"/>
      <c r="U405" s="211"/>
      <c r="V405" s="211"/>
      <c r="W405" s="211"/>
    </row>
    <row r="406" spans="17:23" hidden="1">
      <c r="Q406" s="33"/>
      <c r="S406" s="210"/>
      <c r="T406" s="211"/>
      <c r="U406" s="211"/>
      <c r="V406" s="211"/>
      <c r="W406" s="211"/>
    </row>
    <row r="407" spans="17:23" hidden="1">
      <c r="Q407" s="33"/>
      <c r="S407" s="210"/>
      <c r="T407" s="211"/>
      <c r="U407" s="211"/>
      <c r="V407" s="211"/>
      <c r="W407" s="211"/>
    </row>
    <row r="408" spans="17:23" hidden="1">
      <c r="S408" s="210"/>
      <c r="T408" s="211"/>
      <c r="U408" s="211"/>
      <c r="V408" s="211"/>
      <c r="W408" s="211"/>
    </row>
    <row r="409" spans="17:23" hidden="1">
      <c r="S409" s="210"/>
      <c r="T409" s="211"/>
      <c r="U409" s="211"/>
      <c r="V409" s="211"/>
      <c r="W409" s="211"/>
    </row>
    <row r="410" spans="17:23" hidden="1">
      <c r="S410" s="210"/>
      <c r="T410" s="211"/>
      <c r="U410" s="211"/>
      <c r="V410" s="211"/>
      <c r="W410" s="211"/>
    </row>
    <row r="411" spans="17:23" hidden="1">
      <c r="S411" s="210"/>
      <c r="T411" s="211"/>
      <c r="U411" s="211"/>
      <c r="V411" s="211"/>
      <c r="W411" s="211"/>
    </row>
    <row r="412" spans="17:23" hidden="1">
      <c r="S412" s="210"/>
      <c r="T412" s="211"/>
      <c r="U412" s="211"/>
      <c r="V412" s="211"/>
      <c r="W412" s="211"/>
    </row>
    <row r="413" spans="17:23" hidden="1">
      <c r="S413" s="210"/>
      <c r="T413" s="211"/>
      <c r="U413" s="211"/>
      <c r="V413" s="211"/>
      <c r="W413" s="211"/>
    </row>
    <row r="414" spans="17:23" hidden="1">
      <c r="S414" s="210"/>
      <c r="T414" s="211"/>
      <c r="U414" s="211"/>
      <c r="V414" s="211"/>
      <c r="W414" s="211"/>
    </row>
    <row r="415" spans="17:23" hidden="1">
      <c r="S415" s="210"/>
      <c r="T415" s="211"/>
      <c r="U415" s="211"/>
      <c r="V415" s="211"/>
      <c r="W415" s="211"/>
    </row>
    <row r="416" spans="17:23" hidden="1">
      <c r="S416" s="210"/>
      <c r="T416" s="211"/>
      <c r="U416" s="211"/>
      <c r="V416" s="211"/>
      <c r="W416" s="211"/>
    </row>
    <row r="417" spans="19:23" hidden="1">
      <c r="S417" s="210"/>
      <c r="T417" s="211"/>
      <c r="U417" s="211"/>
      <c r="V417" s="211"/>
      <c r="W417" s="211"/>
    </row>
    <row r="418" spans="19:23" hidden="1">
      <c r="T418" s="211"/>
      <c r="U418" s="211"/>
      <c r="V418" s="211"/>
      <c r="W418" s="211"/>
    </row>
    <row r="419" spans="19:23" hidden="1">
      <c r="W419" s="211"/>
    </row>
    <row r="420" spans="19:23" hidden="1">
      <c r="W420" s="211"/>
    </row>
    <row r="421" spans="19:23" hidden="1">
      <c r="W421" s="211"/>
    </row>
    <row r="422" spans="19:23" hidden="1">
      <c r="W422" s="211"/>
    </row>
    <row r="423" spans="19:23" hidden="1">
      <c r="W423" s="211"/>
    </row>
    <row r="424" spans="19:23" hidden="1">
      <c r="W424" s="211"/>
    </row>
    <row r="425" spans="19:23" hidden="1">
      <c r="W425" s="211"/>
    </row>
    <row r="426" spans="19:23" hidden="1">
      <c r="W426" s="211"/>
    </row>
    <row r="427" spans="19:23" hidden="1">
      <c r="W427" s="211"/>
    </row>
    <row r="428" spans="19:23" hidden="1">
      <c r="W428" s="211"/>
    </row>
    <row r="429" spans="19:23" hidden="1">
      <c r="W429" s="211"/>
    </row>
    <row r="430" spans="19:23" hidden="1">
      <c r="W430" s="211"/>
    </row>
    <row r="431" spans="19:23" hidden="1">
      <c r="W431" s="211"/>
    </row>
    <row r="432" spans="19:23" hidden="1">
      <c r="W432" s="211"/>
    </row>
    <row r="433" spans="23:23" hidden="1">
      <c r="W433" s="211"/>
    </row>
    <row r="434" spans="23:23" hidden="1">
      <c r="W434" s="211"/>
    </row>
    <row r="435" spans="23:23" hidden="1">
      <c r="W435" s="211"/>
    </row>
    <row r="436" spans="23:23" hidden="1">
      <c r="W436" s="211"/>
    </row>
    <row r="437" spans="23:23" hidden="1">
      <c r="W437" s="211"/>
    </row>
    <row r="438" spans="23:23" hidden="1">
      <c r="W438" s="211"/>
    </row>
    <row r="439" spans="23:23" hidden="1">
      <c r="W439" s="211"/>
    </row>
    <row r="440" spans="23:23" hidden="1">
      <c r="W440" s="211"/>
    </row>
    <row r="441" spans="23:23" hidden="1">
      <c r="W441" s="211"/>
    </row>
    <row r="442" spans="23:23" hidden="1">
      <c r="W442" s="211"/>
    </row>
    <row r="443" spans="23:23" hidden="1">
      <c r="W443" s="211"/>
    </row>
    <row r="444" spans="23:23" hidden="1">
      <c r="W444" s="211"/>
    </row>
    <row r="445" spans="23:23" hidden="1">
      <c r="W445" s="211"/>
    </row>
    <row r="446" spans="23:23" hidden="1">
      <c r="W446" s="211"/>
    </row>
    <row r="447" spans="23:23" hidden="1">
      <c r="W447" s="211"/>
    </row>
    <row r="448" spans="23:23" hidden="1">
      <c r="W448" s="211"/>
    </row>
    <row r="449" spans="5:23" hidden="1">
      <c r="W449" s="211"/>
    </row>
    <row r="450" spans="5:23" hidden="1">
      <c r="W450" s="211"/>
    </row>
    <row r="451" spans="5:23" hidden="1">
      <c r="W451" s="211"/>
    </row>
    <row r="452" spans="5:23" hidden="1">
      <c r="W452" s="211"/>
    </row>
    <row r="453" spans="5:23" hidden="1">
      <c r="W453" s="211"/>
    </row>
    <row r="454" spans="5:23" hidden="1">
      <c r="W454" s="211"/>
    </row>
    <row r="455" spans="5:23" hidden="1">
      <c r="W455" s="211"/>
    </row>
    <row r="456" spans="5:23" hidden="1">
      <c r="W456" s="211"/>
    </row>
    <row r="457" spans="5:23" hidden="1">
      <c r="W457" s="211"/>
    </row>
    <row r="458" spans="5:23" hidden="1">
      <c r="E458" s="211"/>
      <c r="W458" s="211"/>
    </row>
    <row r="459" spans="5:23" hidden="1">
      <c r="W459" s="211"/>
    </row>
    <row r="460" spans="5:23" hidden="1">
      <c r="W460" s="211"/>
    </row>
    <row r="461" spans="5:23" hidden="1">
      <c r="W461" s="211"/>
    </row>
    <row r="462" spans="5:23" hidden="1">
      <c r="W462" s="211"/>
    </row>
    <row r="463" spans="5:23" hidden="1">
      <c r="W463" s="211"/>
    </row>
    <row r="464" spans="5:23" hidden="1">
      <c r="W464" s="211"/>
    </row>
    <row r="465" spans="23:23" hidden="1">
      <c r="W465" s="211"/>
    </row>
    <row r="466" spans="23:23" hidden="1">
      <c r="W466" s="211"/>
    </row>
    <row r="467" spans="23:23" hidden="1">
      <c r="W467" s="211"/>
    </row>
    <row r="468" spans="23:23" hidden="1">
      <c r="W468" s="211"/>
    </row>
    <row r="469" spans="23:23" hidden="1">
      <c r="W469" s="211"/>
    </row>
    <row r="470" spans="23:23" hidden="1">
      <c r="W470" s="211"/>
    </row>
    <row r="471" spans="23:23" hidden="1">
      <c r="W471" s="211"/>
    </row>
    <row r="472" spans="23:23" hidden="1">
      <c r="W472" s="211"/>
    </row>
    <row r="473" spans="23:23" hidden="1">
      <c r="W473" s="211"/>
    </row>
    <row r="474" spans="23:23" hidden="1">
      <c r="W474" s="211"/>
    </row>
    <row r="475" spans="23:23" hidden="1">
      <c r="W475" s="211"/>
    </row>
    <row r="476" spans="23:23" hidden="1">
      <c r="W476" s="211"/>
    </row>
    <row r="477" spans="23:23" hidden="1">
      <c r="W477" s="211"/>
    </row>
    <row r="478" spans="23:23" hidden="1">
      <c r="W478" s="211"/>
    </row>
    <row r="479" spans="23:23" hidden="1">
      <c r="W479" s="211"/>
    </row>
    <row r="480" spans="23:23" hidden="1">
      <c r="W480" s="211"/>
    </row>
    <row r="481" spans="23:23" hidden="1">
      <c r="W481" s="211"/>
    </row>
    <row r="482" spans="23:23" hidden="1">
      <c r="W482" s="211"/>
    </row>
    <row r="483" spans="23:23" hidden="1">
      <c r="W483" s="211"/>
    </row>
    <row r="484" spans="23:23" hidden="1">
      <c r="W484" s="211"/>
    </row>
    <row r="485" spans="23:23" hidden="1">
      <c r="W485" s="211"/>
    </row>
    <row r="486" spans="23:23" hidden="1">
      <c r="W486" s="211"/>
    </row>
    <row r="487" spans="23:23" hidden="1">
      <c r="W487" s="211"/>
    </row>
    <row r="488" spans="23:23" hidden="1">
      <c r="W488" s="211"/>
    </row>
    <row r="489" spans="23:23" hidden="1">
      <c r="W489" s="211"/>
    </row>
    <row r="490" spans="23:23" hidden="1">
      <c r="W490" s="211"/>
    </row>
    <row r="491" spans="23:23" hidden="1">
      <c r="W491" s="211"/>
    </row>
    <row r="492" spans="23:23" hidden="1">
      <c r="W492" s="211"/>
    </row>
    <row r="493" spans="23:23" hidden="1">
      <c r="W493" s="211"/>
    </row>
    <row r="494" spans="23:23" hidden="1">
      <c r="W494" s="211"/>
    </row>
    <row r="495" spans="23:23" hidden="1">
      <c r="W495" s="211"/>
    </row>
    <row r="496" spans="23:23" hidden="1">
      <c r="W496" s="211"/>
    </row>
    <row r="497" spans="23:23" hidden="1">
      <c r="W497" s="211"/>
    </row>
    <row r="498" spans="23:23" hidden="1">
      <c r="W498" s="211"/>
    </row>
    <row r="499" spans="23:23" hidden="1">
      <c r="W499" s="211"/>
    </row>
    <row r="500" spans="23:23" hidden="1">
      <c r="W500" s="211"/>
    </row>
    <row r="501" spans="23:23" hidden="1">
      <c r="W501" s="211"/>
    </row>
    <row r="502" spans="23:23" hidden="1">
      <c r="W502" s="211"/>
    </row>
    <row r="503" spans="23:23" hidden="1">
      <c r="W503" s="211"/>
    </row>
    <row r="504" spans="23:23" hidden="1">
      <c r="W504" s="211"/>
    </row>
    <row r="505" spans="23:23" hidden="1">
      <c r="W505" s="211"/>
    </row>
    <row r="506" spans="23:23" hidden="1">
      <c r="W506" s="211"/>
    </row>
    <row r="507" spans="23:23" hidden="1">
      <c r="W507" s="211"/>
    </row>
    <row r="508" spans="23:23" hidden="1">
      <c r="W508" s="211"/>
    </row>
    <row r="509" spans="23:23" hidden="1">
      <c r="W509" s="211"/>
    </row>
    <row r="510" spans="23:23" hidden="1">
      <c r="W510" s="211"/>
    </row>
    <row r="511" spans="23:23" hidden="1">
      <c r="W511" s="211"/>
    </row>
    <row r="512" spans="23:23" hidden="1">
      <c r="W512" s="211"/>
    </row>
    <row r="513" spans="23:23" hidden="1">
      <c r="W513" s="211"/>
    </row>
    <row r="514" spans="23:23" hidden="1">
      <c r="W514" s="211"/>
    </row>
    <row r="515" spans="23:23" hidden="1">
      <c r="W515" s="211"/>
    </row>
    <row r="516" spans="23:23" hidden="1">
      <c r="W516" s="211"/>
    </row>
    <row r="517" spans="23:23" hidden="1">
      <c r="W517" s="211"/>
    </row>
    <row r="518" spans="23:23" hidden="1">
      <c r="W518" s="211"/>
    </row>
    <row r="519" spans="23:23" hidden="1">
      <c r="W519" s="211"/>
    </row>
    <row r="520" spans="23:23" hidden="1">
      <c r="W520" s="211"/>
    </row>
    <row r="521" spans="23:23" hidden="1">
      <c r="W521" s="211"/>
    </row>
    <row r="522" spans="23:23" hidden="1">
      <c r="W522" s="211"/>
    </row>
    <row r="523" spans="23:23" hidden="1">
      <c r="W523" s="211"/>
    </row>
    <row r="524" spans="23:23" hidden="1">
      <c r="W524" s="211"/>
    </row>
    <row r="525" spans="23:23" hidden="1">
      <c r="W525" s="211"/>
    </row>
    <row r="526" spans="23:23" hidden="1">
      <c r="W526" s="211"/>
    </row>
    <row r="527" spans="23:23" hidden="1">
      <c r="W527" s="211"/>
    </row>
    <row r="528" spans="23:23" hidden="1">
      <c r="W528" s="211"/>
    </row>
    <row r="529" spans="23:23" hidden="1">
      <c r="W529" s="211"/>
    </row>
    <row r="530" spans="23:23" hidden="1">
      <c r="W530" s="211"/>
    </row>
    <row r="531" spans="23:23" hidden="1">
      <c r="W531" s="211"/>
    </row>
    <row r="532" spans="23:23" hidden="1">
      <c r="W532" s="211"/>
    </row>
    <row r="533" spans="23:23" hidden="1">
      <c r="W533" s="211"/>
    </row>
    <row r="534" spans="23:23" hidden="1">
      <c r="W534" s="211"/>
    </row>
    <row r="535" spans="23:23" hidden="1">
      <c r="W535" s="211"/>
    </row>
    <row r="536" spans="23:23" hidden="1">
      <c r="W536" s="211"/>
    </row>
    <row r="537" spans="23:23" hidden="1">
      <c r="W537" s="211"/>
    </row>
    <row r="538" spans="23:23" hidden="1">
      <c r="W538" s="211"/>
    </row>
    <row r="539" spans="23:23" hidden="1">
      <c r="W539" s="211"/>
    </row>
    <row r="540" spans="23:23" hidden="1">
      <c r="W540" s="211"/>
    </row>
    <row r="541" spans="23:23" hidden="1">
      <c r="W541" s="211"/>
    </row>
    <row r="542" spans="23:23" hidden="1">
      <c r="W542" s="211"/>
    </row>
    <row r="543" spans="23:23" hidden="1">
      <c r="W543" s="211"/>
    </row>
    <row r="544" spans="23:23" hidden="1">
      <c r="W544" s="211"/>
    </row>
    <row r="545" spans="23:23" hidden="1">
      <c r="W545" s="211"/>
    </row>
    <row r="546" spans="23:23" hidden="1">
      <c r="W546" s="211"/>
    </row>
    <row r="547" spans="23:23" hidden="1">
      <c r="W547" s="211"/>
    </row>
    <row r="548" spans="23:23" hidden="1">
      <c r="W548" s="211"/>
    </row>
    <row r="549" spans="23:23" hidden="1">
      <c r="W549" s="211"/>
    </row>
    <row r="550" spans="23:23" hidden="1">
      <c r="W550" s="211"/>
    </row>
    <row r="551" spans="23:23" hidden="1">
      <c r="W551" s="211"/>
    </row>
    <row r="552" spans="23:23" hidden="1">
      <c r="W552" s="211"/>
    </row>
    <row r="553" spans="23:23" hidden="1">
      <c r="W553" s="211"/>
    </row>
    <row r="554" spans="23:23" hidden="1">
      <c r="W554" s="211"/>
    </row>
    <row r="555" spans="23:23" hidden="1">
      <c r="W555" s="211"/>
    </row>
    <row r="556" spans="23:23" hidden="1">
      <c r="W556" s="211"/>
    </row>
    <row r="557" spans="23:23" hidden="1">
      <c r="W557" s="211"/>
    </row>
    <row r="558" spans="23:23" hidden="1">
      <c r="W558" s="211"/>
    </row>
    <row r="559" spans="23:23" hidden="1">
      <c r="W559" s="211"/>
    </row>
    <row r="560" spans="23:23" hidden="1">
      <c r="W560" s="211"/>
    </row>
    <row r="561" spans="23:23" hidden="1">
      <c r="W561" s="211"/>
    </row>
    <row r="562" spans="23:23" hidden="1">
      <c r="W562" s="211"/>
    </row>
    <row r="563" spans="23:23" hidden="1">
      <c r="W563" s="211"/>
    </row>
    <row r="564" spans="23:23" hidden="1">
      <c r="W564" s="211"/>
    </row>
    <row r="565" spans="23:23" hidden="1">
      <c r="W565" s="211"/>
    </row>
    <row r="566" spans="23:23" hidden="1">
      <c r="W566" s="211"/>
    </row>
    <row r="567" spans="23:23" hidden="1">
      <c r="W567" s="211"/>
    </row>
    <row r="568" spans="23:23" hidden="1">
      <c r="W568" s="211"/>
    </row>
    <row r="569" spans="23:23" hidden="1">
      <c r="W569" s="211"/>
    </row>
    <row r="570" spans="23:23" hidden="1">
      <c r="W570" s="211"/>
    </row>
    <row r="571" spans="23:23" hidden="1">
      <c r="W571" s="211"/>
    </row>
    <row r="572" spans="23:23" hidden="1">
      <c r="W572" s="211"/>
    </row>
    <row r="573" spans="23:23" hidden="1">
      <c r="W573" s="211"/>
    </row>
    <row r="574" spans="23:23" hidden="1">
      <c r="W574" s="211"/>
    </row>
    <row r="575" spans="23:23" hidden="1">
      <c r="W575" s="211"/>
    </row>
    <row r="576" spans="23:23" hidden="1">
      <c r="W576" s="211"/>
    </row>
    <row r="577" spans="23:23" hidden="1">
      <c r="W577" s="211"/>
    </row>
    <row r="578" spans="23:23" hidden="1">
      <c r="W578" s="211"/>
    </row>
    <row r="579" spans="23:23" hidden="1">
      <c r="W579" s="211"/>
    </row>
    <row r="580" spans="23:23" hidden="1">
      <c r="W580" s="211"/>
    </row>
    <row r="581" spans="23:23" hidden="1">
      <c r="W581" s="211"/>
    </row>
    <row r="582" spans="23:23" hidden="1">
      <c r="W582" s="211"/>
    </row>
    <row r="583" spans="23:23" hidden="1">
      <c r="W583" s="211"/>
    </row>
    <row r="584" spans="23:23" hidden="1">
      <c r="W584" s="211"/>
    </row>
    <row r="585" spans="23:23" hidden="1">
      <c r="W585" s="211"/>
    </row>
    <row r="586" spans="23:23" hidden="1">
      <c r="W586" s="211"/>
    </row>
    <row r="587" spans="23:23" hidden="1">
      <c r="W587" s="211"/>
    </row>
    <row r="588" spans="23:23" hidden="1">
      <c r="W588" s="211"/>
    </row>
    <row r="589" spans="23:23" hidden="1">
      <c r="W589" s="211"/>
    </row>
    <row r="590" spans="23:23" hidden="1">
      <c r="W590" s="211"/>
    </row>
    <row r="591" spans="23:23" hidden="1">
      <c r="W591" s="211"/>
    </row>
    <row r="592" spans="23:23" hidden="1">
      <c r="W592" s="211"/>
    </row>
    <row r="593" spans="23:23" hidden="1">
      <c r="W593" s="211"/>
    </row>
    <row r="594" spans="23:23" hidden="1">
      <c r="W594" s="211"/>
    </row>
    <row r="595" spans="23:23" hidden="1">
      <c r="W595" s="211"/>
    </row>
    <row r="596" spans="23:23" hidden="1">
      <c r="W596" s="211"/>
    </row>
    <row r="597" spans="23:23" hidden="1">
      <c r="W597" s="211"/>
    </row>
    <row r="598" spans="23:23" hidden="1">
      <c r="W598" s="211"/>
    </row>
    <row r="599" spans="23:23" hidden="1">
      <c r="W599" s="211"/>
    </row>
    <row r="600" spans="23:23" hidden="1">
      <c r="W600" s="211"/>
    </row>
    <row r="601" spans="23:23" hidden="1">
      <c r="W601" s="211"/>
    </row>
    <row r="602" spans="23:23" hidden="1">
      <c r="W602" s="211"/>
    </row>
    <row r="603" spans="23:23" hidden="1">
      <c r="W603" s="211"/>
    </row>
    <row r="604" spans="23:23" hidden="1">
      <c r="W604" s="211"/>
    </row>
    <row r="605" spans="23:23" hidden="1">
      <c r="W605" s="211"/>
    </row>
    <row r="606" spans="23:23" hidden="1">
      <c r="W606" s="211"/>
    </row>
    <row r="607" spans="23:23" hidden="1">
      <c r="W607" s="211"/>
    </row>
    <row r="608" spans="23:23" hidden="1">
      <c r="W608" s="211"/>
    </row>
    <row r="609" spans="23:23" hidden="1">
      <c r="W609" s="211"/>
    </row>
    <row r="610" spans="23:23" hidden="1">
      <c r="W610" s="211"/>
    </row>
    <row r="611" spans="23:23" hidden="1">
      <c r="W611" s="211"/>
    </row>
    <row r="612" spans="23:23" hidden="1">
      <c r="W612" s="211"/>
    </row>
    <row r="613" spans="23:23" hidden="1">
      <c r="W613" s="211"/>
    </row>
    <row r="614" spans="23:23" hidden="1">
      <c r="W614" s="211"/>
    </row>
    <row r="615" spans="23:23" hidden="1">
      <c r="W615" s="211"/>
    </row>
    <row r="616" spans="23:23" hidden="1">
      <c r="W616" s="211"/>
    </row>
    <row r="617" spans="23:23" hidden="1">
      <c r="W617" s="211"/>
    </row>
    <row r="618" spans="23:23" hidden="1">
      <c r="W618" s="211"/>
    </row>
    <row r="619" spans="23:23" hidden="1">
      <c r="W619" s="211"/>
    </row>
    <row r="620" spans="23:23" hidden="1">
      <c r="W620" s="211"/>
    </row>
    <row r="621" spans="23:23" hidden="1">
      <c r="W621" s="211"/>
    </row>
    <row r="622" spans="23:23" hidden="1">
      <c r="W622" s="211"/>
    </row>
    <row r="623" spans="23:23" hidden="1">
      <c r="W623" s="211"/>
    </row>
    <row r="624" spans="23:23" hidden="1">
      <c r="W624" s="211"/>
    </row>
    <row r="625" spans="23:23" hidden="1">
      <c r="W625" s="211"/>
    </row>
    <row r="626" spans="23:23" hidden="1">
      <c r="W626" s="211"/>
    </row>
    <row r="627" spans="23:23" hidden="1">
      <c r="W627" s="211"/>
    </row>
    <row r="628" spans="23:23" hidden="1">
      <c r="W628" s="211"/>
    </row>
    <row r="629" spans="23:23" hidden="1">
      <c r="W629" s="211"/>
    </row>
    <row r="630" spans="23:23" hidden="1">
      <c r="W630" s="211"/>
    </row>
    <row r="631" spans="23:23" hidden="1">
      <c r="W631" s="211"/>
    </row>
    <row r="632" spans="23:23" hidden="1">
      <c r="W632" s="211"/>
    </row>
    <row r="633" spans="23:23" hidden="1">
      <c r="W633" s="211"/>
    </row>
    <row r="634" spans="23:23" hidden="1">
      <c r="W634" s="211"/>
    </row>
    <row r="635" spans="23:23" hidden="1">
      <c r="W635" s="211"/>
    </row>
    <row r="636" spans="23:23" hidden="1">
      <c r="W636" s="211"/>
    </row>
    <row r="637" spans="23:23" hidden="1">
      <c r="W637" s="211"/>
    </row>
    <row r="638" spans="23:23" hidden="1">
      <c r="W638" s="211"/>
    </row>
    <row r="639" spans="23:23" hidden="1">
      <c r="W639" s="211"/>
    </row>
    <row r="640" spans="23:23" hidden="1">
      <c r="W640" s="211"/>
    </row>
    <row r="641" spans="23:23" hidden="1">
      <c r="W641" s="211"/>
    </row>
    <row r="642" spans="23:23" hidden="1">
      <c r="W642" s="211"/>
    </row>
    <row r="643" spans="23:23" hidden="1">
      <c r="W643" s="211"/>
    </row>
    <row r="644" spans="23:23" hidden="1">
      <c r="W644" s="211"/>
    </row>
    <row r="645" spans="23:23" hidden="1">
      <c r="W645" s="211"/>
    </row>
    <row r="646" spans="23:23" hidden="1">
      <c r="W646" s="211"/>
    </row>
    <row r="647" spans="23:23" hidden="1">
      <c r="W647" s="211"/>
    </row>
    <row r="648" spans="23:23" hidden="1">
      <c r="W648" s="211"/>
    </row>
    <row r="649" spans="23:23" hidden="1">
      <c r="W649" s="211"/>
    </row>
    <row r="650" spans="23:23" hidden="1">
      <c r="W650" s="211"/>
    </row>
    <row r="651" spans="23:23" hidden="1">
      <c r="W651" s="211"/>
    </row>
    <row r="652" spans="23:23" hidden="1">
      <c r="W652" s="211"/>
    </row>
    <row r="653" spans="23:23" hidden="1">
      <c r="W653" s="211"/>
    </row>
    <row r="654" spans="23:23" hidden="1">
      <c r="W654" s="211"/>
    </row>
    <row r="655" spans="23:23" hidden="1">
      <c r="W655" s="211"/>
    </row>
    <row r="656" spans="23:23" hidden="1">
      <c r="W656" s="211"/>
    </row>
    <row r="657" spans="23:23" hidden="1">
      <c r="W657" s="211"/>
    </row>
    <row r="658" spans="23:23" hidden="1">
      <c r="W658" s="211"/>
    </row>
    <row r="659" spans="23:23" hidden="1">
      <c r="W659" s="211"/>
    </row>
    <row r="660" spans="23:23" hidden="1">
      <c r="W660" s="211"/>
    </row>
    <row r="661" spans="23:23" hidden="1">
      <c r="W661" s="211"/>
    </row>
    <row r="662" spans="23:23" hidden="1">
      <c r="W662" s="211"/>
    </row>
    <row r="663" spans="23:23" hidden="1">
      <c r="W663" s="211"/>
    </row>
    <row r="664" spans="23:23" hidden="1">
      <c r="W664" s="211"/>
    </row>
    <row r="665" spans="23:23" hidden="1">
      <c r="W665" s="211"/>
    </row>
    <row r="666" spans="23:23" hidden="1">
      <c r="W666" s="211"/>
    </row>
    <row r="667" spans="23:23" hidden="1">
      <c r="W667" s="211"/>
    </row>
    <row r="668" spans="23:23" hidden="1">
      <c r="W668" s="211"/>
    </row>
    <row r="669" spans="23:23" hidden="1">
      <c r="W669" s="211"/>
    </row>
    <row r="670" spans="23:23" hidden="1">
      <c r="W670" s="211"/>
    </row>
    <row r="671" spans="23:23" hidden="1">
      <c r="W671" s="211"/>
    </row>
    <row r="672" spans="23:23" hidden="1">
      <c r="W672" s="211"/>
    </row>
    <row r="673" spans="23:23" hidden="1">
      <c r="W673" s="211"/>
    </row>
    <row r="674" spans="23:23" hidden="1">
      <c r="W674" s="211"/>
    </row>
    <row r="675" spans="23:23" hidden="1">
      <c r="W675" s="211"/>
    </row>
    <row r="676" spans="23:23" hidden="1">
      <c r="W676" s="211"/>
    </row>
    <row r="677" spans="23:23" hidden="1">
      <c r="W677" s="211"/>
    </row>
    <row r="678" spans="23:23" hidden="1">
      <c r="W678" s="211"/>
    </row>
    <row r="679" spans="23:23" hidden="1">
      <c r="W679" s="211"/>
    </row>
    <row r="680" spans="23:23" hidden="1">
      <c r="W680" s="211"/>
    </row>
    <row r="681" spans="23:23" hidden="1">
      <c r="W681" s="211"/>
    </row>
    <row r="682" spans="23:23" hidden="1">
      <c r="W682" s="211"/>
    </row>
    <row r="683" spans="23:23" hidden="1">
      <c r="W683" s="211"/>
    </row>
    <row r="684" spans="23:23" hidden="1">
      <c r="W684" s="211"/>
    </row>
    <row r="685" spans="23:23" hidden="1">
      <c r="W685" s="211"/>
    </row>
    <row r="686" spans="23:23" hidden="1">
      <c r="W686" s="211"/>
    </row>
    <row r="687" spans="23:23" hidden="1">
      <c r="W687" s="211"/>
    </row>
    <row r="688" spans="23:23" hidden="1">
      <c r="W688" s="211"/>
    </row>
    <row r="689" spans="23:23" hidden="1">
      <c r="W689" s="211"/>
    </row>
    <row r="690" spans="23:23" hidden="1">
      <c r="W690" s="211"/>
    </row>
    <row r="691" spans="23:23" hidden="1">
      <c r="W691" s="211"/>
    </row>
    <row r="692" spans="23:23" hidden="1">
      <c r="W692" s="211"/>
    </row>
    <row r="693" spans="23:23" hidden="1">
      <c r="W693" s="211"/>
    </row>
    <row r="694" spans="23:23" hidden="1">
      <c r="W694" s="211"/>
    </row>
    <row r="695" spans="23:23" hidden="1">
      <c r="W695" s="211"/>
    </row>
    <row r="696" spans="23:23" hidden="1">
      <c r="W696" s="211"/>
    </row>
    <row r="697" spans="23:23" hidden="1">
      <c r="W697" s="211"/>
    </row>
    <row r="698" spans="23:23" hidden="1">
      <c r="W698" s="211"/>
    </row>
    <row r="699" spans="23:23" hidden="1">
      <c r="W699" s="211"/>
    </row>
    <row r="700" spans="23:23" hidden="1">
      <c r="W700" s="211"/>
    </row>
    <row r="701" spans="23:23" hidden="1">
      <c r="W701" s="211"/>
    </row>
    <row r="702" spans="23:23" hidden="1">
      <c r="W702" s="211"/>
    </row>
    <row r="703" spans="23:23" hidden="1">
      <c r="W703" s="211"/>
    </row>
    <row r="704" spans="23:23" hidden="1">
      <c r="W704" s="211"/>
    </row>
    <row r="705" spans="23:23" hidden="1">
      <c r="W705" s="211"/>
    </row>
    <row r="706" spans="23:23" hidden="1">
      <c r="W706" s="211"/>
    </row>
    <row r="707" spans="23:23" hidden="1">
      <c r="W707" s="211"/>
    </row>
    <row r="708" spans="23:23" hidden="1">
      <c r="W708" s="211"/>
    </row>
    <row r="709" spans="23:23" hidden="1">
      <c r="W709" s="211"/>
    </row>
    <row r="710" spans="23:23" hidden="1">
      <c r="W710" s="211"/>
    </row>
    <row r="711" spans="23:23" hidden="1">
      <c r="W711" s="211"/>
    </row>
    <row r="712" spans="23:23" hidden="1">
      <c r="W712" s="211"/>
    </row>
    <row r="713" spans="23:23" hidden="1">
      <c r="W713" s="211"/>
    </row>
    <row r="714" spans="23:23" hidden="1">
      <c r="W714" s="211"/>
    </row>
    <row r="715" spans="23:23" hidden="1">
      <c r="W715" s="211"/>
    </row>
    <row r="716" spans="23:23" hidden="1">
      <c r="W716" s="211"/>
    </row>
    <row r="717" spans="23:23" hidden="1">
      <c r="W717" s="211"/>
    </row>
    <row r="718" spans="23:23" hidden="1">
      <c r="W718" s="211"/>
    </row>
    <row r="719" spans="23:23" hidden="1">
      <c r="W719" s="211"/>
    </row>
    <row r="720" spans="23:23" hidden="1">
      <c r="W720" s="211"/>
    </row>
    <row r="721" spans="23:23" hidden="1">
      <c r="W721" s="211"/>
    </row>
    <row r="722" spans="23:23" hidden="1">
      <c r="W722" s="211"/>
    </row>
    <row r="723" spans="23:23" hidden="1">
      <c r="W723" s="211"/>
    </row>
    <row r="724" spans="23:23" hidden="1">
      <c r="W724" s="211"/>
    </row>
    <row r="725" spans="23:23" hidden="1">
      <c r="W725" s="211"/>
    </row>
    <row r="726" spans="23:23" hidden="1">
      <c r="W726" s="211"/>
    </row>
    <row r="727" spans="23:23" hidden="1">
      <c r="W727" s="211"/>
    </row>
    <row r="728" spans="23:23" hidden="1">
      <c r="W728" s="211"/>
    </row>
    <row r="729" spans="23:23" hidden="1">
      <c r="W729" s="211"/>
    </row>
    <row r="730" spans="23:23" hidden="1">
      <c r="W730" s="211"/>
    </row>
    <row r="731" spans="23:23" hidden="1">
      <c r="W731" s="211"/>
    </row>
    <row r="732" spans="23:23" hidden="1">
      <c r="W732" s="211"/>
    </row>
    <row r="733" spans="23:23" hidden="1">
      <c r="W733" s="211"/>
    </row>
    <row r="734" spans="23:23" hidden="1">
      <c r="W734" s="211"/>
    </row>
    <row r="735" spans="23:23" hidden="1">
      <c r="W735" s="211"/>
    </row>
    <row r="736" spans="23:23" hidden="1">
      <c r="W736" s="211"/>
    </row>
    <row r="737" spans="23:23" hidden="1">
      <c r="W737" s="211"/>
    </row>
    <row r="738" spans="23:23" hidden="1">
      <c r="W738" s="211"/>
    </row>
    <row r="739" spans="23:23" hidden="1">
      <c r="W739" s="211"/>
    </row>
    <row r="740" spans="23:23" hidden="1">
      <c r="W740" s="211"/>
    </row>
    <row r="741" spans="23:23" hidden="1">
      <c r="W741" s="211"/>
    </row>
    <row r="742" spans="23:23" hidden="1">
      <c r="W742" s="211"/>
    </row>
    <row r="743" spans="23:23" hidden="1">
      <c r="W743" s="211"/>
    </row>
    <row r="744" spans="23:23" hidden="1">
      <c r="W744" s="211"/>
    </row>
    <row r="745" spans="23:23" hidden="1">
      <c r="W745" s="211"/>
    </row>
    <row r="746" spans="23:23" hidden="1">
      <c r="W746" s="211"/>
    </row>
    <row r="747" spans="23:23" hidden="1">
      <c r="W747" s="211"/>
    </row>
    <row r="748" spans="23:23" hidden="1">
      <c r="W748" s="211"/>
    </row>
    <row r="749" spans="23:23" hidden="1">
      <c r="W749" s="211"/>
    </row>
    <row r="750" spans="23:23" hidden="1">
      <c r="W750" s="211"/>
    </row>
    <row r="751" spans="23:23" hidden="1">
      <c r="W751" s="211"/>
    </row>
    <row r="752" spans="23:23" hidden="1">
      <c r="W752" s="211"/>
    </row>
    <row r="753" spans="23:23" hidden="1">
      <c r="W753" s="211"/>
    </row>
    <row r="754" spans="23:23" hidden="1">
      <c r="W754" s="211"/>
    </row>
    <row r="755" spans="23:23" hidden="1">
      <c r="W755" s="211"/>
    </row>
    <row r="756" spans="23:23" hidden="1">
      <c r="W756" s="211"/>
    </row>
    <row r="757" spans="23:23" hidden="1">
      <c r="W757" s="211"/>
    </row>
    <row r="758" spans="23:23" hidden="1">
      <c r="W758" s="211"/>
    </row>
    <row r="759" spans="23:23" hidden="1">
      <c r="W759" s="211"/>
    </row>
    <row r="760" spans="23:23" hidden="1">
      <c r="W760" s="211"/>
    </row>
    <row r="761" spans="23:23" hidden="1">
      <c r="W761" s="211"/>
    </row>
    <row r="762" spans="23:23" hidden="1">
      <c r="W762" s="211"/>
    </row>
    <row r="763" spans="23:23" hidden="1">
      <c r="W763" s="211"/>
    </row>
    <row r="764" spans="23:23" hidden="1">
      <c r="W764" s="211"/>
    </row>
    <row r="765" spans="23:23" hidden="1">
      <c r="W765" s="211"/>
    </row>
    <row r="766" spans="23:23" hidden="1">
      <c r="W766" s="211"/>
    </row>
    <row r="767" spans="23:23" hidden="1">
      <c r="W767" s="211"/>
    </row>
    <row r="768" spans="23:23" hidden="1">
      <c r="W768" s="211"/>
    </row>
    <row r="1048576" ht="1" hidden="1" customHeight="1"/>
  </sheetData>
  <sheetProtection algorithmName="SHA-512" hashValue="L4/TtUiGwC0+Io0oDO2aGRVvoMAex+Deugh6ZNb3N4cZc543CHUPA+XDrO4GBxU1+ocmW10Bc8uBuIprGqQ4dA==" saltValue="kDgnE6jgPpOiiGm4ADb8EQ==" spinCount="100000" sheet="1" scenarios="1"/>
  <mergeCells count="18">
    <mergeCell ref="P46:R46"/>
    <mergeCell ref="B5:D6"/>
    <mergeCell ref="F5:F6"/>
    <mergeCell ref="B35:F35"/>
    <mergeCell ref="Q7:Q9"/>
    <mergeCell ref="R7:R9"/>
    <mergeCell ref="K5:R6"/>
    <mergeCell ref="K41:M42"/>
    <mergeCell ref="O41:O42"/>
    <mergeCell ref="P43:R43"/>
    <mergeCell ref="B3:I4"/>
    <mergeCell ref="B2:I2"/>
    <mergeCell ref="A56:A67"/>
    <mergeCell ref="B24:D25"/>
    <mergeCell ref="B39:D40"/>
    <mergeCell ref="F24:F25"/>
    <mergeCell ref="F39:F40"/>
    <mergeCell ref="B55:H59"/>
  </mergeCells>
  <phoneticPr fontId="12" type="noConversion"/>
  <dataValidations xWindow="1839" yWindow="1215" count="3">
    <dataValidation type="list" allowBlank="1" showInputMessage="1" showErrorMessage="1" sqref="H9" xr:uid="{602B73B4-D210-48C2-8516-1051C88E4536}">
      <formula1>SoilName</formula1>
    </dataValidation>
    <dataValidation type="list" allowBlank="1" showInputMessage="1" showErrorMessage="1" sqref="H28" xr:uid="{3F57A245-E179-4798-BA83-34500D1F436C}">
      <formula1>PFASname</formula1>
    </dataValidation>
    <dataValidation type="list" allowBlank="1" showInputMessage="1" showErrorMessage="1" sqref="K8" xr:uid="{97DEF5F3-8164-4713-A045-72D83A687432}">
      <formula1>"Piecewise Linear Interpolation, Piecewise Constant Interpolation"</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4050" r:id="rId4" name="Button 18">
              <controlPr defaultSize="0" print="0" autoFill="0" autoPict="0" macro="[0]!M0_calculate_aL" altText="        Estimate αL">
                <anchor moveWithCells="1" sizeWithCells="1">
                  <from>
                    <xdr:col>6</xdr:col>
                    <xdr:colOff>177800</xdr:colOff>
                    <xdr:row>18</xdr:row>
                    <xdr:rowOff>12700</xdr:rowOff>
                  </from>
                  <to>
                    <xdr:col>8</xdr:col>
                    <xdr:colOff>63500</xdr:colOff>
                    <xdr:row>18</xdr:row>
                    <xdr:rowOff>190500</xdr:rowOff>
                  </to>
                </anchor>
              </controlPr>
            </control>
          </mc:Choice>
        </mc:AlternateContent>
        <mc:AlternateContent xmlns:mc="http://schemas.openxmlformats.org/markup-compatibility/2006">
          <mc:Choice Requires="x14">
            <control shapeId="44051" r:id="rId5" name="Button 19">
              <controlPr defaultSize="0" print="0" autoFill="0" autoPict="0" macro="[0]!M0_Estimate_SF_2" altText="      Estimate SF">
                <anchor moveWithCells="1" sizeWithCells="1">
                  <from>
                    <xdr:col>6</xdr:col>
                    <xdr:colOff>177800</xdr:colOff>
                    <xdr:row>20</xdr:row>
                    <xdr:rowOff>25400</xdr:rowOff>
                  </from>
                  <to>
                    <xdr:col>8</xdr:col>
                    <xdr:colOff>63500</xdr:colOff>
                    <xdr:row>20</xdr:row>
                    <xdr:rowOff>203200</xdr:rowOff>
                  </to>
                </anchor>
              </controlPr>
            </control>
          </mc:Choice>
        </mc:AlternateContent>
        <mc:AlternateContent xmlns:mc="http://schemas.openxmlformats.org/markup-compatibility/2006">
          <mc:Choice Requires="x14">
            <control shapeId="44052" r:id="rId6" name="Button 20">
              <controlPr defaultSize="0" print="0" autoFill="0" autoPict="0" macro="[0]!M0_Compute_Theta_1201" altText="Estimate  θ">
                <anchor moveWithCells="1" sizeWithCells="1">
                  <from>
                    <xdr:col>6</xdr:col>
                    <xdr:colOff>177800</xdr:colOff>
                    <xdr:row>19</xdr:row>
                    <xdr:rowOff>25400</xdr:rowOff>
                  </from>
                  <to>
                    <xdr:col>8</xdr:col>
                    <xdr:colOff>63500</xdr:colOff>
                    <xdr:row>19</xdr:row>
                    <xdr:rowOff>203200</xdr:rowOff>
                  </to>
                </anchor>
              </controlPr>
            </control>
          </mc:Choice>
        </mc:AlternateContent>
        <mc:AlternateContent xmlns:mc="http://schemas.openxmlformats.org/markup-compatibility/2006">
          <mc:Choice Requires="x14">
            <control shapeId="44053" r:id="rId7" name="Button 21">
              <controlPr defaultSize="0" print="0" autoFill="0" autoPict="0" macro="[0]!M0_EstimateAaw_1201">
                <anchor moveWithCells="1" sizeWithCells="1">
                  <from>
                    <xdr:col>6</xdr:col>
                    <xdr:colOff>177800</xdr:colOff>
                    <xdr:row>21</xdr:row>
                    <xdr:rowOff>25400</xdr:rowOff>
                  </from>
                  <to>
                    <xdr:col>8</xdr:col>
                    <xdr:colOff>63500</xdr:colOff>
                    <xdr:row>21</xdr:row>
                    <xdr:rowOff>203200</xdr:rowOff>
                  </to>
                </anchor>
              </controlPr>
            </control>
          </mc:Choice>
        </mc:AlternateContent>
        <mc:AlternateContent xmlns:mc="http://schemas.openxmlformats.org/markup-compatibility/2006">
          <mc:Choice Requires="x14">
            <control shapeId="44054" r:id="rId8" name="Button 22">
              <controlPr defaultSize="0" print="0" autoFill="0" autoPict="0" macro="[0]!M0_Estimate_Kd_1201">
                <anchor moveWithCells="1" sizeWithCells="1">
                  <from>
                    <xdr:col>6</xdr:col>
                    <xdr:colOff>177800</xdr:colOff>
                    <xdr:row>32</xdr:row>
                    <xdr:rowOff>25400</xdr:rowOff>
                  </from>
                  <to>
                    <xdr:col>8</xdr:col>
                    <xdr:colOff>101600</xdr:colOff>
                    <xdr:row>32</xdr:row>
                    <xdr:rowOff>203200</xdr:rowOff>
                  </to>
                </anchor>
              </controlPr>
            </control>
          </mc:Choice>
        </mc:AlternateContent>
        <mc:AlternateContent xmlns:mc="http://schemas.openxmlformats.org/markup-compatibility/2006">
          <mc:Choice Requires="x14">
            <control shapeId="44055" r:id="rId9" name="Button 23">
              <controlPr defaultSize="0" print="0" autoFill="0" autoPict="0" macro="[0]!M0_Estimate_Kaw_1201">
                <anchor moveWithCells="1" sizeWithCells="1">
                  <from>
                    <xdr:col>6</xdr:col>
                    <xdr:colOff>177800</xdr:colOff>
                    <xdr:row>33</xdr:row>
                    <xdr:rowOff>25400</xdr:rowOff>
                  </from>
                  <to>
                    <xdr:col>8</xdr:col>
                    <xdr:colOff>101600</xdr:colOff>
                    <xdr:row>33</xdr:row>
                    <xdr:rowOff>203200</xdr:rowOff>
                  </to>
                </anchor>
              </controlPr>
            </control>
          </mc:Choice>
        </mc:AlternateContent>
        <mc:AlternateContent xmlns:mc="http://schemas.openxmlformats.org/markup-compatibility/2006">
          <mc:Choice Requires="x14">
            <control shapeId="44056" r:id="rId10" name="Button 24">
              <controlPr defaultSize="0" print="0" autoFill="0" autoPict="0" macro="[0]!M0_DF_Calculation_1201">
                <anchor moveWithCells="1" sizeWithCells="1">
                  <from>
                    <xdr:col>6</xdr:col>
                    <xdr:colOff>177800</xdr:colOff>
                    <xdr:row>44</xdr:row>
                    <xdr:rowOff>25400</xdr:rowOff>
                  </from>
                  <to>
                    <xdr:col>8</xdr:col>
                    <xdr:colOff>101600</xdr:colOff>
                    <xdr:row>45</xdr:row>
                    <xdr:rowOff>12700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5E042-721B-4AB6-809E-75486931C8BC}">
  <sheetPr codeName="Sheet6">
    <tabColor theme="8" tint="0.39997558519241921"/>
  </sheetPr>
  <dimension ref="A1:AV25"/>
  <sheetViews>
    <sheetView showGridLines="0" topLeftCell="B1" zoomScale="84" zoomScaleNormal="90" workbookViewId="0">
      <selection activeCell="C5" sqref="C5"/>
    </sheetView>
  </sheetViews>
  <sheetFormatPr baseColWidth="10" defaultColWidth="9" defaultRowHeight="26" customHeight="1"/>
  <cols>
    <col min="1" max="1" width="0.33203125" style="46" customWidth="1"/>
    <col min="2" max="2" width="9.1640625" style="46" customWidth="1"/>
    <col min="3" max="3" width="66.33203125" style="46" customWidth="1"/>
    <col min="4" max="4" width="13.83203125" style="46" customWidth="1"/>
    <col min="5" max="5" width="12.33203125" style="46" customWidth="1"/>
    <col min="6" max="6" width="13.6640625" style="46" customWidth="1"/>
    <col min="7" max="7" width="5.33203125" style="46" customWidth="1"/>
    <col min="8" max="8" width="6" style="46" customWidth="1"/>
    <col min="9" max="9" width="73" style="46" customWidth="1"/>
    <col min="10" max="10" width="18" style="46" customWidth="1"/>
    <col min="11" max="11" width="14.1640625" style="46" customWidth="1"/>
    <col min="12" max="12" width="18.33203125" style="46" customWidth="1"/>
    <col min="13" max="13" width="6.33203125" style="46" customWidth="1"/>
    <col min="14" max="14" width="6.1640625" style="46" customWidth="1"/>
    <col min="15" max="15" width="8.33203125" style="46" customWidth="1"/>
    <col min="16" max="16" width="4.1640625" style="46" customWidth="1"/>
    <col min="17" max="48" width="9" style="46" customWidth="1"/>
    <col min="49" max="16384" width="9" style="46"/>
  </cols>
  <sheetData>
    <row r="1" spans="1:16" ht="56" customHeight="1">
      <c r="A1" s="422" t="s">
        <v>135</v>
      </c>
      <c r="B1" s="422"/>
      <c r="C1" s="422"/>
      <c r="D1" s="422"/>
      <c r="E1" s="422"/>
      <c r="F1" s="422"/>
      <c r="G1" s="35"/>
      <c r="H1" s="35"/>
      <c r="I1" s="35"/>
      <c r="J1" s="35"/>
      <c r="K1" s="35"/>
      <c r="L1" s="35"/>
    </row>
    <row r="2" spans="1:16" ht="51.75" customHeight="1" thickBot="1">
      <c r="A2" s="170"/>
      <c r="B2" s="170"/>
      <c r="C2" s="170"/>
      <c r="D2" s="170"/>
      <c r="E2" s="170"/>
      <c r="F2" s="170"/>
      <c r="G2" s="35"/>
      <c r="H2" s="35"/>
      <c r="I2" s="35"/>
      <c r="J2" s="35"/>
      <c r="K2" s="35"/>
      <c r="L2" s="35"/>
    </row>
    <row r="3" spans="1:16" ht="45" customHeight="1" thickBot="1">
      <c r="B3" s="419" t="s">
        <v>136</v>
      </c>
      <c r="C3" s="420"/>
      <c r="D3" s="420"/>
      <c r="E3" s="420"/>
      <c r="F3" s="421"/>
      <c r="G3" s="119"/>
      <c r="H3" s="119"/>
      <c r="I3" s="419" t="s">
        <v>137</v>
      </c>
      <c r="J3" s="420"/>
      <c r="K3" s="420"/>
      <c r="L3" s="84" t="s">
        <v>138</v>
      </c>
      <c r="M3" s="119"/>
      <c r="N3" s="119"/>
      <c r="O3" s="119"/>
      <c r="P3" s="119"/>
    </row>
    <row r="4" spans="1:16" ht="35" customHeight="1">
      <c r="B4" s="135"/>
      <c r="C4" s="77" t="s">
        <v>139</v>
      </c>
      <c r="D4" s="117"/>
      <c r="E4" s="117"/>
      <c r="F4" s="118"/>
      <c r="I4" s="83" t="s">
        <v>140</v>
      </c>
      <c r="J4" s="76" t="s">
        <v>141</v>
      </c>
      <c r="K4" s="77" t="s">
        <v>142</v>
      </c>
      <c r="L4" s="137">
        <v>6.9945356007551629</v>
      </c>
    </row>
    <row r="5" spans="1:16" ht="35" customHeight="1">
      <c r="B5" s="47"/>
      <c r="C5" s="136" t="s">
        <v>297</v>
      </c>
      <c r="F5" s="48"/>
      <c r="I5" s="82" t="s">
        <v>143</v>
      </c>
      <c r="J5" s="78" t="s">
        <v>144</v>
      </c>
      <c r="K5" s="56" t="s">
        <v>142</v>
      </c>
      <c r="L5" s="138">
        <v>2.1860009223029873</v>
      </c>
    </row>
    <row r="6" spans="1:16" ht="35" customHeight="1">
      <c r="B6" s="47"/>
      <c r="F6" s="48"/>
      <c r="I6" s="82" t="s">
        <v>145</v>
      </c>
      <c r="J6" s="78" t="s">
        <v>146</v>
      </c>
      <c r="K6" s="56" t="s">
        <v>142</v>
      </c>
      <c r="L6" s="138">
        <v>0.48654769184756613</v>
      </c>
    </row>
    <row r="7" spans="1:16" ht="40" customHeight="1">
      <c r="B7" s="47"/>
      <c r="F7" s="48"/>
      <c r="I7" s="47"/>
      <c r="L7" s="48"/>
    </row>
    <row r="8" spans="1:16" ht="38" customHeight="1" thickBot="1">
      <c r="B8" s="47"/>
      <c r="F8" s="48"/>
      <c r="I8" s="47"/>
      <c r="L8" s="48"/>
    </row>
    <row r="9" spans="1:16" ht="38" customHeight="1" thickBot="1">
      <c r="B9" s="47"/>
      <c r="F9" s="48"/>
      <c r="I9" s="423" t="s">
        <v>147</v>
      </c>
      <c r="J9" s="424"/>
      <c r="K9" s="424"/>
      <c r="L9" s="425"/>
    </row>
    <row r="10" spans="1:16" ht="35" customHeight="1">
      <c r="B10" s="47"/>
      <c r="F10" s="48"/>
      <c r="I10" s="83" t="s">
        <v>148</v>
      </c>
      <c r="J10" s="76" t="s">
        <v>149</v>
      </c>
      <c r="K10" s="77" t="s">
        <v>130</v>
      </c>
      <c r="L10" s="315">
        <v>22.591994472954141</v>
      </c>
    </row>
    <row r="11" spans="1:16" ht="35" customHeight="1">
      <c r="B11" s="47"/>
      <c r="F11" s="48"/>
      <c r="I11" s="82" t="s">
        <v>150</v>
      </c>
      <c r="J11" s="78" t="s">
        <v>151</v>
      </c>
      <c r="K11" s="56" t="s">
        <v>130</v>
      </c>
      <c r="L11" s="148">
        <v>5.4680113392135778</v>
      </c>
      <c r="O11" s="362"/>
    </row>
    <row r="12" spans="1:16" ht="35" customHeight="1">
      <c r="B12" s="47"/>
      <c r="F12" s="48"/>
      <c r="I12" s="82" t="s">
        <v>152</v>
      </c>
      <c r="J12" s="78" t="s">
        <v>153</v>
      </c>
      <c r="K12" s="56" t="s">
        <v>130</v>
      </c>
      <c r="L12" s="148">
        <v>29.06000581216772</v>
      </c>
      <c r="O12" s="362"/>
    </row>
    <row r="13" spans="1:16" ht="35" customHeight="1">
      <c r="B13" s="47"/>
      <c r="F13" s="48"/>
      <c r="I13" s="82" t="s">
        <v>154</v>
      </c>
      <c r="J13" s="78" t="s">
        <v>155</v>
      </c>
      <c r="K13" s="56" t="s">
        <v>130</v>
      </c>
      <c r="L13" s="148">
        <v>3.199694716224688</v>
      </c>
      <c r="O13" s="362"/>
    </row>
    <row r="14" spans="1:16" ht="35" customHeight="1">
      <c r="B14" s="47"/>
      <c r="F14" s="48"/>
      <c r="I14" s="82" t="s">
        <v>156</v>
      </c>
      <c r="J14" s="78" t="s">
        <v>129</v>
      </c>
      <c r="K14" s="56" t="s">
        <v>130</v>
      </c>
      <c r="L14" s="148">
        <v>151</v>
      </c>
      <c r="O14" s="362"/>
    </row>
    <row r="15" spans="1:16" ht="35" customHeight="1">
      <c r="B15" s="47"/>
      <c r="F15" s="48"/>
      <c r="I15" s="134" t="s">
        <v>157</v>
      </c>
      <c r="J15" s="78" t="s">
        <v>158</v>
      </c>
      <c r="K15" s="56" t="s">
        <v>124</v>
      </c>
      <c r="L15" s="148">
        <v>91.625489240631552</v>
      </c>
      <c r="O15" s="362"/>
    </row>
    <row r="16" spans="1:16" ht="45" customHeight="1" thickBot="1">
      <c r="B16" s="49"/>
      <c r="C16" s="50"/>
      <c r="D16" s="50"/>
      <c r="E16" s="50"/>
      <c r="F16" s="51"/>
      <c r="I16" s="131" t="s">
        <v>159</v>
      </c>
      <c r="J16" s="132" t="s">
        <v>160</v>
      </c>
      <c r="K16" s="133" t="s">
        <v>161</v>
      </c>
      <c r="L16" s="316">
        <v>135</v>
      </c>
      <c r="O16" s="362"/>
    </row>
    <row r="17" spans="9:48" ht="26" customHeight="1">
      <c r="O17" s="362"/>
      <c r="Y17" s="52"/>
      <c r="Z17" s="52"/>
      <c r="AA17" s="52"/>
      <c r="AB17" s="52"/>
      <c r="AC17" s="52"/>
      <c r="AD17" s="52"/>
      <c r="AE17" s="52"/>
      <c r="AF17" s="52"/>
      <c r="AG17" s="52"/>
      <c r="AH17" s="52"/>
      <c r="AI17" s="52"/>
      <c r="AJ17" s="52"/>
      <c r="AK17" s="52"/>
      <c r="AL17" s="52"/>
      <c r="AM17" s="52"/>
      <c r="AN17" s="52"/>
      <c r="AO17" s="52"/>
      <c r="AP17" s="52"/>
      <c r="AQ17" s="52"/>
      <c r="AR17" s="52"/>
      <c r="AS17" s="52"/>
      <c r="AT17" s="52"/>
      <c r="AU17" s="52"/>
      <c r="AV17" s="52"/>
    </row>
    <row r="18" spans="9:48" ht="26" customHeight="1">
      <c r="O18" s="362"/>
    </row>
    <row r="19" spans="9:48" ht="26" customHeight="1">
      <c r="I19" s="127"/>
      <c r="O19" s="362"/>
      <c r="Y19" s="52"/>
      <c r="Z19" s="52"/>
      <c r="AA19" s="52"/>
      <c r="AB19" s="52"/>
      <c r="AC19" s="52"/>
      <c r="AD19" s="52"/>
      <c r="AE19" s="52"/>
      <c r="AF19" s="52"/>
      <c r="AG19" s="52"/>
      <c r="AH19" s="52"/>
      <c r="AI19" s="52"/>
      <c r="AJ19" s="52"/>
      <c r="AK19" s="52"/>
      <c r="AL19" s="52"/>
      <c r="AM19" s="52"/>
      <c r="AN19" s="52"/>
      <c r="AO19" s="52"/>
      <c r="AP19" s="52"/>
      <c r="AQ19" s="52"/>
      <c r="AR19" s="52"/>
      <c r="AS19" s="52"/>
      <c r="AT19" s="52"/>
      <c r="AU19" s="52"/>
      <c r="AV19" s="52"/>
    </row>
    <row r="20" spans="9:48" ht="26" customHeight="1">
      <c r="O20" s="362"/>
    </row>
    <row r="23" spans="9:48" ht="26" customHeight="1">
      <c r="I23" s="53"/>
      <c r="J23" s="78"/>
      <c r="K23" s="56"/>
      <c r="L23" s="120"/>
    </row>
    <row r="24" spans="9:48" ht="26" customHeight="1">
      <c r="I24" s="53"/>
      <c r="J24" s="78"/>
      <c r="K24" s="56"/>
      <c r="L24" s="120"/>
    </row>
    <row r="25" spans="9:48" ht="26" customHeight="1">
      <c r="I25" s="53"/>
      <c r="J25" s="78"/>
      <c r="K25" s="56"/>
      <c r="L25" s="56"/>
    </row>
  </sheetData>
  <sheetProtection algorithmName="SHA-512" hashValue="5B5dGCDyKcGKTv96rDlcBk9fhl6+99B3491ZAgDm2ihGGgnvpZSthRydUZMhVdqjVIXxE1jeGGmwW1/4HhsQ7A==" saltValue="iQ+wNDzhC9vW8z4+x30DAA==" spinCount="100000" sheet="1" scenarios="1"/>
  <dataConsolidate link="1"/>
  <mergeCells count="4">
    <mergeCell ref="I3:K3"/>
    <mergeCell ref="B3:F3"/>
    <mergeCell ref="A1:F1"/>
    <mergeCell ref="I9:L9"/>
  </mergeCells>
  <phoneticPr fontId="12" type="noConversion"/>
  <dataValidations count="1">
    <dataValidation type="list" allowBlank="1" showInputMessage="1" showErrorMessage="1" sqref="C5" xr:uid="{4308E4C2-7E0E-45F1-9749-1FD9D232465F}">
      <formula1>"Vadose-zone mass discharge rate, Mass remaining in the vadose zone, PFAS concentration in a receptor well, Aqueous concentration profiles in the vadose zone, Soil concentration profiles in the vadose zone"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60" r:id="rId4" name="Button 14">
              <controlPr defaultSize="0" print="0" autoFill="0" autoPict="0" macro="[0]!M0_SaveMultipleCSVs">
                <anchor moveWithCells="1" sizeWithCells="1">
                  <from>
                    <xdr:col>3</xdr:col>
                    <xdr:colOff>647700</xdr:colOff>
                    <xdr:row>4</xdr:row>
                    <xdr:rowOff>0</xdr:rowOff>
                  </from>
                  <to>
                    <xdr:col>5</xdr:col>
                    <xdr:colOff>508000</xdr:colOff>
                    <xdr:row>4</xdr:row>
                    <xdr:rowOff>444500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E7750C-F6CE-49D0-8943-D3DFEC659535}">
  <sheetPr codeName="Sheet10">
    <tabColor theme="8" tint="0.39997558519241921"/>
  </sheetPr>
  <dimension ref="A1:AZ2346"/>
  <sheetViews>
    <sheetView topLeftCell="F1" zoomScale="81" zoomScaleNormal="100" workbookViewId="0">
      <selection activeCell="L13" sqref="L13"/>
    </sheetView>
  </sheetViews>
  <sheetFormatPr baseColWidth="10" defaultColWidth="9" defaultRowHeight="20" customHeight="1"/>
  <cols>
    <col min="1" max="1" width="21.6640625" style="328" customWidth="1"/>
    <col min="2" max="2" width="47.1640625" style="55" customWidth="1"/>
    <col min="3" max="3" width="44.6640625" style="55" customWidth="1"/>
    <col min="4" max="4" width="55.33203125" style="55" customWidth="1"/>
    <col min="5" max="5" width="52.83203125" style="55" customWidth="1"/>
    <col min="6" max="6" width="54.33203125" style="314" customWidth="1"/>
    <col min="7" max="7" width="21.6640625" style="361" customWidth="1"/>
    <col min="8" max="8" width="27.6640625" style="55" customWidth="1"/>
    <col min="9" max="9" width="28" style="55" customWidth="1"/>
    <col min="10" max="10" width="28.33203125" style="55" customWidth="1"/>
    <col min="11" max="12" width="29.1640625" style="55" customWidth="1"/>
    <col min="13" max="13" width="31" style="55" customWidth="1"/>
    <col min="14" max="14" width="21.83203125" style="331" customWidth="1"/>
    <col min="15" max="15" width="22.5" style="331" customWidth="1"/>
    <col min="16" max="52" width="9" style="333"/>
    <col min="53" max="16383" width="9" style="46"/>
    <col min="16384" max="16384" width="1" style="46" customWidth="1"/>
  </cols>
  <sheetData>
    <row r="1" spans="1:52" ht="48.5" customHeight="1">
      <c r="A1" s="426" t="s">
        <v>162</v>
      </c>
      <c r="B1" s="426"/>
      <c r="C1" s="426"/>
      <c r="D1" s="426"/>
      <c r="E1" s="426"/>
      <c r="F1" s="426"/>
      <c r="G1" s="46"/>
      <c r="H1" s="332"/>
      <c r="I1" s="332"/>
      <c r="J1" s="332"/>
      <c r="K1" s="332"/>
      <c r="L1" s="332"/>
      <c r="M1" s="332"/>
      <c r="N1" s="46"/>
      <c r="O1" s="46"/>
      <c r="P1" s="46"/>
      <c r="Q1" s="46"/>
      <c r="R1" s="46"/>
      <c r="S1" s="46"/>
      <c r="T1" s="46"/>
      <c r="U1" s="46"/>
      <c r="V1" s="46"/>
      <c r="W1" s="46"/>
      <c r="X1" s="46"/>
      <c r="Y1" s="46"/>
      <c r="Z1" s="46"/>
      <c r="AA1" s="46"/>
      <c r="AB1" s="46"/>
      <c r="AC1" s="46"/>
      <c r="AD1" s="46"/>
      <c r="AE1" s="46"/>
      <c r="AF1" s="46"/>
      <c r="AG1" s="46"/>
      <c r="AH1" s="46"/>
      <c r="AI1" s="46"/>
      <c r="AJ1" s="46"/>
      <c r="AK1" s="46"/>
      <c r="AL1" s="46"/>
      <c r="AM1" s="46"/>
      <c r="AN1" s="46"/>
      <c r="AO1" s="46"/>
      <c r="AP1" s="46"/>
      <c r="AQ1" s="46"/>
      <c r="AR1" s="46"/>
      <c r="AS1" s="46"/>
      <c r="AT1" s="46"/>
      <c r="AU1" s="46"/>
      <c r="AV1" s="46"/>
      <c r="AW1" s="46"/>
      <c r="AX1" s="46"/>
      <c r="AY1" s="46"/>
      <c r="AZ1" s="46"/>
    </row>
    <row r="2" spans="1:52" s="33" customFormat="1" ht="52.25" customHeight="1">
      <c r="A2" s="171" t="s">
        <v>276</v>
      </c>
      <c r="B2" s="171" t="s">
        <v>262</v>
      </c>
      <c r="C2" s="171" t="s">
        <v>263</v>
      </c>
      <c r="D2" s="171" t="s">
        <v>264</v>
      </c>
      <c r="E2" s="171" t="s">
        <v>265</v>
      </c>
      <c r="F2" s="171" t="s">
        <v>266</v>
      </c>
      <c r="G2" s="171" t="s">
        <v>253</v>
      </c>
      <c r="H2" s="171" t="s">
        <v>299</v>
      </c>
      <c r="I2" s="171" t="s">
        <v>301</v>
      </c>
      <c r="J2" s="171" t="s">
        <v>300</v>
      </c>
      <c r="K2" s="171" t="s">
        <v>302</v>
      </c>
      <c r="L2" s="171"/>
      <c r="M2" s="171"/>
      <c r="N2" s="171"/>
      <c r="O2" s="171"/>
      <c r="P2" s="171"/>
      <c r="Q2" s="171"/>
      <c r="R2" s="171"/>
      <c r="S2" s="171"/>
      <c r="T2" s="171"/>
      <c r="U2" s="171"/>
      <c r="V2" s="171"/>
      <c r="W2" s="171"/>
      <c r="X2" s="171"/>
      <c r="Y2" s="171"/>
      <c r="Z2" s="171"/>
      <c r="AA2" s="171"/>
      <c r="AB2" s="171"/>
      <c r="AC2" s="171"/>
      <c r="AD2" s="171"/>
      <c r="AE2" s="171"/>
      <c r="AF2" s="171"/>
      <c r="AG2" s="171"/>
      <c r="AH2" s="171"/>
      <c r="AI2" s="171"/>
      <c r="AJ2" s="171"/>
      <c r="AK2" s="171"/>
      <c r="AL2" s="171"/>
      <c r="AM2" s="171"/>
      <c r="AN2" s="171"/>
      <c r="AO2" s="171"/>
      <c r="AP2" s="171"/>
      <c r="AQ2" s="171"/>
      <c r="AR2" s="171"/>
      <c r="AS2" s="171"/>
      <c r="AT2" s="171"/>
      <c r="AU2" s="171"/>
      <c r="AV2" s="171"/>
      <c r="AW2" s="171"/>
      <c r="AX2" s="171"/>
      <c r="AY2" s="171"/>
      <c r="AZ2" s="171"/>
    </row>
    <row r="3" spans="1:52" s="54" customFormat="1" ht="20" customHeight="1">
      <c r="A3" s="171">
        <v>1</v>
      </c>
      <c r="B3" s="172">
        <v>0.3251848268485934</v>
      </c>
      <c r="C3" s="172">
        <v>1.1422236767010656E-3</v>
      </c>
      <c r="D3" s="172">
        <v>53.948162774181647</v>
      </c>
      <c r="E3" s="172">
        <v>99349.551837225823</v>
      </c>
      <c r="F3" s="323">
        <v>99.945728105374371</v>
      </c>
      <c r="G3" s="171">
        <v>1</v>
      </c>
      <c r="H3" s="172">
        <v>3.5965918576716591</v>
      </c>
      <c r="I3" s="172">
        <v>1.1580584673506831</v>
      </c>
      <c r="J3" s="172">
        <v>13.016809798042486</v>
      </c>
      <c r="K3" s="172">
        <v>4.1912531087903604</v>
      </c>
      <c r="L3" s="172"/>
      <c r="M3" s="172"/>
      <c r="N3" s="172"/>
      <c r="O3" s="172"/>
      <c r="P3" s="172"/>
      <c r="Q3" s="330"/>
      <c r="R3" s="330"/>
      <c r="S3" s="330"/>
      <c r="T3" s="330"/>
      <c r="U3" s="330"/>
      <c r="V3" s="330"/>
      <c r="W3" s="330"/>
      <c r="X3" s="330"/>
      <c r="Y3" s="330"/>
      <c r="Z3" s="330"/>
      <c r="AA3" s="330"/>
      <c r="AB3" s="330"/>
      <c r="AC3" s="330"/>
      <c r="AD3" s="330"/>
      <c r="AE3" s="330"/>
      <c r="AF3" s="330"/>
      <c r="AG3" s="330"/>
      <c r="AH3" s="330"/>
      <c r="AI3" s="330"/>
      <c r="AJ3" s="330"/>
      <c r="AK3" s="330"/>
      <c r="AL3" s="330"/>
      <c r="AM3" s="330"/>
      <c r="AN3" s="330"/>
      <c r="AO3" s="330"/>
      <c r="AP3" s="330"/>
      <c r="AQ3" s="330"/>
      <c r="AR3" s="330"/>
      <c r="AS3" s="330"/>
      <c r="AT3" s="330"/>
      <c r="AU3" s="330"/>
      <c r="AV3" s="330"/>
      <c r="AW3" s="330"/>
      <c r="AX3" s="330"/>
      <c r="AY3" s="330"/>
      <c r="AZ3" s="330"/>
    </row>
    <row r="4" spans="1:52" s="54" customFormat="1" ht="20" customHeight="1">
      <c r="A4" s="171">
        <v>2</v>
      </c>
      <c r="B4" s="172">
        <v>0.29031097964654762</v>
      </c>
      <c r="C4" s="172">
        <v>1.2444565254074995E-3</v>
      </c>
      <c r="D4" s="172">
        <v>48.162591523362252</v>
      </c>
      <c r="E4" s="172">
        <v>99298.496460077047</v>
      </c>
      <c r="F4" s="323">
        <v>99.894366355386936</v>
      </c>
      <c r="G4" s="171">
        <v>2</v>
      </c>
      <c r="H4" s="172">
        <v>3.8493045405216528</v>
      </c>
      <c r="I4" s="172">
        <v>1.2403922664476517</v>
      </c>
      <c r="J4" s="172">
        <v>13.931429264578494</v>
      </c>
      <c r="K4" s="172">
        <v>4.4892361564106942</v>
      </c>
      <c r="L4" s="172"/>
      <c r="M4" s="172"/>
      <c r="N4" s="172"/>
      <c r="O4" s="172"/>
      <c r="P4" s="330"/>
      <c r="Q4" s="330"/>
      <c r="R4" s="330"/>
      <c r="S4" s="330"/>
      <c r="T4" s="330"/>
      <c r="U4" s="330"/>
      <c r="V4" s="330"/>
      <c r="W4" s="330"/>
      <c r="X4" s="330"/>
      <c r="Y4" s="330"/>
      <c r="Z4" s="330"/>
      <c r="AA4" s="330"/>
      <c r="AB4" s="330"/>
      <c r="AC4" s="330"/>
      <c r="AD4" s="330"/>
      <c r="AE4" s="330"/>
      <c r="AF4" s="330"/>
      <c r="AG4" s="330"/>
      <c r="AH4" s="330"/>
      <c r="AI4" s="330"/>
      <c r="AJ4" s="330"/>
      <c r="AK4" s="330"/>
      <c r="AL4" s="330"/>
      <c r="AM4" s="330"/>
      <c r="AN4" s="330"/>
      <c r="AO4" s="330"/>
      <c r="AP4" s="330"/>
      <c r="AQ4" s="330"/>
      <c r="AR4" s="330"/>
      <c r="AS4" s="330"/>
      <c r="AT4" s="330"/>
      <c r="AU4" s="330"/>
      <c r="AV4" s="330"/>
      <c r="AW4" s="330"/>
      <c r="AX4" s="330"/>
      <c r="AY4" s="330"/>
      <c r="AZ4" s="330"/>
    </row>
    <row r="5" spans="1:52" s="54" customFormat="1" ht="20" customHeight="1">
      <c r="A5" s="171">
        <v>3</v>
      </c>
      <c r="B5" s="172">
        <v>0.28323444810076737</v>
      </c>
      <c r="C5" s="172">
        <v>1.3273817397385815E-3</v>
      </c>
      <c r="D5" s="172">
        <v>46.988594939917306</v>
      </c>
      <c r="E5" s="172">
        <v>99250.920866845408</v>
      </c>
      <c r="F5" s="323">
        <v>99.846505270785642</v>
      </c>
      <c r="G5" s="360">
        <v>3</v>
      </c>
      <c r="H5" s="172">
        <v>4.1096713718186031</v>
      </c>
      <c r="I5" s="172">
        <v>1.3259580629421914</v>
      </c>
      <c r="J5" s="172">
        <v>14.873750677413328</v>
      </c>
      <c r="K5" s="172">
        <v>4.7989164710707168</v>
      </c>
      <c r="L5" s="172"/>
      <c r="M5" s="172"/>
      <c r="N5" s="172"/>
      <c r="O5" s="172"/>
      <c r="P5" s="330"/>
      <c r="Q5" s="330"/>
      <c r="R5" s="330"/>
      <c r="S5" s="330"/>
      <c r="T5" s="330"/>
      <c r="U5" s="330"/>
      <c r="V5" s="330"/>
      <c r="W5" s="330"/>
      <c r="X5" s="330"/>
      <c r="Y5" s="330"/>
      <c r="Z5" s="330"/>
      <c r="AA5" s="330"/>
      <c r="AB5" s="330"/>
      <c r="AC5" s="330"/>
      <c r="AD5" s="330"/>
      <c r="AE5" s="330"/>
      <c r="AF5" s="330"/>
      <c r="AG5" s="330"/>
      <c r="AH5" s="330"/>
      <c r="AI5" s="330"/>
      <c r="AJ5" s="330"/>
      <c r="AK5" s="330"/>
      <c r="AL5" s="330"/>
      <c r="AM5" s="330"/>
      <c r="AN5" s="330"/>
      <c r="AO5" s="330"/>
      <c r="AP5" s="330"/>
      <c r="AQ5" s="330"/>
      <c r="AR5" s="330"/>
      <c r="AS5" s="330"/>
      <c r="AT5" s="330"/>
      <c r="AU5" s="330"/>
      <c r="AV5" s="330"/>
      <c r="AW5" s="330"/>
      <c r="AX5" s="330"/>
      <c r="AY5" s="330"/>
      <c r="AZ5" s="330"/>
    </row>
    <row r="6" spans="1:52" s="54" customFormat="1" ht="20" customHeight="1">
      <c r="A6" s="171">
        <v>4</v>
      </c>
      <c r="B6" s="172">
        <v>0.28946717155628721</v>
      </c>
      <c r="C6" s="172">
        <v>1.4162761580320336E-3</v>
      </c>
      <c r="D6" s="172">
        <v>48.022603761188051</v>
      </c>
      <c r="E6" s="172">
        <v>99203.415267494856</v>
      </c>
      <c r="F6" s="323">
        <v>99.798714600084367</v>
      </c>
      <c r="G6" s="360">
        <v>4</v>
      </c>
      <c r="H6" s="172">
        <v>4.3775259926437604</v>
      </c>
      <c r="I6" s="172">
        <v>1.4147986727922708</v>
      </c>
      <c r="J6" s="172">
        <v>15.84317194921285</v>
      </c>
      <c r="K6" s="172">
        <v>5.1204490125777253</v>
      </c>
      <c r="L6" s="172"/>
      <c r="M6" s="172"/>
      <c r="N6" s="172"/>
      <c r="O6" s="172"/>
      <c r="P6" s="330"/>
      <c r="Q6" s="330"/>
      <c r="R6" s="330"/>
      <c r="S6" s="330"/>
      <c r="T6" s="330"/>
      <c r="U6" s="330"/>
      <c r="V6" s="330"/>
      <c r="W6" s="330"/>
      <c r="X6" s="330"/>
      <c r="Y6" s="330"/>
      <c r="Z6" s="330"/>
      <c r="AA6" s="330"/>
      <c r="AB6" s="330"/>
      <c r="AC6" s="330"/>
      <c r="AD6" s="330"/>
      <c r="AE6" s="330"/>
      <c r="AF6" s="330"/>
      <c r="AG6" s="330"/>
      <c r="AH6" s="330"/>
      <c r="AI6" s="330"/>
      <c r="AJ6" s="330"/>
      <c r="AK6" s="330"/>
      <c r="AL6" s="330"/>
      <c r="AM6" s="330"/>
      <c r="AN6" s="330"/>
      <c r="AO6" s="330"/>
      <c r="AP6" s="330"/>
      <c r="AQ6" s="330"/>
      <c r="AR6" s="330"/>
      <c r="AS6" s="330"/>
      <c r="AT6" s="330"/>
      <c r="AU6" s="330"/>
      <c r="AV6" s="330"/>
      <c r="AW6" s="330"/>
      <c r="AX6" s="330"/>
      <c r="AY6" s="330"/>
      <c r="AZ6" s="330"/>
    </row>
    <row r="7" spans="1:52" s="54" customFormat="1" ht="20" customHeight="1">
      <c r="A7" s="171">
        <v>5</v>
      </c>
      <c r="B7" s="172">
        <v>0.30279451146419162</v>
      </c>
      <c r="C7" s="172">
        <v>1.5168438479849469E-3</v>
      </c>
      <c r="D7" s="172">
        <v>50.233609451909388</v>
      </c>
      <c r="E7" s="172">
        <v>99154.2871608883</v>
      </c>
      <c r="F7" s="323">
        <v>99.749291685794063</v>
      </c>
      <c r="G7" s="360">
        <v>5</v>
      </c>
      <c r="H7" s="172">
        <v>4.6526779763416535</v>
      </c>
      <c r="I7" s="172">
        <v>1.5069536378346431</v>
      </c>
      <c r="J7" s="172">
        <v>16.839003886525912</v>
      </c>
      <c r="K7" s="172">
        <v>5.453976891017172</v>
      </c>
      <c r="L7" s="172"/>
      <c r="M7" s="172"/>
      <c r="N7" s="172"/>
      <c r="O7" s="172"/>
      <c r="P7" s="330"/>
      <c r="Q7" s="330"/>
      <c r="R7" s="330"/>
      <c r="S7" s="330"/>
      <c r="T7" s="330"/>
      <c r="U7" s="330"/>
      <c r="V7" s="330"/>
      <c r="W7" s="330"/>
      <c r="X7" s="330"/>
      <c r="Y7" s="330"/>
      <c r="Z7" s="330"/>
      <c r="AA7" s="330"/>
      <c r="AB7" s="330"/>
      <c r="AC7" s="330"/>
      <c r="AD7" s="330"/>
      <c r="AE7" s="330"/>
      <c r="AF7" s="330"/>
      <c r="AG7" s="330"/>
      <c r="AH7" s="330"/>
      <c r="AI7" s="330"/>
      <c r="AJ7" s="330"/>
      <c r="AK7" s="330"/>
      <c r="AL7" s="330"/>
      <c r="AM7" s="330"/>
      <c r="AN7" s="330"/>
      <c r="AO7" s="330"/>
      <c r="AP7" s="330"/>
      <c r="AQ7" s="330"/>
      <c r="AR7" s="330"/>
      <c r="AS7" s="330"/>
      <c r="AT7" s="330"/>
      <c r="AU7" s="330"/>
      <c r="AV7" s="330"/>
      <c r="AW7" s="330"/>
      <c r="AX7" s="330"/>
      <c r="AY7" s="330"/>
      <c r="AZ7" s="330"/>
    </row>
    <row r="8" spans="1:52" s="54" customFormat="1" ht="20" customHeight="1">
      <c r="A8" s="171">
        <v>6</v>
      </c>
      <c r="B8" s="172">
        <v>0.31925672293371532</v>
      </c>
      <c r="C8" s="172">
        <v>1.6263944386424437E-3</v>
      </c>
      <c r="D8" s="172">
        <v>52.964690334703363</v>
      </c>
      <c r="E8" s="172">
        <v>99102.688010995</v>
      </c>
      <c r="F8" s="323">
        <v>99.697382899993457</v>
      </c>
      <c r="G8" s="360">
        <v>6</v>
      </c>
      <c r="H8" s="172">
        <v>4.9349127301935791</v>
      </c>
      <c r="I8" s="172">
        <v>1.6024590344437326</v>
      </c>
      <c r="J8" s="172">
        <v>17.860469833920394</v>
      </c>
      <c r="K8" s="172">
        <v>5.7996306742495918</v>
      </c>
      <c r="L8" s="172"/>
      <c r="M8" s="172"/>
      <c r="N8" s="172"/>
      <c r="O8" s="172"/>
      <c r="P8" s="330"/>
      <c r="Q8" s="330"/>
      <c r="R8" s="330"/>
      <c r="S8" s="330"/>
      <c r="T8" s="330"/>
      <c r="U8" s="330"/>
      <c r="V8" s="330"/>
      <c r="W8" s="330"/>
      <c r="X8" s="330"/>
      <c r="Y8" s="330"/>
      <c r="Z8" s="330"/>
      <c r="AA8" s="330"/>
      <c r="AB8" s="330"/>
      <c r="AC8" s="330"/>
      <c r="AD8" s="330"/>
      <c r="AE8" s="330"/>
      <c r="AF8" s="330"/>
      <c r="AG8" s="330"/>
      <c r="AH8" s="330"/>
      <c r="AI8" s="330"/>
      <c r="AJ8" s="330"/>
      <c r="AK8" s="330"/>
      <c r="AL8" s="330"/>
      <c r="AM8" s="330"/>
      <c r="AN8" s="330"/>
      <c r="AO8" s="330"/>
      <c r="AP8" s="330"/>
      <c r="AQ8" s="330"/>
      <c r="AR8" s="330"/>
      <c r="AS8" s="330"/>
      <c r="AT8" s="330"/>
      <c r="AU8" s="330"/>
      <c r="AV8" s="330"/>
      <c r="AW8" s="330"/>
      <c r="AX8" s="330"/>
      <c r="AY8" s="330"/>
      <c r="AZ8" s="330"/>
    </row>
    <row r="9" spans="1:52" s="54" customFormat="1" ht="20" customHeight="1">
      <c r="A9" s="171">
        <v>7</v>
      </c>
      <c r="B9" s="172">
        <v>0.33659261266369522</v>
      </c>
      <c r="C9" s="172">
        <v>1.740523650964198E-3</v>
      </c>
      <c r="D9" s="172">
        <v>55.840714440907036</v>
      </c>
      <c r="E9" s="172">
        <v>99048.285308607199</v>
      </c>
      <c r="F9" s="323">
        <v>99.642653738155289</v>
      </c>
      <c r="G9" s="360">
        <v>7</v>
      </c>
      <c r="H9" s="172">
        <v>5.2239914931007583</v>
      </c>
      <c r="I9" s="172">
        <v>1.7013472840314403</v>
      </c>
      <c r="J9" s="172">
        <v>18.906705665598043</v>
      </c>
      <c r="K9" s="172">
        <v>6.1575277020702179</v>
      </c>
      <c r="L9" s="172"/>
      <c r="M9" s="172"/>
      <c r="N9" s="172"/>
      <c r="O9" s="172"/>
      <c r="P9" s="330"/>
      <c r="Q9" s="330"/>
      <c r="R9" s="330"/>
      <c r="S9" s="330"/>
      <c r="T9" s="330"/>
      <c r="U9" s="330"/>
      <c r="V9" s="330"/>
      <c r="W9" s="330"/>
      <c r="X9" s="330"/>
      <c r="Y9" s="330"/>
      <c r="Z9" s="330"/>
      <c r="AA9" s="330"/>
      <c r="AB9" s="330"/>
      <c r="AC9" s="330"/>
      <c r="AD9" s="330"/>
      <c r="AE9" s="330"/>
      <c r="AF9" s="330"/>
      <c r="AG9" s="330"/>
      <c r="AH9" s="330"/>
      <c r="AI9" s="330"/>
      <c r="AJ9" s="330"/>
      <c r="AK9" s="330"/>
      <c r="AL9" s="330"/>
      <c r="AM9" s="330"/>
      <c r="AN9" s="330"/>
      <c r="AO9" s="330"/>
      <c r="AP9" s="330"/>
      <c r="AQ9" s="330"/>
      <c r="AR9" s="330"/>
      <c r="AS9" s="330"/>
      <c r="AT9" s="330"/>
      <c r="AU9" s="330"/>
      <c r="AV9" s="330"/>
      <c r="AW9" s="330"/>
      <c r="AX9" s="330"/>
      <c r="AY9" s="330"/>
      <c r="AZ9" s="330"/>
    </row>
    <row r="10" spans="1:52" ht="20" customHeight="1">
      <c r="A10" s="171">
        <v>8</v>
      </c>
      <c r="B10" s="55">
        <v>0.35362693338387807</v>
      </c>
      <c r="C10" s="55">
        <v>1.8554541094782928E-3</v>
      </c>
      <c r="D10" s="55">
        <v>58.666708248385376</v>
      </c>
      <c r="E10" s="55">
        <v>98991.031597262554</v>
      </c>
      <c r="F10" s="324">
        <v>99.585056459040729</v>
      </c>
      <c r="G10" s="328">
        <v>8</v>
      </c>
      <c r="H10" s="55">
        <v>5.5196514318111953</v>
      </c>
      <c r="I10" s="55">
        <v>1.8036469659887031</v>
      </c>
      <c r="J10" s="55">
        <v>19.976760133659397</v>
      </c>
      <c r="K10" s="55">
        <v>6.5277714092057781</v>
      </c>
      <c r="N10" s="172"/>
      <c r="O10" s="172"/>
    </row>
    <row r="11" spans="1:52" ht="20" customHeight="1">
      <c r="A11" s="171">
        <v>9</v>
      </c>
      <c r="B11" s="55">
        <v>0.36982500315657757</v>
      </c>
      <c r="C11" s="55">
        <v>1.9685381376312217E-3</v>
      </c>
      <c r="D11" s="55">
        <v>61.353968023676224</v>
      </c>
      <c r="E11" s="55">
        <v>98931.021259126515</v>
      </c>
      <c r="F11" s="324">
        <v>99.524686011183235</v>
      </c>
      <c r="G11" s="328">
        <v>9</v>
      </c>
      <c r="H11" s="55">
        <v>5.8216058377209734</v>
      </c>
      <c r="I11" s="55">
        <v>1.9093826336809177</v>
      </c>
      <c r="J11" s="55">
        <v>21.069595580368382</v>
      </c>
      <c r="K11" s="55">
        <v>6.910450659363895</v>
      </c>
      <c r="N11" s="172"/>
      <c r="O11" s="172"/>
    </row>
    <row r="12" spans="1:52" ht="20" customHeight="1">
      <c r="A12" s="171">
        <v>10</v>
      </c>
      <c r="B12" s="55">
        <v>0.38504468573011869</v>
      </c>
      <c r="C12" s="55">
        <v>2.078234873935872E-3</v>
      </c>
      <c r="D12" s="55">
        <v>63.87891336262669</v>
      </c>
      <c r="E12" s="55">
        <v>98868.404818433366</v>
      </c>
      <c r="F12" s="324">
        <v>99.461693822082083</v>
      </c>
      <c r="G12" s="328">
        <v>10</v>
      </c>
      <c r="H12" s="55">
        <v>6.1295444257527008</v>
      </c>
      <c r="I12" s="55">
        <v>2.0185746341184552</v>
      </c>
      <c r="J12" s="55">
        <v>22.184089019855197</v>
      </c>
      <c r="K12" s="55">
        <v>7.3056390925833741</v>
      </c>
      <c r="N12" s="172"/>
      <c r="O12" s="172"/>
    </row>
    <row r="13" spans="1:52" ht="20" customHeight="1">
      <c r="A13" s="171">
        <v>11</v>
      </c>
      <c r="B13" s="55">
        <v>0.39941308464408976</v>
      </c>
      <c r="C13" s="55">
        <v>2.184008581872475E-3</v>
      </c>
      <c r="D13" s="55">
        <v>66.26263074245449</v>
      </c>
      <c r="E13" s="55">
        <v>98803.334046380827</v>
      </c>
      <c r="F13" s="324">
        <v>99.396232573682838</v>
      </c>
      <c r="G13" s="328">
        <v>11</v>
      </c>
      <c r="H13" s="55">
        <v>6.4431337362658363</v>
      </c>
      <c r="I13" s="55">
        <v>2.1312389319308176</v>
      </c>
      <c r="J13" s="55">
        <v>23.319033592712934</v>
      </c>
      <c r="K13" s="55">
        <v>7.7133944881602661</v>
      </c>
      <c r="N13" s="172"/>
      <c r="O13" s="172"/>
    </row>
    <row r="14" spans="1:52" ht="20" customHeight="1">
      <c r="A14" s="171">
        <v>12</v>
      </c>
      <c r="B14" s="55">
        <v>0.4132601777309548</v>
      </c>
      <c r="C14" s="55">
        <v>2.2862391836112597E-3</v>
      </c>
      <c r="D14" s="55">
        <v>68.559863485565401</v>
      </c>
      <c r="E14" s="55">
        <v>98735.922799266817</v>
      </c>
      <c r="F14" s="324">
        <v>99.328416805511694</v>
      </c>
      <c r="G14" s="328">
        <v>12</v>
      </c>
      <c r="H14" s="55">
        <v>6.7620176403873122</v>
      </c>
      <c r="I14" s="55">
        <v>2.2473869382779066</v>
      </c>
      <c r="J14" s="55">
        <v>24.473140394893598</v>
      </c>
      <c r="K14" s="55">
        <v>8.1337581454423677</v>
      </c>
      <c r="N14" s="172"/>
      <c r="O14" s="172"/>
    </row>
    <row r="15" spans="1:52" ht="20" customHeight="1">
      <c r="A15" s="171">
        <v>13</v>
      </c>
      <c r="B15" s="55">
        <v>0.4270699565372672</v>
      </c>
      <c r="C15" s="55">
        <v>2.3861300446770513E-3</v>
      </c>
      <c r="D15" s="55">
        <v>70.850905789532632</v>
      </c>
      <c r="E15" s="55">
        <v>98666.217414629267</v>
      </c>
      <c r="F15" s="324">
        <v>99.258293133168621</v>
      </c>
      <c r="G15" s="328">
        <v>13</v>
      </c>
      <c r="H15" s="55">
        <v>7.0858179485732515</v>
      </c>
      <c r="I15" s="55">
        <v>2.3670253453347394</v>
      </c>
      <c r="J15" s="55">
        <v>25.645040680218855</v>
      </c>
      <c r="K15" s="55">
        <v>8.5667542847951772</v>
      </c>
      <c r="N15" s="172"/>
      <c r="O15" s="172"/>
    </row>
    <row r="16" spans="1:52" ht="20" customHeight="1">
      <c r="A16" s="171">
        <v>14</v>
      </c>
      <c r="B16" s="55">
        <v>0.44143463838342006</v>
      </c>
      <c r="C16" s="55">
        <v>2.4855927678171037E-3</v>
      </c>
      <c r="D16" s="55">
        <v>73.234006507809397</v>
      </c>
      <c r="E16" s="55">
        <v>98594.174958480595</v>
      </c>
      <c r="F16" s="324">
        <v>99.185818365027984</v>
      </c>
      <c r="G16" s="328">
        <v>14</v>
      </c>
      <c r="H16" s="55">
        <v>7.4141351216247333</v>
      </c>
      <c r="I16" s="55">
        <v>2.4901559669864275</v>
      </c>
      <c r="J16" s="55">
        <v>26.833288433693109</v>
      </c>
      <c r="K16" s="55">
        <v>9.0123894710440702</v>
      </c>
      <c r="N16" s="172"/>
      <c r="O16" s="172"/>
    </row>
    <row r="17" spans="1:15" ht="20" customHeight="1">
      <c r="A17" s="171">
        <v>15</v>
      </c>
      <c r="B17" s="55">
        <v>0.45701161605002505</v>
      </c>
      <c r="C17" s="55">
        <v>2.5871094423365734E-3</v>
      </c>
      <c r="D17" s="55">
        <v>75.818227102699154</v>
      </c>
      <c r="E17" s="55">
        <v>98519.648841675342</v>
      </c>
      <c r="F17" s="324">
        <v>99.110845032292971</v>
      </c>
      <c r="G17" s="328">
        <v>15</v>
      </c>
      <c r="H17" s="55">
        <v>7.7465490827880696</v>
      </c>
      <c r="I17" s="55">
        <v>2.6167755863682638</v>
      </c>
      <c r="J17" s="55">
        <v>28.036363310662384</v>
      </c>
      <c r="K17" s="55">
        <v>9.4706520616903394</v>
      </c>
      <c r="N17" s="172"/>
      <c r="O17" s="172"/>
    </row>
    <row r="18" spans="1:15" ht="20" customHeight="1">
      <c r="A18" s="171">
        <v>16</v>
      </c>
      <c r="B18" s="55">
        <v>0.47448718968241116</v>
      </c>
      <c r="C18" s="55">
        <v>2.6935877882759041E-3</v>
      </c>
      <c r="D18" s="55">
        <v>78.717424768312014</v>
      </c>
      <c r="E18" s="55">
        <v>98442.38101573984</v>
      </c>
      <c r="F18" s="324">
        <v>99.033113537993984</v>
      </c>
      <c r="G18" s="328">
        <v>16</v>
      </c>
      <c r="H18" s="55">
        <v>8.0826201289783661</v>
      </c>
      <c r="I18" s="55">
        <v>2.746875810881543</v>
      </c>
      <c r="J18" s="55">
        <v>29.25267393472086</v>
      </c>
      <c r="K18" s="55">
        <v>9.9415116821834761</v>
      </c>
      <c r="N18" s="172"/>
      <c r="O18" s="172"/>
    </row>
    <row r="19" spans="1:15" ht="20" customHeight="1">
      <c r="A19" s="171">
        <v>17</v>
      </c>
      <c r="B19" s="55">
        <v>0.49455017965357922</v>
      </c>
      <c r="C19" s="55">
        <v>2.8082274892531943E-3</v>
      </c>
      <c r="D19" s="55">
        <v>82.045874804528793</v>
      </c>
      <c r="E19" s="55">
        <v>98361.999365953408</v>
      </c>
      <c r="F19" s="324">
        <v>98.952249534426258</v>
      </c>
      <c r="G19" s="328">
        <v>17</v>
      </c>
      <c r="H19" s="55">
        <v>8.421889938575589</v>
      </c>
      <c r="I19" s="55">
        <v>2.8804429353087686</v>
      </c>
      <c r="J19" s="55">
        <v>30.480561545133252</v>
      </c>
      <c r="K19" s="55">
        <v>10.424918730506777</v>
      </c>
      <c r="N19" s="172"/>
      <c r="O19" s="172"/>
    </row>
    <row r="20" spans="1:15" ht="20" customHeight="1">
      <c r="A20" s="171">
        <v>18</v>
      </c>
      <c r="B20" s="55">
        <v>0.51787608522644746</v>
      </c>
      <c r="C20" s="55">
        <v>2.9344109736340542E-3</v>
      </c>
      <c r="D20" s="55">
        <v>85.915642539067647</v>
      </c>
      <c r="E20" s="55">
        <v>98278.018607281614</v>
      </c>
      <c r="F20" s="324">
        <v>98.867764824459513</v>
      </c>
      <c r="G20" s="328">
        <v>18</v>
      </c>
      <c r="H20" s="55">
        <v>8.7638826726628114</v>
      </c>
      <c r="I20" s="55">
        <v>3.0174578136426136</v>
      </c>
      <c r="J20" s="55">
        <v>31.718303982443835</v>
      </c>
      <c r="K20" s="55">
        <v>10.920803913299849</v>
      </c>
      <c r="N20" s="172"/>
      <c r="O20" s="172"/>
    </row>
    <row r="21" spans="1:15" ht="20" customHeight="1">
      <c r="A21" s="171">
        <v>19</v>
      </c>
      <c r="B21" s="55">
        <v>0.54512052309333436</v>
      </c>
      <c r="C21" s="55">
        <v>3.0756246333389177E-3</v>
      </c>
      <c r="D21" s="55">
        <v>90.435494781184175</v>
      </c>
      <c r="E21" s="55">
        <v>98189.84303862149</v>
      </c>
      <c r="F21" s="324">
        <v>98.779060132310718</v>
      </c>
      <c r="G21" s="328">
        <v>19</v>
      </c>
      <c r="H21" s="55">
        <v>9.1081061660080191</v>
      </c>
      <c r="I21" s="55">
        <v>3.1578957402309822</v>
      </c>
      <c r="J21" s="55">
        <v>32.964119998885849</v>
      </c>
      <c r="K21" s="55">
        <v>11.429077815698017</v>
      </c>
      <c r="N21" s="172"/>
      <c r="O21" s="172"/>
    </row>
    <row r="22" spans="1:15" ht="20" customHeight="1">
      <c r="A22" s="171">
        <v>20</v>
      </c>
      <c r="B22" s="55">
        <v>0.57691973312019307</v>
      </c>
      <c r="C22" s="55">
        <v>3.235410360577061E-3</v>
      </c>
      <c r="D22" s="55">
        <v>95.710983724640045</v>
      </c>
      <c r="E22" s="55">
        <v>98096.769799368572</v>
      </c>
      <c r="F22" s="324">
        <v>98.685428379653203</v>
      </c>
      <c r="G22" s="328">
        <v>20</v>
      </c>
      <c r="H22" s="55">
        <v>9.4540532035403793</v>
      </c>
      <c r="I22" s="55">
        <v>3.3017263408261606</v>
      </c>
      <c r="J22" s="55">
        <v>34.216173878213212</v>
      </c>
      <c r="K22" s="55">
        <v>11.949630507016646</v>
      </c>
      <c r="N22" s="172"/>
      <c r="O22" s="172"/>
    </row>
    <row r="23" spans="1:15" ht="20" customHeight="1">
      <c r="A23" s="171">
        <v>21</v>
      </c>
      <c r="B23" s="55">
        <v>0.61389573266997366</v>
      </c>
      <c r="C23" s="55">
        <v>3.4173433352235947E-3</v>
      </c>
      <c r="D23" s="55">
        <v>101.84530204994863</v>
      </c>
      <c r="E23" s="55">
        <v>97997.991656481288</v>
      </c>
      <c r="F23" s="324">
        <v>98.58605748940559</v>
      </c>
      <c r="G23" s="328">
        <v>21</v>
      </c>
      <c r="H23" s="55">
        <v>9.8012028775416393</v>
      </c>
      <c r="I23" s="55">
        <v>3.4489134741086489</v>
      </c>
      <c r="J23" s="55">
        <v>35.472580347656816</v>
      </c>
      <c r="K23" s="55">
        <v>12.48233118434554</v>
      </c>
      <c r="N23" s="172"/>
      <c r="O23" s="172"/>
    </row>
    <row r="24" spans="1:15" ht="20" customHeight="1">
      <c r="A24" s="171">
        <v>22</v>
      </c>
      <c r="B24" s="55">
        <v>0.65666385801190841</v>
      </c>
      <c r="C24" s="55">
        <v>3.6250298889069494E-3</v>
      </c>
      <c r="D24" s="55">
        <v>108.94053404417559</v>
      </c>
      <c r="E24" s="55">
        <v>97892.598738434215</v>
      </c>
      <c r="F24" s="324">
        <v>98.480032130090194</v>
      </c>
      <c r="G24" s="328">
        <v>22</v>
      </c>
      <c r="H24" s="55">
        <v>10.149022020268463</v>
      </c>
      <c r="I24" s="55">
        <v>3.5994151442368851</v>
      </c>
      <c r="J24" s="55">
        <v>36.7314097628811</v>
      </c>
      <c r="K24" s="55">
        <v>13.027027856048296</v>
      </c>
      <c r="N24" s="172"/>
      <c r="O24" s="172"/>
    </row>
    <row r="25" spans="1:15" ht="20" customHeight="1">
      <c r="A25" s="171">
        <v>23</v>
      </c>
      <c r="B25" s="55">
        <v>0.70584069906506897</v>
      </c>
      <c r="C25" s="55">
        <v>3.8621183495468826E-3</v>
      </c>
      <c r="D25" s="55">
        <v>117.09897197489494</v>
      </c>
      <c r="E25" s="55">
        <v>97779.578985424683</v>
      </c>
      <c r="F25" s="324">
        <v>98.366334168741218</v>
      </c>
      <c r="G25" s="328">
        <v>23</v>
      </c>
      <c r="H25" s="55">
        <v>10.49696670624475</v>
      </c>
      <c r="I25" s="55">
        <v>3.7531834249515956</v>
      </c>
      <c r="J25" s="55">
        <v>37.990693545090686</v>
      </c>
      <c r="K25" s="55">
        <v>13.583547067080254</v>
      </c>
      <c r="N25" s="172"/>
      <c r="O25" s="172"/>
    </row>
    <row r="26" spans="1:15" ht="20" customHeight="1">
      <c r="A26" s="171">
        <v>24</v>
      </c>
      <c r="B26" s="55">
        <v>0.76205071692956117</v>
      </c>
      <c r="C26" s="55">
        <v>4.1323155407225753E-3</v>
      </c>
      <c r="D26" s="55">
        <v>126.4242139386142</v>
      </c>
      <c r="E26" s="55">
        <v>97657.817392467929</v>
      </c>
      <c r="F26" s="324">
        <v>98.243841909457842</v>
      </c>
      <c r="G26" s="328">
        <v>24</v>
      </c>
      <c r="H26" s="55">
        <v>10.844483818019025</v>
      </c>
      <c r="I26" s="55">
        <v>3.9101643957387426</v>
      </c>
      <c r="J26" s="55">
        <v>39.248429847830153</v>
      </c>
      <c r="K26" s="55">
        <v>14.151693667948999</v>
      </c>
      <c r="N26" s="172"/>
      <c r="O26" s="172"/>
    </row>
    <row r="27" spans="1:15" ht="20" customHeight="1">
      <c r="A27" s="171">
        <v>25</v>
      </c>
      <c r="B27" s="55">
        <v>0.82593013300964013</v>
      </c>
      <c r="C27" s="55">
        <v>4.4394018502159766E-3</v>
      </c>
      <c r="D27" s="55">
        <v>137.02180906629928</v>
      </c>
      <c r="E27" s="55">
        <v>97526.094380965471</v>
      </c>
      <c r="F27" s="324">
        <v>98.111328455200749</v>
      </c>
      <c r="G27" s="328">
        <v>25</v>
      </c>
      <c r="H27" s="55">
        <v>11.191012668772782</v>
      </c>
      <c r="I27" s="55">
        <v>4.0702980905279036</v>
      </c>
      <c r="J27" s="55">
        <v>40.50258942953927</v>
      </c>
      <c r="K27" s="55">
        <v>14.731250629043188</v>
      </c>
      <c r="N27" s="172"/>
      <c r="O27" s="172"/>
    </row>
    <row r="28" spans="1:15" ht="20" customHeight="1">
      <c r="A28" s="171">
        <v>26</v>
      </c>
      <c r="B28" s="55">
        <v>0.89812702186076565</v>
      </c>
      <c r="C28" s="55">
        <v>4.7872384437759362E-3</v>
      </c>
      <c r="D28" s="55">
        <v>148.999272926701</v>
      </c>
      <c r="E28" s="55">
        <v>97383.083839968982</v>
      </c>
      <c r="F28" s="324">
        <v>97.967459737301994</v>
      </c>
      <c r="G28" s="328">
        <v>26</v>
      </c>
      <c r="H28" s="55">
        <v>11.535986674795293</v>
      </c>
      <c r="I28" s="55">
        <v>4.2335184593728954</v>
      </c>
      <c r="J28" s="55">
        <v>41.751121706585231</v>
      </c>
      <c r="K28" s="55">
        <v>15.321978901946808</v>
      </c>
      <c r="N28" s="172"/>
      <c r="O28" s="172"/>
    </row>
    <row r="29" spans="1:15" ht="20" customHeight="1">
      <c r="A29" s="171">
        <v>27</v>
      </c>
      <c r="B29" s="55">
        <v>0.97929694041343285</v>
      </c>
      <c r="C29" s="55">
        <v>5.1797612847400724E-3</v>
      </c>
      <c r="D29" s="55">
        <v>162.4653624145885</v>
      </c>
      <c r="E29" s="55">
        <v>97227.351522298326</v>
      </c>
      <c r="F29" s="324">
        <v>97.810792901958507</v>
      </c>
      <c r="G29" s="328">
        <v>27</v>
      </c>
      <c r="H29" s="55">
        <v>11.878835070510616</v>
      </c>
      <c r="I29" s="55">
        <v>4.3997533435296781</v>
      </c>
      <c r="J29" s="55">
        <v>42.991960960300126</v>
      </c>
      <c r="K29" s="55">
        <v>15.923617329240942</v>
      </c>
      <c r="N29" s="172"/>
      <c r="O29" s="172"/>
    </row>
    <row r="30" spans="1:15" ht="20" customHeight="1">
      <c r="A30" s="171">
        <v>28</v>
      </c>
      <c r="B30" s="55">
        <v>1.0700938697486471</v>
      </c>
      <c r="C30" s="55">
        <v>5.6209580912108693E-3</v>
      </c>
      <c r="D30" s="55">
        <v>177.52857299130056</v>
      </c>
      <c r="E30" s="55">
        <v>97057.354554595382</v>
      </c>
      <c r="F30" s="324">
        <v>97.63977581734585</v>
      </c>
      <c r="G30" s="328">
        <v>28</v>
      </c>
      <c r="H30" s="55">
        <v>12.218984658456865</v>
      </c>
      <c r="I30" s="55">
        <v>4.5689244643119746</v>
      </c>
      <c r="J30" s="55">
        <v>44.22303267051781</v>
      </c>
      <c r="K30" s="55">
        <v>16.535882604169966</v>
      </c>
      <c r="N30" s="172"/>
      <c r="O30" s="172"/>
    </row>
    <row r="31" spans="1:15" ht="20" customHeight="1">
      <c r="A31" s="171">
        <v>29</v>
      </c>
      <c r="B31" s="55">
        <v>1.171156696298649</v>
      </c>
      <c r="C31" s="55">
        <v>6.1148261162649598E-3</v>
      </c>
      <c r="D31" s="55">
        <v>194.29489591594589</v>
      </c>
      <c r="E31" s="55">
        <v>96871.442820141761</v>
      </c>
      <c r="F31" s="324">
        <v>97.452748464733901</v>
      </c>
      <c r="G31" s="328">
        <v>29</v>
      </c>
      <c r="H31" s="55">
        <v>12.555861586376233</v>
      </c>
      <c r="I31" s="55">
        <v>4.7409474260683657</v>
      </c>
      <c r="J31" s="55">
        <v>45.442259947230291</v>
      </c>
      <c r="K31" s="55">
        <v>17.158469281416259</v>
      </c>
      <c r="N31" s="172"/>
      <c r="O31" s="172"/>
    </row>
    <row r="32" spans="1:15" ht="20" customHeight="1">
      <c r="A32" s="171">
        <v>30</v>
      </c>
      <c r="B32" s="55">
        <v>1.2830918727880176</v>
      </c>
      <c r="C32" s="55">
        <v>6.6653105144957323E-3</v>
      </c>
      <c r="D32" s="55">
        <v>212.86494169553211</v>
      </c>
      <c r="E32" s="55">
        <v>96667.862901336019</v>
      </c>
      <c r="F32" s="324">
        <v>97.247946904622083</v>
      </c>
      <c r="G32" s="328">
        <v>30</v>
      </c>
      <c r="H32" s="55">
        <v>12.888893143381118</v>
      </c>
      <c r="I32" s="55">
        <v>4.9157317335864557</v>
      </c>
      <c r="J32" s="55">
        <v>46.647570031284395</v>
      </c>
      <c r="K32" s="55">
        <v>17.791049840089492</v>
      </c>
      <c r="N32" s="172"/>
      <c r="O32" s="172"/>
    </row>
    <row r="33" spans="1:15" ht="20" customHeight="1">
      <c r="A33" s="171">
        <v>31</v>
      </c>
      <c r="B33" s="55">
        <v>1.4064532348958909</v>
      </c>
      <c r="C33" s="55">
        <v>7.2762248789428538E-3</v>
      </c>
      <c r="D33" s="55">
        <v>233.33059166922831</v>
      </c>
      <c r="E33" s="55">
        <v>96444.765134653644</v>
      </c>
      <c r="F33" s="324">
        <v>97.023510374034757</v>
      </c>
      <c r="G33" s="328">
        <v>31</v>
      </c>
      <c r="H33" s="55">
        <v>13.21750956701505</v>
      </c>
      <c r="I33" s="55">
        <v>5.0931808241882237</v>
      </c>
      <c r="J33" s="55">
        <v>47.836900834509038</v>
      </c>
      <c r="K33" s="55">
        <v>18.433274799886338</v>
      </c>
      <c r="N33" s="172"/>
      <c r="O33" s="172"/>
    </row>
    <row r="34" spans="1:15" ht="20" customHeight="1">
      <c r="A34" s="171">
        <v>32</v>
      </c>
      <c r="B34" s="55">
        <v>1.5417201792544113</v>
      </c>
      <c r="C34" s="55">
        <v>7.951157127269062E-3</v>
      </c>
      <c r="D34" s="55">
        <v>255.77137773830682</v>
      </c>
      <c r="E34" s="55">
        <v>96200.214149949883</v>
      </c>
      <c r="F34" s="324">
        <v>96.777491889068173</v>
      </c>
      <c r="G34" s="328">
        <v>32</v>
      </c>
      <c r="H34" s="55">
        <v>13.541145852931262</v>
      </c>
      <c r="I34" s="55">
        <v>5.2731921147390333</v>
      </c>
      <c r="J34" s="55">
        <v>49.008207489316241</v>
      </c>
      <c r="K34" s="55">
        <v>19.084772891225775</v>
      </c>
      <c r="N34" s="172"/>
      <c r="O34" s="172"/>
    </row>
    <row r="35" spans="1:15" ht="20" customHeight="1">
      <c r="A35" s="171">
        <v>33</v>
      </c>
      <c r="B35" s="55">
        <v>1.6892755194574225</v>
      </c>
      <c r="C35" s="55">
        <v>8.6933651544265095E-3</v>
      </c>
      <c r="D35" s="55">
        <v>280.25080867798636</v>
      </c>
      <c r="E35" s="55">
        <v>95932.203056741724</v>
      </c>
      <c r="F35" s="324">
        <v>96.507872516301461</v>
      </c>
      <c r="G35" s="328">
        <v>33</v>
      </c>
      <c r="H35" s="55">
        <v>13.85924355886347</v>
      </c>
      <c r="I35" s="55">
        <v>5.4556570637478998</v>
      </c>
      <c r="J35" s="55">
        <v>50.1594688776445</v>
      </c>
      <c r="K35" s="55">
        <v>19.745151280002844</v>
      </c>
      <c r="N35" s="172"/>
      <c r="O35" s="172"/>
    </row>
    <row r="36" spans="1:15" ht="20" customHeight="1">
      <c r="A36" s="171">
        <v>34</v>
      </c>
      <c r="B36" s="55">
        <v>1.8493843318455059</v>
      </c>
      <c r="C36" s="55">
        <v>9.5056674727928732E-3</v>
      </c>
      <c r="D36" s="55">
        <v>306.81286065316948</v>
      </c>
      <c r="E36" s="55">
        <v>95638.671222076155</v>
      </c>
      <c r="F36" s="324">
        <v>96.212579257346221</v>
      </c>
      <c r="G36" s="328">
        <v>34</v>
      </c>
      <c r="H36" s="55">
        <v>14.171252594566777</v>
      </c>
      <c r="I36" s="55">
        <v>5.6404612486913068</v>
      </c>
      <c r="J36" s="55">
        <v>51.288694109125132</v>
      </c>
      <c r="K36" s="55">
        <v>20.413995847439494</v>
      </c>
      <c r="N36" s="172"/>
      <c r="O36" s="172"/>
    </row>
    <row r="37" spans="1:15" ht="20" customHeight="1">
      <c r="A37" s="171">
        <v>35</v>
      </c>
      <c r="B37" s="55">
        <v>2.0221749966251332</v>
      </c>
      <c r="C37" s="55">
        <v>1.0390334406084707E-2</v>
      </c>
      <c r="D37" s="55">
        <v>335.47883194010956</v>
      </c>
      <c r="E37" s="55">
        <v>95317.525375779514</v>
      </c>
      <c r="F37" s="324">
        <v>95.889506280744158</v>
      </c>
      <c r="G37" s="328">
        <v>35</v>
      </c>
      <c r="H37" s="55">
        <v>14.476632989457043</v>
      </c>
      <c r="I37" s="55">
        <v>5.8274844586455181</v>
      </c>
      <c r="J37" s="55">
        <v>52.393928918534684</v>
      </c>
      <c r="K37" s="55">
        <v>21.090871525340109</v>
      </c>
      <c r="N37" s="172"/>
      <c r="O37" s="172"/>
    </row>
    <row r="38" spans="1:15" ht="20" customHeight="1">
      <c r="A38" s="171">
        <v>36</v>
      </c>
      <c r="B38" s="55">
        <v>2.2076234548818321</v>
      </c>
      <c r="C38" s="55">
        <v>1.1348985314446091E-2</v>
      </c>
      <c r="D38" s="55">
        <v>366.244731164896</v>
      </c>
      <c r="E38" s="55">
        <v>94966.663594227008</v>
      </c>
      <c r="F38" s="324">
        <v>95.536539049658217</v>
      </c>
      <c r="G38" s="328">
        <v>36</v>
      </c>
      <c r="H38" s="55">
        <v>14.774856629778361</v>
      </c>
      <c r="I38" s="55">
        <v>6.0166008022638184</v>
      </c>
      <c r="J38" s="55">
        <v>53.473261952963419</v>
      </c>
      <c r="K38" s="55">
        <v>21.775322686883445</v>
      </c>
      <c r="N38" s="172"/>
      <c r="O38" s="172"/>
    </row>
    <row r="39" spans="1:15" ht="20" customHeight="1">
      <c r="A39" s="171">
        <v>37</v>
      </c>
      <c r="B39" s="55">
        <v>2.4055414643700561</v>
      </c>
      <c r="C39" s="55">
        <v>1.2382496865490871E-2</v>
      </c>
      <c r="D39" s="55">
        <v>399.07932893899226</v>
      </c>
      <c r="E39" s="55">
        <v>94584.001564175065</v>
      </c>
      <c r="F39" s="324">
        <v>95.151580743308912</v>
      </c>
      <c r="G39" s="328">
        <v>37</v>
      </c>
      <c r="H39" s="55">
        <v>15.065408957275569</v>
      </c>
      <c r="I39" s="55">
        <v>6.2076788310861826</v>
      </c>
      <c r="J39" s="55">
        <v>54.524830919662385</v>
      </c>
      <c r="K39" s="55">
        <v>22.466873592905838</v>
      </c>
      <c r="N39" s="172"/>
      <c r="O39" s="172"/>
    </row>
    <row r="40" spans="1:15" ht="20" customHeight="1">
      <c r="A40" s="171">
        <v>38</v>
      </c>
      <c r="B40" s="55">
        <v>2.6155693727069895</v>
      </c>
      <c r="C40" s="55">
        <v>1.3490926613157029E-2</v>
      </c>
      <c r="D40" s="55">
        <v>433.9229589320895</v>
      </c>
      <c r="E40" s="55">
        <v>94167.500420239521</v>
      </c>
      <c r="F40" s="324">
        <v>94.732580261499365</v>
      </c>
      <c r="G40" s="328">
        <v>38</v>
      </c>
      <c r="H40" s="55">
        <v>15.347790621543604</v>
      </c>
      <c r="I40" s="55">
        <v>6.4005816781180558</v>
      </c>
      <c r="J40" s="55">
        <v>55.546828566237508</v>
      </c>
      <c r="K40" s="55">
        <v>23.165028893446475</v>
      </c>
      <c r="N40" s="172"/>
      <c r="O40" s="172"/>
    </row>
    <row r="41" spans="1:15" ht="20" customHeight="1">
      <c r="A41" s="171">
        <v>39</v>
      </c>
      <c r="B41" s="55">
        <v>2.837173659210344</v>
      </c>
      <c r="C41" s="55">
        <v>1.4673455196445478E-2</v>
      </c>
      <c r="D41" s="55">
        <v>470.68711006299611</v>
      </c>
      <c r="E41" s="55">
        <v>93715.195385741987</v>
      </c>
      <c r="F41" s="324">
        <v>94.277561037329662</v>
      </c>
      <c r="G41" s="328">
        <v>39</v>
      </c>
      <c r="H41" s="55">
        <v>15.621519078464015</v>
      </c>
      <c r="I41" s="55">
        <v>6.5951672115642452</v>
      </c>
      <c r="J41" s="55">
        <v>56.537508465721935</v>
      </c>
      <c r="K41" s="55">
        <v>23.869274184142157</v>
      </c>
      <c r="N41" s="172"/>
      <c r="O41" s="172"/>
    </row>
    <row r="42" spans="1:15" ht="20" customHeight="1">
      <c r="A42" s="171">
        <v>40</v>
      </c>
      <c r="B42" s="55">
        <v>3.069649245253518</v>
      </c>
      <c r="C42" s="55">
        <v>1.592834941610154E-2</v>
      </c>
      <c r="D42" s="55">
        <v>509.2548097875586</v>
      </c>
      <c r="E42" s="55">
        <v>93225.224425816705</v>
      </c>
      <c r="F42" s="324">
        <v>93.78464986224499</v>
      </c>
      <c r="G42" s="328">
        <v>40</v>
      </c>
      <c r="H42" s="55">
        <v>15.886130127421746</v>
      </c>
      <c r="I42" s="55">
        <v>6.7912882035526962</v>
      </c>
      <c r="J42" s="55">
        <v>57.495190580081477</v>
      </c>
      <c r="K42" s="55">
        <v>24.579076616873493</v>
      </c>
      <c r="N42" s="172"/>
      <c r="O42" s="172"/>
    </row>
    <row r="43" spans="1:15" ht="20" customHeight="1">
      <c r="A43" s="171">
        <v>41</v>
      </c>
      <c r="B43" s="55">
        <v>3.3121263517878141</v>
      </c>
      <c r="C43" s="55">
        <v>1.7252947372904105E-2</v>
      </c>
      <c r="D43" s="55">
        <v>549.48176176159825</v>
      </c>
      <c r="E43" s="55">
        <v>92695.856140042131</v>
      </c>
      <c r="F43" s="324">
        <v>93.252104946045293</v>
      </c>
      <c r="G43" s="328">
        <v>41</v>
      </c>
      <c r="H43" s="55">
        <v>16.14117938031783</v>
      </c>
      <c r="I43" s="55">
        <v>6.9887925136310596</v>
      </c>
      <c r="J43" s="55">
        <v>58.418266576875396</v>
      </c>
      <c r="K43" s="55">
        <v>25.293885563877005</v>
      </c>
      <c r="N43" s="172"/>
      <c r="O43" s="172"/>
    </row>
    <row r="44" spans="1:15" ht="20" customHeight="1">
      <c r="A44" s="171">
        <v>42</v>
      </c>
      <c r="B44" s="55">
        <v>3.5635815006605478</v>
      </c>
      <c r="C44" s="55">
        <v>1.8643665826377349E-2</v>
      </c>
      <c r="D44" s="55">
        <v>591.1981709595849</v>
      </c>
      <c r="E44" s="55">
        <v>92125.516173681535</v>
      </c>
      <c r="F44" s="324">
        <v>92.678342486614184</v>
      </c>
      <c r="G44" s="328">
        <v>42</v>
      </c>
      <c r="H44" s="55">
        <v>16.386243655754498</v>
      </c>
      <c r="I44" s="55">
        <v>7.1875232867672105</v>
      </c>
      <c r="J44" s="55">
        <v>59.305204875100678</v>
      </c>
      <c r="K44" s="55">
        <v>26.01313333434987</v>
      </c>
      <c r="N44" s="172"/>
      <c r="O44" s="172"/>
    </row>
    <row r="45" spans="1:15" ht="20" customHeight="1">
      <c r="A45" s="171">
        <v>43</v>
      </c>
      <c r="B45" s="55">
        <v>3.8228521179973902</v>
      </c>
      <c r="C45" s="55">
        <v>2.0096029010913806E-2</v>
      </c>
      <c r="D45" s="55">
        <v>634.21116637576699</v>
      </c>
      <c r="E45" s="55">
        <v>91512.811505013859</v>
      </c>
      <c r="F45" s="324">
        <v>92.061961102993223</v>
      </c>
      <c r="G45" s="328">
        <v>43</v>
      </c>
      <c r="H45" s="55">
        <v>16.620922292166416</v>
      </c>
      <c r="I45" s="55">
        <v>7.3873191655337598</v>
      </c>
      <c r="J45" s="55">
        <v>60.154555397685542</v>
      </c>
      <c r="K45" s="55">
        <v>26.736235942389623</v>
      </c>
      <c r="N45" s="172"/>
      <c r="O45" s="172"/>
    </row>
    <row r="46" spans="1:15" ht="20" customHeight="1">
      <c r="A46" s="171">
        <v>44</v>
      </c>
      <c r="B46" s="55">
        <v>4.0886541038219111</v>
      </c>
      <c r="C46" s="55">
        <v>2.1604717364100044E-2</v>
      </c>
      <c r="D46" s="55">
        <v>678.30771582405498</v>
      </c>
      <c r="E46" s="55">
        <v>90856.552063913943</v>
      </c>
      <c r="F46" s="324">
        <v>91.401763583690652</v>
      </c>
      <c r="G46" s="328">
        <v>44</v>
      </c>
      <c r="H46" s="55">
        <v>16.84483837410145</v>
      </c>
      <c r="I46" s="55">
        <v>7.5880145161050283</v>
      </c>
      <c r="J46" s="55">
        <v>60.964954009653184</v>
      </c>
      <c r="K46" s="55">
        <v>27.462593924923919</v>
      </c>
      <c r="N46" s="172"/>
      <c r="O46" s="172"/>
    </row>
    <row r="47" spans="1:15" ht="20" customHeight="1">
      <c r="A47" s="171">
        <v>45</v>
      </c>
      <c r="B47" s="55">
        <v>4.3596016798872501</v>
      </c>
      <c r="C47" s="55">
        <v>2.3163634000310789E-2</v>
      </c>
      <c r="D47" s="55">
        <v>723.25791869329476</v>
      </c>
      <c r="E47" s="55">
        <v>90155.769246655269</v>
      </c>
      <c r="F47" s="324">
        <v>90.696775512587863</v>
      </c>
      <c r="G47" s="328">
        <v>45</v>
      </c>
      <c r="H47" s="55">
        <v>17.057639866314002</v>
      </c>
      <c r="I47" s="55">
        <v>7.7894396676449338</v>
      </c>
      <c r="J47" s="55">
        <v>61.735126622640088</v>
      </c>
      <c r="K47" s="55">
        <v>28.191593208104798</v>
      </c>
      <c r="N47" s="172"/>
      <c r="O47" s="172"/>
    </row>
    <row r="48" spans="1:15" ht="20" customHeight="1">
      <c r="A48" s="171">
        <v>46</v>
      </c>
      <c r="B48" s="55">
        <v>4.6342288129337481</v>
      </c>
      <c r="C48" s="55">
        <v>2.4765986308539809E-2</v>
      </c>
      <c r="D48" s="55">
        <v>768.81856006570877</v>
      </c>
      <c r="E48" s="55">
        <v>89409.731007275768</v>
      </c>
      <c r="F48" s="324">
        <v>89.946260450865182</v>
      </c>
      <c r="G48" s="328">
        <v>46</v>
      </c>
      <c r="H48" s="55">
        <v>17.259000650820646</v>
      </c>
      <c r="I48" s="55">
        <v>7.9914211646140503</v>
      </c>
      <c r="J48" s="55">
        <v>62.463892948214891</v>
      </c>
      <c r="K48" s="55">
        <v>28.922606020460144</v>
      </c>
      <c r="N48" s="172"/>
      <c r="O48" s="172"/>
    </row>
    <row r="49" spans="1:15" ht="20" customHeight="1">
      <c r="A49" s="171">
        <v>47</v>
      </c>
      <c r="B49" s="55">
        <v>4.9110115275202153</v>
      </c>
      <c r="C49" s="55">
        <v>2.6404379763052606E-2</v>
      </c>
      <c r="D49" s="55">
        <v>814.73681241560371</v>
      </c>
      <c r="E49" s="55">
        <v>88617.953321035107</v>
      </c>
      <c r="F49" s="324">
        <v>89.14973146924919</v>
      </c>
      <c r="G49" s="328">
        <v>47</v>
      </c>
      <c r="H49" s="55">
        <v>17.448621462577858</v>
      </c>
      <c r="I49" s="55">
        <v>8.1937820314759549</v>
      </c>
      <c r="J49" s="55">
        <v>63.150169884289568</v>
      </c>
      <c r="K49" s="55">
        <v>29.654991850920666</v>
      </c>
      <c r="N49" s="172"/>
      <c r="O49" s="172"/>
    </row>
    <row r="50" spans="1:15" ht="20" customHeight="1">
      <c r="A50" s="171">
        <v>48</v>
      </c>
      <c r="B50" s="55">
        <v>5.1883904648633985</v>
      </c>
      <c r="C50" s="55">
        <v>2.8070920896530554E-2</v>
      </c>
      <c r="D50" s="55">
        <v>860.75397812083781</v>
      </c>
      <c r="E50" s="55">
        <v>87780.207925766896</v>
      </c>
      <c r="F50" s="324">
        <v>88.306958935819054</v>
      </c>
      <c r="G50" s="328">
        <v>48</v>
      </c>
      <c r="H50" s="55">
        <v>17.626230719972934</v>
      </c>
      <c r="I50" s="55">
        <v>8.3963420492354413</v>
      </c>
      <c r="J50" s="55">
        <v>63.792974520837888</v>
      </c>
      <c r="K50" s="55">
        <v>30.388098449668924</v>
      </c>
      <c r="N50" s="172"/>
      <c r="O50" s="172"/>
    </row>
    <row r="51" spans="1:15" ht="20" customHeight="1">
      <c r="A51" s="171">
        <v>49</v>
      </c>
      <c r="B51" s="55">
        <v>5.4647931053620837</v>
      </c>
      <c r="C51" s="55">
        <v>2.9757326379988683E-2</v>
      </c>
      <c r="D51" s="55">
        <v>906.60917617956966</v>
      </c>
      <c r="E51" s="55">
        <v>86896.526348616695</v>
      </c>
      <c r="F51" s="324">
        <v>87.417974566908313</v>
      </c>
      <c r="G51" s="328">
        <v>49</v>
      </c>
      <c r="H51" s="55">
        <v>17.791585246865502</v>
      </c>
      <c r="I51" s="55">
        <v>8.5989180431951482</v>
      </c>
      <c r="J51" s="55">
        <v>64.391426753112924</v>
      </c>
      <c r="K51" s="55">
        <v>31.121262869590051</v>
      </c>
      <c r="N51" s="172"/>
      <c r="O51" s="172"/>
    </row>
    <row r="52" spans="1:15" ht="20" customHeight="1">
      <c r="A52" s="171">
        <v>50</v>
      </c>
      <c r="B52" s="55">
        <v>5.7386551466257361</v>
      </c>
      <c r="C52" s="55">
        <v>3.1455035260605078E-2</v>
      </c>
      <c r="D52" s="55">
        <v>952.04288882520962</v>
      </c>
      <c r="E52" s="55">
        <v>85967.200316114293</v>
      </c>
      <c r="F52" s="324">
        <v>86.483071839637731</v>
      </c>
      <c r="G52" s="328">
        <v>50</v>
      </c>
      <c r="H52" s="55">
        <v>17.94447088348015</v>
      </c>
      <c r="I52" s="55">
        <v>8.80132418127344</v>
      </c>
      <c r="J52" s="55">
        <v>64.944751492593895</v>
      </c>
      <c r="K52" s="55">
        <v>31.853812545945903</v>
      </c>
      <c r="N52" s="172"/>
      <c r="O52" s="172"/>
    </row>
    <row r="53" spans="1:15" ht="20" customHeight="1">
      <c r="A53" s="171">
        <v>51</v>
      </c>
      <c r="B53" s="55">
        <v>6.0084406104305854</v>
      </c>
      <c r="C53" s="55">
        <v>3.3155321605020244E-2</v>
      </c>
      <c r="D53" s="55">
        <v>996.80029727043404</v>
      </c>
      <c r="E53" s="55">
        <v>84992.778723066484</v>
      </c>
      <c r="F53" s="324">
        <v>85.502802942619212</v>
      </c>
      <c r="G53" s="328">
        <v>51</v>
      </c>
      <c r="H53" s="55">
        <v>18.08470298402106</v>
      </c>
      <c r="I53" s="55">
        <v>9.0033722821834612</v>
      </c>
      <c r="J53" s="55">
        <v>65.452280467956342</v>
      </c>
      <c r="K53" s="55">
        <v>32.585066411738737</v>
      </c>
      <c r="N53" s="172"/>
      <c r="O53" s="172"/>
    </row>
    <row r="54" spans="1:15" ht="20" customHeight="1">
      <c r="A54" s="171">
        <v>52</v>
      </c>
      <c r="B54" s="55">
        <v>6.2726603364201576</v>
      </c>
      <c r="C54" s="55">
        <v>3.4849405059150518E-2</v>
      </c>
      <c r="D54" s="55">
        <v>1040.6343498121043</v>
      </c>
      <c r="E54" s="55">
        <v>83974.061399525206</v>
      </c>
      <c r="F54" s="324">
        <v>84.47797250552064</v>
      </c>
      <c r="G54" s="328">
        <v>52</v>
      </c>
      <c r="H54" s="55">
        <v>18.212126799458446</v>
      </c>
      <c r="I54" s="55">
        <v>9.204872132733799</v>
      </c>
      <c r="J54" s="55">
        <v>65.913453610455491</v>
      </c>
      <c r="K54" s="55">
        <v>33.314336046087995</v>
      </c>
      <c r="N54" s="172"/>
      <c r="O54" s="172"/>
    </row>
    <row r="55" spans="1:15" ht="20" customHeight="1">
      <c r="A55" s="171">
        <v>53</v>
      </c>
      <c r="B55" s="55">
        <v>6.5298886037210151</v>
      </c>
      <c r="C55" s="55">
        <v>3.6528557144917234E-2</v>
      </c>
      <c r="D55" s="55">
        <v>1083.3085193573165</v>
      </c>
      <c r="E55" s="55">
        <v>82912.089964940504</v>
      </c>
      <c r="F55" s="324">
        <v>83.409628398336579</v>
      </c>
      <c r="G55" s="328">
        <v>53</v>
      </c>
      <c r="H55" s="55">
        <v>18.326617744519258</v>
      </c>
      <c r="I55" s="55">
        <v>9.405631813472608</v>
      </c>
      <c r="J55" s="55">
        <v>66.327820020220841</v>
      </c>
      <c r="K55" s="55">
        <v>34.040926852803707</v>
      </c>
      <c r="N55" s="172"/>
      <c r="O55" s="172"/>
    </row>
    <row r="56" spans="1:15" ht="20" customHeight="1">
      <c r="A56" s="171">
        <v>54</v>
      </c>
      <c r="B56" s="55">
        <v>6.7787777009692469</v>
      </c>
      <c r="C56" s="55">
        <v>3.8184201450439062E-2</v>
      </c>
      <c r="D56" s="55">
        <v>1124.599220590798</v>
      </c>
      <c r="E56" s="55">
        <v>81808.136094966438</v>
      </c>
      <c r="F56" s="324">
        <v>82.299049927785688</v>
      </c>
      <c r="G56" s="328">
        <v>54</v>
      </c>
      <c r="H56" s="55">
        <v>18.428081548496539</v>
      </c>
      <c r="I56" s="55">
        <v>9.6054580318623977</v>
      </c>
      <c r="J56" s="55">
        <v>66.69503851206639</v>
      </c>
      <c r="K56" s="55">
        <v>34.764139266214961</v>
      </c>
      <c r="N56" s="172"/>
      <c r="O56" s="172"/>
    </row>
    <row r="57" spans="1:15" ht="20" customHeight="1">
      <c r="A57" s="171">
        <v>55</v>
      </c>
      <c r="B57" s="55">
        <v>7.018070338338589</v>
      </c>
      <c r="C57" s="55">
        <v>3.9808006216640164E-2</v>
      </c>
      <c r="D57" s="55">
        <v>1164.2978691303717</v>
      </c>
      <c r="E57" s="55">
        <v>80663.687550105853</v>
      </c>
      <c r="F57" s="324">
        <v>81.147733782116177</v>
      </c>
      <c r="G57" s="328">
        <v>55</v>
      </c>
      <c r="H57" s="55">
        <v>18.516454290071742</v>
      </c>
      <c r="I57" s="55">
        <v>9.8041564621388186</v>
      </c>
      <c r="J57" s="55">
        <v>67.014877741519769</v>
      </c>
      <c r="K57" s="55">
        <v>35.48326998118916</v>
      </c>
      <c r="N57" s="172"/>
      <c r="O57" s="172"/>
    </row>
    <row r="58" spans="1:15" ht="20" customHeight="1">
      <c r="A58" s="171">
        <v>56</v>
      </c>
      <c r="B58" s="55">
        <v>7.2466098605427813</v>
      </c>
      <c r="C58" s="55">
        <v>4.1391968166155146E-2</v>
      </c>
      <c r="D58" s="55">
        <v>1202.2125758640475</v>
      </c>
      <c r="E58" s="55">
        <v>79480.432327608651</v>
      </c>
      <c r="F58" s="324">
        <v>79.957378087902995</v>
      </c>
      <c r="G58" s="328">
        <v>56</v>
      </c>
      <c r="H58" s="55">
        <v>18.591702316917925</v>
      </c>
      <c r="I58" s="55">
        <v>10.001532090978115</v>
      </c>
      <c r="J58" s="55">
        <v>67.287215913849622</v>
      </c>
      <c r="K58" s="55">
        <v>36.197613204173976</v>
      </c>
      <c r="N58" s="172"/>
      <c r="O58" s="172"/>
    </row>
    <row r="59" spans="1:15" ht="20" customHeight="1">
      <c r="A59" s="171">
        <v>57</v>
      </c>
      <c r="B59" s="55">
        <v>7.4633482765812413</v>
      </c>
      <c r="C59" s="55">
        <v>4.292848674890818E-2</v>
      </c>
      <c r="D59" s="55">
        <v>1238.169479084828</v>
      </c>
      <c r="E59" s="55">
        <v>78260.241300134207</v>
      </c>
      <c r="F59" s="324">
        <v>78.729864944528316</v>
      </c>
      <c r="G59" s="328">
        <v>57</v>
      </c>
      <c r="H59" s="55">
        <v>18.653822051415592</v>
      </c>
      <c r="I59" s="55">
        <v>10.197389568069777</v>
      </c>
      <c r="J59" s="55">
        <v>67.512040080911078</v>
      </c>
      <c r="K59" s="55">
        <v>36.906461921992374</v>
      </c>
      <c r="N59" s="172"/>
      <c r="O59" s="172"/>
    </row>
    <row r="60" spans="1:15" ht="20" customHeight="1">
      <c r="A60" s="171">
        <v>58</v>
      </c>
      <c r="B60" s="55">
        <v>7.6673521698500036</v>
      </c>
      <c r="C60" s="55">
        <v>4.4410428284519868E-2</v>
      </c>
      <c r="D60" s="55">
        <v>1272.0137249781155</v>
      </c>
      <c r="E60" s="55">
        <v>77005.14969810273</v>
      </c>
      <c r="F60" s="324">
        <v>77.467241795412363</v>
      </c>
      <c r="G60" s="328">
        <v>58</v>
      </c>
      <c r="H60" s="55">
        <v>18.7028396843663</v>
      </c>
      <c r="I60" s="55">
        <v>10.391533560667577</v>
      </c>
      <c r="J60" s="55">
        <v>67.689445032631852</v>
      </c>
      <c r="K60" s="55">
        <v>37.609109185036047</v>
      </c>
      <c r="N60" s="172"/>
      <c r="O60" s="172"/>
    </row>
    <row r="61" spans="1:15" ht="20" customHeight="1">
      <c r="A61" s="171">
        <v>59</v>
      </c>
      <c r="B61" s="55">
        <v>7.8578065912012036</v>
      </c>
      <c r="C61" s="55">
        <v>4.5831179758898923E-2</v>
      </c>
      <c r="D61" s="55">
        <v>1303.6101134802798</v>
      </c>
      <c r="E61" s="55">
        <v>75717.337778873538</v>
      </c>
      <c r="F61" s="324">
        <v>76.171701981191347</v>
      </c>
      <c r="G61" s="328">
        <v>59</v>
      </c>
      <c r="H61" s="55">
        <v>18.738810759125723</v>
      </c>
      <c r="I61" s="55">
        <v>10.583769111171117</v>
      </c>
      <c r="J61" s="55">
        <v>67.81963179190393</v>
      </c>
      <c r="K61" s="55">
        <v>38.304849401427035</v>
      </c>
      <c r="N61" s="172"/>
      <c r="O61" s="172"/>
    </row>
    <row r="62" spans="1:15" ht="20" customHeight="1">
      <c r="A62" s="171">
        <v>60</v>
      </c>
      <c r="B62" s="55">
        <v>8.0340170679664986</v>
      </c>
      <c r="C62" s="55">
        <v>4.7184692277283231E-2</v>
      </c>
      <c r="D62" s="55">
        <v>1332.8434315756422</v>
      </c>
      <c r="E62" s="55">
        <v>74399.111006345585</v>
      </c>
      <c r="F62" s="324">
        <v>74.845564800379847</v>
      </c>
      <c r="G62" s="328">
        <v>60</v>
      </c>
      <c r="H62" s="55">
        <v>18.761819649097728</v>
      </c>
      <c r="I62" s="55">
        <v>10.773901996773073</v>
      </c>
      <c r="J62" s="55">
        <v>67.902905723526402</v>
      </c>
      <c r="K62" s="55">
        <v>38.99297963865552</v>
      </c>
      <c r="N62" s="172"/>
      <c r="O62" s="172"/>
    </row>
    <row r="63" spans="1:15" ht="20" customHeight="1">
      <c r="A63" s="171">
        <v>61</v>
      </c>
      <c r="B63" s="55">
        <v>8.1954098844565824</v>
      </c>
      <c r="C63" s="55">
        <v>4.8465514386736235E-2</v>
      </c>
      <c r="D63" s="55">
        <v>1359.618499831347</v>
      </c>
      <c r="E63" s="55">
        <v>73052.880040642092</v>
      </c>
      <c r="F63" s="324">
        <v>73.491255378977698</v>
      </c>
      <c r="G63" s="328">
        <v>61</v>
      </c>
      <c r="H63" s="55">
        <v>18.771978932031427</v>
      </c>
      <c r="I63" s="55">
        <v>10.961739090192944</v>
      </c>
      <c r="J63" s="55">
        <v>67.939674269657203</v>
      </c>
      <c r="K63" s="55">
        <v>39.672800929149808</v>
      </c>
      <c r="N63" s="172"/>
      <c r="O63" s="172"/>
    </row>
    <row r="64" spans="1:15" ht="20" customHeight="1">
      <c r="A64" s="171">
        <v>62</v>
      </c>
      <c r="B64" s="55">
        <v>8.3415308047499899</v>
      </c>
      <c r="C64" s="55">
        <v>4.9668815657275184E-2</v>
      </c>
      <c r="D64" s="55">
        <v>1383.8599605080233</v>
      </c>
      <c r="E64" s="55">
        <v>71681.140810472396</v>
      </c>
      <c r="F64" s="324">
        <v>72.111284623250086</v>
      </c>
      <c r="G64" s="328">
        <v>62</v>
      </c>
      <c r="H64" s="55">
        <v>18.769428665038799</v>
      </c>
      <c r="I64" s="55">
        <v>11.14708872050781</v>
      </c>
      <c r="J64" s="55">
        <v>67.930444325951896</v>
      </c>
      <c r="K64" s="55">
        <v>40.343619576197518</v>
      </c>
      <c r="N64" s="172"/>
      <c r="O64" s="172"/>
    </row>
    <row r="65" spans="1:15" ht="20" customHeight="1">
      <c r="A65" s="171">
        <v>63</v>
      </c>
      <c r="B65" s="55">
        <v>8.4720424175256568</v>
      </c>
      <c r="C65" s="55">
        <v>5.0790401053249064E-2</v>
      </c>
      <c r="D65" s="55">
        <v>1405.5118370675063</v>
      </c>
      <c r="E65" s="55">
        <v>70286.454911684647</v>
      </c>
      <c r="F65" s="324">
        <v>70.70822950065606</v>
      </c>
      <c r="G65" s="328">
        <v>63</v>
      </c>
      <c r="H65" s="55">
        <v>18.754335564703684</v>
      </c>
      <c r="I65" s="55">
        <v>11.329761033083738</v>
      </c>
      <c r="J65" s="55">
        <v>67.875819274208553</v>
      </c>
      <c r="K65" s="55">
        <v>41.00474845661175</v>
      </c>
      <c r="N65" s="172"/>
      <c r="O65" s="172"/>
    </row>
    <row r="66" spans="1:15" ht="20" customHeight="1">
      <c r="A66" s="171">
        <v>64</v>
      </c>
      <c r="B66" s="55">
        <v>8.5867202861416079</v>
      </c>
      <c r="C66" s="55">
        <v>5.1826716736991359E-2</v>
      </c>
      <c r="D66" s="55">
        <v>1424.5368954708929</v>
      </c>
      <c r="E66" s="55">
        <v>68871.430545415438</v>
      </c>
      <c r="F66" s="324">
        <v>69.284713863611884</v>
      </c>
      <c r="G66" s="328">
        <v>64</v>
      </c>
      <c r="H66" s="55">
        <v>18.726892097076203</v>
      </c>
      <c r="I66" s="55">
        <v>11.509568347608656</v>
      </c>
      <c r="J66" s="55">
        <v>67.776495688869375</v>
      </c>
      <c r="K66" s="55">
        <v>41.655508316526152</v>
      </c>
      <c r="N66" s="172"/>
      <c r="O66" s="172"/>
    </row>
    <row r="67" spans="1:15" ht="20" customHeight="1">
      <c r="A67" s="171">
        <v>65</v>
      </c>
      <c r="B67" s="55">
        <v>8.6854480859885204</v>
      </c>
      <c r="C67" s="55">
        <v>5.2774848027553355E-2</v>
      </c>
      <c r="D67" s="55">
        <v>1440.9158374654955</v>
      </c>
      <c r="E67" s="55">
        <v>67438.704178947242</v>
      </c>
      <c r="F67" s="324">
        <v>67.843390000299024</v>
      </c>
      <c r="G67" s="328">
        <v>65</v>
      </c>
      <c r="H67" s="55">
        <v>18.687315482743351</v>
      </c>
      <c r="I67" s="55">
        <v>11.686325513226715</v>
      </c>
      <c r="J67" s="55">
        <v>67.633259736165328</v>
      </c>
      <c r="K67" s="55">
        <v>42.295229056699554</v>
      </c>
      <c r="N67" s="172"/>
      <c r="O67" s="172"/>
    </row>
    <row r="68" spans="1:15" ht="20" customHeight="1">
      <c r="A68" s="171">
        <v>66</v>
      </c>
      <c r="B68" s="55">
        <v>8.7682119061846375</v>
      </c>
      <c r="C68" s="55">
        <v>5.3632510291262155E-2</v>
      </c>
      <c r="D68" s="55">
        <v>1454.6463552360312</v>
      </c>
      <c r="E68" s="55">
        <v>65990.923082596477</v>
      </c>
      <c r="F68" s="324">
        <v>66.386921066759697</v>
      </c>
      <c r="G68" s="328">
        <v>66</v>
      </c>
      <c r="H68" s="55">
        <v>18.635846622530625</v>
      </c>
      <c r="I68" s="55">
        <v>11.859850259780446</v>
      </c>
      <c r="J68" s="55">
        <v>67.446983286008219</v>
      </c>
      <c r="K68" s="55">
        <v>42.923251003734073</v>
      </c>
      <c r="N68" s="172"/>
      <c r="O68" s="172"/>
    </row>
    <row r="69" spans="1:15" ht="20" customHeight="1">
      <c r="A69" s="171">
        <v>67</v>
      </c>
      <c r="B69" s="55">
        <v>8.8350938847143432</v>
      </c>
      <c r="C69" s="55">
        <v>5.4398033571037174E-2</v>
      </c>
      <c r="D69" s="55">
        <v>1465.7420754741097</v>
      </c>
      <c r="E69" s="55">
        <v>64530.728867241407</v>
      </c>
      <c r="F69" s="324">
        <v>64.917964525636833</v>
      </c>
      <c r="G69" s="328">
        <v>67</v>
      </c>
      <c r="H69" s="55">
        <v>18.572748949720271</v>
      </c>
      <c r="I69" s="55">
        <v>12.029963544171958</v>
      </c>
      <c r="J69" s="55">
        <v>67.218619757931052</v>
      </c>
      <c r="K69" s="55">
        <v>43.538926163627835</v>
      </c>
      <c r="N69" s="172"/>
      <c r="O69" s="172"/>
    </row>
    <row r="70" spans="1:15" ht="20" customHeight="1">
      <c r="A70" s="171">
        <v>68</v>
      </c>
      <c r="B70" s="55">
        <v>8.8862653358586083</v>
      </c>
      <c r="C70" s="55">
        <v>5.5070341770971844E-2</v>
      </c>
      <c r="D70" s="55">
        <v>1474.2314192189433</v>
      </c>
      <c r="E70" s="55">
        <v>63060.74211989488</v>
      </c>
      <c r="F70" s="324">
        <v>63.439156689548035</v>
      </c>
      <c r="G70" s="328">
        <v>68</v>
      </c>
      <c r="H70" s="55">
        <v>18.498307214970634</v>
      </c>
      <c r="I70" s="55">
        <v>12.196489890869033</v>
      </c>
      <c r="J70" s="55">
        <v>66.949199723459955</v>
      </c>
      <c r="K70" s="55">
        <v>44.141619454137036</v>
      </c>
      <c r="N70" s="172"/>
      <c r="O70" s="172"/>
    </row>
    <row r="71" spans="1:15" ht="20" customHeight="1">
      <c r="A71" s="171">
        <v>69</v>
      </c>
      <c r="B71" s="55">
        <v>8.9219795168627876</v>
      </c>
      <c r="C71" s="55">
        <v>5.5648927204796819E-2</v>
      </c>
      <c r="D71" s="55">
        <v>1480.1564018475365</v>
      </c>
      <c r="E71" s="55">
        <v>61583.548209361637</v>
      </c>
      <c r="F71" s="324">
        <v>61.953098441565579</v>
      </c>
      <c r="G71" s="328">
        <v>69</v>
      </c>
      <c r="H71" s="55">
        <v>18.412826210381304</v>
      </c>
      <c r="I71" s="55">
        <v>12.359257725594379</v>
      </c>
      <c r="J71" s="55">
        <v>66.639826288241963</v>
      </c>
      <c r="K71" s="55">
        <v>44.730709912466281</v>
      </c>
      <c r="N71" s="172"/>
      <c r="O71" s="172"/>
    </row>
    <row r="72" spans="1:15" ht="20" customHeight="1">
      <c r="A72" s="171">
        <v>70</v>
      </c>
      <c r="B72" s="55">
        <v>8.9425641677948757</v>
      </c>
      <c r="C72" s="55">
        <v>5.6133821294501562E-2</v>
      </c>
      <c r="D72" s="55">
        <v>1483.5713954371697</v>
      </c>
      <c r="E72" s="55">
        <v>60101.684310719284</v>
      </c>
      <c r="F72" s="324">
        <v>60.462342181833925</v>
      </c>
      <c r="G72" s="328">
        <v>70</v>
      </c>
      <c r="H72" s="55">
        <v>18.316629439374285</v>
      </c>
      <c r="I72" s="55">
        <v>12.518099701256947</v>
      </c>
      <c r="J72" s="55">
        <v>66.29167027806993</v>
      </c>
      <c r="K72" s="55">
        <v>45.305591874881515</v>
      </c>
      <c r="N72" s="172"/>
      <c r="O72" s="172"/>
    </row>
    <row r="73" spans="1:15" ht="20" customHeight="1">
      <c r="A73" s="171">
        <v>71</v>
      </c>
      <c r="B73" s="55">
        <v>8.9484139449474451</v>
      </c>
      <c r="C73" s="55">
        <v>5.6525562171454338E-2</v>
      </c>
      <c r="D73" s="55">
        <v>1484.541873466781</v>
      </c>
      <c r="E73" s="55">
        <v>58617.627676267308</v>
      </c>
      <c r="F73" s="324">
        <v>58.969380028135134</v>
      </c>
      <c r="G73" s="328">
        <v>71</v>
      </c>
      <c r="H73" s="55">
        <v>18.21005773924816</v>
      </c>
      <c r="I73" s="55">
        <v>12.672853015205137</v>
      </c>
      <c r="J73" s="55">
        <v>65.90596525362109</v>
      </c>
      <c r="K73" s="55">
        <v>45.865676124914941</v>
      </c>
      <c r="N73" s="172"/>
      <c r="O73" s="172"/>
    </row>
    <row r="74" spans="1:15" ht="20" customHeight="1">
      <c r="A74" s="171">
        <v>72</v>
      </c>
      <c r="B74" s="55">
        <v>8.9399828543278019</v>
      </c>
      <c r="C74" s="55">
        <v>5.6825159889409872E-2</v>
      </c>
      <c r="D74" s="55">
        <v>1483.1431555329823</v>
      </c>
      <c r="E74" s="55">
        <v>57133.785161767424</v>
      </c>
      <c r="F74" s="324">
        <v>57.476633279278325</v>
      </c>
      <c r="G74" s="328">
        <v>72</v>
      </c>
      <c r="H74" s="55">
        <v>18.093467863410375</v>
      </c>
      <c r="I74" s="55">
        <v>12.823359716908504</v>
      </c>
      <c r="J74" s="55">
        <v>65.484002379262478</v>
      </c>
      <c r="K74" s="55">
        <v>46.410391006928755</v>
      </c>
      <c r="N74" s="172"/>
      <c r="O74" s="172"/>
    </row>
    <row r="75" spans="1:15" ht="20" customHeight="1">
      <c r="A75" s="171">
        <v>73</v>
      </c>
      <c r="B75" s="55">
        <v>8.9177767781025885</v>
      </c>
      <c r="C75" s="55">
        <v>5.703405990923429E-2</v>
      </c>
      <c r="D75" s="55">
        <v>1479.4591674872195</v>
      </c>
      <c r="E75" s="55">
        <v>55652.484000257326</v>
      </c>
      <c r="F75" s="324">
        <v>55.986443133548946</v>
      </c>
      <c r="G75" s="328">
        <v>73</v>
      </c>
      <c r="H75" s="55">
        <v>17.967231030401699</v>
      </c>
      <c r="I75" s="55">
        <v>12.969467005202754</v>
      </c>
      <c r="J75" s="55">
        <v>65.027125171670477</v>
      </c>
      <c r="K75" s="55">
        <v>46.939183501906257</v>
      </c>
      <c r="N75" s="172"/>
      <c r="O75" s="172"/>
    </row>
    <row r="76" spans="1:15" ht="20" customHeight="1">
      <c r="A76" s="171">
        <v>74</v>
      </c>
      <c r="B76" s="55">
        <v>8.8823461735714631</v>
      </c>
      <c r="C76" s="55">
        <v>5.715410546104191E-2</v>
      </c>
      <c r="D76" s="55">
        <v>1473.5812301955054</v>
      </c>
      <c r="E76" s="55">
        <v>54175.963801415965</v>
      </c>
      <c r="F76" s="324">
        <v>54.50106264006395</v>
      </c>
      <c r="G76" s="328">
        <v>74</v>
      </c>
      <c r="H76" s="55">
        <v>17.831731446895979</v>
      </c>
      <c r="I76" s="55">
        <v>13.111027514265626</v>
      </c>
      <c r="J76" s="55">
        <v>64.53672415426125</v>
      </c>
      <c r="K76" s="55">
        <v>47.451520262457777</v>
      </c>
      <c r="N76" s="172"/>
      <c r="O76" s="172"/>
    </row>
    <row r="77" spans="1:15" ht="20" customHeight="1">
      <c r="A77" s="171">
        <v>75</v>
      </c>
      <c r="B77" s="55">
        <v>8.8342790115531802</v>
      </c>
      <c r="C77" s="55">
        <v>5.7187499332595308E-2</v>
      </c>
      <c r="D77" s="55">
        <v>1465.6068880166727</v>
      </c>
      <c r="E77" s="55">
        <v>52706.369742309878</v>
      </c>
      <c r="F77" s="324">
        <v>53.022649848657124</v>
      </c>
      <c r="G77" s="328">
        <v>75</v>
      </c>
      <c r="H77" s="55">
        <v>17.687364811887903</v>
      </c>
      <c r="I77" s="55">
        <v>13.247899587525994</v>
      </c>
      <c r="J77" s="55">
        <v>64.014231443537014</v>
      </c>
      <c r="K77" s="55">
        <v>47.946888604154289</v>
      </c>
      <c r="N77" s="172"/>
      <c r="O77" s="172"/>
    </row>
    <row r="78" spans="1:15" ht="20" customHeight="1">
      <c r="A78" s="171">
        <v>76</v>
      </c>
      <c r="B78" s="55">
        <v>8.7741940091230948</v>
      </c>
      <c r="C78" s="55">
        <v>5.7136765574781652E-2</v>
      </c>
      <c r="D78" s="55">
        <v>1455.6387861135215</v>
      </c>
      <c r="E78" s="55">
        <v>51245.746905244785</v>
      </c>
      <c r="F78" s="324">
        <v>51.553262113753327</v>
      </c>
      <c r="G78" s="328">
        <v>76</v>
      </c>
      <c r="H78" s="55">
        <v>17.534536809270037</v>
      </c>
      <c r="I78" s="55">
        <v>13.379947538748027</v>
      </c>
      <c r="J78" s="55">
        <v>63.461115293410572</v>
      </c>
      <c r="K78" s="55">
        <v>48.424797450444991</v>
      </c>
      <c r="N78" s="172"/>
      <c r="O78" s="172"/>
    </row>
    <row r="79" spans="1:15" ht="20" customHeight="1">
      <c r="A79" s="171">
        <v>77</v>
      </c>
      <c r="B79" s="55">
        <v>8.7027342005558683</v>
      </c>
      <c r="C79" s="55">
        <v>5.7004711557077176E-2</v>
      </c>
      <c r="D79" s="55">
        <v>1443.7836038722185</v>
      </c>
      <c r="E79" s="55">
        <v>49796.035710251912</v>
      </c>
      <c r="F79" s="324">
        <v>50.094851499446101</v>
      </c>
      <c r="G79" s="328">
        <v>77</v>
      </c>
      <c r="H79" s="55">
        <v>17.373661595950708</v>
      </c>
      <c r="I79" s="55">
        <v>13.507041899571973</v>
      </c>
      <c r="J79" s="55">
        <v>62.878874623391127</v>
      </c>
      <c r="K79" s="55">
        <v>48.884778228558652</v>
      </c>
      <c r="N79" s="172"/>
      <c r="O79" s="172"/>
    </row>
    <row r="80" spans="1:15" ht="20" customHeight="1">
      <c r="A80" s="171">
        <v>78</v>
      </c>
      <c r="B80" s="55">
        <v>8.6205608801647671</v>
      </c>
      <c r="C80" s="55">
        <v>5.679439074918393E-2</v>
      </c>
      <c r="D80" s="55">
        <v>1430.1510500193347</v>
      </c>
      <c r="E80" s="55">
        <v>48359.068383306134</v>
      </c>
      <c r="F80" s="324">
        <v>48.649261226522341</v>
      </c>
      <c r="G80" s="328">
        <v>78</v>
      </c>
      <c r="H80" s="55">
        <v>17.205160292574089</v>
      </c>
      <c r="I80" s="55">
        <v>13.629059652837856</v>
      </c>
      <c r="J80" s="55">
        <v>62.269033556188226</v>
      </c>
      <c r="K80" s="55">
        <v>49.326385713950309</v>
      </c>
      <c r="N80" s="172"/>
      <c r="O80" s="172"/>
    </row>
    <row r="81" spans="1:15" ht="20" customHeight="1">
      <c r="A81" s="171">
        <v>79</v>
      </c>
      <c r="B81" s="55">
        <v>8.5283479415289634</v>
      </c>
      <c r="C81" s="55">
        <v>5.6509066550347764E-2</v>
      </c>
      <c r="D81" s="55">
        <v>1414.8529234996549</v>
      </c>
      <c r="E81" s="55">
        <v>46936.566396546637</v>
      </c>
      <c r="F81" s="324">
        <v>47.218223097322166</v>
      </c>
      <c r="G81" s="328">
        <v>79</v>
      </c>
      <c r="H81" s="55">
        <v>17.029459483775373</v>
      </c>
      <c r="I81" s="55">
        <v>13.745884451064338</v>
      </c>
      <c r="J81" s="55">
        <v>61.633135989825035</v>
      </c>
      <c r="K81" s="55">
        <v>49.749198821021416</v>
      </c>
      <c r="N81" s="172"/>
      <c r="O81" s="172"/>
    </row>
    <row r="82" spans="1:15" ht="20" customHeight="1">
      <c r="A82" s="171">
        <v>80</v>
      </c>
      <c r="B82" s="55">
        <v>8.4267766293684918</v>
      </c>
      <c r="C82" s="55">
        <v>5.6152177435883341E-2</v>
      </c>
      <c r="D82" s="55">
        <v>1398.0022428122329</v>
      </c>
      <c r="E82" s="55">
        <v>45530.138813390695</v>
      </c>
      <c r="F82" s="324">
        <v>45.803355830922143</v>
      </c>
      <c r="G82" s="328">
        <v>80</v>
      </c>
      <c r="H82" s="55">
        <v>16.846989734738052</v>
      </c>
      <c r="I82" s="55">
        <v>13.857406819503346</v>
      </c>
      <c r="J82" s="55">
        <v>60.972740228752222</v>
      </c>
      <c r="K82" s="55">
        <v>50.152821338016594</v>
      </c>
      <c r="N82" s="172"/>
      <c r="O82" s="172"/>
    </row>
    <row r="83" spans="1:15" ht="20" customHeight="1">
      <c r="A83" s="171">
        <v>81</v>
      </c>
      <c r="B83" s="55">
        <v>8.3165307130500477</v>
      </c>
      <c r="C83" s="55">
        <v>5.572730364163038E-2</v>
      </c>
      <c r="D83" s="55">
        <v>1379.7124452950029</v>
      </c>
      <c r="E83" s="55">
        <v>44141.281469337075</v>
      </c>
      <c r="F83" s="324">
        <v>44.406164239022843</v>
      </c>
      <c r="G83" s="328">
        <v>81</v>
      </c>
      <c r="H83" s="55">
        <v>16.658184130617038</v>
      </c>
      <c r="I83" s="55">
        <v>13.963524343241962</v>
      </c>
      <c r="J83" s="55">
        <v>60.28941369771826</v>
      </c>
      <c r="K83" s="55">
        <v>50.536882604184015</v>
      </c>
      <c r="N83" s="172"/>
      <c r="O83" s="172"/>
    </row>
    <row r="84" spans="1:15" ht="20" customHeight="1">
      <c r="A84" s="171">
        <v>82</v>
      </c>
      <c r="B84" s="55">
        <v>8.1982920843576075</v>
      </c>
      <c r="C84" s="55">
        <v>5.5238135561795673E-2</v>
      </c>
      <c r="D84" s="55">
        <v>1360.0966567949272</v>
      </c>
      <c r="E84" s="55">
        <v>42771.37691829211</v>
      </c>
      <c r="F84" s="324">
        <v>43.028039171952805</v>
      </c>
      <c r="G84" s="328">
        <v>82</v>
      </c>
      <c r="H84" s="55">
        <v>16.463476845154101</v>
      </c>
      <c r="I84" s="55">
        <v>14.064141837874935</v>
      </c>
      <c r="J84" s="55">
        <v>59.584727761292612</v>
      </c>
      <c r="K84" s="55">
        <v>50.901038127474571</v>
      </c>
      <c r="N84" s="172"/>
      <c r="O84" s="172"/>
    </row>
    <row r="85" spans="1:15" ht="20" customHeight="1">
      <c r="A85" s="171">
        <v>83</v>
      </c>
      <c r="B85" s="55">
        <v>8.0727367766945282</v>
      </c>
      <c r="C85" s="55">
        <v>5.4688443994095316E-2</v>
      </c>
      <c r="D85" s="55">
        <v>1339.2670312536222</v>
      </c>
      <c r="E85" s="55">
        <v>41421.695074267838</v>
      </c>
      <c r="F85" s="324">
        <v>41.670258164217394</v>
      </c>
      <c r="G85" s="328">
        <v>83</v>
      </c>
      <c r="H85" s="55">
        <v>16.263301744539071</v>
      </c>
      <c r="I85" s="55">
        <v>14.159171503325819</v>
      </c>
      <c r="J85" s="55">
        <v>58.860252670950651</v>
      </c>
      <c r="K85" s="55">
        <v>51.244970141252338</v>
      </c>
      <c r="N85" s="172"/>
      <c r="O85" s="172"/>
    </row>
    <row r="86" spans="1:15" ht="20" customHeight="1">
      <c r="A86" s="171">
        <v>84</v>
      </c>
      <c r="B86" s="55">
        <v>7.9405313982473125</v>
      </c>
      <c r="C86" s="55">
        <v>5.4082052328409617E-2</v>
      </c>
      <c r="D86" s="55">
        <v>1317.3341589692291</v>
      </c>
      <c r="E86" s="55">
        <v>40093.394479156414</v>
      </c>
      <c r="F86" s="324">
        <v>40.333986709880854</v>
      </c>
      <c r="G86" s="328">
        <v>84</v>
      </c>
      <c r="H86" s="55">
        <v>16.058091032267555</v>
      </c>
      <c r="I86" s="55">
        <v>14.248533060449631</v>
      </c>
      <c r="J86" s="55">
        <v>58.117552660533448</v>
      </c>
      <c r="K86" s="55">
        <v>51.568388098687919</v>
      </c>
      <c r="N86" s="172"/>
      <c r="O86" s="172"/>
    </row>
    <row r="87" spans="1:15" ht="20" customHeight="1">
      <c r="A87" s="171">
        <v>85</v>
      </c>
      <c r="B87" s="55">
        <v>7.8023299677766396</v>
      </c>
      <c r="C87" s="55">
        <v>5.3422810741313262E-2</v>
      </c>
      <c r="D87" s="55">
        <v>1294.4065416541446</v>
      </c>
      <c r="E87" s="55">
        <v>38787.524128844729</v>
      </c>
      <c r="F87" s="324">
        <v>39.020280099639074</v>
      </c>
      <c r="G87" s="328">
        <v>85</v>
      </c>
      <c r="H87" s="55">
        <v>15.848273940412223</v>
      </c>
      <c r="I87" s="55">
        <v>14.332153870106758</v>
      </c>
      <c r="J87" s="55">
        <v>57.358181209687949</v>
      </c>
      <c r="K87" s="55">
        <v>51.871029103711436</v>
      </c>
      <c r="N87" s="172"/>
      <c r="O87" s="172"/>
    </row>
    <row r="88" spans="1:15" ht="20" customHeight="1">
      <c r="A88" s="171">
        <v>86</v>
      </c>
      <c r="B88" s="55">
        <v>7.6587711385456343</v>
      </c>
      <c r="C88" s="55">
        <v>5.2714572428782337E-2</v>
      </c>
      <c r="D88" s="55">
        <v>1270.5901318847207</v>
      </c>
      <c r="E88" s="55">
        <v>37505.025792075299</v>
      </c>
      <c r="F88" s="324">
        <v>37.730085753595496</v>
      </c>
      <c r="G88" s="328">
        <v>86</v>
      </c>
      <c r="H88" s="55">
        <v>15.634275472362503</v>
      </c>
      <c r="I88" s="55">
        <v>14.409969034455685</v>
      </c>
      <c r="J88" s="55">
        <v>56.583676493581798</v>
      </c>
      <c r="K88" s="55">
        <v>52.152658277611948</v>
      </c>
      <c r="N88" s="172"/>
      <c r="O88" s="172"/>
    </row>
    <row r="89" spans="1:15" ht="20" customHeight="1">
      <c r="A89" s="171">
        <v>87</v>
      </c>
      <c r="B89" s="55">
        <v>7.5104757933860062</v>
      </c>
      <c r="C89" s="55">
        <v>5.1961171883001686E-2</v>
      </c>
      <c r="D89" s="55">
        <v>1245.9879341227384</v>
      </c>
      <c r="E89" s="55">
        <v>36246.736759071573</v>
      </c>
      <c r="F89" s="324">
        <v>36.464245986380334</v>
      </c>
      <c r="G89" s="328">
        <v>87</v>
      </c>
      <c r="H89" s="55">
        <v>15.416515201702337</v>
      </c>
      <c r="I89" s="55">
        <v>14.481921480269261</v>
      </c>
      <c r="J89" s="55">
        <v>55.795557035793593</v>
      </c>
      <c r="K89" s="55">
        <v>52.413069060576234</v>
      </c>
      <c r="N89" s="172"/>
      <c r="O89" s="172"/>
    </row>
    <row r="90" spans="1:15" ht="20" customHeight="1">
      <c r="A90" s="171">
        <v>88</v>
      </c>
      <c r="B90" s="55">
        <v>7.3580449919716866</v>
      </c>
      <c r="C90" s="55">
        <v>5.1166405196315948E-2</v>
      </c>
      <c r="D90" s="55">
        <v>1220.6996641681026</v>
      </c>
      <c r="E90" s="55">
        <v>35013.392959926154</v>
      </c>
      <c r="F90" s="324">
        <v>35.223501144251614</v>
      </c>
      <c r="G90" s="328">
        <v>88</v>
      </c>
      <c r="H90" s="55">
        <v>15.195406131486106</v>
      </c>
      <c r="I90" s="55">
        <v>14.547962024139331</v>
      </c>
      <c r="J90" s="55">
        <v>54.99531757979652</v>
      </c>
      <c r="K90" s="55">
        <v>52.652083447677839</v>
      </c>
      <c r="N90" s="172"/>
      <c r="O90" s="172"/>
    </row>
    <row r="91" spans="1:15" ht="20" customHeight="1">
      <c r="A91" s="171">
        <v>89</v>
      </c>
      <c r="B91" s="55">
        <v>7.202058249957787</v>
      </c>
      <c r="C91" s="55">
        <v>5.0334012355817775E-2</v>
      </c>
      <c r="D91" s="55">
        <v>1194.821463667997</v>
      </c>
      <c r="E91" s="55">
        <v>33805.632396008106</v>
      </c>
      <c r="F91" s="324">
        <v>34.008493057093666</v>
      </c>
      <c r="G91" s="328">
        <v>89</v>
      </c>
      <c r="H91" s="55">
        <v>14.971353617742999</v>
      </c>
      <c r="I91" s="55">
        <v>14.608049419492154</v>
      </c>
      <c r="J91" s="55">
        <v>54.184425192897947</v>
      </c>
      <c r="K91" s="55">
        <v>52.869552159035536</v>
      </c>
      <c r="N91" s="172"/>
      <c r="O91" s="172"/>
    </row>
    <row r="92" spans="1:15" ht="20" customHeight="1">
      <c r="A92" s="171">
        <v>90</v>
      </c>
      <c r="B92" s="55">
        <v>7.0430721286865978</v>
      </c>
      <c r="C92" s="55">
        <v>4.9467661475611394E-2</v>
      </c>
      <c r="D92" s="55">
        <v>1168.4456661491065</v>
      </c>
      <c r="E92" s="55">
        <v>32623.998831099554</v>
      </c>
      <c r="F92" s="324">
        <v>32.819768751703464</v>
      </c>
      <c r="G92" s="328">
        <v>90</v>
      </c>
      <c r="H92" s="55">
        <v>14.744754360596406</v>
      </c>
      <c r="I92" s="55">
        <v>14.662150385396878</v>
      </c>
      <c r="J92" s="55">
        <v>53.364315614891943</v>
      </c>
      <c r="K92" s="55">
        <v>53.065354744077275</v>
      </c>
      <c r="N92" s="172"/>
      <c r="O92" s="172"/>
    </row>
    <row r="93" spans="1:15" ht="20" customHeight="1">
      <c r="A93" s="171">
        <v>91</v>
      </c>
      <c r="B93" s="55">
        <v>6.8816191136036693</v>
      </c>
      <c r="C93" s="55">
        <v>4.8570934900197142E-2</v>
      </c>
      <c r="D93" s="55">
        <v>1141.6606109468487</v>
      </c>
      <c r="E93" s="55">
        <v>31468.94569255157</v>
      </c>
      <c r="F93" s="324">
        <v>31.657784376356535</v>
      </c>
      <c r="G93" s="328">
        <v>91</v>
      </c>
      <c r="H93" s="55">
        <v>14.515995465923417</v>
      </c>
      <c r="I93" s="55">
        <v>14.710239617206494</v>
      </c>
      <c r="J93" s="55">
        <v>52.536389862010886</v>
      </c>
      <c r="K93" s="55">
        <v>53.239399620051884</v>
      </c>
      <c r="N93" s="172"/>
      <c r="O93" s="172"/>
    </row>
    <row r="94" spans="1:15" ht="20" customHeight="1">
      <c r="A94" s="171">
        <v>92</v>
      </c>
      <c r="B94" s="55">
        <v>6.7182067593129329</v>
      </c>
      <c r="C94" s="55">
        <v>4.7647317101460099E-2</v>
      </c>
      <c r="D94" s="55">
        <v>1114.5505013700156</v>
      </c>
      <c r="E94" s="55">
        <v>30340.840136393133</v>
      </c>
      <c r="F94" s="324">
        <v>30.52290929030983</v>
      </c>
      <c r="G94" s="328">
        <v>92</v>
      </c>
      <c r="H94" s="55">
        <v>14.285453580010852</v>
      </c>
      <c r="I94" s="55">
        <v>14.752299779130619</v>
      </c>
      <c r="J94" s="55">
        <v>51.702011095066609</v>
      </c>
      <c r="K94" s="55">
        <v>53.39162404514849</v>
      </c>
      <c r="N94" s="172"/>
      <c r="O94" s="172"/>
    </row>
    <row r="95" spans="1:15" ht="20" customHeight="1">
      <c r="A95" s="171">
        <v>93</v>
      </c>
      <c r="B95" s="55">
        <v>6.5533170792783819</v>
      </c>
      <c r="C95" s="55">
        <v>4.6700184283165753E-2</v>
      </c>
      <c r="D95" s="55">
        <v>1087.1953034522835</v>
      </c>
      <c r="E95" s="55">
        <v>29239.967233981981</v>
      </c>
      <c r="F95" s="324">
        <v>29.415430275575787</v>
      </c>
      <c r="G95" s="328">
        <v>93</v>
      </c>
      <c r="H95" s="55">
        <v>14.053494099186414</v>
      </c>
      <c r="I95" s="55">
        <v>14.788321478894682</v>
      </c>
      <c r="J95" s="55">
        <v>50.862501758942209</v>
      </c>
      <c r="K95" s="55">
        <v>53.52199402678287</v>
      </c>
      <c r="N95" s="172"/>
      <c r="O95" s="172"/>
    </row>
    <row r="96" spans="1:15" ht="20" customHeight="1">
      <c r="A96" s="171">
        <v>94</v>
      </c>
      <c r="B96" s="55">
        <v>6.3874061585038424</v>
      </c>
      <c r="C96" s="55">
        <v>4.5732795600422496E-2</v>
      </c>
      <c r="D96" s="55">
        <v>1059.6706816957874</v>
      </c>
      <c r="E96" s="55">
        <v>28166.53424140795</v>
      </c>
      <c r="F96" s="324">
        <v>28.335555831945502</v>
      </c>
      <c r="G96" s="328">
        <v>94</v>
      </c>
      <c r="H96" s="55">
        <v>13.820470455922935</v>
      </c>
      <c r="I96" s="55">
        <v>14.818303224698028</v>
      </c>
      <c r="J96" s="55">
        <v>50.019140998855505</v>
      </c>
      <c r="K96" s="55">
        <v>53.6305041658199</v>
      </c>
      <c r="N96" s="172"/>
      <c r="O96" s="172"/>
    </row>
    <row r="97" spans="1:15" ht="20" customHeight="1">
      <c r="A97" s="171">
        <v>95</v>
      </c>
      <c r="B97" s="55">
        <v>6.2209039680516574</v>
      </c>
      <c r="C97" s="55">
        <v>4.4748285897047456E-2</v>
      </c>
      <c r="D97" s="55">
        <v>1032.04796829977</v>
      </c>
      <c r="E97" s="55">
        <v>27120.674916410164</v>
      </c>
      <c r="F97" s="324">
        <v>27.283420519810836</v>
      </c>
      <c r="G97" s="328">
        <v>95</v>
      </c>
      <c r="H97" s="55">
        <v>13.586723482431202</v>
      </c>
      <c r="I97" s="55">
        <v>14.842251364736983</v>
      </c>
      <c r="J97" s="55">
        <v>49.17316235706997</v>
      </c>
      <c r="K97" s="55">
        <v>53.717177437695057</v>
      </c>
      <c r="N97" s="172"/>
      <c r="O97" s="172"/>
    </row>
    <row r="98" spans="1:15" ht="20" customHeight="1">
      <c r="A98" s="171">
        <v>96</v>
      </c>
      <c r="B98" s="55">
        <v>6.0542143609542851</v>
      </c>
      <c r="C98" s="55">
        <v>4.374965986092532E-2</v>
      </c>
      <c r="D98" s="55">
        <v>1004.3941624823159</v>
      </c>
      <c r="E98" s="55">
        <v>26102.45385101912</v>
      </c>
      <c r="F98" s="324">
        <v>26.259089318805795</v>
      </c>
      <c r="G98" s="328">
        <v>96</v>
      </c>
      <c r="H98" s="55">
        <v>13.352580852279422</v>
      </c>
      <c r="I98" s="55">
        <v>14.860180009614158</v>
      </c>
      <c r="J98" s="55">
        <v>48.325751752000045</v>
      </c>
      <c r="K98" s="55">
        <v>53.782064911597622</v>
      </c>
      <c r="N98" s="172"/>
      <c r="O98" s="172"/>
    </row>
    <row r="99" spans="1:15" ht="20" customHeight="1">
      <c r="A99" s="171">
        <v>97</v>
      </c>
      <c r="B99" s="55">
        <v>5.8877152298973163</v>
      </c>
      <c r="C99" s="55">
        <v>4.2739787496078568E-2</v>
      </c>
      <c r="D99" s="55">
        <v>976.77195663996474</v>
      </c>
      <c r="E99" s="55">
        <v>25111.870791457986</v>
      </c>
      <c r="F99" s="324">
        <v>25.262561973630692</v>
      </c>
      <c r="G99" s="328">
        <v>97</v>
      </c>
      <c r="H99" s="55">
        <v>13.118356600104509</v>
      </c>
      <c r="I99" s="55">
        <v>14.872110938005472</v>
      </c>
      <c r="J99" s="55">
        <v>47.478045739946914</v>
      </c>
      <c r="K99" s="55">
        <v>53.825245409060109</v>
      </c>
      <c r="N99" s="172"/>
      <c r="O99" s="172"/>
    </row>
    <row r="100" spans="1:15" ht="20" customHeight="1">
      <c r="A100" s="171">
        <v>98</v>
      </c>
      <c r="B100" s="55">
        <v>5.7217588079780626</v>
      </c>
      <c r="C100" s="55">
        <v>4.1721400810075686E-2</v>
      </c>
      <c r="D100" s="55">
        <v>949.2397862435605</v>
      </c>
      <c r="E100" s="55">
        <v>24148.864920016218</v>
      </c>
      <c r="F100" s="324">
        <v>24.293777301620384</v>
      </c>
      <c r="G100" s="328">
        <v>98</v>
      </c>
      <c r="H100" s="55">
        <v>12.884350719017391</v>
      </c>
      <c r="I100" s="55">
        <v>14.878073486007963</v>
      </c>
      <c r="J100" s="55">
        <v>46.631130058025121</v>
      </c>
      <c r="K100" s="55">
        <v>53.846825103485152</v>
      </c>
      <c r="N100" s="172"/>
      <c r="O100" s="172"/>
    </row>
    <row r="101" spans="1:15" ht="20" customHeight="1">
      <c r="A101" s="171">
        <v>99</v>
      </c>
      <c r="B101" s="55">
        <v>5.5566720948419706</v>
      </c>
      <c r="C101" s="55">
        <v>4.0697091616393247E-2</v>
      </c>
      <c r="D101" s="55">
        <v>921.85190053428289</v>
      </c>
      <c r="E101" s="55">
        <v>23213.319076627289</v>
      </c>
      <c r="F101" s="324">
        <v>23.352617439654829</v>
      </c>
      <c r="G101" s="328">
        <v>99</v>
      </c>
      <c r="H101" s="55">
        <v>12.650848834856044</v>
      </c>
      <c r="I101" s="55">
        <v>14.878104420638564</v>
      </c>
      <c r="J101" s="55">
        <v>45.78603844521686</v>
      </c>
      <c r="K101" s="55">
        <v>53.846937062311348</v>
      </c>
      <c r="N101" s="172"/>
      <c r="O101" s="172"/>
    </row>
    <row r="102" spans="1:15" ht="20" customHeight="1">
      <c r="A102" s="171">
        <v>100</v>
      </c>
      <c r="B102" s="55">
        <v>5.3927573915475273</v>
      </c>
      <c r="C102" s="55">
        <v>3.9669310353256659E-2</v>
      </c>
      <c r="D102" s="55">
        <v>894.65845125773478</v>
      </c>
      <c r="E102" s="55">
        <v>22305.063900731286</v>
      </c>
      <c r="F102" s="324">
        <v>22.438912010876162</v>
      </c>
      <c r="G102" s="328">
        <v>100</v>
      </c>
      <c r="H102" s="55">
        <v>12.418121956005486</v>
      </c>
      <c r="I102" s="55">
        <v>14.872247798000641</v>
      </c>
      <c r="J102" s="55">
        <v>44.94375173691882</v>
      </c>
      <c r="K102" s="55">
        <v>53.825740733688704</v>
      </c>
      <c r="N102" s="172"/>
      <c r="O102" s="172"/>
    </row>
    <row r="103" spans="1:15" ht="20" customHeight="1">
      <c r="A103" s="171">
        <v>101</v>
      </c>
      <c r="B103" s="55">
        <v>5.2302929285894635</v>
      </c>
      <c r="C103" s="55">
        <v>3.8640365823160959E-2</v>
      </c>
      <c r="D103" s="55">
        <v>867.70559685299213</v>
      </c>
      <c r="E103" s="55">
        <v>21423.881876675921</v>
      </c>
      <c r="F103" s="142">
        <v>21.552442194365309</v>
      </c>
      <c r="G103" s="328">
        <v>101</v>
      </c>
      <c r="H103" s="55">
        <v>12.186426297089888</v>
      </c>
      <c r="I103" s="55">
        <v>14.860554806677472</v>
      </c>
      <c r="J103" s="55">
        <v>44.105197226847473</v>
      </c>
      <c r="K103" s="55">
        <v>53.783421379687155</v>
      </c>
      <c r="N103" s="172"/>
      <c r="O103" s="172"/>
    </row>
    <row r="104" spans="1:15" ht="20" customHeight="1">
      <c r="A104" s="171">
        <v>102</v>
      </c>
      <c r="B104" s="55">
        <v>5.0695335725996173</v>
      </c>
      <c r="C104" s="55">
        <v>3.7612425760555276E-2</v>
      </c>
      <c r="D104" s="55">
        <v>841.03561969427653</v>
      </c>
      <c r="E104" s="55">
        <v>20569.51126840229</v>
      </c>
      <c r="F104" s="142">
        <v>20.692944683439006</v>
      </c>
      <c r="G104" s="328">
        <v>102</v>
      </c>
      <c r="H104" s="55">
        <v>11.95600317445016</v>
      </c>
      <c r="I104" s="55">
        <v>14.843083596954406</v>
      </c>
      <c r="J104" s="55">
        <v>43.271248288750819</v>
      </c>
      <c r="K104" s="55">
        <v>53.720189458216339</v>
      </c>
      <c r="N104" s="172"/>
      <c r="O104" s="172"/>
    </row>
    <row r="105" spans="1:15" ht="20" customHeight="1">
      <c r="A105" s="171">
        <v>103</v>
      </c>
      <c r="B105" s="55">
        <v>4.9107115983349257</v>
      </c>
      <c r="C105" s="55">
        <v>3.6587518138967996E-2</v>
      </c>
      <c r="D105" s="55">
        <v>814.68705416376406</v>
      </c>
      <c r="E105" s="55">
        <v>19741.649931473265</v>
      </c>
      <c r="F105" s="142">
        <v>19.860115520553364</v>
      </c>
      <c r="G105" s="328">
        <v>103</v>
      </c>
      <c r="H105" s="55">
        <v>11.727078970951617</v>
      </c>
      <c r="I105" s="55">
        <v>14.819899096507905</v>
      </c>
      <c r="J105" s="55">
        <v>42.442724249040069</v>
      </c>
      <c r="K105" s="55">
        <v>53.636279955966039</v>
      </c>
      <c r="N105" s="172"/>
      <c r="O105" s="172"/>
    </row>
    <row r="106" spans="1:15" ht="20" customHeight="1">
      <c r="A106" s="171">
        <v>104</v>
      </c>
      <c r="B106" s="55">
        <v>4.7540375136346729</v>
      </c>
      <c r="C106" s="55">
        <v>3.5567533133000498E-2</v>
      </c>
      <c r="D106" s="55">
        <v>788.69482351199224</v>
      </c>
      <c r="E106" s="55">
        <v>18939.95899263538</v>
      </c>
      <c r="F106" s="142">
        <v>19.053613798946092</v>
      </c>
      <c r="G106" s="328">
        <v>104</v>
      </c>
      <c r="H106" s="55">
        <v>11.499865167326334</v>
      </c>
      <c r="I106" s="55">
        <v>14.791072813236687</v>
      </c>
      <c r="J106" s="55">
        <v>41.620390500224111</v>
      </c>
      <c r="K106" s="55">
        <v>53.531951674811324</v>
      </c>
      <c r="N106" s="172"/>
      <c r="O106" s="172"/>
    </row>
    <row r="107" spans="1:15" ht="20" customHeight="1">
      <c r="A107" s="171">
        <v>105</v>
      </c>
      <c r="B107" s="55">
        <v>4.5997009260799935</v>
      </c>
      <c r="C107" s="55">
        <v>3.4554225655063942E-2</v>
      </c>
      <c r="D107" s="55">
        <v>763.09038363667094</v>
      </c>
      <c r="E107" s="55">
        <v>18164.066389061045</v>
      </c>
      <c r="F107" s="142">
        <v>18.273065223116937</v>
      </c>
      <c r="G107" s="328">
        <v>105</v>
      </c>
      <c r="H107" s="55">
        <v>11.274558436943055</v>
      </c>
      <c r="I107" s="55">
        <v>14.756682625941743</v>
      </c>
      <c r="J107" s="55">
        <v>40.804958843901396</v>
      </c>
      <c r="K107" s="55">
        <v>53.407486474240258</v>
      </c>
      <c r="N107" s="172"/>
      <c r="O107" s="172"/>
    </row>
    <row r="108" spans="1:15" ht="20" customHeight="1">
      <c r="A108" s="171">
        <v>106</v>
      </c>
      <c r="B108" s="55">
        <v>4.4478714411048097</v>
      </c>
      <c r="C108" s="55">
        <v>3.3549218391355072E-2</v>
      </c>
      <c r="D108" s="55">
        <v>737.90187207928795</v>
      </c>
      <c r="E108" s="55">
        <v>17413.570261203073</v>
      </c>
      <c r="F108" s="142">
        <v>17.518065522042054</v>
      </c>
      <c r="G108" s="328">
        <v>106</v>
      </c>
      <c r="H108" s="55">
        <v>11.051340800616806</v>
      </c>
      <c r="I108" s="55">
        <v>14.716812563591807</v>
      </c>
      <c r="J108" s="55">
        <v>39.997088051047967</v>
      </c>
      <c r="K108" s="55">
        <v>53.263188472470006</v>
      </c>
      <c r="N108" s="172"/>
      <c r="O108" s="172"/>
    </row>
    <row r="109" spans="1:15" ht="20" customHeight="1">
      <c r="A109" s="171">
        <v>107</v>
      </c>
      <c r="B109" s="55">
        <v>4.2986995822861251</v>
      </c>
      <c r="C109" s="55">
        <v>3.2554005266310151E-2</v>
      </c>
      <c r="D109" s="55">
        <v>713.15426070126819</v>
      </c>
      <c r="E109" s="55">
        <v>16688.042194812791</v>
      </c>
      <c r="F109" s="142">
        <v>16.788183710646802</v>
      </c>
      <c r="G109" s="328">
        <v>107</v>
      </c>
      <c r="H109" s="55">
        <v>10.830379837823088</v>
      </c>
      <c r="I109" s="55">
        <v>14.671552573937705</v>
      </c>
      <c r="J109" s="55">
        <v>39.197384626445277</v>
      </c>
      <c r="K109" s="55">
        <v>53.099383209014228</v>
      </c>
      <c r="N109" s="172"/>
      <c r="O109" s="172"/>
    </row>
    <row r="110" spans="1:15" ht="20" customHeight="1">
      <c r="A110" s="171">
        <v>108</v>
      </c>
      <c r="B110" s="55">
        <v>4.1523177254752026</v>
      </c>
      <c r="C110" s="55">
        <v>3.1569955269555777E-2</v>
      </c>
      <c r="D110" s="55">
        <v>688.86951065633605</v>
      </c>
      <c r="E110" s="55">
        <v>15987.030309133988</v>
      </c>
      <c r="F110" s="142">
        <v>16.082965196531298</v>
      </c>
      <c r="G110" s="328">
        <v>108</v>
      </c>
      <c r="H110" s="55">
        <v>10.611828950467048</v>
      </c>
      <c r="I110" s="55">
        <v>14.620998282261462</v>
      </c>
      <c r="J110" s="55">
        <v>38.40640376331541</v>
      </c>
      <c r="K110" s="55">
        <v>52.916416771546281</v>
      </c>
      <c r="N110" s="172"/>
      <c r="O110" s="172"/>
    </row>
    <row r="111" spans="1:15" ht="20" customHeight="1">
      <c r="A111" s="171">
        <v>109</v>
      </c>
      <c r="B111" s="55">
        <v>4.0088410393183942</v>
      </c>
      <c r="C111" s="55">
        <v>3.0598316584150811E-2</v>
      </c>
      <c r="D111" s="55">
        <v>665.06672842292164</v>
      </c>
      <c r="E111" s="55">
        <v>15310.062189594362</v>
      </c>
      <c r="F111" s="142">
        <v>15.401934730260367</v>
      </c>
      <c r="G111" s="328">
        <v>109</v>
      </c>
      <c r="H111" s="55">
        <v>10.395827675180019</v>
      </c>
      <c r="I111" s="55">
        <v>14.565250741066949</v>
      </c>
      <c r="J111" s="55">
        <v>37.624650473586826</v>
      </c>
      <c r="K111" s="55">
        <v>52.714654889977837</v>
      </c>
      <c r="N111" s="172"/>
      <c r="O111" s="172"/>
    </row>
    <row r="112" spans="1:15" ht="20" customHeight="1">
      <c r="A112" s="171">
        <v>110</v>
      </c>
      <c r="B112" s="55">
        <v>3.8683684255529909</v>
      </c>
      <c r="C112" s="55">
        <v>2.9640220959623251E-2</v>
      </c>
      <c r="D112" s="55">
        <v>641.76232179924114</v>
      </c>
      <c r="E112" s="55">
        <v>14656.647664483287</v>
      </c>
      <c r="F112" s="142">
        <v>14.744599198703554</v>
      </c>
      <c r="G112" s="328">
        <v>110</v>
      </c>
      <c r="H112" s="55">
        <v>10.182502039971599</v>
      </c>
      <c r="I112" s="55">
        <v>14.504416171534931</v>
      </c>
      <c r="J112" s="55">
        <v>36.852580878691995</v>
      </c>
      <c r="K112" s="55">
        <v>52.494482000731324</v>
      </c>
      <c r="N112" s="172"/>
      <c r="O112" s="172"/>
    </row>
    <row r="113" spans="1:15" ht="20" customHeight="1">
      <c r="A113" s="171">
        <v>111</v>
      </c>
      <c r="B113" s="55">
        <v>3.730983453248963</v>
      </c>
      <c r="C113" s="55">
        <v>2.8696688277917593E-2</v>
      </c>
      <c r="D113" s="55">
        <v>618.97015489400292</v>
      </c>
      <c r="E113" s="55">
        <v>14026.281426136658</v>
      </c>
      <c r="F113" s="142">
        <v>14.110450261949184</v>
      </c>
      <c r="G113" s="328">
        <v>111</v>
      </c>
      <c r="H113" s="55">
        <v>9.9719649609590686</v>
      </c>
      <c r="I113" s="55">
        <v>14.438605697579224</v>
      </c>
      <c r="J113" s="55">
        <v>36.090603645413239</v>
      </c>
      <c r="K113" s="55">
        <v>52.256300284234023</v>
      </c>
      <c r="N113" s="172"/>
      <c r="O113" s="172"/>
    </row>
    <row r="114" spans="1:15" ht="20" customHeight="1">
      <c r="A114" s="171">
        <v>112</v>
      </c>
      <c r="B114" s="55">
        <v>3.5967552819016806</v>
      </c>
      <c r="C114" s="55">
        <v>2.7768631264851681E-2</v>
      </c>
      <c r="D114" s="55">
        <v>596.70170126748872</v>
      </c>
      <c r="E114" s="55">
        <v>13418.445498055909</v>
      </c>
      <c r="F114" s="142">
        <v>13.498966835228043</v>
      </c>
      <c r="G114" s="328">
        <v>112</v>
      </c>
      <c r="H114" s="55">
        <v>9.7643166748236787</v>
      </c>
      <c r="I114" s="55">
        <v>14.36793507335104</v>
      </c>
      <c r="J114" s="55">
        <v>35.339081551031455</v>
      </c>
      <c r="K114" s="55">
        <v>52.000528678700029</v>
      </c>
      <c r="N114" s="172"/>
      <c r="O114" s="172"/>
    </row>
    <row r="115" spans="1:15" ht="20" customHeight="1">
      <c r="A115" s="171">
        <v>113</v>
      </c>
      <c r="B115" s="55">
        <v>3.4657395689617241</v>
      </c>
      <c r="C115" s="55">
        <v>2.6856860303997535E-2</v>
      </c>
      <c r="D115" s="55">
        <v>574.96619449075013</v>
      </c>
      <c r="E115" s="55">
        <v>12832.611550176793</v>
      </c>
      <c r="F115" s="142">
        <v>12.909617418075614</v>
      </c>
      <c r="G115" s="328">
        <v>113</v>
      </c>
      <c r="H115" s="55">
        <v>9.5596452026080438</v>
      </c>
      <c r="I115" s="55">
        <v>14.292524405045063</v>
      </c>
      <c r="J115" s="55">
        <v>34.598333161904826</v>
      </c>
      <c r="K115" s="55">
        <v>51.727601873288847</v>
      </c>
      <c r="N115" s="172"/>
      <c r="O115" s="172"/>
    </row>
    <row r="116" spans="1:15" ht="20" customHeight="1">
      <c r="A116" s="171">
        <v>114</v>
      </c>
      <c r="B116" s="55">
        <v>3.3379793580193078</v>
      </c>
      <c r="C116" s="55">
        <v>2.5962088314047782E-2</v>
      </c>
      <c r="D116" s="55">
        <v>553.7707754954032</v>
      </c>
      <c r="E116" s="55">
        <v>12268.24306518372</v>
      </c>
      <c r="F116" s="142">
        <v>12.341862273646019</v>
      </c>
      <c r="G116" s="328">
        <v>114</v>
      </c>
      <c r="H116" s="55">
        <v>9.3580268404673994</v>
      </c>
      <c r="I116" s="55">
        <v>14.212497867864881</v>
      </c>
      <c r="J116" s="55">
        <v>33.868634609599084</v>
      </c>
      <c r="K116" s="55">
        <v>51.43796928374482</v>
      </c>
      <c r="N116" s="172"/>
      <c r="O116" s="172"/>
    </row>
    <row r="117" spans="1:15" ht="20" customHeight="1">
      <c r="A117" s="171">
        <v>115</v>
      </c>
      <c r="B117" s="55">
        <v>3.2135059444409477</v>
      </c>
      <c r="C117" s="55">
        <v>2.5084935654673381E-2</v>
      </c>
      <c r="D117" s="55">
        <v>533.12063618275329</v>
      </c>
      <c r="E117" s="55">
        <v>11724.797359344637</v>
      </c>
      <c r="F117" s="142">
        <v>11.795155461673518</v>
      </c>
      <c r="G117" s="328">
        <v>115</v>
      </c>
      <c r="H117" s="55">
        <v>9.1595266730204319</v>
      </c>
      <c r="I117" s="55">
        <v>14.127983419005785</v>
      </c>
      <c r="J117" s="55">
        <v>33.150221448810392</v>
      </c>
      <c r="K117" s="55">
        <v>51.132094013622449</v>
      </c>
      <c r="N117" s="172"/>
      <c r="O117" s="172"/>
    </row>
    <row r="118" spans="1:15" ht="20" customHeight="1">
      <c r="A118" s="171">
        <v>116</v>
      </c>
      <c r="B118" s="55">
        <v>3.0923397157881656</v>
      </c>
      <c r="C118" s="55">
        <v>2.4225935029621001E-2</v>
      </c>
      <c r="D118" s="55">
        <v>513.01915884925666</v>
      </c>
      <c r="E118" s="55">
        <v>11201.727461828632</v>
      </c>
      <c r="F118" s="142">
        <v>11.268946729067519</v>
      </c>
      <c r="G118" s="328">
        <v>116</v>
      </c>
      <c r="H118" s="55">
        <v>8.9641991050108505</v>
      </c>
      <c r="I118" s="55">
        <v>14.039112507509978</v>
      </c>
      <c r="J118" s="55">
        <v>32.4432905815585</v>
      </c>
      <c r="K118" s="55">
        <v>50.810451804192418</v>
      </c>
      <c r="N118" s="172"/>
      <c r="O118" s="172"/>
    </row>
    <row r="119" spans="1:15" ht="20" customHeight="1">
      <c r="A119" s="171">
        <v>117</v>
      </c>
      <c r="B119" s="55">
        <v>2.974490964833675</v>
      </c>
      <c r="C119" s="55">
        <v>2.3385536359329943E-2</v>
      </c>
      <c r="D119" s="55">
        <v>493.46805106590665</v>
      </c>
      <c r="E119" s="55">
        <v>10698.483856871055</v>
      </c>
      <c r="F119" s="142">
        <v>10.762683262532057</v>
      </c>
      <c r="G119" s="328">
        <v>117</v>
      </c>
      <c r="H119" s="55">
        <v>8.7720884070866436</v>
      </c>
      <c r="I119" s="55">
        <v>13.946019781843829</v>
      </c>
      <c r="J119" s="55">
        <v>31.748002232474743</v>
      </c>
      <c r="K119" s="55">
        <v>50.473529976103173</v>
      </c>
      <c r="N119" s="172"/>
      <c r="O119" s="172"/>
    </row>
    <row r="120" spans="1:15" ht="20" customHeight="1">
      <c r="A120" s="171">
        <v>118</v>
      </c>
      <c r="B120" s="55">
        <v>2.8599606734305052</v>
      </c>
      <c r="C120" s="55">
        <v>2.2564111598657403E-2</v>
      </c>
      <c r="D120" s="55">
        <v>474.46747572212087</v>
      </c>
      <c r="E120" s="55">
        <v>10214.516093477039</v>
      </c>
      <c r="F120" s="142">
        <v>10.275811307928835</v>
      </c>
      <c r="G120" s="328">
        <v>118</v>
      </c>
      <c r="H120" s="55">
        <v>8.5832292716302376</v>
      </c>
      <c r="I120" s="55">
        <v>13.848842796037765</v>
      </c>
      <c r="J120" s="55">
        <v>31.064481960466384</v>
      </c>
      <c r="K120" s="55">
        <v>50.121826365840455</v>
      </c>
      <c r="N120" s="172"/>
      <c r="O120" s="172"/>
    </row>
    <row r="121" spans="1:15" ht="20" customHeight="1">
      <c r="A121" s="171">
        <v>119</v>
      </c>
      <c r="B121" s="55">
        <v>2.7487412658883468</v>
      </c>
      <c r="C121" s="55">
        <v>2.1761959478401538E-2</v>
      </c>
      <c r="D121" s="55">
        <v>456.01617601087673</v>
      </c>
      <c r="E121" s="55">
        <v>9749.2742676105408</v>
      </c>
      <c r="F121" s="142">
        <v>9.8077776613605554</v>
      </c>
      <c r="G121" s="328">
        <v>119</v>
      </c>
      <c r="H121" s="55">
        <v>8.3976473747241833</v>
      </c>
      <c r="I121" s="55">
        <v>13.747721715217677</v>
      </c>
      <c r="J121" s="55">
        <v>30.39282269258663</v>
      </c>
      <c r="K121" s="55">
        <v>49.755848259984525</v>
      </c>
      <c r="N121" s="172"/>
      <c r="O121" s="172"/>
    </row>
    <row r="122" spans="1:15" ht="20" customHeight="1">
      <c r="A122" s="171">
        <v>120</v>
      </c>
      <c r="B122" s="55">
        <v>2.640817330868749</v>
      </c>
      <c r="C122" s="55">
        <v>2.0979310152187403E-2</v>
      </c>
      <c r="D122" s="55">
        <v>438.11159519112539</v>
      </c>
      <c r="E122" s="55">
        <v>9302.2103820095363</v>
      </c>
      <c r="F122" s="142">
        <v>9.3580310371461124</v>
      </c>
      <c r="G122" s="328">
        <v>120</v>
      </c>
      <c r="H122" s="55">
        <v>8.2153599405150146</v>
      </c>
      <c r="I122" s="55">
        <v>13.642799021342119</v>
      </c>
      <c r="J122" s="55">
        <v>29.733086766584165</v>
      </c>
      <c r="K122" s="55">
        <v>49.376111330212197</v>
      </c>
      <c r="N122" s="172"/>
      <c r="O122" s="172"/>
    </row>
    <row r="123" spans="1:15" ht="20" customHeight="1">
      <c r="A123" s="171">
        <v>121</v>
      </c>
      <c r="B123" s="55">
        <v>2.5361663111312769</v>
      </c>
      <c r="C123" s="55">
        <v>2.0216329732951222E-2</v>
      </c>
      <c r="D123" s="55">
        <v>420.74999101667885</v>
      </c>
      <c r="E123" s="55">
        <v>8872.7795889056288</v>
      </c>
      <c r="F123" s="142">
        <v>8.9260233179974833</v>
      </c>
      <c r="G123" s="328">
        <v>121</v>
      </c>
      <c r="H123" s="55">
        <v>8.0363763044365211</v>
      </c>
      <c r="I123" s="55">
        <v>13.534219219942145</v>
      </c>
      <c r="J123" s="55">
        <v>29.085307969324681</v>
      </c>
      <c r="K123" s="55">
        <v>48.983138571927725</v>
      </c>
      <c r="N123" s="172"/>
      <c r="O123" s="172"/>
    </row>
    <row r="124" spans="1:15" ht="20" customHeight="1">
      <c r="A124" s="171">
        <v>122</v>
      </c>
      <c r="B124" s="55">
        <v>2.4347591607472232</v>
      </c>
      <c r="C124" s="55">
        <v>1.9473124705717122E-2</v>
      </c>
      <c r="D124" s="55">
        <v>403.92654476796429</v>
      </c>
      <c r="E124" s="55">
        <v>8460.4413210133062</v>
      </c>
      <c r="F124" s="142">
        <v>8.5112106927958333</v>
      </c>
      <c r="G124" s="328">
        <v>122</v>
      </c>
      <c r="H124" s="55">
        <v>7.8606984719732198</v>
      </c>
      <c r="I124" s="55">
        <v>13.422128548641556</v>
      </c>
      <c r="J124" s="55">
        <v>28.449493559071428</v>
      </c>
      <c r="K124" s="55">
        <v>48.577459249337252</v>
      </c>
      <c r="N124" s="172"/>
      <c r="O124" s="172"/>
    </row>
    <row r="125" spans="1:15" ht="20" customHeight="1">
      <c r="A125" s="171">
        <v>123</v>
      </c>
      <c r="B125" s="55">
        <v>2.3365609696492924</v>
      </c>
      <c r="C125" s="55">
        <v>1.8749746205620504E-2</v>
      </c>
      <c r="D125" s="55">
        <v>387.63546486481755</v>
      </c>
      <c r="E125" s="55">
        <v>8064.6603161969106</v>
      </c>
      <c r="F125" s="142">
        <v>8.1130546874072955</v>
      </c>
      <c r="G125" s="328">
        <v>123</v>
      </c>
      <c r="H125" s="55">
        <v>7.6883216698800103</v>
      </c>
      <c r="I125" s="55">
        <v>13.306674688211478</v>
      </c>
      <c r="J125" s="55">
        <v>27.825626260463157</v>
      </c>
      <c r="K125" s="55">
        <v>48.15960784969554</v>
      </c>
      <c r="N125" s="172"/>
      <c r="O125" s="172"/>
    </row>
    <row r="126" spans="1:15" ht="20" customHeight="1">
      <c r="A126" s="171">
        <v>124</v>
      </c>
      <c r="B126" s="55">
        <v>2.2415315556064153</v>
      </c>
      <c r="C126" s="55">
        <v>1.8046194152196646E-2</v>
      </c>
      <c r="D126" s="55">
        <v>371.87008507510427</v>
      </c>
      <c r="E126" s="55">
        <v>7684.9075412269449</v>
      </c>
      <c r="F126" s="142">
        <v>7.7310230939825502</v>
      </c>
      <c r="G126" s="328">
        <v>124</v>
      </c>
      <c r="H126" s="55">
        <v>7.5192348870239991</v>
      </c>
      <c r="I126" s="55">
        <v>13.188006476890207</v>
      </c>
      <c r="J126" s="55">
        <v>27.213666221932549</v>
      </c>
      <c r="K126" s="55">
        <v>47.730123049370469</v>
      </c>
      <c r="N126" s="172"/>
      <c r="O126" s="172"/>
    </row>
    <row r="127" spans="1:15" ht="20" customHeight="1">
      <c r="A127" s="171">
        <v>125</v>
      </c>
      <c r="B127" s="55">
        <v>2.1496260239058804</v>
      </c>
      <c r="C127" s="55">
        <v>1.7362421232835504E-2</v>
      </c>
      <c r="D127" s="55">
        <v>356.6229573659856</v>
      </c>
      <c r="E127" s="55">
        <v>7320.6610200064024</v>
      </c>
      <c r="F127" s="142">
        <v>7.3645908041531758</v>
      </c>
      <c r="G127" s="328">
        <v>125</v>
      </c>
      <c r="H127" s="55">
        <v>7.3534214022747575</v>
      </c>
      <c r="I127" s="55">
        <v>13.066273628671572</v>
      </c>
      <c r="J127" s="55">
        <v>26.613552926250243</v>
      </c>
      <c r="K127" s="55">
        <v>47.2895466942703</v>
      </c>
      <c r="N127" s="172"/>
      <c r="O127" s="172"/>
    </row>
    <row r="128" spans="1:15" ht="20" customHeight="1">
      <c r="A128" s="171">
        <v>126</v>
      </c>
      <c r="B128" s="55">
        <v>2.0607952951911557</v>
      </c>
      <c r="C128" s="55">
        <v>1.6698336730005654E-2</v>
      </c>
      <c r="D128" s="55">
        <v>341.88593947221267</v>
      </c>
      <c r="E128" s="55">
        <v>6971.4065715873003</v>
      </c>
      <c r="F128" s="142">
        <v>7.0132405514768594</v>
      </c>
      <c r="G128" s="328">
        <v>126</v>
      </c>
      <c r="H128" s="55">
        <v>7.1908592971385454</v>
      </c>
      <c r="I128" s="55">
        <v>12.941626456236021</v>
      </c>
      <c r="J128" s="55">
        <v>26.025207045854096</v>
      </c>
      <c r="K128" s="55">
        <v>46.838422797073981</v>
      </c>
      <c r="N128" s="172"/>
      <c r="O128" s="172"/>
    </row>
    <row r="129" spans="1:15" ht="20" customHeight="1">
      <c r="A129" s="171">
        <v>127</v>
      </c>
      <c r="B129" s="55">
        <v>1.9749866020466103</v>
      </c>
      <c r="C129" s="55">
        <v>1.605381018838821E-2</v>
      </c>
      <c r="D129" s="55">
        <v>327.65027727953265</v>
      </c>
      <c r="E129" s="55">
        <v>6636.6384632114205</v>
      </c>
      <c r="F129" s="142">
        <v>6.6764635683969082</v>
      </c>
      <c r="G129" s="328">
        <v>127</v>
      </c>
      <c r="H129" s="55">
        <v>7.0315219511051223</v>
      </c>
      <c r="I129" s="55">
        <v>12.814215599169206</v>
      </c>
      <c r="J129" s="55">
        <v>25.448532235611751</v>
      </c>
      <c r="K129" s="55">
        <v>46.377296553598029</v>
      </c>
      <c r="N129" s="172"/>
      <c r="O129" s="172"/>
    </row>
    <row r="130" spans="1:15" ht="20" customHeight="1">
      <c r="A130" s="171">
        <v>128</v>
      </c>
      <c r="B130" s="55">
        <v>1.8921439550410171</v>
      </c>
      <c r="C130" s="55">
        <v>1.5428674919440088E-2</v>
      </c>
      <c r="D130" s="55">
        <v>313.90668214130471</v>
      </c>
      <c r="E130" s="55">
        <v>6315.8599835009954</v>
      </c>
      <c r="F130" s="142">
        <v>6.3537601628725309</v>
      </c>
      <c r="G130" s="328">
        <v>128</v>
      </c>
      <c r="H130" s="55">
        <v>6.8753785179527593</v>
      </c>
      <c r="I130" s="55">
        <v>12.684191758078919</v>
      </c>
      <c r="J130" s="55">
        <v>24.883416856667015</v>
      </c>
      <c r="K130" s="55">
        <v>45.906713380510709</v>
      </c>
      <c r="N130" s="172"/>
      <c r="O130" s="172"/>
    </row>
    <row r="131" spans="1:15" ht="20" customHeight="1">
      <c r="A131" s="171">
        <v>129</v>
      </c>
      <c r="B131" s="55">
        <v>1.8122085790425062</v>
      </c>
      <c r="C131" s="55">
        <v>1.4822731342136552E-2</v>
      </c>
      <c r="D131" s="55">
        <v>300.64540326315176</v>
      </c>
      <c r="E131" s="55">
        <v>6008.583940798766</v>
      </c>
      <c r="F131" s="142">
        <v>6.0446402197093327</v>
      </c>
      <c r="G131" s="328">
        <v>129</v>
      </c>
      <c r="H131" s="55">
        <v>6.7223943815319549</v>
      </c>
      <c r="I131" s="55">
        <v>12.551705435189159</v>
      </c>
      <c r="J131" s="55">
        <v>24.329735626015353</v>
      </c>
      <c r="K131" s="55">
        <v>45.427217976488279</v>
      </c>
      <c r="N131" s="172"/>
      <c r="O131" s="172"/>
    </row>
    <row r="132" spans="1:15" ht="20" customHeight="1">
      <c r="A132" s="171">
        <v>130</v>
      </c>
      <c r="B132" s="55">
        <v>1.735119320700649</v>
      </c>
      <c r="C132" s="55">
        <v>1.423575015973623E-2</v>
      </c>
      <c r="D132" s="55">
        <v>287.85629530423762</v>
      </c>
      <c r="E132" s="55">
        <v>5714.3330915150727</v>
      </c>
      <c r="F132" s="142">
        <v>5.748623631476832</v>
      </c>
      <c r="G132" s="328">
        <v>130</v>
      </c>
      <c r="H132" s="55">
        <v>6.5725315898210743</v>
      </c>
      <c r="I132" s="55">
        <v>12.416906681953545</v>
      </c>
      <c r="J132" s="55">
        <v>23.78735118744104</v>
      </c>
      <c r="K132" s="55">
        <v>44.939353408775787</v>
      </c>
      <c r="N132" s="172"/>
      <c r="O132" s="172"/>
    </row>
    <row r="133" spans="1:15" ht="20" customHeight="1">
      <c r="A133" s="171">
        <v>131</v>
      </c>
      <c r="B133" s="55">
        <v>1.6608130280575921</v>
      </c>
      <c r="C133" s="55">
        <v>1.3667475373372949E-2</v>
      </c>
      <c r="D133" s="55">
        <v>275.5288813547545</v>
      </c>
      <c r="E133" s="55">
        <v>5432.6405031855829</v>
      </c>
      <c r="F133" s="142">
        <v>5.4652406637448205</v>
      </c>
      <c r="G133" s="328">
        <v>131</v>
      </c>
      <c r="H133" s="55">
        <v>6.4257492663134963</v>
      </c>
      <c r="I133" s="55">
        <v>12.279944854194932</v>
      </c>
      <c r="J133" s="55">
        <v>23.256115600412333</v>
      </c>
      <c r="K133" s="55">
        <v>44.443660226986665</v>
      </c>
      <c r="N133" s="172"/>
      <c r="O133" s="172"/>
    </row>
    <row r="134" spans="1:15" ht="20" customHeight="1">
      <c r="A134" s="171">
        <v>132</v>
      </c>
      <c r="B134" s="55">
        <v>1.5892249033023522</v>
      </c>
      <c r="C134" s="55">
        <v>1.3117627134123504E-2</v>
      </c>
      <c r="D134" s="55">
        <v>263.65241145786018</v>
      </c>
      <c r="E134" s="55">
        <v>5163.049856779282</v>
      </c>
      <c r="F134" s="142">
        <v>5.194032259205442</v>
      </c>
      <c r="G134" s="328">
        <v>132</v>
      </c>
      <c r="H134" s="55">
        <v>6.2820039980540061</v>
      </c>
      <c r="I134" s="55">
        <v>12.140968375240572</v>
      </c>
      <c r="J134" s="55">
        <v>22.735871744465413</v>
      </c>
      <c r="K134" s="55">
        <v>43.940675605839886</v>
      </c>
      <c r="N134" s="172"/>
      <c r="O134" s="172"/>
    </row>
    <row r="135" spans="1:15" ht="20" customHeight="1">
      <c r="A135" s="171">
        <v>133</v>
      </c>
      <c r="B135" s="55">
        <v>1.5202888297210786</v>
      </c>
      <c r="C135" s="55">
        <v>1.2585904435932133E-2</v>
      </c>
      <c r="D135" s="55">
        <v>252.2159168507269</v>
      </c>
      <c r="E135" s="55">
        <v>4905.1156926249823</v>
      </c>
      <c r="F135" s="142">
        <v>4.9345502850754581</v>
      </c>
      <c r="G135" s="328">
        <v>133</v>
      </c>
      <c r="H135" s="55">
        <v>6.141250199890429</v>
      </c>
      <c r="I135" s="55">
        <v>12.000124507484291</v>
      </c>
      <c r="J135" s="55">
        <v>22.226454637506428</v>
      </c>
      <c r="K135" s="55">
        <v>43.430932518396254</v>
      </c>
      <c r="N135" s="172"/>
      <c r="O135" s="172"/>
    </row>
    <row r="136" spans="1:15" ht="20" customHeight="1">
      <c r="A136" s="171">
        <v>134</v>
      </c>
      <c r="B136" s="55">
        <v>1.4539376739233041</v>
      </c>
      <c r="C136" s="55">
        <v>1.2071987652402348E-2</v>
      </c>
      <c r="D136" s="55">
        <v>241.20826010387614</v>
      </c>
      <c r="E136" s="55">
        <v>4658.4036041476793</v>
      </c>
      <c r="F136" s="142">
        <v>4.68635772799517</v>
      </c>
      <c r="G136" s="328">
        <v>134</v>
      </c>
      <c r="H136" s="55">
        <v>6.0034404547412628</v>
      </c>
      <c r="I136" s="55">
        <v>11.85755913276838</v>
      </c>
      <c r="J136" s="55">
        <v>21.727692667310372</v>
      </c>
      <c r="K136" s="55">
        <v>42.914958941215048</v>
      </c>
      <c r="N136" s="172"/>
      <c r="O136" s="172"/>
    </row>
    <row r="137" spans="1:15" ht="20" customHeight="1">
      <c r="A137" s="171">
        <v>135</v>
      </c>
      <c r="B137" s="55">
        <v>1.3901035644410686</v>
      </c>
      <c r="C137" s="55">
        <v>1.1575540921003392E-2</v>
      </c>
      <c r="D137" s="55">
        <v>230.61818134077328</v>
      </c>
      <c r="E137" s="55">
        <v>4422.4903834253491</v>
      </c>
      <c r="F137" s="142">
        <v>4.4490288404586851</v>
      </c>
      <c r="G137" s="328">
        <v>135</v>
      </c>
      <c r="H137" s="55">
        <v>5.8685258299016008</v>
      </c>
      <c r="I137" s="55">
        <v>11.713416541938894</v>
      </c>
      <c r="J137" s="55">
        <v>21.239408736297687</v>
      </c>
      <c r="K137" s="55">
        <v>42.393277092711081</v>
      </c>
      <c r="N137" s="172"/>
      <c r="O137" s="172"/>
    </row>
    <row r="138" spans="1:15" ht="20" customHeight="1">
      <c r="A138" s="171">
        <v>136</v>
      </c>
      <c r="B138" s="55">
        <v>1.3287181478056285</v>
      </c>
      <c r="C138" s="55">
        <v>1.1096214378689535E-2</v>
      </c>
      <c r="D138" s="55">
        <v>220.43434072095377</v>
      </c>
      <c r="E138" s="55">
        <v>4196.9641223944927</v>
      </c>
      <c r="F138" s="142">
        <v>4.2221492426267613</v>
      </c>
      <c r="G138" s="328">
        <v>136</v>
      </c>
      <c r="H138" s="55">
        <v>5.7364561696148328</v>
      </c>
      <c r="I138" s="55">
        <v>11.567839233889087</v>
      </c>
      <c r="J138" s="55">
        <v>20.761421320411735</v>
      </c>
      <c r="K138" s="55">
        <v>41.866402705851371</v>
      </c>
      <c r="N138" s="172"/>
      <c r="O138" s="172"/>
    </row>
    <row r="139" spans="1:15" ht="20" customHeight="1">
      <c r="A139" s="171">
        <v>137</v>
      </c>
      <c r="B139" s="55">
        <v>1.2697128232063166</v>
      </c>
      <c r="C139" s="55">
        <v>1.063364625330288E-2</v>
      </c>
      <c r="D139" s="55">
        <v>210.64535736992792</v>
      </c>
      <c r="E139" s="55">
        <v>3981.4242733490537</v>
      </c>
      <c r="F139" s="142">
        <v>4.0053159831887744</v>
      </c>
      <c r="G139" s="328">
        <v>137</v>
      </c>
      <c r="H139" s="55">
        <v>5.6071803643253215</v>
      </c>
      <c r="I139" s="55">
        <v>11.42096772436601</v>
      </c>
      <c r="J139" s="55">
        <v>20.293545443599925</v>
      </c>
      <c r="K139" s="55">
        <v>41.33484433618667</v>
      </c>
      <c r="N139" s="172"/>
      <c r="O139" s="172"/>
    </row>
    <row r="140" spans="1:15" ht="20" customHeight="1">
      <c r="A140" s="171">
        <v>138</v>
      </c>
      <c r="B140" s="55">
        <v>1.2130189568288789</v>
      </c>
      <c r="C140" s="55">
        <v>1.0187464815431223E-2</v>
      </c>
      <c r="D140" s="55">
        <v>201.23984493791102</v>
      </c>
      <c r="E140" s="55">
        <v>3775.4816721951356</v>
      </c>
      <c r="F140" s="142">
        <v>3.7981375627569811</v>
      </c>
      <c r="G140" s="328">
        <v>138</v>
      </c>
      <c r="H140" s="55">
        <v>5.4806465971978673</v>
      </c>
      <c r="I140" s="55">
        <v>11.272940364775778</v>
      </c>
      <c r="J140" s="55">
        <v>19.835593570018652</v>
      </c>
      <c r="K140" s="55">
        <v>40.799102706070236</v>
      </c>
      <c r="N140" s="172"/>
      <c r="O140" s="172"/>
    </row>
    <row r="141" spans="1:15" ht="20" customHeight="1">
      <c r="A141" s="171">
        <v>139</v>
      </c>
      <c r="B141" s="55">
        <v>1.1585680769578566</v>
      </c>
      <c r="C141" s="55">
        <v>9.7572901956320506E-3</v>
      </c>
      <c r="D141" s="55">
        <v>192.20644396730842</v>
      </c>
      <c r="E141" s="55">
        <v>3578.7585277425242</v>
      </c>
      <c r="F141" s="142">
        <v>3.6002339230937785</v>
      </c>
      <c r="G141" s="328">
        <v>139</v>
      </c>
      <c r="H141" s="55">
        <v>5.3568025686398846</v>
      </c>
      <c r="I141" s="55">
        <v>11.123893171184999</v>
      </c>
      <c r="J141" s="55">
        <v>19.387376416625496</v>
      </c>
      <c r="K141" s="55">
        <v>40.259670085778666</v>
      </c>
      <c r="N141" s="172"/>
      <c r="O141" s="172"/>
    </row>
    <row r="142" spans="1:15" ht="20" customHeight="1">
      <c r="A142" s="171">
        <v>140</v>
      </c>
      <c r="B142" s="55">
        <v>1.1062920509092002</v>
      </c>
      <c r="C142" s="55">
        <v>9.3427360721121434E-3</v>
      </c>
      <c r="D142" s="55">
        <v>183.53385124583633</v>
      </c>
      <c r="E142" s="55">
        <v>3390.888380135948</v>
      </c>
      <c r="F142" s="142">
        <v>3.4112364052935238</v>
      </c>
      <c r="G142" s="328">
        <v>140</v>
      </c>
      <c r="H142" s="55">
        <v>5.2355956996941968</v>
      </c>
      <c r="I142" s="55">
        <v>10.973959663675769</v>
      </c>
      <c r="J142" s="55">
        <v>18.94870368929978</v>
      </c>
      <c r="K142" s="55">
        <v>39.717029712104321</v>
      </c>
      <c r="N142" s="172"/>
      <c r="O142" s="172"/>
    </row>
    <row r="143" spans="1:15" ht="20" customHeight="1">
      <c r="A143" s="171">
        <v>141</v>
      </c>
      <c r="B143" s="55">
        <v>1.0561232448369264</v>
      </c>
      <c r="C143" s="55">
        <v>8.9434112340811712E-3</v>
      </c>
      <c r="D143" s="55">
        <v>175.2108463184461</v>
      </c>
      <c r="E143" s="55">
        <v>3211.5160313538072</v>
      </c>
      <c r="F143" s="142">
        <v>3.2307876798641972</v>
      </c>
      <c r="G143" s="328">
        <v>141</v>
      </c>
      <c r="H143" s="55">
        <v>5.116973315281367</v>
      </c>
      <c r="I143" s="55">
        <v>10.823270716174653</v>
      </c>
      <c r="J143" s="55">
        <v>18.519384746034508</v>
      </c>
      <c r="K143" s="55">
        <v>39.171655244855472</v>
      </c>
      <c r="N143" s="172"/>
      <c r="O143" s="172"/>
    </row>
    <row r="144" spans="1:15" ht="20" customHeight="1">
      <c r="A144" s="171">
        <v>142</v>
      </c>
      <c r="B144" s="55">
        <v>1.0079946674315796</v>
      </c>
      <c r="C144" s="55">
        <v>8.5589210260801421E-3</v>
      </c>
      <c r="D144" s="55">
        <v>167.22631532689905</v>
      </c>
      <c r="E144" s="55">
        <v>3040.2974505311286</v>
      </c>
      <c r="F144" s="142">
        <v>3.0585416514822201</v>
      </c>
      <c r="G144" s="328">
        <v>142</v>
      </c>
      <c r="H144" s="55">
        <v>5.0008828083623378</v>
      </c>
      <c r="I144" s="55">
        <v>10.671954416838568</v>
      </c>
      <c r="J144" s="55">
        <v>18.099229191074876</v>
      </c>
      <c r="K144" s="55">
        <v>38.624010261563825</v>
      </c>
      <c r="N144" s="172"/>
      <c r="O144" s="172"/>
    </row>
    <row r="145" spans="1:15" ht="20" customHeight="1">
      <c r="A145" s="171">
        <v>143</v>
      </c>
      <c r="B145" s="55">
        <v>0.96184009849934982</v>
      </c>
      <c r="C145" s="55">
        <v>8.1888686786277184E-3</v>
      </c>
      <c r="D145" s="55">
        <v>159.56927234104214</v>
      </c>
      <c r="E145" s="55">
        <v>2876.8996566971618</v>
      </c>
      <c r="F145" s="142">
        <v>2.8941633410263843</v>
      </c>
      <c r="G145" s="328">
        <v>143</v>
      </c>
      <c r="H145" s="55">
        <v>4.8872717861641535</v>
      </c>
      <c r="I145" s="55">
        <v>10.52013593904285</v>
      </c>
      <c r="J145" s="55">
        <v>17.688047404139414</v>
      </c>
      <c r="K145" s="55">
        <v>38.074547790563699</v>
      </c>
      <c r="N145" s="172"/>
      <c r="O145" s="172"/>
    </row>
    <row r="146" spans="1:15" ht="20" customHeight="1">
      <c r="A146" s="171">
        <v>144</v>
      </c>
      <c r="B146" s="55">
        <v>0.91759420337898656</v>
      </c>
      <c r="C146" s="55">
        <v>7.8328565305307227E-3</v>
      </c>
      <c r="D146" s="55">
        <v>152.22887834057386</v>
      </c>
      <c r="E146" s="55">
        <v>2721.0005813563475</v>
      </c>
      <c r="F146" s="142">
        <v>2.7373287473341961</v>
      </c>
      <c r="G146" s="328">
        <v>144</v>
      </c>
      <c r="H146" s="55">
        <v>4.7760881996636417</v>
      </c>
      <c r="I146" s="55">
        <v>10.367937422982862</v>
      </c>
      <c r="J146" s="55">
        <v>17.285651009048237</v>
      </c>
      <c r="K146" s="55">
        <v>37.523709882483764</v>
      </c>
      <c r="N146" s="172"/>
      <c r="O146" s="172"/>
    </row>
    <row r="147" spans="1:15" ht="20" customHeight="1">
      <c r="A147" s="171">
        <v>145</v>
      </c>
      <c r="B147" s="55">
        <v>0.8751926341207793</v>
      </c>
      <c r="C147" s="55">
        <v>7.4904871481817755E-3</v>
      </c>
      <c r="D147" s="55">
        <v>145.19445800063727</v>
      </c>
      <c r="E147" s="55">
        <v>2572.2889131857373</v>
      </c>
      <c r="F147" s="142">
        <v>2.5877246909673577</v>
      </c>
      <c r="G147" s="328">
        <v>145</v>
      </c>
      <c r="H147" s="55">
        <v>4.6672804575588041</v>
      </c>
      <c r="I147" s="55">
        <v>10.215477867864417</v>
      </c>
      <c r="J147" s="55">
        <v>16.891853286209031</v>
      </c>
      <c r="K147" s="55">
        <v>36.971927220061865</v>
      </c>
      <c r="N147" s="172"/>
      <c r="O147" s="172"/>
    </row>
    <row r="148" spans="1:15" ht="20" customHeight="1">
      <c r="A148" s="171">
        <v>146</v>
      </c>
      <c r="B148" s="55">
        <v>0.83457211831681954</v>
      </c>
      <c r="C148" s="55">
        <v>7.1613643471108331E-3</v>
      </c>
      <c r="D148" s="55">
        <v>138.45551442876035</v>
      </c>
      <c r="E148" s="55">
        <v>2430.4639269710315</v>
      </c>
      <c r="F148" s="142">
        <v>2.4450486421212849</v>
      </c>
      <c r="G148" s="328">
        <v>146</v>
      </c>
      <c r="H148" s="55">
        <v>4.5607975259731095</v>
      </c>
      <c r="I148" s="55">
        <v>10.062873034625875</v>
      </c>
      <c r="J148" s="55">
        <v>16.506469533467552</v>
      </c>
      <c r="K148" s="55">
        <v>36.419618766076198</v>
      </c>
      <c r="N148" s="172"/>
      <c r="O148" s="172"/>
    </row>
    <row r="149" spans="1:15" ht="20" customHeight="1">
      <c r="A149" s="171">
        <v>147</v>
      </c>
      <c r="B149" s="55">
        <v>0.79567053643634877</v>
      </c>
      <c r="C149" s="55">
        <v>6.8450941209816374E-3</v>
      </c>
      <c r="D149" s="55">
        <v>132.00174199479028</v>
      </c>
      <c r="E149" s="55">
        <v>2295.2352987592603</v>
      </c>
      <c r="F149" s="142">
        <v>2.3090085346685583</v>
      </c>
      <c r="G149" s="328">
        <v>147</v>
      </c>
      <c r="H149" s="55">
        <v>4.4565890151378262</v>
      </c>
      <c r="I149" s="55">
        <v>9.9102353591023427</v>
      </c>
      <c r="J149" s="55">
        <v>16.12931737982889</v>
      </c>
      <c r="K149" s="55">
        <v>35.867191449068542</v>
      </c>
      <c r="N149" s="172"/>
      <c r="O149" s="172"/>
    </row>
    <row r="150" spans="1:15" ht="20" customHeight="1">
      <c r="A150" s="171">
        <v>148</v>
      </c>
      <c r="B150" s="55">
        <v>0.7584269884834256</v>
      </c>
      <c r="C150" s="55">
        <v>6.5412854831249628E-3</v>
      </c>
      <c r="D150" s="55">
        <v>125.8230373894003</v>
      </c>
      <c r="E150" s="55">
        <v>2166.3229090671666</v>
      </c>
      <c r="F150" s="142">
        <v>2.1793225681863984</v>
      </c>
      <c r="G150" s="328">
        <v>148</v>
      </c>
      <c r="H150" s="55">
        <v>4.3546052542812665</v>
      </c>
      <c r="I150" s="55">
        <v>9.757673875511669</v>
      </c>
      <c r="J150" s="55">
        <v>15.760217056497158</v>
      </c>
      <c r="K150" s="55">
        <v>35.315039886424287</v>
      </c>
      <c r="N150" s="172"/>
      <c r="O150" s="172"/>
    </row>
    <row r="151" spans="1:15" ht="20" customHeight="1">
      <c r="A151" s="171">
        <v>149</v>
      </c>
      <c r="B151" s="55">
        <v>0.7227818507576893</v>
      </c>
      <c r="C151" s="55">
        <v>6.2495512255867384E-3</v>
      </c>
      <c r="D151" s="55">
        <v>119.90950904070066</v>
      </c>
      <c r="E151" s="55">
        <v>2043.4566358521115</v>
      </c>
      <c r="F151" s="142">
        <v>2.0557189996852339</v>
      </c>
      <c r="G151" s="328">
        <v>149</v>
      </c>
      <c r="H151" s="55">
        <v>4.2547973559233698</v>
      </c>
      <c r="I151" s="55">
        <v>9.6052941501129325</v>
      </c>
      <c r="J151" s="55">
        <v>15.398991629570858</v>
      </c>
      <c r="K151" s="55">
        <v>34.763546144268808</v>
      </c>
      <c r="N151" s="172"/>
      <c r="O151" s="172"/>
    </row>
    <row r="152" spans="1:15" ht="20" customHeight="1">
      <c r="A152" s="171">
        <v>150</v>
      </c>
      <c r="B152" s="55">
        <v>0.68867682346204495</v>
      </c>
      <c r="C152" s="55">
        <v>5.9695086005381991E-3</v>
      </c>
      <c r="D152" s="55">
        <v>114.25148501235326</v>
      </c>
      <c r="E152" s="55">
        <v>1926.3761388255807</v>
      </c>
      <c r="F152" s="142">
        <v>1.9379359266279161</v>
      </c>
      <c r="G152" s="328">
        <v>150</v>
      </c>
      <c r="H152" s="55">
        <v>4.1571172707307733</v>
      </c>
      <c r="I152" s="55">
        <v>9.4531982248603708</v>
      </c>
      <c r="J152" s="55">
        <v>15.045467198574748</v>
      </c>
      <c r="K152" s="55">
        <v>34.213079533539293</v>
      </c>
      <c r="N152" s="172"/>
      <c r="O152" s="172"/>
    </row>
    <row r="153" spans="1:15" ht="20" customHeight="1">
      <c r="A153" s="171">
        <v>151</v>
      </c>
      <c r="B153" s="55">
        <v>0.65605496986474865</v>
      </c>
      <c r="C153" s="55">
        <v>5.7007799287553248E-3</v>
      </c>
      <c r="D153" s="55">
        <v>108.83951950056179</v>
      </c>
      <c r="E153" s="55">
        <v>1814.8306365691242</v>
      </c>
      <c r="F153" s="142">
        <v>1.8257210627081786</v>
      </c>
      <c r="G153" s="328">
        <v>151</v>
      </c>
      <c r="H153" s="55">
        <v>4.0615178340329354</v>
      </c>
      <c r="I153" s="55">
        <v>9.3014845708492082</v>
      </c>
      <c r="J153" s="55">
        <v>14.699473064811306</v>
      </c>
      <c r="K153" s="55">
        <v>33.663996441495655</v>
      </c>
      <c r="N153" s="172"/>
      <c r="O153" s="172"/>
    </row>
    <row r="154" spans="1:15" ht="20" customHeight="1">
      <c r="A154" s="171">
        <v>152</v>
      </c>
      <c r="B154" s="55">
        <v>0.62486074768710631</v>
      </c>
      <c r="C154" s="55">
        <v>5.4429931397233702E-3</v>
      </c>
      <c r="D154" s="55">
        <v>103.66439804129094</v>
      </c>
      <c r="E154" s="55">
        <v>1708.5786777981994</v>
      </c>
      <c r="F154" s="142">
        <v>1.7188315077418796</v>
      </c>
      <c r="G154" s="328">
        <v>152</v>
      </c>
      <c r="H154" s="55">
        <v>3.967952805035293</v>
      </c>
      <c r="I154" s="55">
        <v>9.1502480513262938</v>
      </c>
      <c r="J154" s="55">
        <v>14.360841873281252</v>
      </c>
      <c r="K154" s="55">
        <v>33.116640197848334</v>
      </c>
      <c r="N154" s="172"/>
      <c r="O154" s="172"/>
    </row>
    <row r="155" spans="1:15" ht="20" customHeight="1">
      <c r="A155" s="171">
        <v>153</v>
      </c>
      <c r="B155" s="55">
        <v>0.59504003335234767</v>
      </c>
      <c r="C155" s="55">
        <v>5.1957822477635219E-3</v>
      </c>
      <c r="D155" s="55">
        <v>98.717141533154489</v>
      </c>
      <c r="E155" s="55">
        <v>1607.3879080109764</v>
      </c>
      <c r="F155" s="142">
        <v>1.6170335129155173</v>
      </c>
      <c r="G155" s="328">
        <v>153</v>
      </c>
      <c r="H155" s="55">
        <v>3.8763768996929113</v>
      </c>
      <c r="I155" s="55">
        <v>8.9995798940146621</v>
      </c>
      <c r="J155" s="55">
        <v>14.029409731660097</v>
      </c>
      <c r="K155" s="55">
        <v>32.571340974595152</v>
      </c>
      <c r="N155" s="172"/>
      <c r="O155" s="172"/>
    </row>
    <row r="156" spans="1:15" ht="20" customHeight="1">
      <c r="A156" s="171">
        <v>154</v>
      </c>
      <c r="B156" s="55">
        <v>0.56654013969656403</v>
      </c>
      <c r="C156" s="55">
        <v>4.9587877684166672E-3</v>
      </c>
      <c r="D156" s="55">
        <v>93.989009175659973</v>
      </c>
      <c r="E156" s="55">
        <v>1511.0348326565727</v>
      </c>
      <c r="F156" s="142">
        <v>1.5201022425332837</v>
      </c>
      <c r="G156" s="328">
        <v>154</v>
      </c>
      <c r="H156" s="55">
        <v>3.7867458181288094</v>
      </c>
      <c r="I156" s="55">
        <v>8.8495676724810455</v>
      </c>
      <c r="J156" s="55">
        <v>13.705016309530725</v>
      </c>
      <c r="K156" s="55">
        <v>32.02841571858653</v>
      </c>
      <c r="N156" s="172"/>
      <c r="O156" s="172"/>
    </row>
    <row r="157" spans="1:15" ht="20" customHeight="1">
      <c r="A157" s="171">
        <v>155</v>
      </c>
      <c r="B157" s="55">
        <v>0.53930982770824509</v>
      </c>
      <c r="C157" s="55">
        <v>4.7316570791492056E-3</v>
      </c>
      <c r="D157" s="55">
        <v>89.471500416797866</v>
      </c>
      <c r="E157" s="55">
        <v>1419.3045778603409</v>
      </c>
      <c r="F157" s="142">
        <v>1.4278215333065143</v>
      </c>
      <c r="G157" s="328">
        <v>155</v>
      </c>
      <c r="H157" s="55">
        <v>3.6990162673971603</v>
      </c>
      <c r="I157" s="55">
        <v>8.700295296255689</v>
      </c>
      <c r="J157" s="55">
        <v>13.387504920768121</v>
      </c>
      <c r="K157" s="55">
        <v>31.488168115767017</v>
      </c>
      <c r="N157" s="172"/>
      <c r="O157" s="172"/>
    </row>
    <row r="158" spans="1:15" ht="20" customHeight="1">
      <c r="A158" s="171">
        <v>156</v>
      </c>
      <c r="B158" s="55">
        <v>0.51329931283013752</v>
      </c>
      <c r="C158" s="55">
        <v>4.5140447282780317E-3</v>
      </c>
      <c r="D158" s="55">
        <v>85.156355998519814</v>
      </c>
      <c r="E158" s="55">
        <v>1331.9906496526819</v>
      </c>
      <c r="F158" s="142">
        <v>1.3399836521376833</v>
      </c>
      <c r="G158" s="328">
        <v>156</v>
      </c>
      <c r="H158" s="55">
        <v>3.6131459803039174</v>
      </c>
      <c r="I158" s="55">
        <v>8.5518430093963147</v>
      </c>
      <c r="J158" s="55">
        <v>13.076722591655123</v>
      </c>
      <c r="K158" s="55">
        <v>30.950888585977975</v>
      </c>
      <c r="N158" s="172"/>
      <c r="O158" s="172"/>
    </row>
    <row r="159" spans="1:15" ht="20" customHeight="1">
      <c r="A159" s="171">
        <v>157</v>
      </c>
      <c r="B159" s="55">
        <v>0.48846026632479284</v>
      </c>
      <c r="C159" s="55">
        <v>4.3056126958386821E-3</v>
      </c>
      <c r="D159" s="55">
        <v>81.035558183283143</v>
      </c>
      <c r="E159" s="55">
        <v>1248.8946925617784</v>
      </c>
      <c r="F159" s="142">
        <v>1.256389053264501</v>
      </c>
      <c r="G159" s="328">
        <v>157</v>
      </c>
      <c r="H159" s="55">
        <v>3.5290937309084249</v>
      </c>
      <c r="I159" s="55">
        <v>8.4042873971727392</v>
      </c>
      <c r="J159" s="55">
        <v>12.772520116985939</v>
      </c>
      <c r="K159" s="55">
        <v>30.416854307150626</v>
      </c>
      <c r="N159" s="172"/>
      <c r="O159" s="172"/>
    </row>
    <row r="160" spans="1:15" ht="20" customHeight="1">
      <c r="A160" s="171">
        <v>158</v>
      </c>
      <c r="B160" s="55">
        <v>0.46474581217435529</v>
      </c>
      <c r="C160" s="55">
        <v>4.1060306099507662E-3</v>
      </c>
      <c r="D160" s="55">
        <v>77.101330239725542</v>
      </c>
      <c r="E160" s="55">
        <v>1169.8262483502767</v>
      </c>
      <c r="F160" s="142">
        <v>1.1768461355488253</v>
      </c>
      <c r="G160" s="328">
        <v>158</v>
      </c>
      <c r="H160" s="55">
        <v>3.4468193472398991</v>
      </c>
      <c r="I160" s="55">
        <v>8.2577014005345255</v>
      </c>
      <c r="J160" s="55">
        <v>12.474752106089735</v>
      </c>
      <c r="K160" s="55">
        <v>29.886329267667453</v>
      </c>
      <c r="N160" s="172"/>
      <c r="O160" s="172"/>
    </row>
    <row r="161" spans="1:15" ht="20" customHeight="1">
      <c r="A161" s="171">
        <v>159</v>
      </c>
      <c r="B161" s="55">
        <v>0.44211051995513873</v>
      </c>
      <c r="C161" s="55">
        <v>3.9149759220637797E-3</v>
      </c>
      <c r="D161" s="55">
        <v>73.346135260557503</v>
      </c>
      <c r="E161" s="55">
        <v>1094.6025156001415</v>
      </c>
      <c r="F161" s="142">
        <v>1.1011710006188329</v>
      </c>
      <c r="G161" s="328">
        <v>159</v>
      </c>
      <c r="H161" s="55">
        <v>3.3662837216742436</v>
      </c>
      <c r="I161" s="55">
        <v>8.1121543380121484</v>
      </c>
      <c r="J161" s="55">
        <v>12.183277020386472</v>
      </c>
      <c r="K161" s="55">
        <v>29.359564345627046</v>
      </c>
      <c r="N161" s="172"/>
      <c r="O161" s="172"/>
    </row>
    <row r="162" spans="1:15" ht="20" customHeight="1">
      <c r="A162" s="171">
        <v>160</v>
      </c>
      <c r="B162" s="55">
        <v>0.42051039409880187</v>
      </c>
      <c r="C162" s="55">
        <v>3.7321340442977272E-3</v>
      </c>
      <c r="D162" s="55">
        <v>69.762674380991228</v>
      </c>
      <c r="E162" s="55">
        <v>1023.0481107793603</v>
      </c>
      <c r="F162" s="142">
        <v>1.0291872125019343</v>
      </c>
      <c r="G162" s="328">
        <v>160</v>
      </c>
      <c r="H162" s="55">
        <v>3.287448819330876</v>
      </c>
      <c r="I162" s="55">
        <v>7.9677119346915521</v>
      </c>
      <c r="J162" s="55">
        <v>11.897957203776757</v>
      </c>
      <c r="K162" s="55">
        <v>28.836797413709025</v>
      </c>
      <c r="N162" s="172"/>
      <c r="O162" s="172"/>
    </row>
    <row r="163" spans="1:15" ht="20" customHeight="1">
      <c r="A163" s="171">
        <v>161</v>
      </c>
      <c r="B163" s="55">
        <v>0.39990285992457608</v>
      </c>
      <c r="C163" s="55">
        <v>3.5571984519286413E-3</v>
      </c>
      <c r="D163" s="55">
        <v>66.343884461487178</v>
      </c>
      <c r="E163" s="55">
        <v>954.99483135812625</v>
      </c>
      <c r="F163" s="142">
        <v>0.9607255593194669</v>
      </c>
      <c r="G163" s="328">
        <v>161</v>
      </c>
      <c r="H163" s="55">
        <v>3.2102776847664276</v>
      </c>
      <c r="I163" s="55">
        <v>7.8244363578936289</v>
      </c>
      <c r="J163" s="55">
        <v>11.618658906867729</v>
      </c>
      <c r="K163" s="55">
        <v>28.318253468305461</v>
      </c>
      <c r="N163" s="172"/>
      <c r="O163" s="172"/>
    </row>
    <row r="164" spans="1:15" ht="20" customHeight="1">
      <c r="A164" s="171">
        <v>162</v>
      </c>
      <c r="B164" s="55">
        <v>0.3802467468004147</v>
      </c>
      <c r="C164" s="55">
        <v>3.389870753904452E-3</v>
      </c>
      <c r="D164" s="55">
        <v>63.0829352941888</v>
      </c>
      <c r="E164" s="55">
        <v>890.28142148029292</v>
      </c>
      <c r="F164" s="142">
        <v>0.89562381755199061</v>
      </c>
      <c r="G164" s="328">
        <v>162</v>
      </c>
      <c r="H164" s="55">
        <v>3.1347344471648988</v>
      </c>
      <c r="I164" s="55">
        <v>7.6823862591832697</v>
      </c>
      <c r="J164" s="55">
        <v>11.345252305757308</v>
      </c>
      <c r="K164" s="55">
        <v>27.804144781560307</v>
      </c>
      <c r="N164" s="172"/>
      <c r="O164" s="172"/>
    </row>
    <row r="165" spans="1:15" ht="20" customHeight="1">
      <c r="A165" s="171">
        <v>163</v>
      </c>
      <c r="B165" s="55">
        <v>0.36150226876600861</v>
      </c>
      <c r="C165" s="55">
        <v>3.2298607341193766E-3</v>
      </c>
      <c r="D165" s="55">
        <v>59.973226388280828</v>
      </c>
      <c r="E165" s="55">
        <v>828.75334063905757</v>
      </c>
      <c r="F165" s="142">
        <v>0.83372651932684216</v>
      </c>
      <c r="G165" s="328">
        <v>163</v>
      </c>
      <c r="H165" s="55">
        <v>3.0607843241513364</v>
      </c>
      <c r="I165" s="55">
        <v>7.5416168223272146</v>
      </c>
      <c r="J165" s="55">
        <v>11.077611515836667</v>
      </c>
      <c r="K165" s="55">
        <v>27.294671074938766</v>
      </c>
      <c r="N165" s="172"/>
      <c r="O165" s="172"/>
    </row>
    <row r="166" spans="1:15" ht="20" customHeight="1">
      <c r="A166" s="171">
        <v>164</v>
      </c>
      <c r="B166" s="55">
        <v>0.34363100292662041</v>
      </c>
      <c r="C166" s="55">
        <v>3.0768863660199895E-3</v>
      </c>
      <c r="D166" s="55">
        <v>57.008383385526322</v>
      </c>
      <c r="E166" s="55">
        <v>770.26253575216106</v>
      </c>
      <c r="F166" s="142">
        <v>0.7748847231256053</v>
      </c>
      <c r="G166" s="328">
        <v>164</v>
      </c>
      <c r="H166" s="55">
        <v>2.9883936242904605</v>
      </c>
      <c r="I166" s="55">
        <v>7.4021798168164548</v>
      </c>
      <c r="J166" s="55">
        <v>10.815614600833301</v>
      </c>
      <c r="K166" s="55">
        <v>26.790019712935973</v>
      </c>
      <c r="N166" s="172"/>
      <c r="O166" s="172"/>
    </row>
    <row r="167" spans="1:15" ht="20" customHeight="1">
      <c r="A167" s="171">
        <v>165</v>
      </c>
      <c r="B167" s="55">
        <v>0.32659586590389195</v>
      </c>
      <c r="C167" s="55">
        <v>2.9306738029653929E-3</v>
      </c>
      <c r="D167" s="55">
        <v>54.182254153455673</v>
      </c>
      <c r="E167" s="55">
        <v>714.66721698266338</v>
      </c>
      <c r="F167" s="142">
        <v>0.71895578825963202</v>
      </c>
      <c r="G167" s="328">
        <v>165</v>
      </c>
      <c r="H167" s="55">
        <v>2.9175297482729845</v>
      </c>
      <c r="I167" s="55">
        <v>7.2641236565670031</v>
      </c>
      <c r="J167" s="55">
        <v>10.559143577104548</v>
      </c>
      <c r="K167" s="55">
        <v>26.290365915527182</v>
      </c>
      <c r="N167" s="172"/>
      <c r="O167" s="172"/>
    </row>
    <row r="168" spans="1:15" ht="20" customHeight="1">
      <c r="A168" s="171">
        <v>166</v>
      </c>
      <c r="B168" s="55">
        <v>0.31036108860832862</v>
      </c>
      <c r="C168" s="55">
        <v>2.7909573466198337E-3</v>
      </c>
      <c r="D168" s="55">
        <v>51.488904600121721</v>
      </c>
      <c r="E168" s="55">
        <v>661.83163760587922</v>
      </c>
      <c r="F168" s="142">
        <v>0.66580315341600571</v>
      </c>
      <c r="G168" s="328">
        <v>166</v>
      </c>
      <c r="H168" s="55">
        <v>2.8481611887410638</v>
      </c>
      <c r="I168" s="55">
        <v>7.1274934634121312</v>
      </c>
      <c r="J168" s="55">
        <v>10.308084413005858</v>
      </c>
      <c r="K168" s="55">
        <v>25.795872987959328</v>
      </c>
      <c r="N168" s="172"/>
      <c r="O168" s="172"/>
    </row>
    <row r="169" spans="1:15" ht="20" customHeight="1">
      <c r="A169" s="171">
        <v>167</v>
      </c>
      <c r="B169" s="55">
        <v>0.29489218957759783</v>
      </c>
      <c r="C169" s="55">
        <v>2.6574793955145516E-3</v>
      </c>
      <c r="D169" s="55">
        <v>48.92261425092348</v>
      </c>
      <c r="E169" s="55">
        <v>611.62587818036263</v>
      </c>
      <c r="F169" s="142">
        <v>0.61529611953337926</v>
      </c>
      <c r="G169" s="328">
        <v>167</v>
      </c>
      <c r="H169" s="55">
        <v>2.7802575286611555</v>
      </c>
      <c r="I169" s="55">
        <v>6.9923311350002573</v>
      </c>
      <c r="J169" s="55">
        <v>10.062327023001838</v>
      </c>
      <c r="K169" s="55">
        <v>25.306692566487509</v>
      </c>
      <c r="N169" s="172"/>
      <c r="O169" s="172"/>
    </row>
    <row r="170" spans="1:15" ht="20" customHeight="1">
      <c r="A170" s="171">
        <v>168</v>
      </c>
      <c r="B170" s="55">
        <v>0.28015594710562697</v>
      </c>
      <c r="C170" s="55">
        <v>2.5299903757820923E-3</v>
      </c>
      <c r="D170" s="55">
        <v>46.477871624823514</v>
      </c>
      <c r="E170" s="55">
        <v>563.92563524248544</v>
      </c>
      <c r="F170" s="142">
        <v>0.56730963722855376</v>
      </c>
      <c r="G170" s="328">
        <v>168</v>
      </c>
      <c r="H170" s="55">
        <v>2.7137894381173111</v>
      </c>
      <c r="I170" s="55">
        <v>6.8586754167149433</v>
      </c>
      <c r="J170" s="55">
        <v>9.8217652560605089</v>
      </c>
      <c r="K170" s="55">
        <v>24.822964878668362</v>
      </c>
      <c r="N170" s="172"/>
      <c r="O170" s="172"/>
    </row>
    <row r="171" spans="1:15" ht="20" customHeight="1">
      <c r="A171" s="171">
        <v>169</v>
      </c>
      <c r="B171" s="55">
        <v>0.26612037036912117</v>
      </c>
      <c r="C171" s="55">
        <v>2.4082486559353113E-3</v>
      </c>
      <c r="D171" s="55">
        <v>44.149369444237209</v>
      </c>
      <c r="E171" s="55">
        <v>518.61201470794913</v>
      </c>
      <c r="F171" s="142">
        <v>0.52172409895823502</v>
      </c>
      <c r="G171" s="328">
        <v>169</v>
      </c>
      <c r="H171" s="55">
        <v>2.6487286693709224</v>
      </c>
      <c r="I171" s="55">
        <v>6.7265619772372744</v>
      </c>
      <c r="J171" s="55">
        <v>9.5862968777735116</v>
      </c>
      <c r="K171" s="55">
        <v>24.344819016835906</v>
      </c>
      <c r="N171" s="172"/>
      <c r="O171" s="172"/>
    </row>
    <row r="172" spans="1:15" ht="20" customHeight="1">
      <c r="A172" s="171">
        <v>170</v>
      </c>
      <c r="B172" s="55">
        <v>0.25275466974109617</v>
      </c>
      <c r="C172" s="55">
        <v>2.2920204474401466E-3</v>
      </c>
      <c r="D172" s="55">
        <v>41.931999710047855</v>
      </c>
      <c r="E172" s="55">
        <v>475.57133013081329</v>
      </c>
      <c r="F172" s="142">
        <v>0.47842513606745568</v>
      </c>
      <c r="G172" s="328">
        <v>170</v>
      </c>
      <c r="H172" s="55">
        <v>2.5850480500143052</v>
      </c>
      <c r="I172" s="55">
        <v>6.5960234873753967</v>
      </c>
      <c r="J172" s="55">
        <v>9.3558235455774987</v>
      </c>
      <c r="K172" s="55">
        <v>23.872373223401961</v>
      </c>
      <c r="N172" s="172"/>
      <c r="O172" s="172"/>
    </row>
    <row r="173" spans="1:15" ht="20" customHeight="1">
      <c r="A173" s="171">
        <v>171</v>
      </c>
      <c r="B173" s="55">
        <v>0.24002922646477773</v>
      </c>
      <c r="C173" s="55">
        <v>2.1810796927115381E-3</v>
      </c>
      <c r="D173" s="55">
        <v>39.820848670506628</v>
      </c>
      <c r="E173" s="55">
        <v>434.69490594053059</v>
      </c>
      <c r="F173" s="142">
        <v>0.4373034208458762</v>
      </c>
      <c r="G173" s="328">
        <v>171</v>
      </c>
      <c r="H173" s="55">
        <v>2.5227214740343911</v>
      </c>
      <c r="I173" s="55">
        <v>6.4670897017925935</v>
      </c>
      <c r="J173" s="55">
        <v>9.1302507764118062</v>
      </c>
      <c r="K173" s="55">
        <v>23.405735186646954</v>
      </c>
      <c r="N173" s="172"/>
      <c r="O173" s="172"/>
    </row>
    <row r="174" spans="1:15" ht="20" customHeight="1">
      <c r="A174" s="171">
        <v>172</v>
      </c>
      <c r="B174" s="55">
        <v>0.22791556184616135</v>
      </c>
      <c r="C174" s="55">
        <v>2.0752079420491279E-3</v>
      </c>
      <c r="D174" s="55">
        <v>37.811191710278166</v>
      </c>
      <c r="E174" s="55">
        <v>395.87888575013494</v>
      </c>
      <c r="F174" s="142">
        <v>0.39825447368567002</v>
      </c>
      <c r="G174" s="328">
        <v>172</v>
      </c>
      <c r="H174" s="55">
        <v>2.4617238905997629</v>
      </c>
      <c r="I174" s="55">
        <v>6.3397875432720747</v>
      </c>
      <c r="J174" s="55">
        <v>8.9094879061363912</v>
      </c>
      <c r="K174" s="55">
        <v>22.945002345691631</v>
      </c>
      <c r="N174" s="172"/>
      <c r="O174" s="172"/>
    </row>
    <row r="175" spans="1:15" ht="20" customHeight="1">
      <c r="A175" s="171">
        <v>173</v>
      </c>
      <c r="B175" s="55">
        <v>0.21638630610925058</v>
      </c>
      <c r="C175" s="55">
        <v>1.9741942209207555E-3</v>
      </c>
      <c r="D175" s="55">
        <v>35.89848818352467</v>
      </c>
      <c r="E175" s="55">
        <v>359.02404580323491</v>
      </c>
      <c r="F175" s="142">
        <v>0.3611784754090499</v>
      </c>
      <c r="G175" s="328">
        <v>173</v>
      </c>
      <c r="H175" s="55">
        <v>2.4020312903882584</v>
      </c>
      <c r="I175" s="55">
        <v>6.2141411891649163</v>
      </c>
      <c r="J175" s="55">
        <v>8.6934480400486223</v>
      </c>
      <c r="K175" s="55">
        <v>22.490262203370019</v>
      </c>
      <c r="N175" s="172"/>
      <c r="O175" s="172"/>
    </row>
    <row r="176" spans="1:15" ht="20" customHeight="1">
      <c r="A176" s="171">
        <v>174</v>
      </c>
      <c r="B176" s="55">
        <v>0.20541516704475143</v>
      </c>
      <c r="C176" s="55">
        <v>1.8778348888993483E-3</v>
      </c>
      <c r="D176" s="55">
        <v>34.078376212724258</v>
      </c>
      <c r="E176" s="55">
        <v>324.0356136051123</v>
      </c>
      <c r="F176" s="142">
        <v>0.32598008481100998</v>
      </c>
      <c r="G176" s="328">
        <v>174</v>
      </c>
      <c r="H176" s="55">
        <v>2.3436206892831839</v>
      </c>
      <c r="I176" s="55">
        <v>6.0901721596770315</v>
      </c>
      <c r="J176" s="55">
        <v>8.4820479938764937</v>
      </c>
      <c r="K176" s="55">
        <v>22.041592645758222</v>
      </c>
      <c r="N176" s="172"/>
      <c r="O176" s="172"/>
    </row>
    <row r="177" spans="1:15" ht="20" customHeight="1">
      <c r="A177" s="171">
        <v>175</v>
      </c>
      <c r="B177" s="55">
        <v>0.1949768985705442</v>
      </c>
      <c r="C177" s="55">
        <v>1.7859334914610528E-3</v>
      </c>
      <c r="D177" s="55">
        <v>32.346667472853284</v>
      </c>
      <c r="E177" s="55">
        <v>290.82309176232957</v>
      </c>
      <c r="F177" s="142">
        <v>0.29256826144183007</v>
      </c>
      <c r="G177" s="328">
        <v>175</v>
      </c>
      <c r="H177" s="55">
        <v>2.2864701092831607</v>
      </c>
      <c r="I177" s="55">
        <v>5.967899407660413</v>
      </c>
      <c r="J177" s="55">
        <v>8.2752082246874199</v>
      </c>
      <c r="K177" s="55">
        <v>21.599062267147541</v>
      </c>
      <c r="N177" s="172"/>
      <c r="O177" s="172"/>
    </row>
    <row r="178" spans="1:15" ht="20" customHeight="1">
      <c r="A178" s="171">
        <v>176</v>
      </c>
      <c r="B178" s="55">
        <v>0.18504726931068555</v>
      </c>
      <c r="C178" s="55">
        <v>1.6983006057600962E-3</v>
      </c>
      <c r="D178" s="55">
        <v>30.699341978642732</v>
      </c>
      <c r="E178" s="55">
        <v>259.3000870365795</v>
      </c>
      <c r="F178" s="142">
        <v>0.26085609363511297</v>
      </c>
      <c r="G178" s="328">
        <v>176</v>
      </c>
      <c r="H178" s="55">
        <v>2.2305585564932069</v>
      </c>
      <c r="I178" s="55">
        <v>5.8473394095855857</v>
      </c>
      <c r="J178" s="55">
        <v>8.0728527512333947</v>
      </c>
      <c r="K178" s="55">
        <v>21.162730699292542</v>
      </c>
      <c r="N178" s="172"/>
      <c r="O178" s="172"/>
    </row>
    <row r="179" spans="1:15" ht="20" customHeight="1">
      <c r="A179" s="171">
        <v>177</v>
      </c>
      <c r="B179" s="55">
        <v>0.1756030312888858</v>
      </c>
      <c r="C179" s="55">
        <v>1.6147536814083694E-3</v>
      </c>
      <c r="D179" s="55">
        <v>29.132542890826151</v>
      </c>
      <c r="E179" s="55">
        <v>229.38414460184867</v>
      </c>
      <c r="F179" s="142">
        <v>0.23076063177035885</v>
      </c>
      <c r="G179" s="328">
        <v>177</v>
      </c>
      <c r="H179" s="55">
        <v>2.1758659960918187</v>
      </c>
      <c r="I179" s="55">
        <v>5.7285062573825956</v>
      </c>
      <c r="J179" s="55">
        <v>7.8749090633516952</v>
      </c>
      <c r="K179" s="55">
        <v>20.732648943802626</v>
      </c>
      <c r="N179" s="172"/>
      <c r="O179" s="172"/>
    </row>
    <row r="180" spans="1:15" ht="20" customHeight="1">
      <c r="A180" s="171">
        <v>178</v>
      </c>
      <c r="B180" s="55">
        <v>0.16662188882236689</v>
      </c>
      <c r="C180" s="55">
        <v>1.535116877205134E-3</v>
      </c>
      <c r="D180" s="55">
        <v>27.642571355630668</v>
      </c>
      <c r="E180" s="55">
        <v>200.99658747861395</v>
      </c>
      <c r="F180" s="142">
        <v>0.20220272674363976</v>
      </c>
      <c r="G180" s="328">
        <v>178</v>
      </c>
      <c r="H180" s="55">
        <v>2.1223733242004887</v>
      </c>
      <c r="I180" s="55">
        <v>5.6114117508510333</v>
      </c>
      <c r="J180" s="55">
        <v>7.6813080201548436</v>
      </c>
      <c r="K180" s="55">
        <v>20.308859706593012</v>
      </c>
      <c r="N180" s="172"/>
      <c r="O180" s="172"/>
    </row>
    <row r="181" spans="1:15" ht="20" customHeight="1">
      <c r="A181" s="171">
        <v>179</v>
      </c>
      <c r="B181" s="55">
        <v>0.15808246769267256</v>
      </c>
      <c r="C181" s="55">
        <v>1.4592208946842653E-3</v>
      </c>
      <c r="D181" s="55">
        <v>26.225881390214376</v>
      </c>
      <c r="E181" s="55">
        <v>174.06236110569444</v>
      </c>
      <c r="F181" s="142">
        <v>0.17510687360675875</v>
      </c>
      <c r="G181" s="328">
        <v>179</v>
      </c>
      <c r="H181" s="55">
        <v>2.0700623366164899</v>
      </c>
      <c r="I181" s="55">
        <v>5.4960654903513495</v>
      </c>
      <c r="J181" s="55">
        <v>7.4919837368680859</v>
      </c>
      <c r="K181" s="55">
        <v>19.891397733353759</v>
      </c>
      <c r="N181" s="172"/>
      <c r="O181" s="172"/>
    </row>
    <row r="182" spans="1:15" ht="20" customHeight="1">
      <c r="A182" s="171">
        <v>180</v>
      </c>
      <c r="B182" s="55">
        <v>0.14996428466135958</v>
      </c>
      <c r="C182" s="55">
        <v>1.3869028092731463E-3</v>
      </c>
      <c r="D182" s="55">
        <v>24.879074825319556</v>
      </c>
      <c r="E182" s="55">
        <v>148.50988299792516</v>
      </c>
      <c r="F182" s="142">
        <v>0.14940106032275036</v>
      </c>
      <c r="G182" s="328">
        <v>180</v>
      </c>
      <c r="H182" s="55">
        <v>2.0189156944071809</v>
      </c>
      <c r="I182" s="55">
        <v>5.3824749695035123</v>
      </c>
      <c r="J182" s="55">
        <v>7.3068734603080685</v>
      </c>
      <c r="K182" s="55">
        <v>19.480290145045398</v>
      </c>
      <c r="N182" s="172"/>
      <c r="O182" s="172"/>
    </row>
    <row r="183" spans="1:15" ht="20" customHeight="1">
      <c r="A183" s="171">
        <v>181</v>
      </c>
      <c r="B183" s="55">
        <v>0.14224771739049213</v>
      </c>
      <c r="C183" s="55">
        <v>1.3180058997883256E-3</v>
      </c>
      <c r="D183" s="55">
        <v>23.598896315082644</v>
      </c>
      <c r="E183" s="55">
        <v>124.27089742771932</v>
      </c>
      <c r="F183" s="142">
        <v>0.12501662157541668</v>
      </c>
      <c r="G183" s="328">
        <v>181</v>
      </c>
      <c r="H183" s="55">
        <v>1.9689168864027964</v>
      </c>
      <c r="I183" s="55">
        <v>5.2706456676318876</v>
      </c>
      <c r="J183" s="55">
        <v>7.1259174331364887</v>
      </c>
      <c r="K183" s="55">
        <v>19.075556772476077</v>
      </c>
      <c r="N183" s="172"/>
      <c r="O183" s="172"/>
    </row>
    <row r="184" spans="1:15" ht="20" customHeight="1">
      <c r="A184" s="171">
        <v>182</v>
      </c>
      <c r="B184" s="55">
        <v>0.13491397482045267</v>
      </c>
      <c r="C184" s="55">
        <v>1.2523794769282363E-3</v>
      </c>
      <c r="D184" s="55">
        <v>22.382228422713098</v>
      </c>
      <c r="E184" s="55">
        <v>101.28033505882195</v>
      </c>
      <c r="F184" s="142">
        <v>0.10188809756077197</v>
      </c>
      <c r="G184" s="328">
        <v>182</v>
      </c>
      <c r="H184" s="55">
        <v>1.9200501886646231</v>
      </c>
      <c r="I184" s="55">
        <v>5.1605811417097751</v>
      </c>
      <c r="J184" s="55">
        <v>6.9490587471670375</v>
      </c>
      <c r="K184" s="55">
        <v>18.677210489067832</v>
      </c>
      <c r="N184" s="172"/>
      <c r="O184" s="172"/>
    </row>
    <row r="185" spans="1:15" ht="20" customHeight="1">
      <c r="A185" s="171">
        <v>183</v>
      </c>
      <c r="B185" s="55">
        <v>0.12794506805078484</v>
      </c>
      <c r="C185" s="55">
        <v>1.1898787113627767E-3</v>
      </c>
      <c r="D185" s="55">
        <v>21.226086789625207</v>
      </c>
      <c r="E185" s="55">
        <v>79.476177452655975</v>
      </c>
      <c r="F185" s="142">
        <v>7.995309768031908E-2</v>
      </c>
      <c r="G185" s="328">
        <v>183</v>
      </c>
      <c r="H185" s="55">
        <v>1.8723006210452433</v>
      </c>
      <c r="I185" s="55">
        <v>5.0522831175702514</v>
      </c>
      <c r="J185" s="55">
        <v>6.7762431861479433</v>
      </c>
      <c r="K185" s="55">
        <v>18.285257540967521</v>
      </c>
      <c r="N185" s="172"/>
      <c r="O185" s="172"/>
    </row>
    <row r="186" spans="1:15" ht="20" customHeight="1">
      <c r="A186" s="171">
        <v>184</v>
      </c>
      <c r="B186" s="55">
        <v>0.12132378176344633</v>
      </c>
      <c r="C186" s="55">
        <v>1.1303644619623527E-3</v>
      </c>
      <c r="D186" s="55">
        <v>20.127615394555747</v>
      </c>
      <c r="E186" s="55">
        <v>58.799326360560372</v>
      </c>
      <c r="F186" s="142">
        <v>5.9152169048937282E-2</v>
      </c>
      <c r="G186" s="328">
        <v>184</v>
      </c>
      <c r="H186" s="55">
        <v>1.8256539009969239</v>
      </c>
      <c r="I186" s="55">
        <v>4.9457515801648784</v>
      </c>
      <c r="J186" s="55">
        <v>6.6074190585849717</v>
      </c>
      <c r="K186" s="55">
        <v>17.899697873711723</v>
      </c>
      <c r="N186" s="172"/>
      <c r="O186" s="172"/>
    </row>
    <row r="187" spans="1:15" ht="20" customHeight="1">
      <c r="A187" s="171">
        <v>185</v>
      </c>
      <c r="B187" s="55">
        <v>0.11503364622213255</v>
      </c>
      <c r="C187" s="55">
        <v>1.0737031046563587E-3</v>
      </c>
      <c r="D187" s="55">
        <v>19.084081908251793</v>
      </c>
      <c r="E187" s="55">
        <v>39.193477709151921</v>
      </c>
      <c r="F187" s="142">
        <v>3.9428669724055919E-2</v>
      </c>
      <c r="G187" s="328">
        <v>185</v>
      </c>
      <c r="H187" s="55">
        <v>1.7800963948223467</v>
      </c>
      <c r="I187" s="55">
        <v>4.8409848626658496</v>
      </c>
      <c r="J187" s="55">
        <v>6.4425370213077358</v>
      </c>
      <c r="K187" s="55">
        <v>17.520525454705876</v>
      </c>
      <c r="N187" s="172"/>
      <c r="O187" s="172"/>
    </row>
    <row r="188" spans="1:15" ht="20" customHeight="1">
      <c r="A188" s="171">
        <v>186</v>
      </c>
      <c r="B188" s="55">
        <v>0.10905890987597464</v>
      </c>
      <c r="C188" s="55">
        <v>1.0197663623611219E-3</v>
      </c>
      <c r="D188" s="55">
        <v>18.092873148424189</v>
      </c>
      <c r="E188" s="55">
        <v>20.605000180818024</v>
      </c>
      <c r="F188" s="142">
        <v>2.0728646557533714E-2</v>
      </c>
      <c r="G188" s="328">
        <v>186</v>
      </c>
      <c r="H188" s="55">
        <v>1.7356150665977623</v>
      </c>
      <c r="I188" s="55">
        <v>4.7379797342213417</v>
      </c>
      <c r="J188" s="55">
        <v>6.2815498946120352</v>
      </c>
      <c r="K188" s="55">
        <v>17.147728590828997</v>
      </c>
      <c r="N188" s="172"/>
      <c r="O188" s="172"/>
    </row>
    <row r="189" spans="1:15" ht="20" customHeight="1">
      <c r="A189" s="171">
        <v>187</v>
      </c>
      <c r="B189" s="55">
        <v>0.10338451259110164</v>
      </c>
      <c r="C189" s="55">
        <v>9.6843113637143244E-4</v>
      </c>
      <c r="D189" s="55">
        <v>17.151490638863763</v>
      </c>
      <c r="E189" s="55">
        <v>2.9828182871715399</v>
      </c>
      <c r="F189" s="142">
        <v>3.0007175674614472E-3</v>
      </c>
      <c r="G189" s="328">
        <v>187</v>
      </c>
      <c r="H189" s="55">
        <v>1.6921974250324703</v>
      </c>
      <c r="I189" s="55">
        <v>4.6367314861886175</v>
      </c>
      <c r="J189" s="55">
        <v>6.1244124699333113</v>
      </c>
      <c r="K189" s="55">
        <v>16.78129024052917</v>
      </c>
      <c r="N189" s="172"/>
      <c r="O189" s="172"/>
    </row>
    <row r="190" spans="1:15" ht="20" customHeight="1">
      <c r="A190" s="171">
        <v>188</v>
      </c>
      <c r="B190" s="55">
        <v>9.7996059529091961E-2</v>
      </c>
      <c r="C190" s="55">
        <v>9.195793395667017E-4</v>
      </c>
      <c r="D190" s="55">
        <v>16.257546275876354</v>
      </c>
      <c r="F190" s="142"/>
      <c r="G190" s="328">
        <v>188</v>
      </c>
      <c r="H190" s="55">
        <v>1.6498314685588786</v>
      </c>
      <c r="I190" s="55">
        <v>4.537234016683259</v>
      </c>
      <c r="J190" s="55">
        <v>5.971081311116226</v>
      </c>
      <c r="K190" s="55">
        <v>16.421188319824658</v>
      </c>
      <c r="N190" s="172"/>
      <c r="O190" s="172"/>
    </row>
    <row r="191" spans="1:15" ht="20" customHeight="1">
      <c r="A191" s="171">
        <v>189</v>
      </c>
      <c r="B191" s="55">
        <v>9.2879795687308808E-2</v>
      </c>
      <c r="C191" s="55">
        <v>8.7309773174290594E-4</v>
      </c>
      <c r="D191" s="55">
        <v>15.408758104524532</v>
      </c>
      <c r="F191" s="142"/>
      <c r="G191" s="328">
        <v>189</v>
      </c>
      <c r="H191" s="55">
        <v>1.6085056289745032</v>
      </c>
      <c r="I191" s="55">
        <v>4.439479913297296</v>
      </c>
      <c r="J191" s="55">
        <v>5.8215145504433954</v>
      </c>
      <c r="K191" s="55">
        <v>16.067396001677938</v>
      </c>
      <c r="N191" s="172"/>
      <c r="O191" s="172"/>
    </row>
    <row r="192" spans="1:15" ht="20" customHeight="1">
      <c r="A192" s="171">
        <v>190</v>
      </c>
      <c r="B192" s="55">
        <v>8.8022581112441906E-2</v>
      </c>
      <c r="C192" s="55">
        <v>8.2887775734461541E-4</v>
      </c>
      <c r="D192" s="55">
        <v>14.602946206554112</v>
      </c>
      <c r="F192" s="142"/>
      <c r="G192" s="328">
        <v>190</v>
      </c>
      <c r="H192" s="55">
        <v>1.5682087139804037</v>
      </c>
      <c r="I192" s="55">
        <v>4.3434605338528591</v>
      </c>
      <c r="J192" s="55">
        <v>5.6756716806701064</v>
      </c>
      <c r="K192" s="55">
        <v>15.719882008259894</v>
      </c>
      <c r="N192" s="172"/>
      <c r="O192" s="172"/>
    </row>
    <row r="193" spans="1:15" ht="20" customHeight="1">
      <c r="A193" s="171">
        <v>191</v>
      </c>
      <c r="B193" s="55">
        <v>8.3411866795216172E-2</v>
      </c>
      <c r="C193" s="55">
        <v>7.8681538583689526E-4</v>
      </c>
      <c r="D193" s="55">
        <v>13.838028701326364</v>
      </c>
      <c r="F193" s="142"/>
      <c r="G193" s="328">
        <v>191</v>
      </c>
      <c r="H193" s="55">
        <v>1.52892984897953</v>
      </c>
      <c r="I193" s="55">
        <v>4.2491660850717876</v>
      </c>
      <c r="J193" s="55">
        <v>5.5335133443804958</v>
      </c>
      <c r="K193" s="55">
        <v>15.378610895671359</v>
      </c>
      <c r="N193" s="172"/>
      <c r="O193" s="172"/>
    </row>
    <row r="194" spans="1:15" ht="20" customHeight="1">
      <c r="A194" s="171">
        <v>192</v>
      </c>
      <c r="B194" s="55">
        <v>7.9035671251237963E-2</v>
      </c>
      <c r="C194" s="55">
        <v>7.4681095492546107E-4</v>
      </c>
      <c r="D194" s="55">
        <v>13.112017860580378</v>
      </c>
      <c r="F194" s="142"/>
      <c r="G194" s="328">
        <v>192</v>
      </c>
      <c r="H194" s="55">
        <v>1.4906584185129379</v>
      </c>
      <c r="I194" s="55">
        <v>4.1565856990548244</v>
      </c>
      <c r="J194" s="55">
        <v>5.3950011220331033</v>
      </c>
      <c r="K194" s="55">
        <v>15.043543330737174</v>
      </c>
      <c r="N194" s="172"/>
      <c r="O194" s="172"/>
    </row>
    <row r="195" spans="1:15" ht="20" customHeight="1">
      <c r="A195" s="171">
        <v>193</v>
      </c>
      <c r="B195" s="55">
        <v>7.4882557790210913E-2</v>
      </c>
      <c r="C195" s="55">
        <v>7.0876901680416704E-4</v>
      </c>
      <c r="D195" s="55">
        <v>12.423016337395991</v>
      </c>
      <c r="F195" s="142"/>
      <c r="G195" s="328">
        <v>193</v>
      </c>
      <c r="H195" s="55">
        <v>1.4533840077218447</v>
      </c>
      <c r="I195" s="55">
        <v>4.0657075074776401</v>
      </c>
      <c r="J195" s="55">
        <v>5.2600973200999412</v>
      </c>
      <c r="K195" s="55">
        <v>14.714636359536923</v>
      </c>
      <c r="N195" s="172"/>
      <c r="O195" s="172"/>
    </row>
    <row r="196" spans="1:15" ht="20" customHeight="1">
      <c r="A196" s="171">
        <v>194</v>
      </c>
      <c r="B196" s="55">
        <v>7.09416124732965E-2</v>
      </c>
      <c r="C196" s="55">
        <v>6.7259818758186112E-4</v>
      </c>
      <c r="D196" s="55">
        <v>11.769213509319888</v>
      </c>
      <c r="F196" s="142"/>
      <c r="G196" s="328">
        <v>194</v>
      </c>
      <c r="H196" s="55">
        <v>1.4170963442288631</v>
      </c>
      <c r="I196" s="55">
        <v>3.976518713423153</v>
      </c>
      <c r="J196" s="55">
        <v>5.1287647607226594</v>
      </c>
      <c r="K196" s="55">
        <v>14.391843667380961</v>
      </c>
      <c r="N196" s="172"/>
      <c r="O196" s="172"/>
    </row>
    <row r="197" spans="1:15" ht="20" customHeight="1">
      <c r="A197" s="171">
        <v>195</v>
      </c>
      <c r="B197" s="55">
        <v>6.720242275622465E-2</v>
      </c>
      <c r="C197" s="55">
        <v>6.3821100001617962E-4</v>
      </c>
      <c r="D197" s="55">
        <v>11.148881935257668</v>
      </c>
      <c r="F197" s="142"/>
      <c r="G197" s="328">
        <v>195</v>
      </c>
      <c r="H197" s="55">
        <v>1.3817852408323055</v>
      </c>
      <c r="I197" s="55">
        <v>3.8890056607825394</v>
      </c>
      <c r="J197" s="55">
        <v>5.0009665743113834</v>
      </c>
      <c r="K197" s="55">
        <v>14.075115829987036</v>
      </c>
      <c r="N197" s="172"/>
      <c r="O197" s="172"/>
    </row>
    <row r="198" spans="1:15" ht="20" customHeight="1">
      <c r="A198" s="171">
        <v>196</v>
      </c>
      <c r="B198" s="55">
        <v>6.3655056813779642E-2</v>
      </c>
      <c r="C198" s="55">
        <v>6.0552375965893489E-4</v>
      </c>
      <c r="D198" s="55">
        <v>10.560373925406044</v>
      </c>
      <c r="F198" s="142"/>
      <c r="G198" s="328">
        <v>196</v>
      </c>
      <c r="H198" s="55">
        <v>1.3474405394036166</v>
      </c>
      <c r="I198" s="55">
        <v>3.8031539011689222</v>
      </c>
      <c r="J198" s="55">
        <v>4.8766659964979153</v>
      </c>
      <c r="K198" s="55">
        <v>13.764400555654749</v>
      </c>
      <c r="N198" s="172"/>
      <c r="O198" s="172"/>
    </row>
    <row r="199" spans="1:15" ht="20" customHeight="1">
      <c r="A199" s="171">
        <v>197</v>
      </c>
      <c r="B199" s="55">
        <v>6.0290043539559697E-2</v>
      </c>
      <c r="C199" s="55">
        <v>5.7445640449707959E-4</v>
      </c>
      <c r="D199" s="55">
        <v>10.002118223212953</v>
      </c>
      <c r="F199" s="142"/>
      <c r="G199" s="328">
        <v>197</v>
      </c>
      <c r="H199" s="55">
        <v>1.3140520563695908</v>
      </c>
      <c r="I199" s="55">
        <v>3.7189482582996272</v>
      </c>
      <c r="J199" s="55">
        <v>4.7558261708246059</v>
      </c>
      <c r="K199" s="55">
        <v>13.459642918278266</v>
      </c>
      <c r="N199" s="172"/>
      <c r="O199" s="172"/>
    </row>
    <row r="200" spans="1:15" ht="20" customHeight="1">
      <c r="A200" s="171">
        <v>198</v>
      </c>
      <c r="B200" s="55">
        <v>5.7098353213361118E-2</v>
      </c>
      <c r="C200" s="55">
        <v>5.4493236815418274E-4</v>
      </c>
      <c r="D200" s="55">
        <v>9.4726167980966096</v>
      </c>
      <c r="F200" s="142"/>
      <c r="G200" s="328">
        <v>198</v>
      </c>
      <c r="H200" s="55">
        <v>1.281609530148349</v>
      </c>
      <c r="I200" s="55">
        <v>3.6363728898136913</v>
      </c>
      <c r="J200" s="55">
        <v>4.6384099585042859</v>
      </c>
      <c r="K200" s="55">
        <v>13.16078558107667</v>
      </c>
      <c r="N200" s="172"/>
      <c r="O200" s="172"/>
    </row>
    <row r="201" spans="1:15" ht="20" customHeight="1">
      <c r="A201" s="171">
        <v>199</v>
      </c>
      <c r="B201" s="55">
        <v>5.4071378827203254E-2</v>
      </c>
      <c r="C201" s="55">
        <v>5.168784467002056E-4</v>
      </c>
      <c r="D201" s="55">
        <v>8.9704417474330196</v>
      </c>
      <c r="F201" s="142"/>
      <c r="G201" s="328">
        <v>199</v>
      </c>
      <c r="H201" s="55">
        <v>1.250102570891412</v>
      </c>
      <c r="I201" s="55">
        <v>3.5554113465022685</v>
      </c>
      <c r="J201" s="55">
        <v>4.524379756526427</v>
      </c>
      <c r="K201" s="55">
        <v>12.867769010961034</v>
      </c>
      <c r="N201" s="172"/>
      <c r="O201" s="172"/>
    </row>
    <row r="202" spans="1:15" ht="20" customHeight="1">
      <c r="A202" s="171">
        <v>200</v>
      </c>
      <c r="B202" s="55">
        <v>5.1200918059801911E-2</v>
      </c>
      <c r="C202" s="55">
        <v>4.9022466910137255E-4</v>
      </c>
      <c r="D202" s="55">
        <v>8.4942323061211376</v>
      </c>
      <c r="F202" s="142"/>
      <c r="G202" s="328">
        <v>200</v>
      </c>
      <c r="H202" s="55">
        <v>1.2195206128637621</v>
      </c>
      <c r="I202" s="55">
        <v>3.4760466289394167</v>
      </c>
      <c r="J202" s="55">
        <v>4.4136973253107419</v>
      </c>
      <c r="K202" s="55">
        <v>12.580531683492971</v>
      </c>
      <c r="N202" s="172"/>
      <c r="O202" s="172"/>
    </row>
    <row r="203" spans="1:15" ht="20" customHeight="1">
      <c r="A203" s="171"/>
      <c r="F203" s="142"/>
      <c r="G203" s="328">
        <v>201</v>
      </c>
      <c r="H203" s="55">
        <v>1.1898528697700514</v>
      </c>
      <c r="I203" s="55">
        <v>3.3982612415105171</v>
      </c>
      <c r="J203" s="55">
        <v>4.3063236270234917</v>
      </c>
      <c r="K203" s="55">
        <v>12.299010278424642</v>
      </c>
      <c r="N203" s="172"/>
      <c r="O203" s="172"/>
    </row>
    <row r="204" spans="1:15" ht="20" customHeight="1">
      <c r="A204" s="171"/>
      <c r="F204" s="142"/>
      <c r="G204" s="328">
        <v>202</v>
      </c>
      <c r="H204" s="55">
        <v>1.1610882933082369</v>
      </c>
      <c r="I204" s="55">
        <v>3.3220372438448158</v>
      </c>
      <c r="J204" s="55">
        <v>4.2022186755745157</v>
      </c>
      <c r="K204" s="55">
        <v>12.023139865843776</v>
      </c>
      <c r="N204" s="172"/>
      <c r="O204" s="172"/>
    </row>
    <row r="205" spans="1:15" ht="20" customHeight="1">
      <c r="A205" s="171"/>
      <c r="F205" s="142"/>
      <c r="G205" s="328">
        <v>203</v>
      </c>
      <c r="H205" s="55">
        <v>1.1332155352025737</v>
      </c>
      <c r="I205" s="55">
        <v>3.2473562996668881</v>
      </c>
      <c r="J205" s="55">
        <v>4.1013413992067873</v>
      </c>
      <c r="K205" s="55">
        <v>11.752854082977208</v>
      </c>
      <c r="N205" s="172"/>
      <c r="O205" s="172"/>
    </row>
    <row r="206" spans="1:15" ht="20" customHeight="1">
      <c r="A206" s="171"/>
      <c r="F206" s="142"/>
      <c r="G206" s="328">
        <v>204</v>
      </c>
      <c r="H206" s="55">
        <v>1.1062229129361998</v>
      </c>
      <c r="I206" s="55">
        <v>3.1741997230900894</v>
      </c>
      <c r="J206" s="55">
        <v>4.0036495164755461</v>
      </c>
      <c r="K206" s="55">
        <v>11.48808530173646</v>
      </c>
      <c r="N206" s="172"/>
      <c r="O206" s="172"/>
    </row>
    <row r="207" spans="1:15" ht="20" customHeight="1">
      <c r="A207" s="171"/>
      <c r="F207" s="142"/>
      <c r="G207" s="328">
        <v>205</v>
      </c>
      <c r="H207" s="55">
        <v>1.0800983793703185</v>
      </c>
      <c r="I207" s="55">
        <v>3.1025485223826541</v>
      </c>
      <c r="J207" s="55">
        <v>3.9090994262938383</v>
      </c>
      <c r="K207" s="55">
        <v>11.228764787116312</v>
      </c>
      <c r="N207" s="172"/>
      <c r="O207" s="172"/>
    </row>
    <row r="208" spans="1:15" ht="20" customHeight="1">
      <c r="A208" s="171"/>
      <c r="F208" s="142"/>
      <c r="G208" s="328">
        <v>206</v>
      </c>
      <c r="H208" s="55">
        <v>1.0548294964021288</v>
      </c>
      <c r="I208" s="55">
        <v>3.0323834412437773</v>
      </c>
      <c r="J208" s="55">
        <v>3.817646112595114</v>
      </c>
      <c r="K208" s="55">
        <v>10.974822846581464</v>
      </c>
      <c r="N208" s="172"/>
      <c r="O208" s="172"/>
    </row>
    <row r="209" spans="1:15" ht="20" customHeight="1">
      <c r="A209" s="171"/>
      <c r="F209" s="142"/>
      <c r="G209" s="328">
        <v>207</v>
      </c>
      <c r="H209" s="55">
        <v>1.030403412778347</v>
      </c>
      <c r="I209" s="55">
        <v>2.9636849976339348</v>
      </c>
      <c r="J209" s="55">
        <v>3.7292430640357823</v>
      </c>
      <c r="K209" s="55">
        <v>10.726188970601505</v>
      </c>
      <c r="N209" s="172"/>
      <c r="O209" s="172"/>
    </row>
    <row r="210" spans="1:15" ht="20" customHeight="1">
      <c r="A210" s="171"/>
      <c r="F210" s="142"/>
      <c r="G210" s="328">
        <v>208</v>
      </c>
      <c r="H210" s="55">
        <v>1.0068068461450221</v>
      </c>
      <c r="I210" s="55">
        <v>2.8964335202092726</v>
      </c>
      <c r="J210" s="55">
        <v>3.6438422090297689</v>
      </c>
      <c r="K210" s="55">
        <v>10.482791964514499</v>
      </c>
      <c r="N210" s="172"/>
      <c r="O210" s="172"/>
    </row>
    <row r="211" spans="1:15" ht="20" customHeight="1">
      <c r="A211" s="171"/>
      <c r="F211" s="142"/>
      <c r="G211" s="328">
        <v>209</v>
      </c>
      <c r="H211" s="55">
        <v>0.98402606937857151</v>
      </c>
      <c r="I211" s="55">
        <v>2.8306091824155533</v>
      </c>
      <c r="J211" s="55">
        <v>3.5613938662777169</v>
      </c>
      <c r="K211" s="55">
        <v>10.244560071920041</v>
      </c>
      <c r="N211" s="172"/>
      <c r="O211" s="172"/>
    </row>
    <row r="212" spans="1:15" ht="20" customHeight="1">
      <c r="A212" s="171"/>
      <c r="F212" s="142"/>
      <c r="G212" s="328">
        <v>210</v>
      </c>
      <c r="H212" s="55">
        <v>0.96204690120733205</v>
      </c>
      <c r="I212" s="55">
        <v>2.7661920343019264</v>
      </c>
      <c r="J212" s="55">
        <v>3.4818467108244349</v>
      </c>
      <c r="K212" s="55">
        <v>10.011421089819848</v>
      </c>
      <c r="N212" s="172"/>
      <c r="O212" s="172"/>
    </row>
    <row r="213" spans="1:15" ht="20" customHeight="1">
      <c r="A213" s="171"/>
      <c r="F213" s="142"/>
      <c r="G213" s="328">
        <v>211</v>
      </c>
      <c r="H213" s="55">
        <v>0.94085470109834957</v>
      </c>
      <c r="I213" s="55">
        <v>2.7031620321193581</v>
      </c>
      <c r="J213" s="55">
        <v>3.4051477555531351</v>
      </c>
      <c r="K213" s="55">
        <v>9.7833024757406193</v>
      </c>
      <c r="N213" s="172"/>
      <c r="O213" s="172"/>
    </row>
    <row r="214" spans="1:15" ht="20" customHeight="1">
      <c r="A214" s="171"/>
      <c r="F214" s="142"/>
      <c r="G214" s="328">
        <v>212</v>
      </c>
      <c r="H214" s="55">
        <v>0.92043436835049697</v>
      </c>
      <c r="I214" s="55">
        <v>2.6414990657724005</v>
      </c>
      <c r="J214" s="55">
        <v>3.3312423479032351</v>
      </c>
      <c r="K214" s="55">
        <v>9.5601314470876595</v>
      </c>
      <c r="N214" s="172"/>
      <c r="O214" s="172"/>
    </row>
    <row r="215" spans="1:15" ht="20" customHeight="1">
      <c r="A215" s="171"/>
      <c r="F215" s="142"/>
      <c r="G215" s="328">
        <v>213</v>
      </c>
      <c r="H215" s="55">
        <v>0.90077034530309807</v>
      </c>
      <c r="I215" s="55">
        <v>2.5811829841963858</v>
      </c>
      <c r="J215" s="55">
        <v>3.2600741814830347</v>
      </c>
      <c r="K215" s="55">
        <v>9.3418350729901913</v>
      </c>
      <c r="N215" s="172"/>
      <c r="O215" s="172"/>
    </row>
    <row r="216" spans="1:15" ht="20" customHeight="1">
      <c r="A216" s="171"/>
      <c r="F216" s="142"/>
      <c r="G216" s="328">
        <v>214</v>
      </c>
      <c r="H216" s="55">
        <v>0.88184662453899731</v>
      </c>
      <c r="I216" s="55">
        <v>2.5221936187353071</v>
      </c>
      <c r="J216" s="55">
        <v>3.1915853221391135</v>
      </c>
      <c r="K216" s="55">
        <v>9.1283403589107461</v>
      </c>
      <c r="N216" s="172"/>
      <c r="O216" s="172"/>
    </row>
    <row r="217" spans="1:15" ht="20" customHeight="1">
      <c r="A217" s="171"/>
      <c r="F217" s="142"/>
      <c r="G217" s="328">
        <v>215</v>
      </c>
      <c r="H217" s="55">
        <v>0.86364675993286955</v>
      </c>
      <c r="I217" s="55">
        <v>2.4645108045979547</v>
      </c>
      <c r="J217" s="55">
        <v>3.1257162479424494</v>
      </c>
      <c r="K217" s="55">
        <v>8.919574324299349</v>
      </c>
      <c r="N217" s="172"/>
      <c r="O217" s="172"/>
    </row>
    <row r="218" spans="1:15" ht="20" customHeight="1">
      <c r="A218" s="171"/>
      <c r="F218" s="142"/>
      <c r="G218" s="328">
        <v>216</v>
      </c>
      <c r="H218" s="55">
        <v>0.84615388136981884</v>
      </c>
      <c r="I218" s="55">
        <v>2.4081144004722392</v>
      </c>
      <c r="J218" s="55">
        <v>3.0624059024580741</v>
      </c>
      <c r="K218" s="55">
        <v>8.7154640735818223</v>
      </c>
      <c r="N218" s="172"/>
      <c r="O218" s="172"/>
    </row>
    <row r="219" spans="1:15" ht="20" customHeight="1">
      <c r="A219" s="171"/>
      <c r="F219" s="142"/>
      <c r="G219" s="328">
        <v>217</v>
      </c>
      <c r="H219" s="55">
        <v>0.82935071293588325</v>
      </c>
      <c r="I219" s="55">
        <v>2.3529843063790827</v>
      </c>
      <c r="J219" s="55">
        <v>3.0015917605802662</v>
      </c>
      <c r="K219" s="55">
        <v>8.515936860776705</v>
      </c>
      <c r="N219" s="172"/>
      <c r="O219" s="172"/>
    </row>
    <row r="220" spans="1:15" ht="20" customHeight="1">
      <c r="A220" s="171"/>
      <c r="F220" s="142"/>
      <c r="G220" s="328">
        <v>218</v>
      </c>
      <c r="H220" s="55">
        <v>0.8132195943614472</v>
      </c>
      <c r="I220" s="55">
        <v>2.299100479848784</v>
      </c>
      <c r="J220" s="55">
        <v>2.9432099061407033</v>
      </c>
      <c r="K220" s="55">
        <v>8.3209201480408641</v>
      </c>
      <c r="N220" s="172"/>
      <c r="O220" s="172"/>
    </row>
    <row r="221" spans="1:15" ht="20" customHeight="1">
      <c r="A221" s="171"/>
      <c r="F221" s="142"/>
      <c r="G221" s="328">
        <v>219</v>
      </c>
      <c r="H221" s="55">
        <v>0.79774250548053605</v>
      </c>
      <c r="I221" s="55">
        <v>2.246442950503436</v>
      </c>
      <c r="J221" s="55">
        <v>2.8871951204317017</v>
      </c>
      <c r="K221" s="55">
        <v>8.1303416584462838</v>
      </c>
      <c r="N221" s="172"/>
      <c r="O221" s="172"/>
    </row>
    <row r="222" spans="1:15" ht="20" customHeight="1">
      <c r="A222" s="171"/>
      <c r="F222" s="142"/>
      <c r="G222" s="328">
        <v>220</v>
      </c>
      <c r="H222" s="55">
        <v>0.78290109345385717</v>
      </c>
      <c r="I222" s="55">
        <v>2.194991833129754</v>
      </c>
      <c r="J222" s="55">
        <v>2.8334809807320349</v>
      </c>
      <c r="K222" s="55">
        <v>7.9441294232933233</v>
      </c>
      <c r="N222" s="172"/>
      <c r="O222" s="172"/>
    </row>
    <row r="223" spans="1:15" ht="20" customHeight="1">
      <c r="A223" s="171"/>
      <c r="F223" s="142"/>
      <c r="G223" s="328">
        <v>221</v>
      </c>
      <c r="H223" s="55">
        <v>0.76867670249113385</v>
      </c>
      <c r="I223" s="55">
        <v>2.1447273393266855</v>
      </c>
      <c r="J223" s="55">
        <v>2.7819999678782077</v>
      </c>
      <c r="K223" s="55">
        <v>7.7622118242658384</v>
      </c>
      <c r="N223" s="172"/>
      <c r="O223" s="172"/>
    </row>
    <row r="224" spans="1:15" ht="20" customHeight="1">
      <c r="A224" s="171"/>
      <c r="F224" s="142"/>
      <c r="G224" s="328">
        <v>222</v>
      </c>
      <c r="H224" s="55">
        <v>0.75505040579881244</v>
      </c>
      <c r="I224" s="55">
        <v>2.0956297878121215</v>
      </c>
      <c r="J224" s="55">
        <v>2.7326835818898156</v>
      </c>
      <c r="K224" s="55">
        <v>7.5845176307332967</v>
      </c>
      <c r="N224" s="172"/>
      <c r="O224" s="172"/>
    </row>
    <row r="225" spans="1:15" ht="20" customHeight="1">
      <c r="A225" s="171"/>
      <c r="F225" s="142"/>
      <c r="G225" s="328">
        <v>223</v>
      </c>
      <c r="H225" s="55">
        <v>0.74200303947252311</v>
      </c>
      <c r="I225" s="55">
        <v>2.047679613472547</v>
      </c>
      <c r="J225" s="55">
        <v>2.6854624646333698</v>
      </c>
      <c r="K225" s="55">
        <v>7.4109760325033323</v>
      </c>
      <c r="N225" s="172"/>
      <c r="O225" s="172"/>
    </row>
    <row r="226" spans="1:15" ht="20" customHeight="1">
      <c r="A226" s="171"/>
      <c r="F226" s="142"/>
      <c r="G226" s="328">
        <v>224</v>
      </c>
      <c r="H226" s="55">
        <v>0.72951523804980467</v>
      </c>
      <c r="I226" s="55">
        <v>2.0008573752387728</v>
      </c>
      <c r="J226" s="55">
        <v>2.6402665284949611</v>
      </c>
      <c r="K226" s="55">
        <v>7.241516668325648</v>
      </c>
      <c r="N226" s="172"/>
      <c r="O226" s="172"/>
    </row>
    <row r="227" spans="1:15" ht="20" customHeight="1">
      <c r="A227" s="171"/>
      <c r="F227" s="142"/>
      <c r="G227" s="328">
        <v>225</v>
      </c>
      <c r="H227" s="55">
        <v>0.71756747143720967</v>
      </c>
      <c r="I227" s="55">
        <v>1.9551437628698136</v>
      </c>
      <c r="J227" s="55">
        <v>2.597025090027091</v>
      </c>
      <c r="K227" s="55">
        <v>7.076069650444281</v>
      </c>
      <c r="N227" s="172"/>
      <c r="O227" s="172"/>
    </row>
    <row r="228" spans="1:15" ht="20" customHeight="1">
      <c r="A228" s="171"/>
      <c r="F228" s="142"/>
      <c r="G228" s="328">
        <v>226</v>
      </c>
      <c r="H228" s="55">
        <v>0.70614008292717301</v>
      </c>
      <c r="I228" s="55">
        <v>1.9105196027257356</v>
      </c>
      <c r="J228" s="55">
        <v>2.5556670075395829</v>
      </c>
      <c r="K228" s="55">
        <v>6.9145655854907204</v>
      </c>
      <c r="N228" s="172"/>
      <c r="O228" s="172"/>
    </row>
    <row r="229" spans="1:15" ht="20" customHeight="1">
      <c r="A229" s="171"/>
      <c r="F229" s="142"/>
      <c r="G229" s="328">
        <v>227</v>
      </c>
      <c r="H229" s="55">
        <v>0.69521332802352809</v>
      </c>
      <c r="I229" s="55">
        <v>1.8669658626088124</v>
      </c>
      <c r="J229" s="55">
        <v>2.5161208216171551</v>
      </c>
      <c r="K229" s="55">
        <v>6.7569355920050604</v>
      </c>
      <c r="N229" s="172"/>
      <c r="O229" s="172"/>
    </row>
    <row r="230" spans="1:15" ht="20" customHeight="1">
      <c r="A230" s="171"/>
      <c r="F230" s="142"/>
      <c r="G230" s="328">
        <v>228</v>
      </c>
      <c r="H230" s="55">
        <v>0.68476741380036332</v>
      </c>
      <c r="I230" s="55">
        <v>1.8244636557505065</v>
      </c>
      <c r="J230" s="55">
        <v>2.4783148975672606</v>
      </c>
      <c r="K230" s="55">
        <v>6.603111314865707</v>
      </c>
      <c r="N230" s="172"/>
      <c r="O230" s="172"/>
    </row>
    <row r="231" spans="1:15" ht="20" customHeight="1">
      <c r="A231" s="171"/>
      <c r="G231" s="328">
        <v>229</v>
      </c>
      <c r="H231" s="55">
        <v>0.67478253852660308</v>
      </c>
      <c r="I231" s="55">
        <v>1.7829942440199602</v>
      </c>
      <c r="J231" s="55">
        <v>2.4421775688296448</v>
      </c>
      <c r="K231" s="55">
        <v>6.4530249369015742</v>
      </c>
      <c r="N231" s="172"/>
      <c r="O231" s="172"/>
    </row>
    <row r="232" spans="1:15" ht="20" customHeight="1">
      <c r="A232" s="171"/>
      <c r="G232" s="328">
        <v>230</v>
      </c>
      <c r="H232" s="55">
        <v>0.66523893129833911</v>
      </c>
      <c r="I232" s="55">
        <v>1.742539040427501</v>
      </c>
      <c r="J232" s="55">
        <v>2.4076372804139448</v>
      </c>
      <c r="K232" s="55">
        <v>6.3066091879527804</v>
      </c>
      <c r="N232" s="172"/>
      <c r="O232" s="172"/>
    </row>
    <row r="233" spans="1:15" ht="20" customHeight="1">
      <c r="A233" s="171"/>
      <c r="G233" s="328">
        <v>231</v>
      </c>
      <c r="H233" s="55">
        <v>0.65611689143208862</v>
      </c>
      <c r="I233" s="55">
        <v>1.703079610994376</v>
      </c>
      <c r="J233" s="55">
        <v>2.3746227314720443</v>
      </c>
      <c r="K233" s="55">
        <v>6.1637973516376139</v>
      </c>
      <c r="N233" s="172"/>
      <c r="O233" s="172"/>
    </row>
    <row r="234" spans="1:15" ht="20" customHeight="1">
      <c r="A234" s="171"/>
      <c r="G234" s="328">
        <v>232</v>
      </c>
      <c r="H234" s="55">
        <v>0.64739682738477167</v>
      </c>
      <c r="I234" s="55">
        <v>1.6645976760575094</v>
      </c>
      <c r="J234" s="55">
        <v>2.3430630161575143</v>
      </c>
      <c r="K234" s="55">
        <v>6.0245232700747096</v>
      </c>
      <c r="N234" s="172"/>
      <c r="O234" s="172"/>
    </row>
    <row r="235" spans="1:15" ht="20" customHeight="1">
      <c r="A235" s="171"/>
      <c r="G235" s="328">
        <v>233</v>
      </c>
      <c r="H235" s="55">
        <v>0.63905929497996916</v>
      </c>
      <c r="I235" s="55">
        <v>1.6270751110754893</v>
      </c>
      <c r="J235" s="55">
        <v>2.3128877619743533</v>
      </c>
      <c r="K235" s="55">
        <v>5.8887213468000921</v>
      </c>
      <c r="N235" s="172"/>
      <c r="O235" s="172"/>
    </row>
    <row r="236" spans="1:15" ht="20" customHeight="1">
      <c r="A236" s="171"/>
      <c r="G236" s="328">
        <v>234</v>
      </c>
      <c r="H236" s="55">
        <v>0.63108503473484245</v>
      </c>
      <c r="I236" s="55">
        <v>1.5904939469993198</v>
      </c>
      <c r="J236" s="55">
        <v>2.2840272648708249</v>
      </c>
      <c r="K236" s="55">
        <v>5.7563265481089934</v>
      </c>
      <c r="N236" s="172"/>
      <c r="O236" s="172"/>
    </row>
    <row r="237" spans="1:15" ht="20" customHeight="1">
      <c r="A237" s="171"/>
      <c r="G237" s="328">
        <v>235</v>
      </c>
      <c r="H237" s="55">
        <v>0.62345500809757581</v>
      </c>
      <c r="I237" s="55">
        <v>1.5548363702686223</v>
      </c>
      <c r="J237" s="55">
        <v>2.2564126203902601</v>
      </c>
      <c r="K237" s="55">
        <v>5.6272744030421151</v>
      </c>
      <c r="N237" s="172"/>
      <c r="O237" s="172"/>
    </row>
    <row r="238" spans="1:15" ht="20" customHeight="1">
      <c r="A238" s="171"/>
      <c r="G238" s="328">
        <v>236</v>
      </c>
      <c r="H238" s="55">
        <v>0.61615043242139855</v>
      </c>
      <c r="I238" s="55">
        <v>1.5200847224911735</v>
      </c>
      <c r="J238" s="55">
        <v>2.2299758502492741</v>
      </c>
      <c r="K238" s="55">
        <v>5.5015010022258037</v>
      </c>
      <c r="N238" s="172"/>
      <c r="O238" s="172"/>
    </row>
    <row r="239" spans="1:15" ht="20" customHeight="1">
      <c r="A239" s="171"/>
      <c r="G239" s="328">
        <v>237</v>
      </c>
      <c r="H239" s="55">
        <v>0.6091528145177022</v>
      </c>
      <c r="I239" s="55">
        <v>1.4862214998606016</v>
      </c>
      <c r="J239" s="55">
        <v>2.2046500237734397</v>
      </c>
      <c r="K239" s="55">
        <v>5.3789429957645769</v>
      </c>
      <c r="N239" s="172"/>
      <c r="O239" s="172"/>
    </row>
    <row r="240" spans="1:15" ht="20" customHeight="1">
      <c r="A240" s="171"/>
      <c r="G240" s="328">
        <v>238</v>
      </c>
      <c r="H240" s="55">
        <v>0.60244398264749499</v>
      </c>
      <c r="I240" s="55">
        <v>1.4532293523641739</v>
      </c>
      <c r="J240" s="55">
        <v>2.1803693736809753</v>
      </c>
      <c r="K240" s="55">
        <v>5.2595375903739363</v>
      </c>
      <c r="N240" s="172"/>
      <c r="O240" s="172"/>
    </row>
    <row r="241" spans="1:15" ht="20" customHeight="1">
      <c r="A241" s="171"/>
      <c r="G241" s="328">
        <v>239</v>
      </c>
      <c r="H241" s="55">
        <v>0.59600611682717108</v>
      </c>
      <c r="I241" s="55">
        <v>1.4210910828294412</v>
      </c>
      <c r="J241" s="55">
        <v>2.1570694057655926</v>
      </c>
      <c r="K241" s="55">
        <v>5.1432225459299818</v>
      </c>
      <c r="N241" s="172"/>
      <c r="O241" s="172"/>
    </row>
    <row r="242" spans="1:15" ht="20" customHeight="1">
      <c r="A242" s="171"/>
      <c r="G242" s="328">
        <v>240</v>
      </c>
      <c r="H242" s="55">
        <v>0.58982177734117025</v>
      </c>
      <c r="I242" s="55">
        <v>1.3897896458554708</v>
      </c>
      <c r="J242" s="55">
        <v>2.1346870020897111</v>
      </c>
      <c r="K242" s="55">
        <v>5.0299361716013262</v>
      </c>
      <c r="N242" s="172"/>
      <c r="O242" s="172"/>
    </row>
    <row r="243" spans="1:15" ht="20" customHeight="1">
      <c r="A243" s="171"/>
      <c r="G243" s="328">
        <v>241</v>
      </c>
      <c r="H243" s="55">
        <v>0.58387393137045884</v>
      </c>
      <c r="I243" s="55">
        <v>1.3593081466713071</v>
      </c>
      <c r="J243" s="55">
        <v>2.113160517358434</v>
      </c>
      <c r="K243" s="55">
        <v>4.9196173217176185</v>
      </c>
      <c r="N243" s="172"/>
      <c r="O243" s="172"/>
    </row>
    <row r="244" spans="1:15" ht="20" customHeight="1">
      <c r="A244" s="171"/>
      <c r="G244" s="328">
        <v>242</v>
      </c>
      <c r="H244" s="55">
        <v>0.57814597766168252</v>
      </c>
      <c r="I244" s="55">
        <v>1.3296298399611217</v>
      </c>
      <c r="J244" s="55">
        <v>2.0924298682023186</v>
      </c>
      <c r="K244" s="55">
        <v>4.8122053915175256</v>
      </c>
      <c r="N244" s="172"/>
      <c r="O244" s="172"/>
    </row>
    <row r="245" spans="1:15" ht="20" customHeight="1">
      <c r="A245" s="171"/>
      <c r="G245" s="328">
        <v>243</v>
      </c>
      <c r="H245" s="55">
        <v>0.57262176917729157</v>
      </c>
      <c r="I245" s="55">
        <v>1.3007381286925066</v>
      </c>
      <c r="J245" s="55">
        <v>2.0724366151528604</v>
      </c>
      <c r="K245" s="55">
        <v>4.7076403129080813</v>
      </c>
      <c r="N245" s="172"/>
      <c r="O245" s="172"/>
    </row>
    <row r="246" spans="1:15" ht="20" customHeight="1">
      <c r="A246" s="171"/>
      <c r="G246" s="328">
        <v>244</v>
      </c>
      <c r="H246" s="55">
        <v>0.56728563368175766</v>
      </c>
      <c r="I246" s="55">
        <v>1.2726165629811701</v>
      </c>
      <c r="J246" s="55">
        <v>2.0531240371482729</v>
      </c>
      <c r="K246" s="55">
        <v>4.6058625503557877</v>
      </c>
      <c r="N246" s="172"/>
      <c r="O246" s="172"/>
    </row>
    <row r="247" spans="1:15" ht="20" customHeight="1">
      <c r="A247" s="171"/>
      <c r="G247" s="328">
        <v>245</v>
      </c>
      <c r="H247" s="55">
        <v>0.5621223922331563</v>
      </c>
      <c r="I247" s="55">
        <v>1.2452488390223426</v>
      </c>
      <c r="J247" s="55">
        <v>2.0344371984583463</v>
      </c>
      <c r="K247" s="55">
        <v>4.5068130970191467</v>
      </c>
      <c r="N247" s="172"/>
      <c r="O247" s="172"/>
    </row>
    <row r="248" spans="1:15" ht="20" customHeight="1">
      <c r="A248" s="171"/>
      <c r="G248" s="328">
        <v>246</v>
      </c>
      <c r="H248" s="55">
        <v>0.5571173755627834</v>
      </c>
      <c r="I248" s="55">
        <v>1.2186187981160825</v>
      </c>
      <c r="J248" s="55">
        <v>2.0163230079656689</v>
      </c>
      <c r="K248" s="55">
        <v>4.4104334712210509</v>
      </c>
      <c r="N248" s="172"/>
      <c r="O248" s="172"/>
    </row>
    <row r="249" spans="1:15" ht="20" customHeight="1">
      <c r="A249" s="171"/>
      <c r="G249" s="328">
        <v>247</v>
      </c>
      <c r="H249" s="55">
        <v>0.55225643833809479</v>
      </c>
      <c r="I249" s="55">
        <v>1.1927104258107912</v>
      </c>
      <c r="J249" s="55">
        <v>1.9987302707861556</v>
      </c>
      <c r="K249" s="55">
        <v>4.3166657133489705</v>
      </c>
      <c r="N249" s="172"/>
      <c r="O249" s="172"/>
    </row>
    <row r="250" spans="1:15" ht="20" customHeight="1">
      <c r="A250" s="171"/>
      <c r="G250" s="328">
        <v>248</v>
      </c>
      <c r="H250" s="55">
        <v>0.54752597131602887</v>
      </c>
      <c r="I250" s="55">
        <v>1.167507851186268</v>
      </c>
      <c r="J250" s="55">
        <v>1.9816097322544337</v>
      </c>
      <c r="K250" s="55">
        <v>4.2254523832601993</v>
      </c>
      <c r="N250" s="172"/>
      <c r="O250" s="172"/>
    </row>
    <row r="251" spans="1:15" ht="20" customHeight="1">
      <c r="A251" s="171"/>
      <c r="G251" s="328">
        <v>249</v>
      </c>
      <c r="H251" s="55">
        <v>0.54291291140472742</v>
      </c>
      <c r="I251" s="55">
        <v>1.1429953462948157</v>
      </c>
      <c r="J251" s="55">
        <v>1.9649141143392947</v>
      </c>
      <c r="K251" s="55">
        <v>4.1367365582590887</v>
      </c>
      <c r="N251" s="172"/>
      <c r="O251" s="172"/>
    </row>
    <row r="252" spans="1:15" ht="20" customHeight="1">
      <c r="A252" s="171"/>
      <c r="G252" s="328">
        <v>250</v>
      </c>
      <c r="H252" s="55">
        <v>0.53840474966173779</v>
      </c>
      <c r="I252" s="55">
        <v>1.1191573257761609</v>
      </c>
      <c r="J252" s="55">
        <v>1.9485981445908409</v>
      </c>
      <c r="K252" s="55">
        <v>4.0504618317033652</v>
      </c>
      <c r="N252" s="172"/>
      <c r="O252" s="172"/>
    </row>
    <row r="253" spans="1:15" ht="20" customHeight="1">
      <c r="A253" s="171"/>
      <c r="G253" s="328">
        <v>251</v>
      </c>
      <c r="H253" s="55">
        <v>0.53398953726603671</v>
      </c>
      <c r="I253" s="55">
        <v>1.0959783466592172</v>
      </c>
      <c r="J253" s="55">
        <v>1.9326185777544729</v>
      </c>
      <c r="K253" s="55">
        <v>3.9665723122866754</v>
      </c>
      <c r="N253" s="172"/>
      <c r="O253" s="172"/>
    </row>
    <row r="254" spans="1:15" ht="20" customHeight="1">
      <c r="A254" s="171"/>
      <c r="G254" s="328">
        <v>252</v>
      </c>
      <c r="H254" s="55">
        <v>0.5296558895096054</v>
      </c>
      <c r="I254" s="55">
        <v>1.0734431083611593</v>
      </c>
      <c r="J254" s="55">
        <v>1.9169342102172295</v>
      </c>
      <c r="K254" s="55">
        <v>3.8850126240352316</v>
      </c>
      <c r="N254" s="172"/>
      <c r="O254" s="172"/>
    </row>
    <row r="255" spans="1:15" ht="20" customHeight="1">
      <c r="A255" s="171"/>
      <c r="G255" s="328">
        <v>253</v>
      </c>
      <c r="H255" s="55">
        <v>0.52539298786188859</v>
      </c>
      <c r="I255" s="55">
        <v>1.0515364528917674</v>
      </c>
      <c r="J255" s="55">
        <v>1.9015058874794879</v>
      </c>
      <c r="K255" s="55">
        <v>3.8057279070473768</v>
      </c>
      <c r="N255" s="172"/>
      <c r="O255" s="172"/>
    </row>
    <row r="256" spans="1:15" ht="20" customHeight="1">
      <c r="A256" s="171"/>
      <c r="G256" s="328">
        <v>254</v>
      </c>
      <c r="H256" s="55">
        <v>0.52119058016728037</v>
      </c>
      <c r="I256" s="55">
        <v>1.0302433652685756</v>
      </c>
      <c r="J256" s="55">
        <v>1.8862965048697085</v>
      </c>
      <c r="K256" s="55">
        <v>3.7286638189960923</v>
      </c>
      <c r="N256" s="172"/>
      <c r="O256" s="172"/>
    </row>
    <row r="257" spans="1:15" ht="20" customHeight="1">
      <c r="A257" s="171"/>
      <c r="G257" s="328">
        <v>255</v>
      </c>
      <c r="H257" s="55">
        <v>0.5170389790418507</v>
      </c>
      <c r="I257" s="55">
        <v>1.009548974146101</v>
      </c>
      <c r="J257" s="55">
        <v>1.8712710017418555</v>
      </c>
      <c r="K257" s="55">
        <v>3.6537665374063102</v>
      </c>
      <c r="N257" s="172"/>
      <c r="O257" s="172"/>
    </row>
    <row r="258" spans="1:15" ht="20" customHeight="1">
      <c r="A258" s="171"/>
      <c r="G258" s="328">
        <v>256</v>
      </c>
      <c r="H258" s="55">
        <v>0.51292905854088799</v>
      </c>
      <c r="I258" s="55">
        <v>0.9894385526602073</v>
      </c>
      <c r="J258" s="55">
        <v>1.8563963494145432</v>
      </c>
      <c r="K258" s="55">
        <v>3.5809827627108377</v>
      </c>
      <c r="N258" s="172"/>
      <c r="O258" s="172"/>
    </row>
    <row r="259" spans="1:15" ht="20" customHeight="1">
      <c r="A259" s="171"/>
      <c r="G259" s="328">
        <v>257</v>
      </c>
      <c r="H259" s="55">
        <v>0.50885224917354221</v>
      </c>
      <c r="I259" s="55">
        <v>0.96989751948664138</v>
      </c>
      <c r="J259" s="55">
        <v>1.8416415331280014</v>
      </c>
      <c r="K259" s="55">
        <v>3.51025972208142</v>
      </c>
      <c r="N259" s="172"/>
      <c r="O259" s="172"/>
    </row>
    <row r="260" spans="1:15" ht="20" customHeight="1">
      <c r="A260" s="171"/>
      <c r="G260" s="328">
        <v>258</v>
      </c>
      <c r="H260" s="55">
        <v>0.50480053134494163</v>
      </c>
      <c r="I260" s="55">
        <v>0.95091144011076423</v>
      </c>
      <c r="J260" s="55">
        <v>1.8269775283097358</v>
      </c>
      <c r="K260" s="55">
        <v>3.44154517402416</v>
      </c>
      <c r="N260" s="172"/>
      <c r="O260" s="172"/>
    </row>
    <row r="261" spans="1:15" ht="20" customHeight="1">
      <c r="A261" s="171"/>
      <c r="G261" s="328">
        <v>259</v>
      </c>
      <c r="H261" s="55">
        <v>0.5007664273096768</v>
      </c>
      <c r="I261" s="55">
        <v>0.93246602830373437</v>
      </c>
      <c r="J261" s="55">
        <v>1.8123772714525253</v>
      </c>
      <c r="K261" s="55">
        <v>3.3747874137221303</v>
      </c>
      <c r="N261" s="172"/>
      <c r="O261" s="172"/>
    </row>
    <row r="262" spans="1:15" ht="20" customHeight="1">
      <c r="A262" s="171"/>
      <c r="G262" s="328">
        <v>260</v>
      </c>
      <c r="H262" s="55">
        <v>0.49674299172353975</v>
      </c>
      <c r="I262" s="55">
        <v>0.91454714779867563</v>
      </c>
      <c r="J262" s="55">
        <v>1.7978156259192104</v>
      </c>
      <c r="K262" s="55">
        <v>3.3099352791017735</v>
      </c>
      <c r="N262" s="172"/>
      <c r="O262" s="172"/>
    </row>
    <row r="263" spans="1:15" ht="20" customHeight="1">
      <c r="A263" s="171"/>
      <c r="G263" s="328">
        <v>261</v>
      </c>
      <c r="H263" s="55">
        <v>0.49272380088293488</v>
      </c>
      <c r="I263" s="55">
        <v>0.89714081415876046</v>
      </c>
      <c r="J263" s="55">
        <v>1.7832693429978959</v>
      </c>
      <c r="K263" s="55">
        <v>3.2469381575938794</v>
      </c>
      <c r="N263" s="172"/>
      <c r="O263" s="172"/>
    </row>
    <row r="264" spans="1:15" ht="20" customHeight="1">
      <c r="A264" s="171"/>
      <c r="G264" s="328">
        <v>262</v>
      </c>
      <c r="H264" s="55">
        <v>0.48870294074343706</v>
      </c>
      <c r="I264" s="55">
        <v>0.88023319682774281</v>
      </c>
      <c r="J264" s="55">
        <v>1.7687170185386352</v>
      </c>
      <c r="K264" s="55">
        <v>3.1857459935548884</v>
      </c>
      <c r="N264" s="172"/>
      <c r="O264" s="172"/>
    </row>
    <row r="265" spans="1:15" ht="20" customHeight="1">
      <c r="A265" s="171"/>
      <c r="G265" s="328">
        <v>263</v>
      </c>
      <c r="H265" s="55">
        <v>0.48467499381067097</v>
      </c>
      <c r="I265" s="55">
        <v>0.86381062135211517</v>
      </c>
      <c r="J265" s="55">
        <v>1.7541390455088102</v>
      </c>
      <c r="K265" s="55">
        <v>3.126309296309338</v>
      </c>
      <c r="N265" s="172"/>
      <c r="O265" s="172"/>
    </row>
    <row r="266" spans="1:15" ht="20" customHeight="1">
      <c r="A266" s="171"/>
      <c r="G266" s="328">
        <v>264</v>
      </c>
      <c r="H266" s="55">
        <v>0.48063502499798078</v>
      </c>
      <c r="I266" s="55">
        <v>0.84785957176288773</v>
      </c>
      <c r="J266" s="55">
        <v>1.7395175628091146</v>
      </c>
      <c r="K266" s="55">
        <v>3.0685791487700134</v>
      </c>
      <c r="N266" s="172"/>
      <c r="O266" s="172"/>
    </row>
    <row r="267" spans="1:15" ht="20" customHeight="1">
      <c r="A267" s="171"/>
      <c r="G267" s="328">
        <v>265</v>
      </c>
      <c r="H267" s="55">
        <v>0.4765785665463339</v>
      </c>
      <c r="I267" s="55">
        <v>0.83236669310392652</v>
      </c>
      <c r="J267" s="55">
        <v>1.7248364006955654</v>
      </c>
      <c r="K267" s="55">
        <v>3.0125072165885283</v>
      </c>
      <c r="N267" s="172"/>
      <c r="O267" s="172"/>
    </row>
    <row r="268" spans="1:15" ht="20" customHeight="1">
      <c r="A268" s="171"/>
      <c r="G268" s="328">
        <v>266</v>
      </c>
      <c r="H268" s="55">
        <v>0.47250160210257514</v>
      </c>
      <c r="I268" s="55">
        <v>0.81731879409284214</v>
      </c>
      <c r="J268" s="55">
        <v>1.7100810231554111</v>
      </c>
      <c r="K268" s="55">
        <v>2.9580457577856265</v>
      </c>
      <c r="N268" s="172"/>
      <c r="O268" s="172"/>
    </row>
    <row r="269" spans="1:15" ht="20" customHeight="1">
      <c r="A269" s="171"/>
      <c r="G269" s="328">
        <v>267</v>
      </c>
      <c r="H269" s="55">
        <v>0.46840055005249981</v>
      </c>
      <c r="I269" s="55">
        <v>0.80270284989963947</v>
      </c>
      <c r="J269" s="55">
        <v>1.6952384675860781</v>
      </c>
      <c r="K269" s="55">
        <v>2.9051476328076959</v>
      </c>
      <c r="N269" s="172"/>
      <c r="O269" s="172"/>
    </row>
    <row r="270" spans="1:15" ht="20" customHeight="1">
      <c r="A270" s="171"/>
      <c r="G270" s="328">
        <v>268</v>
      </c>
      <c r="H270" s="55">
        <v>0.4642722462053126</v>
      </c>
      <c r="I270" s="55">
        <v>0.78850600502759616</v>
      </c>
      <c r="J270" s="55">
        <v>1.6802972821266438</v>
      </c>
      <c r="K270" s="55">
        <v>2.8537663149532602</v>
      </c>
      <c r="N270" s="172"/>
      <c r="O270" s="172"/>
    </row>
    <row r="271" spans="1:15" ht="20" customHeight="1">
      <c r="A271" s="171"/>
      <c r="G271" s="328">
        <v>269</v>
      </c>
      <c r="H271" s="55">
        <v>0.46011392592586958</v>
      </c>
      <c r="I271" s="55">
        <v>0.77471557628036536</v>
      </c>
      <c r="J271" s="55">
        <v>1.6652474609907275</v>
      </c>
      <c r="K271" s="55">
        <v>2.8038559011115383</v>
      </c>
      <c r="N271" s="172"/>
      <c r="O271" s="172"/>
    </row>
    <row r="272" spans="1:15" ht="20" customHeight="1">
      <c r="A272" s="171"/>
      <c r="G272" s="328">
        <v>270</v>
      </c>
      <c r="H272" s="55">
        <v>0.45592320581065288</v>
      </c>
      <c r="I272" s="55">
        <v>0.76131905579875681</v>
      </c>
      <c r="J272" s="55">
        <v>1.6500803781480493</v>
      </c>
      <c r="K272" s="55">
        <v>2.7553711227531821</v>
      </c>
      <c r="N272" s="172"/>
      <c r="O272" s="172"/>
    </row>
    <row r="273" spans="1:15" ht="20" customHeight="1">
      <c r="A273" s="171"/>
      <c r="G273" s="328">
        <v>271</v>
      </c>
      <c r="H273" s="55">
        <v>0.4516980650027414</v>
      </c>
      <c r="I273" s="55">
        <v>0.7483041141504071</v>
      </c>
      <c r="J273" s="55">
        <v>1.6347887196994493</v>
      </c>
      <c r="K273" s="55">
        <v>2.7082673571124336</v>
      </c>
      <c r="N273" s="172"/>
      <c r="O273" s="172"/>
    </row>
    <row r="274" spans="1:15" ht="20" customHeight="1">
      <c r="A274" s="171"/>
      <c r="G274" s="328">
        <v>272</v>
      </c>
      <c r="H274" s="55">
        <v>0.44743682624008496</v>
      </c>
      <c r="I274" s="55">
        <v>0.73565860345528267</v>
      </c>
      <c r="J274" s="55">
        <v>1.6193664152866676</v>
      </c>
      <c r="K274" s="55">
        <v>2.6625006384989662</v>
      </c>
      <c r="N274" s="172"/>
      <c r="O274" s="172"/>
    </row>
    <row r="275" spans="1:15" ht="20" customHeight="1">
      <c r="A275" s="171"/>
      <c r="G275" s="328">
        <v>273</v>
      </c>
      <c r="H275" s="55">
        <v>0.44313813673015612</v>
      </c>
      <c r="I275" s="55">
        <v>0.72337056052989435</v>
      </c>
      <c r="J275" s="55">
        <v>1.603808568873756</v>
      </c>
      <c r="K275" s="55">
        <v>2.6180276696774469</v>
      </c>
      <c r="N275" s="172"/>
      <c r="O275" s="172"/>
    </row>
    <row r="276" spans="1:15" ht="20" customHeight="1">
      <c r="A276" s="171"/>
      <c r="G276" s="328">
        <v>274</v>
      </c>
      <c r="H276" s="55">
        <v>0.43880094894257593</v>
      </c>
      <c r="I276" s="55">
        <v>0.71142821003306578</v>
      </c>
      <c r="J276" s="55">
        <v>1.5881113892316174</v>
      </c>
      <c r="K276" s="55">
        <v>2.5748058332527237</v>
      </c>
      <c r="N276" s="172"/>
      <c r="O276" s="172"/>
    </row>
    <row r="277" spans="1:15" ht="20" customHeight="1">
      <c r="A277" s="171"/>
      <c r="G277" s="328">
        <v>275</v>
      </c>
      <c r="H277" s="55">
        <v>0.43442450140950312</v>
      </c>
      <c r="I277" s="55">
        <v>0.69981996759624499</v>
      </c>
      <c r="J277" s="55">
        <v>1.5722721204506445</v>
      </c>
      <c r="K277" s="55">
        <v>2.5327932029990698</v>
      </c>
      <c r="N277" s="172"/>
      <c r="O277" s="172"/>
    </row>
    <row r="278" spans="1:15" ht="20" customHeight="1">
      <c r="A278" s="171"/>
      <c r="G278" s="328">
        <v>276</v>
      </c>
      <c r="H278" s="55">
        <v>0.4300082996215252</v>
      </c>
      <c r="I278" s="55">
        <v>0.68853444292151911</v>
      </c>
      <c r="J278" s="55">
        <v>1.5562889727989957</v>
      </c>
      <c r="K278" s="55">
        <v>2.4919485550725406</v>
      </c>
      <c r="N278" s="172"/>
      <c r="O278" s="172"/>
    </row>
    <row r="279" spans="1:15" ht="20" customHeight="1">
      <c r="A279" s="171"/>
      <c r="G279" s="328">
        <v>277</v>
      </c>
      <c r="H279" s="55">
        <v>0.42555209710438097</v>
      </c>
      <c r="I279" s="55">
        <v>0.67756044283077432</v>
      </c>
      <c r="J279" s="55">
        <v>1.5401610542353428</v>
      </c>
      <c r="K279" s="55">
        <v>2.4522313790465118</v>
      </c>
      <c r="N279" s="172"/>
      <c r="O279" s="172"/>
    </row>
    <row r="280" spans="1:15" ht="20" customHeight="1">
      <c r="A280" s="171"/>
      <c r="G280" s="328">
        <v>278</v>
      </c>
      <c r="H280" s="55">
        <v>0.42105587675915124</v>
      </c>
      <c r="I280" s="55">
        <v>0.66688697424985643</v>
      </c>
      <c r="J280" s="55">
        <v>1.5238883028751615</v>
      </c>
      <c r="K280" s="55">
        <v>2.4136018887119781</v>
      </c>
      <c r="N280" s="172"/>
      <c r="O280" s="172"/>
    </row>
    <row r="281" spans="1:15" ht="20" customHeight="1">
      <c r="A281" s="171"/>
      <c r="G281" s="328">
        <v>279</v>
      </c>
      <c r="H281" s="55">
        <v>0.41651983254551928</v>
      </c>
      <c r="I281" s="55">
        <v>0.65650324711199737</v>
      </c>
      <c r="J281" s="55">
        <v>1.5074714206986606</v>
      </c>
      <c r="K281" s="55">
        <v>2.376021032585649</v>
      </c>
      <c r="N281" s="172"/>
      <c r="O281" s="172"/>
    </row>
    <row r="282" spans="1:15" ht="20" customHeight="1">
      <c r="A282" s="171"/>
      <c r="G282" s="328">
        <v>280</v>
      </c>
      <c r="H282" s="55">
        <v>0.41194435158432363</v>
      </c>
      <c r="I282" s="55">
        <v>0.64639867716534904</v>
      </c>
      <c r="J282" s="55">
        <v>1.4909118087762208</v>
      </c>
      <c r="K282" s="55">
        <v>2.3394505040709999</v>
      </c>
      <c r="N282" s="172"/>
      <c r="O282" s="172"/>
    </row>
    <row r="283" spans="1:15" ht="20" customHeight="1">
      <c r="A283" s="171"/>
      <c r="G283" s="328">
        <v>281</v>
      </c>
      <c r="H283" s="55">
        <v>0.40732999675190229</v>
      </c>
      <c r="I283" s="55">
        <v>0.63656288867001654</v>
      </c>
      <c r="J283" s="55">
        <v>1.4742115042737272</v>
      </c>
      <c r="K283" s="55">
        <v>2.3038527512193872</v>
      </c>
      <c r="N283" s="172"/>
      <c r="O283" s="172"/>
    </row>
    <row r="284" spans="1:15" ht="20" customHeight="1">
      <c r="A284" s="171"/>
      <c r="G284" s="328">
        <v>282</v>
      </c>
      <c r="H284" s="55">
        <v>0.40267748983467022</v>
      </c>
      <c r="I284" s="55">
        <v>0.6269857169706945</v>
      </c>
      <c r="J284" s="55">
        <v>1.457373119485498</v>
      </c>
      <c r="K284" s="55">
        <v>2.2691909860409565</v>
      </c>
      <c r="N284" s="172"/>
      <c r="O284" s="172"/>
    </row>
    <row r="285" spans="1:15" ht="20" customHeight="1">
      <c r="A285" s="171"/>
      <c r="G285" s="328">
        <v>283</v>
      </c>
      <c r="H285" s="55">
        <v>0.39798769530793476</v>
      </c>
      <c r="I285" s="55">
        <v>0.61765721093168069</v>
      </c>
      <c r="J285" s="55">
        <v>1.4403997831264665</v>
      </c>
      <c r="K285" s="55">
        <v>2.2354291933174584</v>
      </c>
      <c r="N285" s="172"/>
      <c r="O285" s="172"/>
    </row>
    <row r="286" spans="1:15" ht="20" customHeight="1">
      <c r="A286" s="171"/>
      <c r="G286" s="328">
        <v>284</v>
      </c>
      <c r="H286" s="55">
        <v>0.39326160479820826</v>
      </c>
      <c r="I286" s="55">
        <v>0.60856763522186108</v>
      </c>
      <c r="J286" s="55">
        <v>1.4232950840980731</v>
      </c>
      <c r="K286" s="55">
        <v>2.2025321388720798</v>
      </c>
      <c r="N286" s="172"/>
      <c r="O286" s="172"/>
    </row>
    <row r="287" spans="1:15" ht="20" customHeight="1">
      <c r="A287" s="171"/>
      <c r="G287" s="328">
        <v>285</v>
      </c>
      <c r="H287" s="55">
        <v>0.38850032228314696</v>
      </c>
      <c r="I287" s="55">
        <v>0.59970747243801126</v>
      </c>
      <c r="J287" s="55">
        <v>1.4060630179237865</v>
      </c>
      <c r="K287" s="55">
        <v>2.170465377254116</v>
      </c>
      <c r="N287" s="172"/>
      <c r="O287" s="172"/>
    </row>
    <row r="288" spans="1:15" ht="20" customHeight="1">
      <c r="A288" s="171"/>
      <c r="G288" s="328">
        <v>286</v>
      </c>
      <c r="H288" s="55">
        <v>0.38370505007784927</v>
      </c>
      <c r="I288" s="55">
        <v>0.59106742505568277</v>
      </c>
      <c r="J288" s="55">
        <v>1.3887079360306165</v>
      </c>
      <c r="K288" s="55">
        <v>2.1391952587996266</v>
      </c>
      <c r="N288" s="172"/>
      <c r="O288" s="172"/>
    </row>
    <row r="289" spans="1:15" ht="20" customHeight="1">
      <c r="A289" s="171"/>
      <c r="G289" s="328">
        <v>287</v>
      </c>
      <c r="H289" s="55">
        <v>0.37887707565049156</v>
      </c>
      <c r="I289" s="55">
        <v>0.58263841719776832</v>
      </c>
      <c r="J289" s="55">
        <v>1.3712344980321742</v>
      </c>
      <c r="K289" s="55">
        <v>2.1086889360322418</v>
      </c>
      <c r="N289" s="172"/>
      <c r="O289" s="172"/>
    </row>
    <row r="290" spans="1:15" ht="20" customHeight="1">
      <c r="A290" s="171"/>
      <c r="G290" s="328">
        <v>288</v>
      </c>
      <c r="H290" s="55">
        <v>0.37401775930426889</v>
      </c>
      <c r="I290" s="55">
        <v>0.57441159621178173</v>
      </c>
      <c r="J290" s="55">
        <v>1.353647627147067</v>
      </c>
      <c r="K290" s="55">
        <v>2.0789143693716658</v>
      </c>
      <c r="N290" s="172"/>
      <c r="O290" s="172"/>
    </row>
    <row r="291" spans="1:15" ht="20" customHeight="1">
      <c r="A291" s="171"/>
      <c r="G291" s="328">
        <v>289</v>
      </c>
      <c r="H291" s="55">
        <v>0.36912852275634356</v>
      </c>
      <c r="I291" s="55">
        <v>0.56637833404781113</v>
      </c>
      <c r="J291" s="55">
        <v>1.3359524688637521</v>
      </c>
      <c r="K291" s="55">
        <v>2.0498403321207692</v>
      </c>
      <c r="N291" s="172"/>
      <c r="O291" s="172"/>
    </row>
    <row r="292" spans="1:15" ht="20" customHeight="1">
      <c r="A292" s="171"/>
      <c r="G292" s="328">
        <v>290</v>
      </c>
      <c r="H292" s="55">
        <v>0.36421083863801396</v>
      </c>
      <c r="I292" s="55">
        <v>0.55853022843005518</v>
      </c>
      <c r="J292" s="55">
        <v>1.3181543529394752</v>
      </c>
      <c r="K292" s="55">
        <v>2.0214364147056272</v>
      </c>
      <c r="N292" s="172"/>
      <c r="O292" s="172"/>
    </row>
    <row r="293" spans="1:15" ht="20" customHeight="1">
      <c r="A293" s="171"/>
      <c r="G293" s="328">
        <v>291</v>
      </c>
      <c r="H293" s="55">
        <v>0.35926622093363159</v>
      </c>
      <c r="I293" s="55">
        <v>0.55085910381579961</v>
      </c>
      <c r="J293" s="55">
        <v>1.3002587587967342</v>
      </c>
      <c r="K293" s="55">
        <v>1.9936730281462498</v>
      </c>
      <c r="N293" s="172"/>
      <c r="O293" s="172"/>
    </row>
    <row r="294" spans="1:15" ht="20" customHeight="1">
      <c r="A294" s="171"/>
      <c r="G294" s="328">
        <v>292</v>
      </c>
      <c r="H294" s="55">
        <v>0.35429621636901071</v>
      </c>
      <c r="I294" s="55">
        <v>0.54335701213665466</v>
      </c>
      <c r="J294" s="55">
        <v>1.2822712843561526</v>
      </c>
      <c r="K294" s="55">
        <v>1.9665214067392758</v>
      </c>
      <c r="N294" s="172"/>
      <c r="O294" s="172"/>
    </row>
    <row r="295" spans="1:15" ht="20" customHeight="1">
      <c r="A295" s="171"/>
      <c r="G295" s="328">
        <v>293</v>
      </c>
      <c r="H295" s="55">
        <v>0.34930239675314073</v>
      </c>
      <c r="I295" s="55">
        <v>0.53601623331783255</v>
      </c>
      <c r="J295" s="55">
        <v>1.2641976183195525</v>
      </c>
      <c r="K295" s="55">
        <v>1.9399536099373429</v>
      </c>
      <c r="N295" s="172"/>
      <c r="O295" s="172"/>
    </row>
    <row r="296" spans="1:15" ht="20" customHeight="1">
      <c r="A296" s="171"/>
      <c r="G296" s="328">
        <v>294</v>
      </c>
      <c r="H296" s="55">
        <v>0.34428635227009691</v>
      </c>
      <c r="I296" s="55">
        <v>0.52882927557219672</v>
      </c>
      <c r="J296" s="55">
        <v>1.2460435158919918</v>
      </c>
      <c r="K296" s="55">
        <v>1.9139425234133156</v>
      </c>
      <c r="N296" s="172"/>
      <c r="O296" s="172"/>
    </row>
    <row r="297" spans="1:15" ht="20" customHeight="1">
      <c r="A297" s="171"/>
      <c r="G297" s="328">
        <v>295</v>
      </c>
      <c r="H297" s="55">
        <v>0.3392496857110992</v>
      </c>
      <c r="I297" s="55">
        <v>0.52178887546674402</v>
      </c>
      <c r="J297" s="55">
        <v>1.227814777906393</v>
      </c>
      <c r="K297" s="55">
        <v>1.8884618593008959</v>
      </c>
      <c r="N297" s="172"/>
      <c r="O297" s="172"/>
    </row>
    <row r="298" spans="1:15" ht="20" customHeight="1">
      <c r="A298" s="171"/>
      <c r="G298" s="328">
        <v>296</v>
      </c>
      <c r="H298" s="55">
        <v>0.33419400762982426</v>
      </c>
      <c r="I298" s="55">
        <v>0.51488799776011385</v>
      </c>
      <c r="J298" s="55">
        <v>1.2095172332896149</v>
      </c>
      <c r="K298" s="55">
        <v>1.8634861556065354</v>
      </c>
      <c r="N298" s="172"/>
      <c r="O298" s="172"/>
    </row>
    <row r="299" spans="1:15" ht="20" customHeight="1">
      <c r="A299" s="171"/>
      <c r="G299" s="328">
        <v>297</v>
      </c>
      <c r="H299" s="55">
        <v>0.32912093239733142</v>
      </c>
      <c r="I299" s="55">
        <v>0.50811983501061564</v>
      </c>
      <c r="J299" s="55">
        <v>1.1911567247844135</v>
      </c>
      <c r="K299" s="55">
        <v>1.8389907747908072</v>
      </c>
      <c r="N299" s="172"/>
      <c r="O299" s="172"/>
    </row>
    <row r="300" spans="1:15" ht="20" customHeight="1">
      <c r="A300" s="171"/>
      <c r="G300" s="328">
        <v>298</v>
      </c>
      <c r="H300" s="55">
        <v>0.32403207512644344</v>
      </c>
      <c r="I300" s="55">
        <v>0.50147780695514854</v>
      </c>
      <c r="J300" s="55">
        <v>1.1727390978181396</v>
      </c>
      <c r="K300" s="55">
        <v>1.8149519015205864</v>
      </c>
      <c r="N300" s="172"/>
      <c r="O300" s="172"/>
    </row>
    <row r="301" spans="1:15" ht="20" customHeight="1">
      <c r="A301" s="171"/>
      <c r="G301" s="328">
        <v>299</v>
      </c>
      <c r="H301" s="55">
        <v>0.31892904942910977</v>
      </c>
      <c r="I301" s="55">
        <v>0.49495555966022281</v>
      </c>
      <c r="J301" s="55">
        <v>1.1542701923861736</v>
      </c>
      <c r="K301" s="55">
        <v>1.791346539596421</v>
      </c>
      <c r="N301" s="172"/>
      <c r="O301" s="172"/>
    </row>
    <row r="302" spans="1:15" ht="20" customHeight="1">
      <c r="A302" s="171"/>
      <c r="G302" s="328">
        <v>300</v>
      </c>
      <c r="H302" s="55">
        <v>0.3138134659643167</v>
      </c>
      <c r="I302" s="55">
        <v>0.48854696444713619</v>
      </c>
      <c r="J302" s="55">
        <v>1.1357558377965122</v>
      </c>
      <c r="K302" s="55">
        <v>1.768152508062524</v>
      </c>
      <c r="N302" s="172"/>
      <c r="O302" s="172"/>
    </row>
    <row r="303" spans="1:15" ht="20" customHeight="1">
      <c r="N303" s="172"/>
      <c r="O303" s="172"/>
    </row>
    <row r="304" spans="1:15" ht="20" customHeight="1">
      <c r="N304" s="172"/>
      <c r="O304" s="172"/>
    </row>
    <row r="305" spans="14:15" ht="20" customHeight="1">
      <c r="N305" s="172"/>
      <c r="O305" s="172"/>
    </row>
    <row r="306" spans="14:15" ht="20" customHeight="1">
      <c r="N306" s="172"/>
      <c r="O306" s="172"/>
    </row>
    <row r="307" spans="14:15" ht="20" customHeight="1">
      <c r="N307" s="172"/>
      <c r="O307" s="172"/>
    </row>
    <row r="308" spans="14:15" ht="20" customHeight="1">
      <c r="N308" s="172"/>
      <c r="O308" s="172"/>
    </row>
    <row r="309" spans="14:15" ht="20" customHeight="1">
      <c r="N309" s="172"/>
      <c r="O309" s="172"/>
    </row>
    <row r="310" spans="14:15" ht="20" customHeight="1">
      <c r="N310" s="172"/>
      <c r="O310" s="172"/>
    </row>
    <row r="311" spans="14:15" ht="20" customHeight="1">
      <c r="N311" s="172"/>
      <c r="O311" s="172"/>
    </row>
    <row r="312" spans="14:15" ht="20" customHeight="1">
      <c r="N312" s="172"/>
      <c r="O312" s="172"/>
    </row>
    <row r="313" spans="14:15" ht="20" customHeight="1">
      <c r="N313" s="172"/>
      <c r="O313" s="172"/>
    </row>
    <row r="314" spans="14:15" ht="20" customHeight="1">
      <c r="N314" s="172"/>
      <c r="O314" s="172"/>
    </row>
    <row r="315" spans="14:15" ht="20" customHeight="1">
      <c r="N315" s="172"/>
      <c r="O315" s="172"/>
    </row>
    <row r="316" spans="14:15" ht="20" customHeight="1">
      <c r="N316" s="172"/>
      <c r="O316" s="172"/>
    </row>
    <row r="317" spans="14:15" ht="20" customHeight="1">
      <c r="N317" s="172"/>
      <c r="O317" s="172"/>
    </row>
    <row r="318" spans="14:15" ht="20" customHeight="1">
      <c r="N318" s="172"/>
      <c r="O318" s="172"/>
    </row>
    <row r="319" spans="14:15" ht="20" customHeight="1">
      <c r="N319" s="172"/>
      <c r="O319" s="172"/>
    </row>
    <row r="320" spans="14:15" ht="20" customHeight="1">
      <c r="N320" s="172"/>
      <c r="O320" s="172"/>
    </row>
    <row r="321" spans="14:15" ht="20" customHeight="1">
      <c r="N321" s="172"/>
      <c r="O321" s="172"/>
    </row>
    <row r="322" spans="14:15" ht="20" customHeight="1">
      <c r="N322" s="172"/>
      <c r="O322" s="172"/>
    </row>
    <row r="323" spans="14:15" ht="20" customHeight="1">
      <c r="N323" s="172"/>
      <c r="O323" s="172"/>
    </row>
    <row r="324" spans="14:15" ht="20" customHeight="1">
      <c r="N324" s="172"/>
      <c r="O324" s="172"/>
    </row>
    <row r="325" spans="14:15" ht="20" customHeight="1">
      <c r="N325" s="172"/>
      <c r="O325" s="172"/>
    </row>
    <row r="326" spans="14:15" ht="20" customHeight="1">
      <c r="N326" s="172"/>
      <c r="O326" s="172"/>
    </row>
    <row r="327" spans="14:15" ht="20" customHeight="1">
      <c r="N327" s="172"/>
      <c r="O327" s="172"/>
    </row>
    <row r="328" spans="14:15" ht="20" customHeight="1">
      <c r="N328" s="172"/>
      <c r="O328" s="172"/>
    </row>
    <row r="329" spans="14:15" ht="20" customHeight="1">
      <c r="N329" s="172"/>
      <c r="O329" s="172"/>
    </row>
    <row r="330" spans="14:15" ht="20" customHeight="1">
      <c r="N330" s="172"/>
      <c r="O330" s="172"/>
    </row>
    <row r="331" spans="14:15" ht="20" customHeight="1">
      <c r="N331" s="172"/>
      <c r="O331" s="172"/>
    </row>
    <row r="332" spans="14:15" ht="20" customHeight="1">
      <c r="N332" s="172"/>
      <c r="O332" s="172"/>
    </row>
    <row r="333" spans="14:15" ht="20" customHeight="1">
      <c r="N333" s="172"/>
      <c r="O333" s="172"/>
    </row>
    <row r="334" spans="14:15" ht="20" customHeight="1">
      <c r="N334" s="172"/>
      <c r="O334" s="172"/>
    </row>
    <row r="335" spans="14:15" ht="20" customHeight="1">
      <c r="N335" s="172"/>
      <c r="O335" s="172"/>
    </row>
    <row r="336" spans="14:15" ht="20" customHeight="1">
      <c r="N336" s="172"/>
      <c r="O336" s="172"/>
    </row>
    <row r="337" spans="14:15" ht="20" customHeight="1">
      <c r="N337" s="172"/>
      <c r="O337" s="172"/>
    </row>
    <row r="338" spans="14:15" ht="20" customHeight="1">
      <c r="N338" s="172"/>
      <c r="O338" s="172"/>
    </row>
    <row r="339" spans="14:15" ht="20" customHeight="1">
      <c r="N339" s="172"/>
      <c r="O339" s="172"/>
    </row>
    <row r="340" spans="14:15" ht="20" customHeight="1">
      <c r="N340" s="172"/>
      <c r="O340" s="172"/>
    </row>
    <row r="341" spans="14:15" ht="20" customHeight="1">
      <c r="N341" s="172"/>
      <c r="O341" s="172"/>
    </row>
    <row r="342" spans="14:15" ht="20" customHeight="1">
      <c r="N342" s="172"/>
      <c r="O342" s="172"/>
    </row>
    <row r="343" spans="14:15" ht="20" customHeight="1">
      <c r="N343" s="172"/>
      <c r="O343" s="172"/>
    </row>
    <row r="344" spans="14:15" ht="20" customHeight="1">
      <c r="N344" s="172"/>
      <c r="O344" s="172"/>
    </row>
    <row r="345" spans="14:15" ht="20" customHeight="1">
      <c r="N345" s="172"/>
      <c r="O345" s="172"/>
    </row>
    <row r="346" spans="14:15" ht="20" customHeight="1">
      <c r="N346" s="172"/>
      <c r="O346" s="172"/>
    </row>
    <row r="347" spans="14:15" ht="20" customHeight="1">
      <c r="N347" s="172"/>
      <c r="O347" s="172"/>
    </row>
    <row r="348" spans="14:15" ht="20" customHeight="1">
      <c r="N348" s="172"/>
      <c r="O348" s="172"/>
    </row>
    <row r="349" spans="14:15" ht="20" customHeight="1">
      <c r="N349" s="172"/>
      <c r="O349" s="172"/>
    </row>
    <row r="350" spans="14:15" ht="20" customHeight="1">
      <c r="N350" s="172"/>
      <c r="O350" s="172"/>
    </row>
    <row r="351" spans="14:15" ht="20" customHeight="1">
      <c r="N351" s="172"/>
      <c r="O351" s="172"/>
    </row>
    <row r="352" spans="14:15" ht="20" customHeight="1">
      <c r="N352" s="172"/>
      <c r="O352" s="172"/>
    </row>
    <row r="353" spans="14:15" ht="20" customHeight="1">
      <c r="N353" s="172"/>
      <c r="O353" s="172"/>
    </row>
    <row r="354" spans="14:15" ht="20" customHeight="1">
      <c r="N354" s="172"/>
      <c r="O354" s="172"/>
    </row>
    <row r="355" spans="14:15" ht="20" customHeight="1">
      <c r="N355" s="172"/>
      <c r="O355" s="172"/>
    </row>
    <row r="356" spans="14:15" ht="20" customHeight="1">
      <c r="N356" s="172"/>
      <c r="O356" s="172"/>
    </row>
    <row r="357" spans="14:15" ht="20" customHeight="1">
      <c r="N357" s="172"/>
      <c r="O357" s="172"/>
    </row>
    <row r="358" spans="14:15" ht="20" customHeight="1">
      <c r="N358" s="172"/>
      <c r="O358" s="172"/>
    </row>
    <row r="359" spans="14:15" ht="20" customHeight="1">
      <c r="N359" s="172"/>
      <c r="O359" s="172"/>
    </row>
    <row r="360" spans="14:15" ht="20" customHeight="1">
      <c r="N360" s="172"/>
      <c r="O360" s="172"/>
    </row>
    <row r="361" spans="14:15" ht="20" customHeight="1">
      <c r="N361" s="172"/>
      <c r="O361" s="172"/>
    </row>
    <row r="362" spans="14:15" ht="20" customHeight="1">
      <c r="N362" s="172"/>
      <c r="O362" s="172"/>
    </row>
    <row r="363" spans="14:15" ht="20" customHeight="1">
      <c r="N363" s="172"/>
      <c r="O363" s="172"/>
    </row>
    <row r="364" spans="14:15" ht="20" customHeight="1">
      <c r="N364" s="172"/>
      <c r="O364" s="172"/>
    </row>
    <row r="365" spans="14:15" ht="20" customHeight="1">
      <c r="N365" s="172"/>
      <c r="O365" s="172"/>
    </row>
    <row r="366" spans="14:15" ht="20" customHeight="1">
      <c r="N366" s="172"/>
      <c r="O366" s="172"/>
    </row>
    <row r="367" spans="14:15" ht="20" customHeight="1">
      <c r="N367" s="172"/>
      <c r="O367" s="172"/>
    </row>
    <row r="368" spans="14:15" ht="20" customHeight="1">
      <c r="N368" s="172"/>
      <c r="O368" s="172"/>
    </row>
    <row r="369" spans="14:15" ht="20" customHeight="1">
      <c r="N369" s="172"/>
      <c r="O369" s="172"/>
    </row>
    <row r="370" spans="14:15" ht="20" customHeight="1">
      <c r="N370" s="172"/>
      <c r="O370" s="172"/>
    </row>
    <row r="371" spans="14:15" ht="20" customHeight="1">
      <c r="N371" s="172"/>
      <c r="O371" s="172"/>
    </row>
    <row r="372" spans="14:15" ht="20" customHeight="1">
      <c r="N372" s="172"/>
      <c r="O372" s="172"/>
    </row>
    <row r="373" spans="14:15" ht="20" customHeight="1">
      <c r="N373" s="172"/>
      <c r="O373" s="172"/>
    </row>
    <row r="374" spans="14:15" ht="20" customHeight="1">
      <c r="N374" s="172"/>
      <c r="O374" s="172"/>
    </row>
    <row r="375" spans="14:15" ht="20" customHeight="1">
      <c r="N375" s="172"/>
      <c r="O375" s="172"/>
    </row>
    <row r="376" spans="14:15" ht="20" customHeight="1">
      <c r="N376" s="172"/>
      <c r="O376" s="172"/>
    </row>
    <row r="377" spans="14:15" ht="20" customHeight="1">
      <c r="N377" s="172"/>
      <c r="O377" s="172"/>
    </row>
    <row r="378" spans="14:15" ht="20" customHeight="1">
      <c r="N378" s="172"/>
      <c r="O378" s="172"/>
    </row>
    <row r="379" spans="14:15" ht="20" customHeight="1">
      <c r="N379" s="172"/>
      <c r="O379" s="172"/>
    </row>
    <row r="380" spans="14:15" ht="20" customHeight="1">
      <c r="N380" s="172"/>
      <c r="O380" s="172"/>
    </row>
    <row r="381" spans="14:15" ht="20" customHeight="1">
      <c r="N381" s="172"/>
      <c r="O381" s="172"/>
    </row>
    <row r="382" spans="14:15" ht="20" customHeight="1">
      <c r="N382" s="172"/>
      <c r="O382" s="172"/>
    </row>
    <row r="383" spans="14:15" ht="20" customHeight="1">
      <c r="N383" s="172"/>
      <c r="O383" s="172"/>
    </row>
    <row r="384" spans="14:15" ht="20" customHeight="1">
      <c r="N384" s="172"/>
      <c r="O384" s="172"/>
    </row>
    <row r="385" spans="14:15" ht="20" customHeight="1">
      <c r="N385" s="172"/>
      <c r="O385" s="172"/>
    </row>
    <row r="386" spans="14:15" ht="20" customHeight="1">
      <c r="N386" s="172"/>
      <c r="O386" s="172"/>
    </row>
    <row r="387" spans="14:15" ht="20" customHeight="1">
      <c r="N387" s="172"/>
      <c r="O387" s="172"/>
    </row>
    <row r="388" spans="14:15" ht="20" customHeight="1">
      <c r="N388" s="172"/>
      <c r="O388" s="172"/>
    </row>
    <row r="389" spans="14:15" ht="20" customHeight="1">
      <c r="N389" s="172"/>
      <c r="O389" s="172"/>
    </row>
    <row r="390" spans="14:15" ht="20" customHeight="1">
      <c r="N390" s="172"/>
      <c r="O390" s="172"/>
    </row>
    <row r="391" spans="14:15" ht="20" customHeight="1">
      <c r="N391" s="172"/>
      <c r="O391" s="172"/>
    </row>
    <row r="392" spans="14:15" ht="20" customHeight="1">
      <c r="N392" s="172"/>
      <c r="O392" s="172"/>
    </row>
    <row r="393" spans="14:15" ht="20" customHeight="1">
      <c r="N393" s="172"/>
      <c r="O393" s="172"/>
    </row>
    <row r="394" spans="14:15" ht="20" customHeight="1">
      <c r="N394" s="172"/>
      <c r="O394" s="172"/>
    </row>
    <row r="395" spans="14:15" ht="20" customHeight="1">
      <c r="N395" s="172"/>
      <c r="O395" s="172"/>
    </row>
    <row r="396" spans="14:15" ht="20" customHeight="1">
      <c r="N396" s="172"/>
      <c r="O396" s="172"/>
    </row>
    <row r="397" spans="14:15" ht="20" customHeight="1">
      <c r="N397" s="172"/>
      <c r="O397" s="172"/>
    </row>
    <row r="398" spans="14:15" ht="20" customHeight="1">
      <c r="N398" s="172"/>
      <c r="O398" s="172"/>
    </row>
    <row r="399" spans="14:15" ht="20" customHeight="1">
      <c r="N399" s="172"/>
      <c r="O399" s="172"/>
    </row>
    <row r="400" spans="14:15" ht="20" customHeight="1">
      <c r="N400" s="172"/>
      <c r="O400" s="172"/>
    </row>
    <row r="401" spans="14:15" ht="20" customHeight="1">
      <c r="N401" s="172"/>
      <c r="O401" s="172"/>
    </row>
    <row r="402" spans="14:15" ht="20" customHeight="1">
      <c r="N402" s="172"/>
      <c r="O402" s="172"/>
    </row>
    <row r="403" spans="14:15" ht="20" customHeight="1">
      <c r="N403" s="172"/>
      <c r="O403" s="172"/>
    </row>
    <row r="404" spans="14:15" ht="20" customHeight="1">
      <c r="N404" s="172"/>
      <c r="O404" s="172"/>
    </row>
    <row r="405" spans="14:15" ht="20" customHeight="1">
      <c r="N405" s="172"/>
      <c r="O405" s="172"/>
    </row>
    <row r="406" spans="14:15" ht="20" customHeight="1">
      <c r="N406" s="172"/>
      <c r="O406" s="172"/>
    </row>
    <row r="407" spans="14:15" ht="20" customHeight="1">
      <c r="N407" s="172"/>
      <c r="O407" s="172"/>
    </row>
    <row r="408" spans="14:15" ht="20" customHeight="1">
      <c r="N408" s="172"/>
      <c r="O408" s="172"/>
    </row>
    <row r="409" spans="14:15" ht="20" customHeight="1">
      <c r="N409" s="172"/>
      <c r="O409" s="172"/>
    </row>
    <row r="410" spans="14:15" ht="20" customHeight="1">
      <c r="N410" s="172"/>
      <c r="O410" s="172"/>
    </row>
    <row r="411" spans="14:15" ht="20" customHeight="1">
      <c r="N411" s="172"/>
      <c r="O411" s="172"/>
    </row>
    <row r="412" spans="14:15" ht="20" customHeight="1">
      <c r="N412" s="172"/>
      <c r="O412" s="172"/>
    </row>
    <row r="413" spans="14:15" ht="20" customHeight="1">
      <c r="N413" s="172"/>
      <c r="O413" s="172"/>
    </row>
    <row r="414" spans="14:15" ht="20" customHeight="1">
      <c r="N414" s="172"/>
      <c r="O414" s="172"/>
    </row>
    <row r="415" spans="14:15" ht="20" customHeight="1">
      <c r="N415" s="172"/>
      <c r="O415" s="172"/>
    </row>
    <row r="416" spans="14:15" ht="20" customHeight="1">
      <c r="N416" s="172"/>
      <c r="O416" s="172"/>
    </row>
    <row r="417" spans="14:15" ht="20" customHeight="1">
      <c r="N417" s="172"/>
      <c r="O417" s="172"/>
    </row>
    <row r="418" spans="14:15" ht="20" customHeight="1">
      <c r="N418" s="172"/>
      <c r="O418" s="172"/>
    </row>
    <row r="419" spans="14:15" ht="20" customHeight="1">
      <c r="N419" s="172"/>
      <c r="O419" s="172"/>
    </row>
    <row r="420" spans="14:15" ht="20" customHeight="1">
      <c r="N420" s="172"/>
      <c r="O420" s="172"/>
    </row>
    <row r="421" spans="14:15" ht="20" customHeight="1">
      <c r="N421" s="172"/>
      <c r="O421" s="172"/>
    </row>
    <row r="422" spans="14:15" ht="20" customHeight="1">
      <c r="N422" s="172"/>
      <c r="O422" s="172"/>
    </row>
    <row r="423" spans="14:15" ht="20" customHeight="1">
      <c r="N423" s="172"/>
      <c r="O423" s="172"/>
    </row>
    <row r="424" spans="14:15" ht="20" customHeight="1">
      <c r="N424" s="172"/>
      <c r="O424" s="172"/>
    </row>
    <row r="425" spans="14:15" ht="20" customHeight="1">
      <c r="N425" s="172"/>
      <c r="O425" s="172"/>
    </row>
    <row r="426" spans="14:15" ht="20" customHeight="1">
      <c r="N426" s="172"/>
      <c r="O426" s="172"/>
    </row>
    <row r="427" spans="14:15" ht="20" customHeight="1">
      <c r="N427" s="172"/>
      <c r="O427" s="172"/>
    </row>
    <row r="428" spans="14:15" ht="20" customHeight="1">
      <c r="N428" s="172"/>
      <c r="O428" s="172"/>
    </row>
    <row r="429" spans="14:15" ht="20" customHeight="1">
      <c r="N429" s="172"/>
      <c r="O429" s="172"/>
    </row>
    <row r="430" spans="14:15" ht="20" customHeight="1">
      <c r="N430" s="172"/>
      <c r="O430" s="172"/>
    </row>
    <row r="431" spans="14:15" ht="20" customHeight="1">
      <c r="N431" s="172"/>
      <c r="O431" s="172"/>
    </row>
    <row r="432" spans="14:15" ht="20" customHeight="1">
      <c r="N432" s="172"/>
      <c r="O432" s="172"/>
    </row>
    <row r="433" spans="14:15" ht="20" customHeight="1">
      <c r="N433" s="172"/>
      <c r="O433" s="172"/>
    </row>
    <row r="434" spans="14:15" ht="20" customHeight="1">
      <c r="N434" s="172"/>
      <c r="O434" s="172"/>
    </row>
    <row r="435" spans="14:15" ht="20" customHeight="1">
      <c r="N435" s="172"/>
      <c r="O435" s="172"/>
    </row>
    <row r="436" spans="14:15" ht="20" customHeight="1">
      <c r="N436" s="172"/>
      <c r="O436" s="172"/>
    </row>
    <row r="437" spans="14:15" ht="20" customHeight="1">
      <c r="N437" s="172"/>
      <c r="O437" s="172"/>
    </row>
    <row r="438" spans="14:15" ht="20" customHeight="1">
      <c r="N438" s="172"/>
      <c r="O438" s="172"/>
    </row>
    <row r="439" spans="14:15" ht="20" customHeight="1">
      <c r="N439" s="172"/>
      <c r="O439" s="172"/>
    </row>
    <row r="440" spans="14:15" ht="20" customHeight="1">
      <c r="N440" s="172"/>
      <c r="O440" s="172"/>
    </row>
    <row r="441" spans="14:15" ht="20" customHeight="1">
      <c r="N441" s="172"/>
      <c r="O441" s="172"/>
    </row>
    <row r="442" spans="14:15" ht="20" customHeight="1">
      <c r="N442" s="172"/>
      <c r="O442" s="172"/>
    </row>
    <row r="443" spans="14:15" ht="20" customHeight="1">
      <c r="N443" s="172"/>
      <c r="O443" s="172"/>
    </row>
    <row r="444" spans="14:15" ht="20" customHeight="1">
      <c r="N444" s="172"/>
      <c r="O444" s="172"/>
    </row>
    <row r="445" spans="14:15" ht="20" customHeight="1">
      <c r="N445" s="172"/>
      <c r="O445" s="172"/>
    </row>
    <row r="446" spans="14:15" ht="20" customHeight="1">
      <c r="N446" s="172"/>
      <c r="O446" s="172"/>
    </row>
    <row r="447" spans="14:15" ht="20" customHeight="1">
      <c r="N447" s="172"/>
      <c r="O447" s="172"/>
    </row>
    <row r="448" spans="14:15" ht="20" customHeight="1">
      <c r="N448" s="172"/>
      <c r="O448" s="172"/>
    </row>
    <row r="449" spans="14:15" ht="20" customHeight="1">
      <c r="N449" s="172"/>
      <c r="O449" s="172"/>
    </row>
    <row r="450" spans="14:15" ht="20" customHeight="1">
      <c r="N450" s="172"/>
      <c r="O450" s="172"/>
    </row>
    <row r="451" spans="14:15" ht="20" customHeight="1">
      <c r="N451" s="172"/>
      <c r="O451" s="172"/>
    </row>
    <row r="452" spans="14:15" ht="20" customHeight="1">
      <c r="N452" s="172"/>
      <c r="O452" s="172"/>
    </row>
    <row r="453" spans="14:15" ht="20" customHeight="1">
      <c r="N453" s="172"/>
      <c r="O453" s="172"/>
    </row>
    <row r="454" spans="14:15" ht="20" customHeight="1">
      <c r="N454" s="172"/>
      <c r="O454" s="172"/>
    </row>
    <row r="455" spans="14:15" ht="20" customHeight="1">
      <c r="N455" s="172"/>
      <c r="O455" s="172"/>
    </row>
    <row r="456" spans="14:15" ht="20" customHeight="1">
      <c r="N456" s="172"/>
      <c r="O456" s="172"/>
    </row>
    <row r="457" spans="14:15" ht="20" customHeight="1">
      <c r="N457" s="172"/>
      <c r="O457" s="172"/>
    </row>
    <row r="458" spans="14:15" ht="20" customHeight="1">
      <c r="N458" s="172"/>
      <c r="O458" s="172"/>
    </row>
    <row r="459" spans="14:15" ht="20" customHeight="1">
      <c r="N459" s="172"/>
      <c r="O459" s="172"/>
    </row>
    <row r="460" spans="14:15" ht="20" customHeight="1">
      <c r="N460" s="172"/>
      <c r="O460" s="172"/>
    </row>
    <row r="461" spans="14:15" ht="20" customHeight="1">
      <c r="N461" s="172"/>
      <c r="O461" s="172"/>
    </row>
    <row r="462" spans="14:15" ht="20" customHeight="1">
      <c r="N462" s="172"/>
      <c r="O462" s="172"/>
    </row>
    <row r="463" spans="14:15" ht="20" customHeight="1">
      <c r="N463" s="172"/>
      <c r="O463" s="172"/>
    </row>
    <row r="464" spans="14:15" ht="20" customHeight="1">
      <c r="N464" s="172"/>
      <c r="O464" s="172"/>
    </row>
    <row r="465" spans="14:15" ht="20" customHeight="1">
      <c r="N465" s="172"/>
      <c r="O465" s="172"/>
    </row>
    <row r="466" spans="14:15" ht="20" customHeight="1">
      <c r="N466" s="172"/>
      <c r="O466" s="172"/>
    </row>
    <row r="467" spans="14:15" ht="20" customHeight="1">
      <c r="N467" s="172"/>
      <c r="O467" s="172"/>
    </row>
    <row r="468" spans="14:15" ht="20" customHeight="1">
      <c r="N468" s="172"/>
      <c r="O468" s="172"/>
    </row>
    <row r="469" spans="14:15" ht="20" customHeight="1">
      <c r="N469" s="172"/>
      <c r="O469" s="172"/>
    </row>
    <row r="470" spans="14:15" ht="20" customHeight="1">
      <c r="N470" s="172"/>
      <c r="O470" s="172"/>
    </row>
    <row r="471" spans="14:15" ht="20" customHeight="1">
      <c r="N471" s="172"/>
      <c r="O471" s="172"/>
    </row>
    <row r="472" spans="14:15" ht="20" customHeight="1">
      <c r="N472" s="172"/>
      <c r="O472" s="172"/>
    </row>
    <row r="473" spans="14:15" ht="20" customHeight="1">
      <c r="N473" s="172"/>
      <c r="O473" s="172"/>
    </row>
    <row r="474" spans="14:15" ht="20" customHeight="1">
      <c r="N474" s="172"/>
      <c r="O474" s="172"/>
    </row>
    <row r="475" spans="14:15" ht="20" customHeight="1">
      <c r="N475" s="172"/>
      <c r="O475" s="172"/>
    </row>
    <row r="476" spans="14:15" ht="20" customHeight="1">
      <c r="N476" s="172"/>
      <c r="O476" s="172"/>
    </row>
    <row r="477" spans="14:15" ht="20" customHeight="1">
      <c r="N477" s="172"/>
      <c r="O477" s="172"/>
    </row>
    <row r="478" spans="14:15" ht="20" customHeight="1">
      <c r="N478" s="172"/>
      <c r="O478" s="172"/>
    </row>
    <row r="479" spans="14:15" ht="20" customHeight="1">
      <c r="N479" s="172"/>
      <c r="O479" s="172"/>
    </row>
    <row r="480" spans="14:15" ht="20" customHeight="1">
      <c r="N480" s="172"/>
      <c r="O480" s="172"/>
    </row>
    <row r="481" spans="14:15" ht="20" customHeight="1">
      <c r="N481" s="172"/>
      <c r="O481" s="172"/>
    </row>
    <row r="482" spans="14:15" ht="20" customHeight="1">
      <c r="N482" s="172"/>
      <c r="O482" s="172"/>
    </row>
    <row r="483" spans="14:15" ht="20" customHeight="1">
      <c r="N483" s="172"/>
      <c r="O483" s="172"/>
    </row>
    <row r="484" spans="14:15" ht="20" customHeight="1">
      <c r="N484" s="172"/>
      <c r="O484" s="172"/>
    </row>
    <row r="485" spans="14:15" ht="20" customHeight="1">
      <c r="N485" s="172"/>
      <c r="O485" s="172"/>
    </row>
    <row r="486" spans="14:15" ht="20" customHeight="1">
      <c r="N486" s="172"/>
      <c r="O486" s="172"/>
    </row>
    <row r="487" spans="14:15" ht="20" customHeight="1">
      <c r="N487" s="172"/>
      <c r="O487" s="172"/>
    </row>
    <row r="488" spans="14:15" ht="20" customHeight="1">
      <c r="N488" s="172"/>
      <c r="O488" s="172"/>
    </row>
    <row r="489" spans="14:15" ht="20" customHeight="1">
      <c r="N489" s="172"/>
      <c r="O489" s="172"/>
    </row>
    <row r="490" spans="14:15" ht="20" customHeight="1">
      <c r="N490" s="172"/>
      <c r="O490" s="172"/>
    </row>
    <row r="491" spans="14:15" ht="20" customHeight="1">
      <c r="N491" s="172"/>
      <c r="O491" s="172"/>
    </row>
    <row r="492" spans="14:15" ht="20" customHeight="1">
      <c r="N492" s="172"/>
      <c r="O492" s="172"/>
    </row>
    <row r="493" spans="14:15" ht="20" customHeight="1">
      <c r="N493" s="172"/>
      <c r="O493" s="172"/>
    </row>
    <row r="494" spans="14:15" ht="20" customHeight="1">
      <c r="N494" s="172"/>
      <c r="O494" s="172"/>
    </row>
    <row r="495" spans="14:15" ht="20" customHeight="1">
      <c r="N495" s="172"/>
      <c r="O495" s="172"/>
    </row>
    <row r="496" spans="14:15" ht="20" customHeight="1">
      <c r="N496" s="172"/>
      <c r="O496" s="172"/>
    </row>
    <row r="497" spans="14:15" ht="20" customHeight="1">
      <c r="N497" s="172"/>
      <c r="O497" s="172"/>
    </row>
    <row r="498" spans="14:15" ht="20" customHeight="1">
      <c r="N498" s="172"/>
      <c r="O498" s="172"/>
    </row>
    <row r="499" spans="14:15" ht="20" customHeight="1">
      <c r="N499" s="172"/>
      <c r="O499" s="172"/>
    </row>
    <row r="500" spans="14:15" ht="20" customHeight="1">
      <c r="N500" s="172"/>
      <c r="O500" s="172"/>
    </row>
    <row r="501" spans="14:15" ht="20" customHeight="1">
      <c r="N501" s="172"/>
      <c r="O501" s="172"/>
    </row>
    <row r="502" spans="14:15" ht="20" customHeight="1">
      <c r="N502" s="172"/>
      <c r="O502" s="172"/>
    </row>
    <row r="503" spans="14:15" ht="20" customHeight="1">
      <c r="N503" s="172"/>
      <c r="O503" s="172"/>
    </row>
    <row r="504" spans="14:15" ht="20" customHeight="1">
      <c r="N504" s="172"/>
      <c r="O504" s="172"/>
    </row>
    <row r="505" spans="14:15" ht="20" customHeight="1">
      <c r="N505" s="172"/>
      <c r="O505" s="172"/>
    </row>
    <row r="506" spans="14:15" ht="20" customHeight="1">
      <c r="N506" s="172"/>
      <c r="O506" s="172"/>
    </row>
    <row r="507" spans="14:15" ht="20" customHeight="1">
      <c r="N507" s="172"/>
      <c r="O507" s="172"/>
    </row>
    <row r="508" spans="14:15" ht="20" customHeight="1">
      <c r="N508" s="172"/>
      <c r="O508" s="172"/>
    </row>
    <row r="509" spans="14:15" ht="20" customHeight="1">
      <c r="N509" s="172"/>
      <c r="O509" s="172"/>
    </row>
    <row r="510" spans="14:15" ht="20" customHeight="1">
      <c r="N510" s="172"/>
      <c r="O510" s="172"/>
    </row>
    <row r="511" spans="14:15" ht="20" customHeight="1">
      <c r="N511" s="172"/>
      <c r="O511" s="172"/>
    </row>
    <row r="512" spans="14:15" ht="20" customHeight="1">
      <c r="N512" s="172"/>
      <c r="O512" s="172"/>
    </row>
    <row r="513" spans="14:15" ht="20" customHeight="1">
      <c r="N513" s="172"/>
      <c r="O513" s="172"/>
    </row>
    <row r="514" spans="14:15" ht="20" customHeight="1">
      <c r="N514" s="172"/>
      <c r="O514" s="172"/>
    </row>
    <row r="515" spans="14:15" ht="20" customHeight="1">
      <c r="N515" s="172"/>
      <c r="O515" s="172"/>
    </row>
    <row r="516" spans="14:15" ht="20" customHeight="1">
      <c r="N516" s="172"/>
      <c r="O516" s="172"/>
    </row>
    <row r="517" spans="14:15" ht="20" customHeight="1">
      <c r="N517" s="172"/>
      <c r="O517" s="172"/>
    </row>
    <row r="518" spans="14:15" ht="20" customHeight="1">
      <c r="N518" s="172"/>
      <c r="O518" s="172"/>
    </row>
    <row r="519" spans="14:15" ht="20" customHeight="1">
      <c r="N519" s="172"/>
      <c r="O519" s="172"/>
    </row>
    <row r="520" spans="14:15" ht="20" customHeight="1">
      <c r="N520" s="172"/>
      <c r="O520" s="172"/>
    </row>
    <row r="521" spans="14:15" ht="20" customHeight="1">
      <c r="N521" s="172"/>
      <c r="O521" s="172"/>
    </row>
    <row r="522" spans="14:15" ht="20" customHeight="1">
      <c r="N522" s="172"/>
      <c r="O522" s="172"/>
    </row>
    <row r="523" spans="14:15" ht="20" customHeight="1">
      <c r="N523" s="172"/>
      <c r="O523" s="172"/>
    </row>
    <row r="524" spans="14:15" ht="20" customHeight="1">
      <c r="N524" s="172"/>
      <c r="O524" s="172"/>
    </row>
    <row r="525" spans="14:15" ht="20" customHeight="1">
      <c r="N525" s="172"/>
      <c r="O525" s="172"/>
    </row>
    <row r="526" spans="14:15" ht="20" customHeight="1">
      <c r="N526" s="172"/>
      <c r="O526" s="172"/>
    </row>
    <row r="527" spans="14:15" ht="20" customHeight="1">
      <c r="N527" s="172"/>
      <c r="O527" s="172"/>
    </row>
    <row r="528" spans="14:15" ht="20" customHeight="1">
      <c r="N528" s="172"/>
      <c r="O528" s="172"/>
    </row>
    <row r="529" spans="14:15" ht="20" customHeight="1">
      <c r="N529" s="172"/>
      <c r="O529" s="172"/>
    </row>
    <row r="530" spans="14:15" ht="20" customHeight="1">
      <c r="N530" s="172"/>
      <c r="O530" s="172"/>
    </row>
    <row r="531" spans="14:15" ht="20" customHeight="1">
      <c r="N531" s="172"/>
      <c r="O531" s="172"/>
    </row>
    <row r="532" spans="14:15" ht="20" customHeight="1">
      <c r="N532" s="172"/>
      <c r="O532" s="172"/>
    </row>
    <row r="533" spans="14:15" ht="20" customHeight="1">
      <c r="N533" s="172"/>
      <c r="O533" s="172"/>
    </row>
    <row r="534" spans="14:15" ht="20" customHeight="1">
      <c r="N534" s="172"/>
      <c r="O534" s="172"/>
    </row>
    <row r="535" spans="14:15" ht="20" customHeight="1">
      <c r="N535" s="172"/>
      <c r="O535" s="172"/>
    </row>
    <row r="536" spans="14:15" ht="20" customHeight="1">
      <c r="N536" s="172"/>
      <c r="O536" s="172"/>
    </row>
    <row r="537" spans="14:15" ht="20" customHeight="1">
      <c r="N537" s="172"/>
      <c r="O537" s="172"/>
    </row>
    <row r="538" spans="14:15" ht="20" customHeight="1">
      <c r="N538" s="172"/>
      <c r="O538" s="172"/>
    </row>
    <row r="539" spans="14:15" ht="20" customHeight="1">
      <c r="N539" s="172"/>
      <c r="O539" s="172"/>
    </row>
    <row r="540" spans="14:15" ht="20" customHeight="1">
      <c r="N540" s="172"/>
      <c r="O540" s="172"/>
    </row>
    <row r="541" spans="14:15" ht="20" customHeight="1">
      <c r="N541" s="172"/>
      <c r="O541" s="172"/>
    </row>
    <row r="542" spans="14:15" ht="20" customHeight="1">
      <c r="N542" s="172"/>
      <c r="O542" s="172"/>
    </row>
    <row r="543" spans="14:15" ht="20" customHeight="1">
      <c r="N543" s="172"/>
      <c r="O543" s="172"/>
    </row>
    <row r="544" spans="14:15" ht="20" customHeight="1">
      <c r="N544" s="172"/>
      <c r="O544" s="172"/>
    </row>
    <row r="545" spans="14:15" ht="20" customHeight="1">
      <c r="N545" s="172"/>
      <c r="O545" s="172"/>
    </row>
    <row r="546" spans="14:15" ht="20" customHeight="1">
      <c r="N546" s="172"/>
      <c r="O546" s="172"/>
    </row>
    <row r="547" spans="14:15" ht="20" customHeight="1">
      <c r="N547" s="172"/>
      <c r="O547" s="172"/>
    </row>
    <row r="548" spans="14:15" ht="20" customHeight="1">
      <c r="N548" s="172"/>
      <c r="O548" s="172"/>
    </row>
    <row r="549" spans="14:15" ht="20" customHeight="1">
      <c r="N549" s="172"/>
      <c r="O549" s="172"/>
    </row>
    <row r="550" spans="14:15" ht="20" customHeight="1">
      <c r="N550" s="172"/>
      <c r="O550" s="172"/>
    </row>
    <row r="551" spans="14:15" ht="20" customHeight="1">
      <c r="N551" s="172"/>
      <c r="O551" s="172"/>
    </row>
    <row r="552" spans="14:15" ht="20" customHeight="1">
      <c r="N552" s="172"/>
      <c r="O552" s="172"/>
    </row>
    <row r="553" spans="14:15" ht="20" customHeight="1">
      <c r="N553" s="172"/>
      <c r="O553" s="172"/>
    </row>
    <row r="554" spans="14:15" ht="20" customHeight="1">
      <c r="N554" s="172"/>
      <c r="O554" s="172"/>
    </row>
    <row r="555" spans="14:15" ht="20" customHeight="1">
      <c r="N555" s="172"/>
      <c r="O555" s="172"/>
    </row>
    <row r="556" spans="14:15" ht="20" customHeight="1">
      <c r="N556" s="172"/>
      <c r="O556" s="172"/>
    </row>
    <row r="557" spans="14:15" ht="20" customHeight="1">
      <c r="N557" s="172"/>
      <c r="O557" s="172"/>
    </row>
    <row r="558" spans="14:15" ht="20" customHeight="1">
      <c r="N558" s="172"/>
      <c r="O558" s="172"/>
    </row>
    <row r="559" spans="14:15" ht="20" customHeight="1">
      <c r="N559" s="172"/>
      <c r="O559" s="172"/>
    </row>
    <row r="560" spans="14:15" ht="20" customHeight="1">
      <c r="N560" s="172"/>
      <c r="O560" s="172"/>
    </row>
    <row r="561" spans="14:15" ht="20" customHeight="1">
      <c r="N561" s="172"/>
      <c r="O561" s="172"/>
    </row>
    <row r="562" spans="14:15" ht="20" customHeight="1">
      <c r="N562" s="172"/>
      <c r="O562" s="172"/>
    </row>
    <row r="563" spans="14:15" ht="20" customHeight="1">
      <c r="N563" s="172"/>
      <c r="O563" s="172"/>
    </row>
    <row r="564" spans="14:15" ht="20" customHeight="1">
      <c r="N564" s="172"/>
      <c r="O564" s="172"/>
    </row>
    <row r="565" spans="14:15" ht="20" customHeight="1">
      <c r="N565" s="172"/>
      <c r="O565" s="172"/>
    </row>
    <row r="566" spans="14:15" ht="20" customHeight="1">
      <c r="N566" s="172"/>
      <c r="O566" s="172"/>
    </row>
    <row r="567" spans="14:15" ht="20" customHeight="1">
      <c r="N567" s="172"/>
      <c r="O567" s="172"/>
    </row>
    <row r="568" spans="14:15" ht="20" customHeight="1">
      <c r="N568" s="172"/>
      <c r="O568" s="172"/>
    </row>
    <row r="569" spans="14:15" ht="20" customHeight="1">
      <c r="N569" s="172"/>
      <c r="O569" s="172"/>
    </row>
    <row r="570" spans="14:15" ht="20" customHeight="1">
      <c r="N570" s="172"/>
      <c r="O570" s="172"/>
    </row>
    <row r="571" spans="14:15" ht="20" customHeight="1">
      <c r="N571" s="172"/>
      <c r="O571" s="172"/>
    </row>
    <row r="572" spans="14:15" ht="20" customHeight="1">
      <c r="N572" s="172"/>
      <c r="O572" s="172"/>
    </row>
    <row r="573" spans="14:15" ht="20" customHeight="1">
      <c r="N573" s="172"/>
      <c r="O573" s="172"/>
    </row>
    <row r="574" spans="14:15" ht="20" customHeight="1">
      <c r="N574" s="172"/>
      <c r="O574" s="172"/>
    </row>
    <row r="575" spans="14:15" ht="20" customHeight="1">
      <c r="N575" s="172"/>
      <c r="O575" s="172"/>
    </row>
    <row r="576" spans="14:15" ht="20" customHeight="1">
      <c r="N576" s="172"/>
      <c r="O576" s="172"/>
    </row>
    <row r="577" spans="14:15" ht="20" customHeight="1">
      <c r="N577" s="172"/>
      <c r="O577" s="172"/>
    </row>
    <row r="578" spans="14:15" ht="20" customHeight="1">
      <c r="N578" s="172"/>
      <c r="O578" s="172"/>
    </row>
    <row r="579" spans="14:15" ht="20" customHeight="1">
      <c r="N579" s="172"/>
      <c r="O579" s="172"/>
    </row>
    <row r="580" spans="14:15" ht="20" customHeight="1">
      <c r="N580" s="172"/>
      <c r="O580" s="172"/>
    </row>
    <row r="581" spans="14:15" ht="20" customHeight="1">
      <c r="N581" s="172"/>
      <c r="O581" s="172"/>
    </row>
    <row r="582" spans="14:15" ht="20" customHeight="1">
      <c r="N582" s="172"/>
      <c r="O582" s="172"/>
    </row>
    <row r="583" spans="14:15" ht="20" customHeight="1">
      <c r="N583" s="172"/>
      <c r="O583" s="172"/>
    </row>
    <row r="584" spans="14:15" ht="20" customHeight="1">
      <c r="N584" s="172"/>
      <c r="O584" s="172"/>
    </row>
    <row r="585" spans="14:15" ht="20" customHeight="1">
      <c r="N585" s="172"/>
      <c r="O585" s="172"/>
    </row>
    <row r="586" spans="14:15" ht="20" customHeight="1">
      <c r="N586" s="172"/>
      <c r="O586" s="172"/>
    </row>
    <row r="587" spans="14:15" ht="20" customHeight="1">
      <c r="N587" s="172"/>
      <c r="O587" s="172"/>
    </row>
    <row r="588" spans="14:15" ht="20" customHeight="1">
      <c r="N588" s="172"/>
      <c r="O588" s="172"/>
    </row>
    <row r="589" spans="14:15" ht="20" customHeight="1">
      <c r="N589" s="172"/>
      <c r="O589" s="172"/>
    </row>
    <row r="590" spans="14:15" ht="20" customHeight="1">
      <c r="N590" s="172"/>
      <c r="O590" s="172"/>
    </row>
    <row r="591" spans="14:15" ht="20" customHeight="1">
      <c r="N591" s="172"/>
      <c r="O591" s="172"/>
    </row>
    <row r="592" spans="14:15" ht="20" customHeight="1">
      <c r="N592" s="172"/>
      <c r="O592" s="172"/>
    </row>
    <row r="593" spans="14:15" ht="20" customHeight="1">
      <c r="N593" s="172"/>
      <c r="O593" s="172"/>
    </row>
    <row r="594" spans="14:15" ht="20" customHeight="1">
      <c r="N594" s="172"/>
      <c r="O594" s="172"/>
    </row>
    <row r="595" spans="14:15" ht="20" customHeight="1">
      <c r="N595" s="172"/>
      <c r="O595" s="172"/>
    </row>
    <row r="596" spans="14:15" ht="20" customHeight="1">
      <c r="N596" s="172"/>
      <c r="O596" s="172"/>
    </row>
    <row r="597" spans="14:15" ht="20" customHeight="1">
      <c r="N597" s="172"/>
      <c r="O597" s="172"/>
    </row>
    <row r="598" spans="14:15" ht="20" customHeight="1">
      <c r="N598" s="172"/>
      <c r="O598" s="172"/>
    </row>
    <row r="599" spans="14:15" ht="20" customHeight="1">
      <c r="N599" s="172"/>
      <c r="O599" s="172"/>
    </row>
    <row r="600" spans="14:15" ht="20" customHeight="1">
      <c r="N600" s="172"/>
      <c r="O600" s="172"/>
    </row>
    <row r="601" spans="14:15" ht="20" customHeight="1">
      <c r="N601" s="172"/>
      <c r="O601" s="172"/>
    </row>
    <row r="602" spans="14:15" ht="20" customHeight="1">
      <c r="N602" s="172"/>
      <c r="O602" s="172"/>
    </row>
    <row r="603" spans="14:15" ht="20" customHeight="1">
      <c r="N603" s="172"/>
      <c r="O603" s="172"/>
    </row>
    <row r="604" spans="14:15" ht="20" customHeight="1">
      <c r="N604" s="172"/>
      <c r="O604" s="172"/>
    </row>
    <row r="605" spans="14:15" ht="20" customHeight="1">
      <c r="N605" s="172"/>
      <c r="O605" s="172"/>
    </row>
    <row r="606" spans="14:15" ht="20" customHeight="1">
      <c r="N606" s="172"/>
      <c r="O606" s="172"/>
    </row>
    <row r="607" spans="14:15" ht="20" customHeight="1">
      <c r="N607" s="172"/>
      <c r="O607" s="172"/>
    </row>
    <row r="608" spans="14:15" ht="20" customHeight="1">
      <c r="N608" s="172"/>
      <c r="O608" s="172"/>
    </row>
    <row r="609" spans="14:15" ht="20" customHeight="1">
      <c r="N609" s="172"/>
      <c r="O609" s="172"/>
    </row>
    <row r="610" spans="14:15" ht="20" customHeight="1">
      <c r="N610" s="172"/>
      <c r="O610" s="172"/>
    </row>
    <row r="611" spans="14:15" ht="20" customHeight="1">
      <c r="N611" s="172"/>
      <c r="O611" s="172"/>
    </row>
    <row r="612" spans="14:15" ht="20" customHeight="1">
      <c r="N612" s="172"/>
      <c r="O612" s="172"/>
    </row>
    <row r="613" spans="14:15" ht="20" customHeight="1">
      <c r="N613" s="172"/>
      <c r="O613" s="172"/>
    </row>
    <row r="614" spans="14:15" ht="20" customHeight="1">
      <c r="N614" s="172"/>
      <c r="O614" s="172"/>
    </row>
    <row r="615" spans="14:15" ht="20" customHeight="1">
      <c r="N615" s="172"/>
      <c r="O615" s="172"/>
    </row>
    <row r="616" spans="14:15" ht="20" customHeight="1">
      <c r="N616" s="172"/>
      <c r="O616" s="172"/>
    </row>
    <row r="617" spans="14:15" ht="20" customHeight="1">
      <c r="N617" s="172"/>
      <c r="O617" s="172"/>
    </row>
    <row r="618" spans="14:15" ht="20" customHeight="1">
      <c r="N618" s="172"/>
      <c r="O618" s="172"/>
    </row>
    <row r="619" spans="14:15" ht="20" customHeight="1">
      <c r="N619" s="172"/>
      <c r="O619" s="172"/>
    </row>
    <row r="620" spans="14:15" ht="20" customHeight="1">
      <c r="N620" s="172"/>
      <c r="O620" s="172"/>
    </row>
    <row r="621" spans="14:15" ht="20" customHeight="1">
      <c r="N621" s="172"/>
      <c r="O621" s="172"/>
    </row>
    <row r="622" spans="14:15" ht="20" customHeight="1">
      <c r="N622" s="172"/>
      <c r="O622" s="172"/>
    </row>
    <row r="623" spans="14:15" ht="20" customHeight="1">
      <c r="N623" s="172"/>
      <c r="O623" s="172"/>
    </row>
    <row r="624" spans="14:15" ht="20" customHeight="1">
      <c r="N624" s="172"/>
      <c r="O624" s="172"/>
    </row>
    <row r="625" spans="14:15" ht="20" customHeight="1">
      <c r="N625" s="172"/>
      <c r="O625" s="172"/>
    </row>
    <row r="626" spans="14:15" ht="20" customHeight="1">
      <c r="N626" s="172"/>
      <c r="O626" s="172"/>
    </row>
    <row r="627" spans="14:15" ht="20" customHeight="1">
      <c r="N627" s="172"/>
      <c r="O627" s="172"/>
    </row>
    <row r="628" spans="14:15" ht="20" customHeight="1">
      <c r="N628" s="172"/>
      <c r="O628" s="172"/>
    </row>
    <row r="629" spans="14:15" ht="20" customHeight="1">
      <c r="N629" s="172"/>
      <c r="O629" s="172"/>
    </row>
    <row r="630" spans="14:15" ht="20" customHeight="1">
      <c r="N630" s="172"/>
      <c r="O630" s="172"/>
    </row>
    <row r="631" spans="14:15" ht="20" customHeight="1">
      <c r="N631" s="172"/>
      <c r="O631" s="172"/>
    </row>
    <row r="632" spans="14:15" ht="20" customHeight="1">
      <c r="N632" s="172"/>
      <c r="O632" s="172"/>
    </row>
    <row r="633" spans="14:15" ht="20" customHeight="1">
      <c r="N633" s="172"/>
      <c r="O633" s="172"/>
    </row>
    <row r="634" spans="14:15" ht="20" customHeight="1">
      <c r="N634" s="172"/>
      <c r="O634" s="172"/>
    </row>
    <row r="635" spans="14:15" ht="20" customHeight="1">
      <c r="N635" s="172"/>
      <c r="O635" s="172"/>
    </row>
    <row r="636" spans="14:15" ht="20" customHeight="1">
      <c r="N636" s="172"/>
      <c r="O636" s="172"/>
    </row>
    <row r="637" spans="14:15" ht="20" customHeight="1">
      <c r="N637" s="172"/>
      <c r="O637" s="172"/>
    </row>
    <row r="638" spans="14:15" ht="20" customHeight="1">
      <c r="N638" s="172"/>
      <c r="O638" s="172"/>
    </row>
    <row r="639" spans="14:15" ht="20" customHeight="1">
      <c r="N639" s="172"/>
      <c r="O639" s="172"/>
    </row>
    <row r="640" spans="14:15" ht="20" customHeight="1">
      <c r="N640" s="172"/>
      <c r="O640" s="172"/>
    </row>
    <row r="641" spans="14:15" ht="20" customHeight="1">
      <c r="N641" s="172"/>
      <c r="O641" s="172"/>
    </row>
    <row r="642" spans="14:15" ht="20" customHeight="1">
      <c r="N642" s="172"/>
      <c r="O642" s="172"/>
    </row>
    <row r="643" spans="14:15" ht="20" customHeight="1">
      <c r="N643" s="172"/>
      <c r="O643" s="172"/>
    </row>
    <row r="644" spans="14:15" ht="20" customHeight="1">
      <c r="N644" s="172"/>
      <c r="O644" s="172"/>
    </row>
    <row r="645" spans="14:15" ht="20" customHeight="1">
      <c r="N645" s="172"/>
      <c r="O645" s="172"/>
    </row>
    <row r="646" spans="14:15" ht="20" customHeight="1">
      <c r="N646" s="172"/>
      <c r="O646" s="172"/>
    </row>
    <row r="647" spans="14:15" ht="20" customHeight="1">
      <c r="N647" s="172"/>
      <c r="O647" s="172"/>
    </row>
    <row r="648" spans="14:15" ht="20" customHeight="1">
      <c r="N648" s="172"/>
      <c r="O648" s="172"/>
    </row>
    <row r="649" spans="14:15" ht="20" customHeight="1">
      <c r="N649" s="172"/>
      <c r="O649" s="172"/>
    </row>
    <row r="650" spans="14:15" ht="20" customHeight="1">
      <c r="N650" s="172"/>
      <c r="O650" s="172"/>
    </row>
    <row r="651" spans="14:15" ht="20" customHeight="1">
      <c r="N651" s="172"/>
      <c r="O651" s="172"/>
    </row>
    <row r="652" spans="14:15" ht="20" customHeight="1">
      <c r="N652" s="172"/>
      <c r="O652" s="172"/>
    </row>
    <row r="653" spans="14:15" ht="20" customHeight="1">
      <c r="N653" s="172"/>
      <c r="O653" s="172"/>
    </row>
    <row r="654" spans="14:15" ht="20" customHeight="1">
      <c r="N654" s="172"/>
      <c r="O654" s="172"/>
    </row>
    <row r="655" spans="14:15" ht="20" customHeight="1">
      <c r="N655" s="172"/>
      <c r="O655" s="172"/>
    </row>
    <row r="656" spans="14:15" ht="20" customHeight="1">
      <c r="N656" s="172"/>
      <c r="O656" s="172"/>
    </row>
    <row r="657" spans="14:15" ht="20" customHeight="1">
      <c r="N657" s="172"/>
      <c r="O657" s="172"/>
    </row>
    <row r="658" spans="14:15" ht="20" customHeight="1">
      <c r="N658" s="172"/>
      <c r="O658" s="172"/>
    </row>
    <row r="659" spans="14:15" ht="20" customHeight="1">
      <c r="N659" s="172"/>
      <c r="O659" s="172"/>
    </row>
    <row r="660" spans="14:15" ht="20" customHeight="1">
      <c r="N660" s="172"/>
      <c r="O660" s="172"/>
    </row>
    <row r="661" spans="14:15" ht="20" customHeight="1">
      <c r="N661" s="172"/>
      <c r="O661" s="172"/>
    </row>
    <row r="662" spans="14:15" ht="20" customHeight="1">
      <c r="N662" s="172"/>
      <c r="O662" s="172"/>
    </row>
    <row r="663" spans="14:15" ht="20" customHeight="1">
      <c r="N663" s="172"/>
      <c r="O663" s="172"/>
    </row>
    <row r="664" spans="14:15" ht="20" customHeight="1">
      <c r="N664" s="172"/>
      <c r="O664" s="172"/>
    </row>
    <row r="665" spans="14:15" ht="20" customHeight="1">
      <c r="N665" s="172"/>
      <c r="O665" s="172"/>
    </row>
    <row r="666" spans="14:15" ht="20" customHeight="1">
      <c r="N666" s="172"/>
      <c r="O666" s="172"/>
    </row>
    <row r="667" spans="14:15" ht="20" customHeight="1">
      <c r="N667" s="172"/>
      <c r="O667" s="172"/>
    </row>
    <row r="668" spans="14:15" ht="20" customHeight="1">
      <c r="N668" s="172"/>
      <c r="O668" s="172"/>
    </row>
    <row r="669" spans="14:15" ht="20" customHeight="1">
      <c r="N669" s="172"/>
      <c r="O669" s="172"/>
    </row>
    <row r="670" spans="14:15" ht="20" customHeight="1">
      <c r="N670" s="172"/>
      <c r="O670" s="172"/>
    </row>
    <row r="671" spans="14:15" ht="20" customHeight="1">
      <c r="N671" s="172"/>
      <c r="O671" s="172"/>
    </row>
    <row r="672" spans="14:15" ht="20" customHeight="1">
      <c r="N672" s="172"/>
      <c r="O672" s="172"/>
    </row>
    <row r="673" spans="14:15" ht="20" customHeight="1">
      <c r="N673" s="172"/>
      <c r="O673" s="172"/>
    </row>
    <row r="674" spans="14:15" ht="20" customHeight="1">
      <c r="N674" s="172"/>
      <c r="O674" s="172"/>
    </row>
    <row r="675" spans="14:15" ht="20" customHeight="1">
      <c r="N675" s="172"/>
      <c r="O675" s="172"/>
    </row>
    <row r="676" spans="14:15" ht="20" customHeight="1">
      <c r="N676" s="172"/>
      <c r="O676" s="172"/>
    </row>
    <row r="677" spans="14:15" ht="20" customHeight="1">
      <c r="N677" s="172"/>
      <c r="O677" s="172"/>
    </row>
    <row r="678" spans="14:15" ht="20" customHeight="1">
      <c r="N678" s="172"/>
      <c r="O678" s="172"/>
    </row>
    <row r="679" spans="14:15" ht="20" customHeight="1">
      <c r="N679" s="172"/>
      <c r="O679" s="172"/>
    </row>
    <row r="680" spans="14:15" ht="20" customHeight="1">
      <c r="N680" s="172"/>
      <c r="O680" s="172"/>
    </row>
    <row r="681" spans="14:15" ht="20" customHeight="1">
      <c r="N681" s="172"/>
      <c r="O681" s="172"/>
    </row>
    <row r="682" spans="14:15" ht="20" customHeight="1">
      <c r="N682" s="172"/>
      <c r="O682" s="172"/>
    </row>
    <row r="683" spans="14:15" ht="20" customHeight="1">
      <c r="N683" s="172"/>
      <c r="O683" s="172"/>
    </row>
    <row r="684" spans="14:15" ht="20" customHeight="1">
      <c r="N684" s="172"/>
      <c r="O684" s="172"/>
    </row>
    <row r="685" spans="14:15" ht="20" customHeight="1">
      <c r="N685" s="172"/>
      <c r="O685" s="172"/>
    </row>
    <row r="686" spans="14:15" ht="20" customHeight="1">
      <c r="N686" s="172"/>
      <c r="O686" s="172"/>
    </row>
    <row r="687" spans="14:15" ht="20" customHeight="1">
      <c r="N687" s="172"/>
      <c r="O687" s="172"/>
    </row>
    <row r="688" spans="14:15" ht="20" customHeight="1">
      <c r="N688" s="172"/>
      <c r="O688" s="172"/>
    </row>
    <row r="689" spans="14:15" ht="20" customHeight="1">
      <c r="N689" s="172"/>
      <c r="O689" s="172"/>
    </row>
    <row r="690" spans="14:15" ht="20" customHeight="1">
      <c r="N690" s="172"/>
      <c r="O690" s="172"/>
    </row>
    <row r="691" spans="14:15" ht="20" customHeight="1">
      <c r="N691" s="172"/>
      <c r="O691" s="172"/>
    </row>
    <row r="692" spans="14:15" ht="20" customHeight="1">
      <c r="N692" s="172"/>
      <c r="O692" s="172"/>
    </row>
    <row r="693" spans="14:15" ht="20" customHeight="1">
      <c r="N693" s="172"/>
      <c r="O693" s="172"/>
    </row>
    <row r="694" spans="14:15" ht="20" customHeight="1">
      <c r="N694" s="172"/>
      <c r="O694" s="172"/>
    </row>
    <row r="695" spans="14:15" ht="20" customHeight="1">
      <c r="N695" s="172"/>
      <c r="O695" s="172"/>
    </row>
    <row r="696" spans="14:15" ht="20" customHeight="1">
      <c r="N696" s="172"/>
      <c r="O696" s="172"/>
    </row>
    <row r="697" spans="14:15" ht="20" customHeight="1">
      <c r="N697" s="172"/>
      <c r="O697" s="172"/>
    </row>
    <row r="698" spans="14:15" ht="20" customHeight="1">
      <c r="N698" s="172"/>
      <c r="O698" s="172"/>
    </row>
    <row r="699" spans="14:15" ht="20" customHeight="1">
      <c r="N699" s="172"/>
      <c r="O699" s="172"/>
    </row>
    <row r="700" spans="14:15" ht="20" customHeight="1">
      <c r="N700" s="172"/>
      <c r="O700" s="172"/>
    </row>
    <row r="701" spans="14:15" ht="20" customHeight="1">
      <c r="N701" s="172"/>
      <c r="O701" s="172"/>
    </row>
    <row r="702" spans="14:15" ht="20" customHeight="1">
      <c r="N702" s="172"/>
      <c r="O702" s="172"/>
    </row>
    <row r="703" spans="14:15" ht="20" customHeight="1">
      <c r="N703" s="172"/>
      <c r="O703" s="172"/>
    </row>
    <row r="704" spans="14:15" ht="20" customHeight="1">
      <c r="N704" s="172"/>
      <c r="O704" s="172"/>
    </row>
    <row r="705" spans="14:15" ht="20" customHeight="1">
      <c r="N705" s="172"/>
      <c r="O705" s="172"/>
    </row>
    <row r="706" spans="14:15" ht="20" customHeight="1">
      <c r="N706" s="172"/>
      <c r="O706" s="172"/>
    </row>
    <row r="707" spans="14:15" ht="20" customHeight="1">
      <c r="N707" s="172"/>
      <c r="O707" s="172"/>
    </row>
    <row r="708" spans="14:15" ht="20" customHeight="1">
      <c r="N708" s="172"/>
      <c r="O708" s="172"/>
    </row>
    <row r="709" spans="14:15" ht="20" customHeight="1">
      <c r="N709" s="172"/>
      <c r="O709" s="172"/>
    </row>
    <row r="710" spans="14:15" ht="20" customHeight="1">
      <c r="N710" s="172"/>
      <c r="O710" s="172"/>
    </row>
    <row r="711" spans="14:15" ht="20" customHeight="1">
      <c r="N711" s="172"/>
      <c r="O711" s="172"/>
    </row>
    <row r="712" spans="14:15" ht="20" customHeight="1">
      <c r="N712" s="172"/>
      <c r="O712" s="172"/>
    </row>
    <row r="713" spans="14:15" ht="20" customHeight="1">
      <c r="N713" s="172"/>
      <c r="O713" s="172"/>
    </row>
    <row r="714" spans="14:15" ht="20" customHeight="1">
      <c r="N714" s="172"/>
      <c r="O714" s="172"/>
    </row>
    <row r="715" spans="14:15" ht="20" customHeight="1">
      <c r="N715" s="172"/>
      <c r="O715" s="172"/>
    </row>
    <row r="716" spans="14:15" ht="20" customHeight="1">
      <c r="N716" s="172"/>
      <c r="O716" s="172"/>
    </row>
    <row r="717" spans="14:15" ht="20" customHeight="1">
      <c r="N717" s="172"/>
      <c r="O717" s="172"/>
    </row>
    <row r="718" spans="14:15" ht="20" customHeight="1">
      <c r="N718" s="172"/>
      <c r="O718" s="172"/>
    </row>
    <row r="719" spans="14:15" ht="20" customHeight="1">
      <c r="N719" s="172"/>
      <c r="O719" s="172"/>
    </row>
    <row r="720" spans="14:15" ht="20" customHeight="1">
      <c r="N720" s="172"/>
      <c r="O720" s="172"/>
    </row>
    <row r="721" spans="14:15" ht="20" customHeight="1">
      <c r="N721" s="172"/>
      <c r="O721" s="172"/>
    </row>
    <row r="722" spans="14:15" ht="20" customHeight="1">
      <c r="N722" s="172"/>
      <c r="O722" s="172"/>
    </row>
    <row r="723" spans="14:15" ht="20" customHeight="1">
      <c r="N723" s="172"/>
      <c r="O723" s="172"/>
    </row>
    <row r="724" spans="14:15" ht="20" customHeight="1">
      <c r="N724" s="172"/>
      <c r="O724" s="172"/>
    </row>
    <row r="725" spans="14:15" ht="20" customHeight="1">
      <c r="N725" s="172"/>
      <c r="O725" s="172"/>
    </row>
    <row r="726" spans="14:15" ht="20" customHeight="1">
      <c r="N726" s="172"/>
      <c r="O726" s="172"/>
    </row>
    <row r="727" spans="14:15" ht="20" customHeight="1">
      <c r="N727" s="172"/>
      <c r="O727" s="172"/>
    </row>
    <row r="728" spans="14:15" ht="20" customHeight="1">
      <c r="N728" s="172"/>
      <c r="O728" s="172"/>
    </row>
    <row r="729" spans="14:15" ht="20" customHeight="1">
      <c r="N729" s="172"/>
      <c r="O729" s="172"/>
    </row>
    <row r="730" spans="14:15" ht="20" customHeight="1">
      <c r="N730" s="172"/>
      <c r="O730" s="172"/>
    </row>
    <row r="731" spans="14:15" ht="20" customHeight="1">
      <c r="N731" s="172"/>
      <c r="O731" s="172"/>
    </row>
    <row r="732" spans="14:15" ht="20" customHeight="1">
      <c r="N732" s="172"/>
      <c r="O732" s="172"/>
    </row>
    <row r="733" spans="14:15" ht="20" customHeight="1">
      <c r="N733" s="172"/>
      <c r="O733" s="172"/>
    </row>
    <row r="734" spans="14:15" ht="20" customHeight="1">
      <c r="N734" s="172"/>
      <c r="O734" s="172"/>
    </row>
    <row r="735" spans="14:15" ht="20" customHeight="1">
      <c r="N735" s="172"/>
      <c r="O735" s="172"/>
    </row>
    <row r="736" spans="14:15" ht="20" customHeight="1">
      <c r="N736" s="172"/>
      <c r="O736" s="172"/>
    </row>
    <row r="737" spans="14:15" ht="20" customHeight="1">
      <c r="N737" s="172"/>
      <c r="O737" s="172"/>
    </row>
    <row r="738" spans="14:15" ht="20" customHeight="1">
      <c r="N738" s="172"/>
      <c r="O738" s="172"/>
    </row>
    <row r="739" spans="14:15" ht="20" customHeight="1">
      <c r="N739" s="172"/>
      <c r="O739" s="172"/>
    </row>
    <row r="740" spans="14:15" ht="20" customHeight="1">
      <c r="N740" s="172"/>
      <c r="O740" s="172"/>
    </row>
    <row r="741" spans="14:15" ht="20" customHeight="1">
      <c r="N741" s="172"/>
      <c r="O741" s="172"/>
    </row>
    <row r="742" spans="14:15" ht="20" customHeight="1">
      <c r="N742" s="172"/>
      <c r="O742" s="172"/>
    </row>
    <row r="743" spans="14:15" ht="20" customHeight="1">
      <c r="N743" s="172"/>
      <c r="O743" s="172"/>
    </row>
    <row r="744" spans="14:15" ht="20" customHeight="1">
      <c r="N744" s="172"/>
      <c r="O744" s="172"/>
    </row>
    <row r="745" spans="14:15" ht="20" customHeight="1">
      <c r="N745" s="172"/>
      <c r="O745" s="172"/>
    </row>
    <row r="746" spans="14:15" ht="20" customHeight="1">
      <c r="N746" s="172"/>
      <c r="O746" s="172"/>
    </row>
    <row r="747" spans="14:15" ht="20" customHeight="1">
      <c r="N747" s="172"/>
      <c r="O747" s="172"/>
    </row>
    <row r="748" spans="14:15" ht="20" customHeight="1">
      <c r="N748" s="172"/>
      <c r="O748" s="172"/>
    </row>
    <row r="749" spans="14:15" ht="20" customHeight="1">
      <c r="N749" s="172"/>
      <c r="O749" s="172"/>
    </row>
    <row r="750" spans="14:15" ht="20" customHeight="1">
      <c r="N750" s="172"/>
      <c r="O750" s="172"/>
    </row>
    <row r="751" spans="14:15" ht="20" customHeight="1">
      <c r="N751" s="172"/>
      <c r="O751" s="172"/>
    </row>
    <row r="752" spans="14:15" ht="20" customHeight="1">
      <c r="N752" s="172"/>
      <c r="O752" s="172"/>
    </row>
    <row r="753" spans="14:15" ht="20" customHeight="1">
      <c r="N753" s="172"/>
      <c r="O753" s="172"/>
    </row>
    <row r="754" spans="14:15" ht="20" customHeight="1">
      <c r="N754" s="172"/>
      <c r="O754" s="172"/>
    </row>
    <row r="755" spans="14:15" ht="20" customHeight="1">
      <c r="N755" s="172"/>
      <c r="O755" s="172"/>
    </row>
    <row r="756" spans="14:15" ht="20" customHeight="1">
      <c r="N756" s="172"/>
      <c r="O756" s="172"/>
    </row>
    <row r="757" spans="14:15" ht="20" customHeight="1">
      <c r="N757" s="172"/>
      <c r="O757" s="172"/>
    </row>
    <row r="758" spans="14:15" ht="20" customHeight="1">
      <c r="N758" s="172"/>
      <c r="O758" s="172"/>
    </row>
    <row r="759" spans="14:15" ht="20" customHeight="1">
      <c r="N759" s="172"/>
      <c r="O759" s="172"/>
    </row>
    <row r="760" spans="14:15" ht="20" customHeight="1">
      <c r="N760" s="172"/>
      <c r="O760" s="172"/>
    </row>
    <row r="761" spans="14:15" ht="20" customHeight="1">
      <c r="N761" s="172"/>
      <c r="O761" s="172"/>
    </row>
    <row r="762" spans="14:15" ht="20" customHeight="1">
      <c r="N762" s="172"/>
      <c r="O762" s="172"/>
    </row>
    <row r="763" spans="14:15" ht="20" customHeight="1">
      <c r="N763" s="172"/>
      <c r="O763" s="172"/>
    </row>
    <row r="764" spans="14:15" ht="20" customHeight="1">
      <c r="N764" s="172"/>
      <c r="O764" s="172"/>
    </row>
    <row r="765" spans="14:15" ht="20" customHeight="1">
      <c r="N765" s="172"/>
      <c r="O765" s="172"/>
    </row>
    <row r="766" spans="14:15" ht="20" customHeight="1">
      <c r="N766" s="172"/>
      <c r="O766" s="172"/>
    </row>
    <row r="767" spans="14:15" ht="20" customHeight="1">
      <c r="N767" s="172"/>
      <c r="O767" s="172"/>
    </row>
    <row r="768" spans="14:15" ht="20" customHeight="1">
      <c r="N768" s="172"/>
      <c r="O768" s="172"/>
    </row>
    <row r="769" spans="14:15" ht="20" customHeight="1">
      <c r="N769" s="172"/>
      <c r="O769" s="172"/>
    </row>
    <row r="770" spans="14:15" ht="20" customHeight="1">
      <c r="N770" s="172"/>
      <c r="O770" s="172"/>
    </row>
    <row r="771" spans="14:15" ht="20" customHeight="1">
      <c r="N771" s="172"/>
      <c r="O771" s="172"/>
    </row>
    <row r="772" spans="14:15" ht="20" customHeight="1">
      <c r="N772" s="172"/>
      <c r="O772" s="172"/>
    </row>
    <row r="773" spans="14:15" ht="20" customHeight="1">
      <c r="N773" s="172"/>
      <c r="O773" s="172"/>
    </row>
    <row r="774" spans="14:15" ht="20" customHeight="1">
      <c r="N774" s="172"/>
      <c r="O774" s="172"/>
    </row>
    <row r="775" spans="14:15" ht="20" customHeight="1">
      <c r="N775" s="172"/>
      <c r="O775" s="172"/>
    </row>
    <row r="776" spans="14:15" ht="20" customHeight="1">
      <c r="N776" s="172"/>
      <c r="O776" s="172"/>
    </row>
    <row r="777" spans="14:15" ht="20" customHeight="1">
      <c r="N777" s="172"/>
      <c r="O777" s="172"/>
    </row>
    <row r="778" spans="14:15" ht="20" customHeight="1">
      <c r="N778" s="172"/>
      <c r="O778" s="172"/>
    </row>
    <row r="779" spans="14:15" ht="20" customHeight="1">
      <c r="N779" s="172"/>
      <c r="O779" s="172"/>
    </row>
    <row r="780" spans="14:15" ht="20" customHeight="1">
      <c r="N780" s="172"/>
      <c r="O780" s="172"/>
    </row>
    <row r="781" spans="14:15" ht="20" customHeight="1">
      <c r="N781" s="172"/>
      <c r="O781" s="172"/>
    </row>
    <row r="782" spans="14:15" ht="20" customHeight="1">
      <c r="N782" s="172"/>
      <c r="O782" s="172"/>
    </row>
    <row r="783" spans="14:15" ht="20" customHeight="1">
      <c r="N783" s="172"/>
      <c r="O783" s="172"/>
    </row>
    <row r="784" spans="14:15" ht="20" customHeight="1">
      <c r="N784" s="172"/>
      <c r="O784" s="172"/>
    </row>
    <row r="785" spans="14:15" ht="20" customHeight="1">
      <c r="N785" s="172"/>
      <c r="O785" s="172"/>
    </row>
    <row r="786" spans="14:15" ht="20" customHeight="1">
      <c r="N786" s="172"/>
      <c r="O786" s="172"/>
    </row>
    <row r="787" spans="14:15" ht="20" customHeight="1">
      <c r="N787" s="172"/>
      <c r="O787" s="172"/>
    </row>
    <row r="788" spans="14:15" ht="20" customHeight="1">
      <c r="N788" s="172"/>
      <c r="O788" s="172"/>
    </row>
    <row r="789" spans="14:15" ht="20" customHeight="1">
      <c r="N789" s="172"/>
      <c r="O789" s="172"/>
    </row>
    <row r="790" spans="14:15" ht="20" customHeight="1">
      <c r="N790" s="172"/>
      <c r="O790" s="172"/>
    </row>
    <row r="791" spans="14:15" ht="20" customHeight="1">
      <c r="N791" s="172"/>
      <c r="O791" s="172"/>
    </row>
    <row r="792" spans="14:15" ht="20" customHeight="1">
      <c r="N792" s="172"/>
      <c r="O792" s="172"/>
    </row>
    <row r="793" spans="14:15" ht="20" customHeight="1">
      <c r="N793" s="172"/>
      <c r="O793" s="172"/>
    </row>
    <row r="794" spans="14:15" ht="20" customHeight="1">
      <c r="N794" s="172"/>
      <c r="O794" s="172"/>
    </row>
    <row r="795" spans="14:15" ht="20" customHeight="1">
      <c r="N795" s="172"/>
      <c r="O795" s="172"/>
    </row>
    <row r="796" spans="14:15" ht="20" customHeight="1">
      <c r="N796" s="172"/>
      <c r="O796" s="172"/>
    </row>
    <row r="797" spans="14:15" ht="20" customHeight="1">
      <c r="N797" s="172"/>
      <c r="O797" s="172"/>
    </row>
    <row r="798" spans="14:15" ht="20" customHeight="1">
      <c r="N798" s="172"/>
      <c r="O798" s="172"/>
    </row>
    <row r="799" spans="14:15" ht="20" customHeight="1">
      <c r="N799" s="172"/>
      <c r="O799" s="172"/>
    </row>
    <row r="800" spans="14:15" ht="20" customHeight="1">
      <c r="N800" s="172"/>
      <c r="O800" s="172"/>
    </row>
    <row r="801" spans="14:15" ht="20" customHeight="1">
      <c r="N801" s="172"/>
      <c r="O801" s="172"/>
    </row>
    <row r="802" spans="14:15" ht="20" customHeight="1">
      <c r="N802" s="172"/>
      <c r="O802" s="172"/>
    </row>
    <row r="803" spans="14:15" ht="20" customHeight="1">
      <c r="N803" s="172"/>
      <c r="O803" s="172"/>
    </row>
    <row r="804" spans="14:15" ht="20" customHeight="1">
      <c r="N804" s="172"/>
      <c r="O804" s="172"/>
    </row>
    <row r="805" spans="14:15" ht="20" customHeight="1">
      <c r="N805" s="172"/>
      <c r="O805" s="172"/>
    </row>
    <row r="806" spans="14:15" ht="20" customHeight="1">
      <c r="N806" s="172"/>
      <c r="O806" s="172"/>
    </row>
    <row r="807" spans="14:15" ht="20" customHeight="1">
      <c r="N807" s="172"/>
      <c r="O807" s="172"/>
    </row>
    <row r="808" spans="14:15" ht="20" customHeight="1">
      <c r="N808" s="172"/>
      <c r="O808" s="172"/>
    </row>
    <row r="809" spans="14:15" ht="20" customHeight="1">
      <c r="N809" s="172"/>
      <c r="O809" s="172"/>
    </row>
    <row r="810" spans="14:15" ht="20" customHeight="1">
      <c r="N810" s="172"/>
      <c r="O810" s="172"/>
    </row>
    <row r="811" spans="14:15" ht="20" customHeight="1">
      <c r="N811" s="172"/>
      <c r="O811" s="172"/>
    </row>
    <row r="812" spans="14:15" ht="20" customHeight="1">
      <c r="N812" s="172"/>
      <c r="O812" s="172"/>
    </row>
    <row r="813" spans="14:15" ht="20" customHeight="1">
      <c r="N813" s="172"/>
      <c r="O813" s="172"/>
    </row>
    <row r="814" spans="14:15" ht="20" customHeight="1">
      <c r="N814" s="172"/>
      <c r="O814" s="172"/>
    </row>
    <row r="815" spans="14:15" ht="20" customHeight="1">
      <c r="N815" s="172"/>
      <c r="O815" s="172"/>
    </row>
    <row r="816" spans="14:15" ht="20" customHeight="1">
      <c r="N816" s="172"/>
      <c r="O816" s="172"/>
    </row>
    <row r="817" spans="14:15" ht="20" customHeight="1">
      <c r="N817" s="172"/>
      <c r="O817" s="172"/>
    </row>
    <row r="818" spans="14:15" ht="20" customHeight="1">
      <c r="N818" s="172"/>
      <c r="O818" s="172"/>
    </row>
    <row r="819" spans="14:15" ht="20" customHeight="1">
      <c r="N819" s="172"/>
      <c r="O819" s="172"/>
    </row>
    <row r="820" spans="14:15" ht="20" customHeight="1">
      <c r="N820" s="172"/>
      <c r="O820" s="172"/>
    </row>
    <row r="821" spans="14:15" ht="20" customHeight="1">
      <c r="N821" s="172"/>
      <c r="O821" s="172"/>
    </row>
    <row r="822" spans="14:15" ht="20" customHeight="1">
      <c r="N822" s="172"/>
      <c r="O822" s="172"/>
    </row>
    <row r="823" spans="14:15" ht="20" customHeight="1">
      <c r="N823" s="172"/>
      <c r="O823" s="172"/>
    </row>
    <row r="824" spans="14:15" ht="20" customHeight="1">
      <c r="N824" s="172"/>
      <c r="O824" s="172"/>
    </row>
    <row r="825" spans="14:15" ht="20" customHeight="1">
      <c r="N825" s="172"/>
      <c r="O825" s="172"/>
    </row>
    <row r="826" spans="14:15" ht="20" customHeight="1">
      <c r="N826" s="172"/>
      <c r="O826" s="172"/>
    </row>
    <row r="827" spans="14:15" ht="20" customHeight="1">
      <c r="N827" s="172"/>
      <c r="O827" s="172"/>
    </row>
    <row r="828" spans="14:15" ht="20" customHeight="1">
      <c r="N828" s="172"/>
      <c r="O828" s="172"/>
    </row>
    <row r="829" spans="14:15" ht="20" customHeight="1">
      <c r="N829" s="172"/>
      <c r="O829" s="172"/>
    </row>
    <row r="830" spans="14:15" ht="20" customHeight="1">
      <c r="N830" s="172"/>
      <c r="O830" s="172"/>
    </row>
    <row r="831" spans="14:15" ht="20" customHeight="1">
      <c r="N831" s="172"/>
      <c r="O831" s="172"/>
    </row>
    <row r="832" spans="14:15" ht="20" customHeight="1">
      <c r="N832" s="172"/>
      <c r="O832" s="172"/>
    </row>
    <row r="833" spans="14:15" ht="20" customHeight="1">
      <c r="N833" s="172"/>
      <c r="O833" s="172"/>
    </row>
    <row r="834" spans="14:15" ht="20" customHeight="1">
      <c r="N834" s="172"/>
      <c r="O834" s="172"/>
    </row>
    <row r="835" spans="14:15" ht="20" customHeight="1">
      <c r="N835" s="172"/>
      <c r="O835" s="172"/>
    </row>
    <row r="836" spans="14:15" ht="20" customHeight="1">
      <c r="N836" s="172"/>
      <c r="O836" s="172"/>
    </row>
    <row r="837" spans="14:15" ht="20" customHeight="1">
      <c r="N837" s="172"/>
      <c r="O837" s="172"/>
    </row>
    <row r="838" spans="14:15" ht="20" customHeight="1">
      <c r="N838" s="172"/>
      <c r="O838" s="172"/>
    </row>
    <row r="839" spans="14:15" ht="20" customHeight="1">
      <c r="N839" s="172"/>
      <c r="O839" s="172"/>
    </row>
    <row r="840" spans="14:15" ht="20" customHeight="1">
      <c r="N840" s="172"/>
      <c r="O840" s="172"/>
    </row>
    <row r="841" spans="14:15" ht="20" customHeight="1">
      <c r="N841" s="172"/>
      <c r="O841" s="172"/>
    </row>
    <row r="842" spans="14:15" ht="20" customHeight="1">
      <c r="N842" s="172"/>
      <c r="O842" s="172"/>
    </row>
    <row r="843" spans="14:15" ht="20" customHeight="1">
      <c r="N843" s="172"/>
      <c r="O843" s="172"/>
    </row>
    <row r="844" spans="14:15" ht="20" customHeight="1">
      <c r="N844" s="172"/>
      <c r="O844" s="172"/>
    </row>
    <row r="845" spans="14:15" ht="20" customHeight="1">
      <c r="N845" s="172"/>
      <c r="O845" s="172"/>
    </row>
    <row r="846" spans="14:15" ht="20" customHeight="1">
      <c r="N846" s="172"/>
      <c r="O846" s="172"/>
    </row>
    <row r="847" spans="14:15" ht="20" customHeight="1">
      <c r="N847" s="172"/>
      <c r="O847" s="172"/>
    </row>
    <row r="848" spans="14:15" ht="20" customHeight="1">
      <c r="N848" s="172"/>
      <c r="O848" s="172"/>
    </row>
    <row r="849" spans="14:15" ht="20" customHeight="1">
      <c r="N849" s="172"/>
      <c r="O849" s="172"/>
    </row>
    <row r="850" spans="14:15" ht="20" customHeight="1">
      <c r="N850" s="172"/>
      <c r="O850" s="172"/>
    </row>
    <row r="851" spans="14:15" ht="20" customHeight="1">
      <c r="N851" s="172"/>
      <c r="O851" s="172"/>
    </row>
    <row r="852" spans="14:15" ht="20" customHeight="1">
      <c r="N852" s="172"/>
      <c r="O852" s="172"/>
    </row>
    <row r="853" spans="14:15" ht="20" customHeight="1">
      <c r="N853" s="172"/>
      <c r="O853" s="172"/>
    </row>
    <row r="854" spans="14:15" ht="20" customHeight="1">
      <c r="N854" s="172"/>
      <c r="O854" s="172"/>
    </row>
    <row r="855" spans="14:15" ht="20" customHeight="1">
      <c r="N855" s="172"/>
      <c r="O855" s="172"/>
    </row>
    <row r="856" spans="14:15" ht="20" customHeight="1">
      <c r="N856" s="172"/>
      <c r="O856" s="172"/>
    </row>
    <row r="857" spans="14:15" ht="20" customHeight="1">
      <c r="N857" s="172"/>
      <c r="O857" s="172"/>
    </row>
    <row r="858" spans="14:15" ht="20" customHeight="1">
      <c r="N858" s="172"/>
      <c r="O858" s="172"/>
    </row>
    <row r="859" spans="14:15" ht="20" customHeight="1">
      <c r="N859" s="172"/>
      <c r="O859" s="172"/>
    </row>
    <row r="860" spans="14:15" ht="20" customHeight="1">
      <c r="N860" s="172"/>
      <c r="O860" s="172"/>
    </row>
    <row r="861" spans="14:15" ht="20" customHeight="1">
      <c r="N861" s="172"/>
      <c r="O861" s="172"/>
    </row>
    <row r="862" spans="14:15" ht="20" customHeight="1">
      <c r="N862" s="172"/>
      <c r="O862" s="172"/>
    </row>
    <row r="863" spans="14:15" ht="20" customHeight="1">
      <c r="N863" s="172"/>
      <c r="O863" s="172"/>
    </row>
    <row r="864" spans="14:15" ht="20" customHeight="1">
      <c r="N864" s="172"/>
      <c r="O864" s="172"/>
    </row>
    <row r="865" spans="14:15" ht="20" customHeight="1">
      <c r="N865" s="172"/>
      <c r="O865" s="172"/>
    </row>
    <row r="866" spans="14:15" ht="20" customHeight="1">
      <c r="N866" s="172"/>
      <c r="O866" s="172"/>
    </row>
    <row r="867" spans="14:15" ht="20" customHeight="1">
      <c r="N867" s="172"/>
      <c r="O867" s="172"/>
    </row>
    <row r="868" spans="14:15" ht="20" customHeight="1">
      <c r="N868" s="172"/>
      <c r="O868" s="172"/>
    </row>
    <row r="869" spans="14:15" ht="20" customHeight="1">
      <c r="N869" s="172"/>
      <c r="O869" s="172"/>
    </row>
    <row r="870" spans="14:15" ht="20" customHeight="1">
      <c r="N870" s="172"/>
      <c r="O870" s="172"/>
    </row>
    <row r="871" spans="14:15" ht="20" customHeight="1">
      <c r="N871" s="172"/>
      <c r="O871" s="172"/>
    </row>
    <row r="872" spans="14:15" ht="20" customHeight="1">
      <c r="N872" s="172"/>
      <c r="O872" s="172"/>
    </row>
    <row r="873" spans="14:15" ht="20" customHeight="1">
      <c r="N873" s="172"/>
      <c r="O873" s="172"/>
    </row>
    <row r="874" spans="14:15" ht="20" customHeight="1">
      <c r="N874" s="172"/>
      <c r="O874" s="172"/>
    </row>
    <row r="875" spans="14:15" ht="20" customHeight="1">
      <c r="N875" s="172"/>
      <c r="O875" s="172"/>
    </row>
    <row r="876" spans="14:15" ht="20" customHeight="1">
      <c r="N876" s="172"/>
      <c r="O876" s="172"/>
    </row>
    <row r="877" spans="14:15" ht="20" customHeight="1">
      <c r="N877" s="172"/>
      <c r="O877" s="172"/>
    </row>
    <row r="878" spans="14:15" ht="20" customHeight="1">
      <c r="N878" s="172"/>
      <c r="O878" s="172"/>
    </row>
    <row r="879" spans="14:15" ht="20" customHeight="1">
      <c r="N879" s="172"/>
      <c r="O879" s="172"/>
    </row>
    <row r="880" spans="14:15" ht="20" customHeight="1">
      <c r="N880" s="172"/>
      <c r="O880" s="172"/>
    </row>
    <row r="881" spans="14:15" ht="20" customHeight="1">
      <c r="N881" s="172"/>
      <c r="O881" s="172"/>
    </row>
    <row r="882" spans="14:15" ht="20" customHeight="1">
      <c r="N882" s="172"/>
      <c r="O882" s="172"/>
    </row>
    <row r="883" spans="14:15" ht="20" customHeight="1">
      <c r="N883" s="172"/>
      <c r="O883" s="172"/>
    </row>
    <row r="884" spans="14:15" ht="20" customHeight="1">
      <c r="N884" s="172"/>
      <c r="O884" s="172"/>
    </row>
    <row r="885" spans="14:15" ht="20" customHeight="1">
      <c r="N885" s="172"/>
      <c r="O885" s="172"/>
    </row>
    <row r="886" spans="14:15" ht="20" customHeight="1">
      <c r="N886" s="172"/>
      <c r="O886" s="172"/>
    </row>
    <row r="887" spans="14:15" ht="20" customHeight="1">
      <c r="N887" s="172"/>
      <c r="O887" s="172"/>
    </row>
    <row r="888" spans="14:15" ht="20" customHeight="1">
      <c r="N888" s="172"/>
      <c r="O888" s="172"/>
    </row>
    <row r="889" spans="14:15" ht="20" customHeight="1">
      <c r="N889" s="172"/>
      <c r="O889" s="172"/>
    </row>
    <row r="890" spans="14:15" ht="20" customHeight="1">
      <c r="N890" s="172"/>
      <c r="O890" s="172"/>
    </row>
    <row r="891" spans="14:15" ht="20" customHeight="1">
      <c r="N891" s="172"/>
      <c r="O891" s="172"/>
    </row>
    <row r="892" spans="14:15" ht="20" customHeight="1">
      <c r="N892" s="172"/>
      <c r="O892" s="172"/>
    </row>
    <row r="893" spans="14:15" ht="20" customHeight="1">
      <c r="N893" s="172"/>
      <c r="O893" s="172"/>
    </row>
    <row r="894" spans="14:15" ht="20" customHeight="1">
      <c r="N894" s="172"/>
      <c r="O894" s="172"/>
    </row>
    <row r="895" spans="14:15" ht="20" customHeight="1">
      <c r="N895" s="172"/>
      <c r="O895" s="172"/>
    </row>
    <row r="896" spans="14:15" ht="20" customHeight="1">
      <c r="N896" s="172"/>
      <c r="O896" s="172"/>
    </row>
    <row r="897" spans="14:15" ht="20" customHeight="1">
      <c r="N897" s="172"/>
      <c r="O897" s="172"/>
    </row>
    <row r="898" spans="14:15" ht="20" customHeight="1">
      <c r="N898" s="172"/>
      <c r="O898" s="172"/>
    </row>
    <row r="899" spans="14:15" ht="20" customHeight="1">
      <c r="N899" s="172"/>
      <c r="O899" s="172"/>
    </row>
    <row r="900" spans="14:15" ht="20" customHeight="1">
      <c r="N900" s="172"/>
      <c r="O900" s="172"/>
    </row>
    <row r="901" spans="14:15" ht="20" customHeight="1">
      <c r="N901" s="172"/>
      <c r="O901" s="172"/>
    </row>
    <row r="902" spans="14:15" ht="20" customHeight="1">
      <c r="N902" s="172"/>
      <c r="O902" s="172"/>
    </row>
    <row r="903" spans="14:15" ht="20" customHeight="1">
      <c r="N903" s="172"/>
      <c r="O903" s="172"/>
    </row>
    <row r="904" spans="14:15" ht="20" customHeight="1">
      <c r="N904" s="172"/>
      <c r="O904" s="172"/>
    </row>
    <row r="905" spans="14:15" ht="20" customHeight="1">
      <c r="N905" s="172"/>
      <c r="O905" s="172"/>
    </row>
    <row r="906" spans="14:15" ht="20" customHeight="1">
      <c r="N906" s="172"/>
      <c r="O906" s="172"/>
    </row>
    <row r="907" spans="14:15" ht="20" customHeight="1">
      <c r="N907" s="172"/>
      <c r="O907" s="172"/>
    </row>
    <row r="908" spans="14:15" ht="20" customHeight="1">
      <c r="N908" s="172"/>
      <c r="O908" s="172"/>
    </row>
    <row r="909" spans="14:15" ht="20" customHeight="1">
      <c r="N909" s="172"/>
      <c r="O909" s="172"/>
    </row>
    <row r="910" spans="14:15" ht="20" customHeight="1">
      <c r="N910" s="172"/>
      <c r="O910" s="172"/>
    </row>
    <row r="911" spans="14:15" ht="20" customHeight="1">
      <c r="N911" s="172"/>
      <c r="O911" s="172"/>
    </row>
    <row r="912" spans="14:15" ht="20" customHeight="1">
      <c r="N912" s="172"/>
      <c r="O912" s="172"/>
    </row>
    <row r="913" spans="14:15" ht="20" customHeight="1">
      <c r="N913" s="172"/>
      <c r="O913" s="172"/>
    </row>
    <row r="914" spans="14:15" ht="20" customHeight="1">
      <c r="N914" s="172"/>
      <c r="O914" s="172"/>
    </row>
    <row r="915" spans="14:15" ht="20" customHeight="1">
      <c r="N915" s="172"/>
      <c r="O915" s="172"/>
    </row>
    <row r="916" spans="14:15" ht="20" customHeight="1">
      <c r="N916" s="172"/>
      <c r="O916" s="172"/>
    </row>
    <row r="917" spans="14:15" ht="20" customHeight="1">
      <c r="N917" s="172"/>
      <c r="O917" s="172"/>
    </row>
    <row r="918" spans="14:15" ht="20" customHeight="1">
      <c r="N918" s="172"/>
      <c r="O918" s="172"/>
    </row>
    <row r="919" spans="14:15" ht="20" customHeight="1">
      <c r="N919" s="172"/>
      <c r="O919" s="172"/>
    </row>
    <row r="920" spans="14:15" ht="20" customHeight="1">
      <c r="N920" s="172"/>
      <c r="O920" s="172"/>
    </row>
    <row r="921" spans="14:15" ht="20" customHeight="1">
      <c r="N921" s="172"/>
      <c r="O921" s="172"/>
    </row>
    <row r="922" spans="14:15" ht="20" customHeight="1">
      <c r="N922" s="172"/>
      <c r="O922" s="172"/>
    </row>
    <row r="923" spans="14:15" ht="20" customHeight="1">
      <c r="N923" s="172"/>
      <c r="O923" s="172"/>
    </row>
    <row r="924" spans="14:15" ht="20" customHeight="1">
      <c r="N924" s="172"/>
      <c r="O924" s="172"/>
    </row>
    <row r="925" spans="14:15" ht="20" customHeight="1">
      <c r="N925" s="172"/>
      <c r="O925" s="172"/>
    </row>
    <row r="926" spans="14:15" ht="20" customHeight="1">
      <c r="N926" s="172"/>
      <c r="O926" s="172"/>
    </row>
    <row r="927" spans="14:15" ht="20" customHeight="1">
      <c r="N927" s="172"/>
      <c r="O927" s="172"/>
    </row>
    <row r="928" spans="14:15" ht="20" customHeight="1">
      <c r="N928" s="172"/>
      <c r="O928" s="172"/>
    </row>
    <row r="929" spans="14:15" ht="20" customHeight="1">
      <c r="N929" s="172"/>
      <c r="O929" s="172"/>
    </row>
    <row r="930" spans="14:15" ht="20" customHeight="1">
      <c r="N930" s="172"/>
      <c r="O930" s="172"/>
    </row>
    <row r="931" spans="14:15" ht="20" customHeight="1">
      <c r="N931" s="172"/>
      <c r="O931" s="172"/>
    </row>
    <row r="932" spans="14:15" ht="20" customHeight="1">
      <c r="N932" s="172"/>
      <c r="O932" s="172"/>
    </row>
    <row r="933" spans="14:15" ht="20" customHeight="1">
      <c r="N933" s="172"/>
      <c r="O933" s="172"/>
    </row>
    <row r="934" spans="14:15" ht="20" customHeight="1">
      <c r="N934" s="172"/>
      <c r="O934" s="172"/>
    </row>
    <row r="935" spans="14:15" ht="20" customHeight="1">
      <c r="N935" s="172"/>
      <c r="O935" s="172"/>
    </row>
    <row r="936" spans="14:15" ht="20" customHeight="1">
      <c r="N936" s="172"/>
      <c r="O936" s="172"/>
    </row>
    <row r="937" spans="14:15" ht="20" customHeight="1">
      <c r="N937" s="172"/>
      <c r="O937" s="172"/>
    </row>
    <row r="938" spans="14:15" ht="20" customHeight="1">
      <c r="N938" s="172"/>
      <c r="O938" s="172"/>
    </row>
    <row r="939" spans="14:15" ht="20" customHeight="1">
      <c r="N939" s="172"/>
      <c r="O939" s="172"/>
    </row>
    <row r="940" spans="14:15" ht="20" customHeight="1">
      <c r="N940" s="172"/>
      <c r="O940" s="172"/>
    </row>
    <row r="941" spans="14:15" ht="20" customHeight="1">
      <c r="N941" s="172"/>
      <c r="O941" s="172"/>
    </row>
    <row r="942" spans="14:15" ht="20" customHeight="1">
      <c r="N942" s="172"/>
      <c r="O942" s="172"/>
    </row>
    <row r="943" spans="14:15" ht="20" customHeight="1">
      <c r="N943" s="172"/>
      <c r="O943" s="172"/>
    </row>
    <row r="944" spans="14:15" ht="20" customHeight="1">
      <c r="N944" s="172"/>
      <c r="O944" s="172"/>
    </row>
    <row r="945" spans="14:15" ht="20" customHeight="1">
      <c r="N945" s="172"/>
      <c r="O945" s="172"/>
    </row>
    <row r="946" spans="14:15" ht="20" customHeight="1">
      <c r="N946" s="172"/>
      <c r="O946" s="172"/>
    </row>
    <row r="947" spans="14:15" ht="20" customHeight="1">
      <c r="N947" s="172"/>
      <c r="O947" s="172"/>
    </row>
    <row r="948" spans="14:15" ht="20" customHeight="1">
      <c r="N948" s="172"/>
      <c r="O948" s="172"/>
    </row>
    <row r="949" spans="14:15" ht="20" customHeight="1">
      <c r="N949" s="172"/>
      <c r="O949" s="172"/>
    </row>
    <row r="950" spans="14:15" ht="20" customHeight="1">
      <c r="N950" s="172"/>
      <c r="O950" s="172"/>
    </row>
    <row r="951" spans="14:15" ht="20" customHeight="1">
      <c r="N951" s="172"/>
      <c r="O951" s="172"/>
    </row>
    <row r="952" spans="14:15" ht="20" customHeight="1">
      <c r="N952" s="172"/>
      <c r="O952" s="172"/>
    </row>
    <row r="953" spans="14:15" ht="20" customHeight="1">
      <c r="N953" s="172"/>
      <c r="O953" s="172"/>
    </row>
    <row r="954" spans="14:15" ht="20" customHeight="1">
      <c r="N954" s="172"/>
      <c r="O954" s="172"/>
    </row>
    <row r="955" spans="14:15" ht="20" customHeight="1">
      <c r="N955" s="172"/>
      <c r="O955" s="172"/>
    </row>
    <row r="956" spans="14:15" ht="20" customHeight="1">
      <c r="N956" s="172"/>
      <c r="O956" s="172"/>
    </row>
    <row r="957" spans="14:15" ht="20" customHeight="1">
      <c r="N957" s="172"/>
      <c r="O957" s="172"/>
    </row>
    <row r="958" spans="14:15" ht="20" customHeight="1">
      <c r="N958" s="172"/>
      <c r="O958" s="172"/>
    </row>
    <row r="959" spans="14:15" ht="20" customHeight="1">
      <c r="N959" s="172"/>
      <c r="O959" s="172"/>
    </row>
    <row r="960" spans="14:15" ht="20" customHeight="1">
      <c r="N960" s="172"/>
      <c r="O960" s="172"/>
    </row>
    <row r="961" spans="14:15" ht="20" customHeight="1">
      <c r="N961" s="172"/>
      <c r="O961" s="172"/>
    </row>
    <row r="962" spans="14:15" ht="20" customHeight="1">
      <c r="N962" s="172"/>
      <c r="O962" s="172"/>
    </row>
    <row r="963" spans="14:15" ht="20" customHeight="1">
      <c r="N963" s="172"/>
      <c r="O963" s="172"/>
    </row>
    <row r="964" spans="14:15" ht="20" customHeight="1">
      <c r="N964" s="172"/>
      <c r="O964" s="172"/>
    </row>
    <row r="965" spans="14:15" ht="20" customHeight="1">
      <c r="N965" s="172"/>
      <c r="O965" s="172"/>
    </row>
    <row r="966" spans="14:15" ht="20" customHeight="1">
      <c r="N966" s="172"/>
      <c r="O966" s="172"/>
    </row>
    <row r="967" spans="14:15" ht="20" customHeight="1">
      <c r="N967" s="172"/>
      <c r="O967" s="172"/>
    </row>
    <row r="968" spans="14:15" ht="20" customHeight="1">
      <c r="N968" s="172"/>
      <c r="O968" s="172"/>
    </row>
    <row r="969" spans="14:15" ht="20" customHeight="1">
      <c r="N969" s="172"/>
      <c r="O969" s="172"/>
    </row>
    <row r="970" spans="14:15" ht="20" customHeight="1">
      <c r="N970" s="172"/>
      <c r="O970" s="172"/>
    </row>
    <row r="971" spans="14:15" ht="20" customHeight="1">
      <c r="N971" s="172"/>
      <c r="O971" s="172"/>
    </row>
    <row r="972" spans="14:15" ht="20" customHeight="1">
      <c r="N972" s="172"/>
      <c r="O972" s="172"/>
    </row>
    <row r="973" spans="14:15" ht="20" customHeight="1">
      <c r="N973" s="172"/>
      <c r="O973" s="172"/>
    </row>
    <row r="974" spans="14:15" ht="20" customHeight="1">
      <c r="N974" s="172"/>
      <c r="O974" s="172"/>
    </row>
    <row r="975" spans="14:15" ht="20" customHeight="1">
      <c r="N975" s="172"/>
      <c r="O975" s="172"/>
    </row>
    <row r="976" spans="14:15" ht="20" customHeight="1">
      <c r="N976" s="172"/>
      <c r="O976" s="172"/>
    </row>
    <row r="977" spans="14:15" ht="20" customHeight="1">
      <c r="N977" s="172"/>
      <c r="O977" s="172"/>
    </row>
    <row r="978" spans="14:15" ht="20" customHeight="1">
      <c r="N978" s="172"/>
      <c r="O978" s="172"/>
    </row>
    <row r="979" spans="14:15" ht="20" customHeight="1">
      <c r="N979" s="172"/>
      <c r="O979" s="172"/>
    </row>
    <row r="980" spans="14:15" ht="20" customHeight="1">
      <c r="N980" s="172"/>
      <c r="O980" s="172"/>
    </row>
    <row r="981" spans="14:15" ht="20" customHeight="1">
      <c r="N981" s="172"/>
      <c r="O981" s="172"/>
    </row>
    <row r="982" spans="14:15" ht="20" customHeight="1">
      <c r="N982" s="172"/>
      <c r="O982" s="172"/>
    </row>
    <row r="983" spans="14:15" ht="20" customHeight="1">
      <c r="N983" s="172"/>
      <c r="O983" s="172"/>
    </row>
    <row r="984" spans="14:15" ht="20" customHeight="1">
      <c r="N984" s="172"/>
      <c r="O984" s="172"/>
    </row>
    <row r="985" spans="14:15" ht="20" customHeight="1">
      <c r="N985" s="172"/>
      <c r="O985" s="172"/>
    </row>
    <row r="986" spans="14:15" ht="20" customHeight="1">
      <c r="N986" s="172"/>
      <c r="O986" s="172"/>
    </row>
    <row r="987" spans="14:15" ht="20" customHeight="1">
      <c r="N987" s="172"/>
      <c r="O987" s="172"/>
    </row>
    <row r="988" spans="14:15" ht="20" customHeight="1">
      <c r="N988" s="172"/>
      <c r="O988" s="172"/>
    </row>
    <row r="989" spans="14:15" ht="20" customHeight="1">
      <c r="N989" s="172"/>
      <c r="O989" s="172"/>
    </row>
    <row r="990" spans="14:15" ht="20" customHeight="1">
      <c r="N990" s="172"/>
      <c r="O990" s="172"/>
    </row>
    <row r="991" spans="14:15" ht="20" customHeight="1">
      <c r="N991" s="172"/>
      <c r="O991" s="172"/>
    </row>
    <row r="992" spans="14:15" ht="20" customHeight="1">
      <c r="N992" s="172"/>
      <c r="O992" s="172"/>
    </row>
    <row r="993" spans="14:15" ht="20" customHeight="1">
      <c r="N993" s="172"/>
      <c r="O993" s="172"/>
    </row>
    <row r="994" spans="14:15" ht="20" customHeight="1">
      <c r="N994" s="172"/>
      <c r="O994" s="172"/>
    </row>
    <row r="995" spans="14:15" ht="20" customHeight="1">
      <c r="N995" s="172"/>
      <c r="O995" s="172"/>
    </row>
    <row r="996" spans="14:15" ht="20" customHeight="1">
      <c r="N996" s="172"/>
      <c r="O996" s="172"/>
    </row>
    <row r="997" spans="14:15" ht="20" customHeight="1">
      <c r="N997" s="172"/>
      <c r="O997" s="172"/>
    </row>
    <row r="998" spans="14:15" ht="20" customHeight="1">
      <c r="N998" s="172"/>
      <c r="O998" s="172"/>
    </row>
    <row r="999" spans="14:15" ht="20" customHeight="1">
      <c r="N999" s="172"/>
      <c r="O999" s="172"/>
    </row>
    <row r="1000" spans="14:15" ht="20" customHeight="1">
      <c r="N1000" s="172"/>
      <c r="O1000" s="172"/>
    </row>
    <row r="1001" spans="14:15" ht="20" customHeight="1">
      <c r="N1001" s="172"/>
      <c r="O1001" s="172"/>
    </row>
    <row r="1002" spans="14:15" ht="20" customHeight="1">
      <c r="N1002" s="172"/>
      <c r="O1002" s="172"/>
    </row>
    <row r="1003" spans="14:15" ht="20" customHeight="1">
      <c r="N1003" s="172"/>
      <c r="O1003" s="172"/>
    </row>
    <row r="1004" spans="14:15" ht="20" customHeight="1">
      <c r="N1004" s="172"/>
      <c r="O1004" s="172"/>
    </row>
    <row r="1005" spans="14:15" ht="20" customHeight="1">
      <c r="N1005" s="172"/>
      <c r="O1005" s="172"/>
    </row>
    <row r="1006" spans="14:15" ht="20" customHeight="1">
      <c r="N1006" s="172"/>
      <c r="O1006" s="172"/>
    </row>
    <row r="1007" spans="14:15" ht="20" customHeight="1">
      <c r="N1007" s="172"/>
      <c r="O1007" s="172"/>
    </row>
    <row r="1008" spans="14:15" ht="20" customHeight="1">
      <c r="N1008" s="172"/>
      <c r="O1008" s="172"/>
    </row>
    <row r="1009" spans="14:15" ht="20" customHeight="1">
      <c r="N1009" s="172"/>
      <c r="O1009" s="172"/>
    </row>
    <row r="1010" spans="14:15" ht="20" customHeight="1">
      <c r="N1010" s="172"/>
      <c r="O1010" s="172"/>
    </row>
    <row r="1011" spans="14:15" ht="20" customHeight="1">
      <c r="N1011" s="172"/>
      <c r="O1011" s="172"/>
    </row>
    <row r="1012" spans="14:15" ht="20" customHeight="1">
      <c r="N1012" s="172"/>
      <c r="O1012" s="172"/>
    </row>
    <row r="1013" spans="14:15" ht="20" customHeight="1">
      <c r="N1013" s="172"/>
      <c r="O1013" s="172"/>
    </row>
    <row r="1014" spans="14:15" ht="20" customHeight="1">
      <c r="N1014" s="172"/>
      <c r="O1014" s="172"/>
    </row>
    <row r="1015" spans="14:15" ht="20" customHeight="1">
      <c r="N1015" s="172"/>
      <c r="O1015" s="172"/>
    </row>
    <row r="1016" spans="14:15" ht="20" customHeight="1">
      <c r="N1016" s="172"/>
      <c r="O1016" s="172"/>
    </row>
    <row r="1017" spans="14:15" ht="20" customHeight="1">
      <c r="N1017" s="172"/>
      <c r="O1017" s="172"/>
    </row>
    <row r="1018" spans="14:15" ht="20" customHeight="1">
      <c r="N1018" s="172"/>
      <c r="O1018" s="172"/>
    </row>
    <row r="1019" spans="14:15" ht="20" customHeight="1">
      <c r="N1019" s="172"/>
      <c r="O1019" s="172"/>
    </row>
    <row r="1020" spans="14:15" ht="20" customHeight="1">
      <c r="N1020" s="172"/>
      <c r="O1020" s="172"/>
    </row>
    <row r="1021" spans="14:15" ht="20" customHeight="1">
      <c r="N1021" s="172"/>
      <c r="O1021" s="172"/>
    </row>
    <row r="1022" spans="14:15" ht="20" customHeight="1">
      <c r="N1022" s="172"/>
      <c r="O1022" s="172"/>
    </row>
    <row r="1023" spans="14:15" ht="20" customHeight="1">
      <c r="N1023" s="172"/>
      <c r="O1023" s="172"/>
    </row>
    <row r="1024" spans="14:15" ht="20" customHeight="1">
      <c r="N1024" s="172"/>
      <c r="O1024" s="172"/>
    </row>
    <row r="1025" spans="14:15" ht="20" customHeight="1">
      <c r="N1025" s="172"/>
      <c r="O1025" s="172"/>
    </row>
    <row r="1026" spans="14:15" ht="20" customHeight="1">
      <c r="N1026" s="172"/>
      <c r="O1026" s="172"/>
    </row>
    <row r="1027" spans="14:15" ht="20" customHeight="1">
      <c r="N1027" s="172"/>
      <c r="O1027" s="172"/>
    </row>
    <row r="1028" spans="14:15" ht="20" customHeight="1">
      <c r="N1028" s="172"/>
      <c r="O1028" s="172"/>
    </row>
    <row r="1029" spans="14:15" ht="20" customHeight="1">
      <c r="N1029" s="172"/>
      <c r="O1029" s="172"/>
    </row>
    <row r="1030" spans="14:15" ht="20" customHeight="1">
      <c r="N1030" s="172"/>
      <c r="O1030" s="172"/>
    </row>
    <row r="1031" spans="14:15" ht="20" customHeight="1">
      <c r="N1031" s="172"/>
      <c r="O1031" s="172"/>
    </row>
    <row r="1032" spans="14:15" ht="20" customHeight="1">
      <c r="N1032" s="172"/>
      <c r="O1032" s="172"/>
    </row>
    <row r="1033" spans="14:15" ht="20" customHeight="1">
      <c r="N1033" s="172"/>
      <c r="O1033" s="172"/>
    </row>
    <row r="1034" spans="14:15" ht="20" customHeight="1">
      <c r="N1034" s="172"/>
      <c r="O1034" s="172"/>
    </row>
    <row r="1035" spans="14:15" ht="20" customHeight="1">
      <c r="N1035" s="172"/>
      <c r="O1035" s="172"/>
    </row>
    <row r="1036" spans="14:15" ht="20" customHeight="1">
      <c r="N1036" s="172"/>
      <c r="O1036" s="172"/>
    </row>
    <row r="1037" spans="14:15" ht="20" customHeight="1">
      <c r="N1037" s="172"/>
      <c r="O1037" s="172"/>
    </row>
    <row r="1038" spans="14:15" ht="20" customHeight="1">
      <c r="N1038" s="172"/>
      <c r="O1038" s="172"/>
    </row>
    <row r="1039" spans="14:15" ht="20" customHeight="1">
      <c r="N1039" s="172"/>
      <c r="O1039" s="172"/>
    </row>
    <row r="1040" spans="14:15" ht="20" customHeight="1">
      <c r="N1040" s="172"/>
      <c r="O1040" s="172"/>
    </row>
    <row r="1041" spans="14:15" ht="20" customHeight="1">
      <c r="N1041" s="172"/>
      <c r="O1041" s="172"/>
    </row>
    <row r="1042" spans="14:15" ht="20" customHeight="1">
      <c r="N1042" s="172"/>
      <c r="O1042" s="172"/>
    </row>
    <row r="1043" spans="14:15" ht="20" customHeight="1">
      <c r="N1043" s="172"/>
      <c r="O1043" s="172"/>
    </row>
    <row r="1044" spans="14:15" ht="20" customHeight="1">
      <c r="N1044" s="172"/>
      <c r="O1044" s="172"/>
    </row>
    <row r="1045" spans="14:15" ht="20" customHeight="1">
      <c r="N1045" s="172"/>
      <c r="O1045" s="172"/>
    </row>
    <row r="1046" spans="14:15" ht="20" customHeight="1">
      <c r="N1046" s="172"/>
      <c r="O1046" s="172"/>
    </row>
    <row r="1047" spans="14:15" ht="20" customHeight="1">
      <c r="N1047" s="172"/>
      <c r="O1047" s="172"/>
    </row>
    <row r="1048" spans="14:15" ht="20" customHeight="1">
      <c r="N1048" s="172"/>
      <c r="O1048" s="172"/>
    </row>
    <row r="1049" spans="14:15" ht="20" customHeight="1">
      <c r="N1049" s="172"/>
      <c r="O1049" s="172"/>
    </row>
    <row r="1050" spans="14:15" ht="20" customHeight="1">
      <c r="N1050" s="172"/>
      <c r="O1050" s="172"/>
    </row>
    <row r="1051" spans="14:15" ht="20" customHeight="1">
      <c r="N1051" s="172"/>
      <c r="O1051" s="172"/>
    </row>
    <row r="1052" spans="14:15" ht="20" customHeight="1">
      <c r="N1052" s="172"/>
      <c r="O1052" s="172"/>
    </row>
    <row r="1053" spans="14:15" ht="20" customHeight="1">
      <c r="N1053" s="172"/>
      <c r="O1053" s="172"/>
    </row>
    <row r="1054" spans="14:15" ht="20" customHeight="1">
      <c r="N1054" s="172"/>
      <c r="O1054" s="172"/>
    </row>
    <row r="1055" spans="14:15" ht="20" customHeight="1">
      <c r="N1055" s="172"/>
      <c r="O1055" s="172"/>
    </row>
    <row r="1056" spans="14:15" ht="20" customHeight="1">
      <c r="N1056" s="172"/>
      <c r="O1056" s="172"/>
    </row>
    <row r="1057" spans="14:15" ht="20" customHeight="1">
      <c r="N1057" s="172"/>
      <c r="O1057" s="172"/>
    </row>
    <row r="1058" spans="14:15" ht="20" customHeight="1">
      <c r="N1058" s="172"/>
      <c r="O1058" s="172"/>
    </row>
    <row r="1059" spans="14:15" ht="20" customHeight="1">
      <c r="N1059" s="172"/>
      <c r="O1059" s="172"/>
    </row>
    <row r="1060" spans="14:15" ht="20" customHeight="1">
      <c r="N1060" s="172"/>
      <c r="O1060" s="172"/>
    </row>
    <row r="1061" spans="14:15" ht="20" customHeight="1">
      <c r="N1061" s="172"/>
      <c r="O1061" s="172"/>
    </row>
    <row r="1062" spans="14:15" ht="20" customHeight="1">
      <c r="N1062" s="172"/>
      <c r="O1062" s="172"/>
    </row>
    <row r="1063" spans="14:15" ht="20" customHeight="1">
      <c r="N1063" s="172"/>
      <c r="O1063" s="172"/>
    </row>
    <row r="1064" spans="14:15" ht="20" customHeight="1">
      <c r="N1064" s="172"/>
      <c r="O1064" s="172"/>
    </row>
    <row r="1065" spans="14:15" ht="20" customHeight="1">
      <c r="N1065" s="172"/>
      <c r="O1065" s="172"/>
    </row>
    <row r="1066" spans="14:15" ht="20" customHeight="1">
      <c r="N1066" s="172"/>
      <c r="O1066" s="172"/>
    </row>
    <row r="1067" spans="14:15" ht="20" customHeight="1">
      <c r="N1067" s="172"/>
      <c r="O1067" s="172"/>
    </row>
    <row r="1068" spans="14:15" ht="20" customHeight="1">
      <c r="N1068" s="172"/>
      <c r="O1068" s="172"/>
    </row>
    <row r="1069" spans="14:15" ht="20" customHeight="1">
      <c r="N1069" s="172"/>
      <c r="O1069" s="172"/>
    </row>
    <row r="1070" spans="14:15" ht="20" customHeight="1">
      <c r="N1070" s="172"/>
      <c r="O1070" s="172"/>
    </row>
    <row r="1071" spans="14:15" ht="20" customHeight="1">
      <c r="N1071" s="172"/>
      <c r="O1071" s="172"/>
    </row>
    <row r="1072" spans="14:15" ht="20" customHeight="1">
      <c r="N1072" s="172"/>
      <c r="O1072" s="172"/>
    </row>
    <row r="1073" spans="14:15" ht="20" customHeight="1">
      <c r="N1073" s="172"/>
      <c r="O1073" s="172"/>
    </row>
    <row r="1074" spans="14:15" ht="20" customHeight="1">
      <c r="N1074" s="172"/>
      <c r="O1074" s="172"/>
    </row>
    <row r="1075" spans="14:15" ht="20" customHeight="1">
      <c r="N1075" s="172"/>
      <c r="O1075" s="172"/>
    </row>
    <row r="1076" spans="14:15" ht="20" customHeight="1">
      <c r="N1076" s="172"/>
      <c r="O1076" s="172"/>
    </row>
    <row r="1077" spans="14:15" ht="20" customHeight="1">
      <c r="N1077" s="172"/>
      <c r="O1077" s="172"/>
    </row>
    <row r="1078" spans="14:15" ht="20" customHeight="1">
      <c r="N1078" s="172"/>
      <c r="O1078" s="172"/>
    </row>
    <row r="1079" spans="14:15" ht="20" customHeight="1">
      <c r="N1079" s="172"/>
      <c r="O1079" s="172"/>
    </row>
    <row r="1080" spans="14:15" ht="20" customHeight="1">
      <c r="N1080" s="172"/>
      <c r="O1080" s="172"/>
    </row>
    <row r="1081" spans="14:15" ht="20" customHeight="1">
      <c r="N1081" s="172"/>
      <c r="O1081" s="172"/>
    </row>
    <row r="1082" spans="14:15" ht="20" customHeight="1">
      <c r="N1082" s="172"/>
      <c r="O1082" s="172"/>
    </row>
    <row r="1083" spans="14:15" ht="20" customHeight="1">
      <c r="N1083" s="172"/>
      <c r="O1083" s="172"/>
    </row>
    <row r="1084" spans="14:15" ht="20" customHeight="1">
      <c r="N1084" s="172"/>
      <c r="O1084" s="172"/>
    </row>
    <row r="1085" spans="14:15" ht="20" customHeight="1">
      <c r="N1085" s="172"/>
      <c r="O1085" s="172"/>
    </row>
    <row r="1086" spans="14:15" ht="20" customHeight="1">
      <c r="N1086" s="172"/>
      <c r="O1086" s="172"/>
    </row>
    <row r="1087" spans="14:15" ht="20" customHeight="1">
      <c r="N1087" s="172"/>
      <c r="O1087" s="172"/>
    </row>
    <row r="1088" spans="14:15" ht="20" customHeight="1">
      <c r="N1088" s="172"/>
      <c r="O1088" s="172"/>
    </row>
    <row r="1089" spans="14:15" ht="20" customHeight="1">
      <c r="N1089" s="172"/>
      <c r="O1089" s="172"/>
    </row>
    <row r="1090" spans="14:15" ht="20" customHeight="1">
      <c r="N1090" s="172"/>
      <c r="O1090" s="172"/>
    </row>
    <row r="1091" spans="14:15" ht="20" customHeight="1">
      <c r="N1091" s="172"/>
      <c r="O1091" s="172"/>
    </row>
    <row r="1092" spans="14:15" ht="20" customHeight="1">
      <c r="N1092" s="172"/>
      <c r="O1092" s="172"/>
    </row>
    <row r="1093" spans="14:15" ht="20" customHeight="1">
      <c r="N1093" s="172"/>
      <c r="O1093" s="172"/>
    </row>
    <row r="1094" spans="14:15" ht="20" customHeight="1">
      <c r="N1094" s="172"/>
      <c r="O1094" s="172"/>
    </row>
    <row r="1095" spans="14:15" ht="20" customHeight="1">
      <c r="N1095" s="172"/>
      <c r="O1095" s="172"/>
    </row>
    <row r="1096" spans="14:15" ht="20" customHeight="1">
      <c r="N1096" s="172"/>
      <c r="O1096" s="172"/>
    </row>
    <row r="1097" spans="14:15" ht="20" customHeight="1">
      <c r="N1097" s="172"/>
      <c r="O1097" s="172"/>
    </row>
    <row r="1098" spans="14:15" ht="20" customHeight="1">
      <c r="N1098" s="172"/>
      <c r="O1098" s="172"/>
    </row>
    <row r="1099" spans="14:15" ht="20" customHeight="1">
      <c r="N1099" s="172"/>
      <c r="O1099" s="172"/>
    </row>
    <row r="1100" spans="14:15" ht="20" customHeight="1">
      <c r="N1100" s="172"/>
      <c r="O1100" s="172"/>
    </row>
    <row r="1101" spans="14:15" ht="20" customHeight="1">
      <c r="N1101" s="172"/>
      <c r="O1101" s="172"/>
    </row>
    <row r="1102" spans="14:15" ht="20" customHeight="1">
      <c r="N1102" s="172"/>
      <c r="O1102" s="172"/>
    </row>
    <row r="1103" spans="14:15" ht="20" customHeight="1">
      <c r="N1103" s="172"/>
      <c r="O1103" s="172"/>
    </row>
    <row r="1104" spans="14:15" ht="20" customHeight="1">
      <c r="N1104" s="172"/>
      <c r="O1104" s="172"/>
    </row>
    <row r="1105" spans="14:15" ht="20" customHeight="1">
      <c r="N1105" s="172"/>
      <c r="O1105" s="172"/>
    </row>
    <row r="1106" spans="14:15" ht="20" customHeight="1">
      <c r="N1106" s="172"/>
      <c r="O1106" s="172"/>
    </row>
    <row r="1107" spans="14:15" ht="20" customHeight="1">
      <c r="N1107" s="172"/>
      <c r="O1107" s="172"/>
    </row>
    <row r="1108" spans="14:15" ht="20" customHeight="1">
      <c r="N1108" s="172"/>
      <c r="O1108" s="172"/>
    </row>
    <row r="1109" spans="14:15" ht="20" customHeight="1">
      <c r="N1109" s="172"/>
      <c r="O1109" s="172"/>
    </row>
    <row r="1110" spans="14:15" ht="20" customHeight="1">
      <c r="N1110" s="172"/>
      <c r="O1110" s="172"/>
    </row>
    <row r="1111" spans="14:15" ht="20" customHeight="1">
      <c r="N1111" s="172"/>
      <c r="O1111" s="172"/>
    </row>
    <row r="1112" spans="14:15" ht="20" customHeight="1">
      <c r="N1112" s="172"/>
      <c r="O1112" s="172"/>
    </row>
    <row r="1113" spans="14:15" ht="20" customHeight="1">
      <c r="N1113" s="172"/>
      <c r="O1113" s="172"/>
    </row>
    <row r="1114" spans="14:15" ht="20" customHeight="1">
      <c r="N1114" s="172"/>
      <c r="O1114" s="172"/>
    </row>
    <row r="1115" spans="14:15" ht="20" customHeight="1">
      <c r="N1115" s="172"/>
      <c r="O1115" s="172"/>
    </row>
    <row r="1116" spans="14:15" ht="20" customHeight="1">
      <c r="N1116" s="172"/>
      <c r="O1116" s="172"/>
    </row>
    <row r="1117" spans="14:15" ht="20" customHeight="1">
      <c r="N1117" s="172"/>
      <c r="O1117" s="172"/>
    </row>
    <row r="1118" spans="14:15" ht="20" customHeight="1">
      <c r="N1118" s="172"/>
      <c r="O1118" s="172"/>
    </row>
    <row r="1119" spans="14:15" ht="20" customHeight="1">
      <c r="N1119" s="172"/>
      <c r="O1119" s="172"/>
    </row>
    <row r="1120" spans="14:15" ht="20" customHeight="1">
      <c r="N1120" s="172"/>
      <c r="O1120" s="172"/>
    </row>
    <row r="1121" spans="14:15" ht="20" customHeight="1">
      <c r="N1121" s="172"/>
      <c r="O1121" s="172"/>
    </row>
    <row r="1122" spans="14:15" ht="20" customHeight="1">
      <c r="N1122" s="172"/>
      <c r="O1122" s="172"/>
    </row>
    <row r="1123" spans="14:15" ht="20" customHeight="1">
      <c r="N1123" s="172"/>
      <c r="O1123" s="172"/>
    </row>
    <row r="1124" spans="14:15" ht="20" customHeight="1">
      <c r="N1124" s="172"/>
      <c r="O1124" s="172"/>
    </row>
    <row r="1125" spans="14:15" ht="20" customHeight="1">
      <c r="N1125" s="172"/>
      <c r="O1125" s="172"/>
    </row>
    <row r="1126" spans="14:15" ht="20" customHeight="1">
      <c r="N1126" s="172"/>
      <c r="O1126" s="172"/>
    </row>
    <row r="1127" spans="14:15" ht="20" customHeight="1">
      <c r="N1127" s="172"/>
      <c r="O1127" s="172"/>
    </row>
    <row r="1128" spans="14:15" ht="20" customHeight="1">
      <c r="N1128" s="172"/>
      <c r="O1128" s="172"/>
    </row>
    <row r="1129" spans="14:15" ht="20" customHeight="1">
      <c r="N1129" s="172"/>
      <c r="O1129" s="172"/>
    </row>
    <row r="1130" spans="14:15" ht="20" customHeight="1">
      <c r="N1130" s="172"/>
      <c r="O1130" s="172"/>
    </row>
    <row r="1131" spans="14:15" ht="20" customHeight="1">
      <c r="N1131" s="172"/>
      <c r="O1131" s="172"/>
    </row>
    <row r="1132" spans="14:15" ht="20" customHeight="1">
      <c r="N1132" s="172"/>
      <c r="O1132" s="172"/>
    </row>
    <row r="1133" spans="14:15" ht="20" customHeight="1">
      <c r="N1133" s="172"/>
      <c r="O1133" s="172"/>
    </row>
    <row r="1134" spans="14:15" ht="20" customHeight="1">
      <c r="N1134" s="172"/>
      <c r="O1134" s="172"/>
    </row>
    <row r="1135" spans="14:15" ht="20" customHeight="1">
      <c r="N1135" s="172"/>
      <c r="O1135" s="172"/>
    </row>
    <row r="1136" spans="14:15" ht="20" customHeight="1">
      <c r="N1136" s="172"/>
      <c r="O1136" s="172"/>
    </row>
    <row r="1137" spans="14:15" ht="20" customHeight="1">
      <c r="N1137" s="172"/>
      <c r="O1137" s="172"/>
    </row>
    <row r="1138" spans="14:15" ht="20" customHeight="1">
      <c r="N1138" s="172"/>
      <c r="O1138" s="172"/>
    </row>
    <row r="1139" spans="14:15" ht="20" customHeight="1">
      <c r="N1139" s="172"/>
      <c r="O1139" s="172"/>
    </row>
    <row r="1140" spans="14:15" ht="20" customHeight="1">
      <c r="N1140" s="172"/>
      <c r="O1140" s="172"/>
    </row>
    <row r="1141" spans="14:15" ht="20" customHeight="1">
      <c r="N1141" s="172"/>
      <c r="O1141" s="172"/>
    </row>
    <row r="1142" spans="14:15" ht="20" customHeight="1">
      <c r="N1142" s="172"/>
      <c r="O1142" s="172"/>
    </row>
    <row r="1143" spans="14:15" ht="20" customHeight="1">
      <c r="N1143" s="172"/>
      <c r="O1143" s="172"/>
    </row>
    <row r="1144" spans="14:15" ht="20" customHeight="1">
      <c r="N1144" s="172"/>
      <c r="O1144" s="172"/>
    </row>
    <row r="1145" spans="14:15" ht="20" customHeight="1">
      <c r="N1145" s="172"/>
      <c r="O1145" s="172"/>
    </row>
    <row r="1146" spans="14:15" ht="20" customHeight="1">
      <c r="N1146" s="172"/>
      <c r="O1146" s="172"/>
    </row>
    <row r="1147" spans="14:15" ht="20" customHeight="1">
      <c r="N1147" s="172"/>
      <c r="O1147" s="172"/>
    </row>
    <row r="1148" spans="14:15" ht="20" customHeight="1">
      <c r="N1148" s="172"/>
      <c r="O1148" s="172"/>
    </row>
    <row r="1149" spans="14:15" ht="20" customHeight="1">
      <c r="N1149" s="172"/>
      <c r="O1149" s="172"/>
    </row>
    <row r="1150" spans="14:15" ht="20" customHeight="1">
      <c r="N1150" s="172"/>
      <c r="O1150" s="172"/>
    </row>
    <row r="1151" spans="14:15" ht="20" customHeight="1">
      <c r="N1151" s="172"/>
      <c r="O1151" s="172"/>
    </row>
    <row r="1152" spans="14:15" ht="20" customHeight="1">
      <c r="N1152" s="172"/>
      <c r="O1152" s="172"/>
    </row>
    <row r="1153" spans="14:15" ht="20" customHeight="1">
      <c r="N1153" s="172"/>
      <c r="O1153" s="172"/>
    </row>
    <row r="1154" spans="14:15" ht="20" customHeight="1">
      <c r="N1154" s="172"/>
      <c r="O1154" s="172"/>
    </row>
    <row r="1155" spans="14:15" ht="20" customHeight="1">
      <c r="N1155" s="172"/>
      <c r="O1155" s="172"/>
    </row>
    <row r="1156" spans="14:15" ht="20" customHeight="1">
      <c r="N1156" s="172"/>
      <c r="O1156" s="172"/>
    </row>
    <row r="1157" spans="14:15" ht="20" customHeight="1">
      <c r="N1157" s="172"/>
      <c r="O1157" s="172"/>
    </row>
    <row r="1158" spans="14:15" ht="20" customHeight="1">
      <c r="N1158" s="172"/>
      <c r="O1158" s="172"/>
    </row>
    <row r="1159" spans="14:15" ht="20" customHeight="1">
      <c r="N1159" s="172"/>
      <c r="O1159" s="172"/>
    </row>
    <row r="1160" spans="14:15" ht="20" customHeight="1">
      <c r="N1160" s="172"/>
      <c r="O1160" s="172"/>
    </row>
    <row r="1161" spans="14:15" ht="20" customHeight="1">
      <c r="N1161" s="172"/>
      <c r="O1161" s="172"/>
    </row>
    <row r="1162" spans="14:15" ht="20" customHeight="1">
      <c r="N1162" s="172"/>
      <c r="O1162" s="172"/>
    </row>
    <row r="1163" spans="14:15" ht="20" customHeight="1">
      <c r="N1163" s="172"/>
      <c r="O1163" s="172"/>
    </row>
    <row r="1164" spans="14:15" ht="20" customHeight="1">
      <c r="N1164" s="172"/>
      <c r="O1164" s="172"/>
    </row>
    <row r="1165" spans="14:15" ht="20" customHeight="1">
      <c r="N1165" s="172"/>
      <c r="O1165" s="172"/>
    </row>
    <row r="1166" spans="14:15" ht="20" customHeight="1">
      <c r="N1166" s="172"/>
      <c r="O1166" s="172"/>
    </row>
    <row r="1167" spans="14:15" ht="20" customHeight="1">
      <c r="N1167" s="172"/>
      <c r="O1167" s="172"/>
    </row>
    <row r="1168" spans="14:15" ht="20" customHeight="1">
      <c r="N1168" s="172"/>
      <c r="O1168" s="172"/>
    </row>
    <row r="1169" spans="14:15" ht="20" customHeight="1">
      <c r="N1169" s="172"/>
      <c r="O1169" s="172"/>
    </row>
    <row r="1170" spans="14:15" ht="20" customHeight="1">
      <c r="N1170" s="172"/>
      <c r="O1170" s="172"/>
    </row>
    <row r="1171" spans="14:15" ht="20" customHeight="1">
      <c r="N1171" s="172"/>
      <c r="O1171" s="172"/>
    </row>
    <row r="1172" spans="14:15" ht="20" customHeight="1">
      <c r="N1172" s="172"/>
      <c r="O1172" s="172"/>
    </row>
    <row r="1173" spans="14:15" ht="20" customHeight="1">
      <c r="N1173" s="172"/>
      <c r="O1173" s="172"/>
    </row>
    <row r="1174" spans="14:15" ht="20" customHeight="1">
      <c r="N1174" s="172"/>
      <c r="O1174" s="172"/>
    </row>
    <row r="1175" spans="14:15" ht="20" customHeight="1">
      <c r="N1175" s="172"/>
      <c r="O1175" s="172"/>
    </row>
    <row r="1176" spans="14:15" ht="20" customHeight="1">
      <c r="N1176" s="172"/>
      <c r="O1176" s="172"/>
    </row>
    <row r="1177" spans="14:15" ht="20" customHeight="1">
      <c r="N1177" s="172"/>
      <c r="O1177" s="172"/>
    </row>
    <row r="1178" spans="14:15" ht="20" customHeight="1">
      <c r="N1178" s="172"/>
      <c r="O1178" s="172"/>
    </row>
    <row r="1179" spans="14:15" ht="20" customHeight="1">
      <c r="N1179" s="172"/>
      <c r="O1179" s="172"/>
    </row>
    <row r="1180" spans="14:15" ht="20" customHeight="1">
      <c r="N1180" s="172"/>
      <c r="O1180" s="172"/>
    </row>
    <row r="1181" spans="14:15" ht="20" customHeight="1">
      <c r="N1181" s="172"/>
      <c r="O1181" s="172"/>
    </row>
    <row r="1182" spans="14:15" ht="20" customHeight="1">
      <c r="N1182" s="172"/>
      <c r="O1182" s="172"/>
    </row>
    <row r="1183" spans="14:15" ht="20" customHeight="1">
      <c r="N1183" s="172"/>
      <c r="O1183" s="172"/>
    </row>
    <row r="1184" spans="14:15" ht="20" customHeight="1">
      <c r="N1184" s="172"/>
      <c r="O1184" s="172"/>
    </row>
    <row r="1185" spans="14:15" ht="20" customHeight="1">
      <c r="N1185" s="172"/>
      <c r="O1185" s="172"/>
    </row>
    <row r="1186" spans="14:15" ht="20" customHeight="1">
      <c r="N1186" s="172"/>
      <c r="O1186" s="172"/>
    </row>
    <row r="1187" spans="14:15" ht="20" customHeight="1">
      <c r="N1187" s="172"/>
      <c r="O1187" s="172"/>
    </row>
    <row r="1188" spans="14:15" ht="20" customHeight="1">
      <c r="N1188" s="172"/>
      <c r="O1188" s="172"/>
    </row>
    <row r="1189" spans="14:15" ht="20" customHeight="1">
      <c r="N1189" s="172"/>
      <c r="O1189" s="172"/>
    </row>
    <row r="1190" spans="14:15" ht="20" customHeight="1">
      <c r="N1190" s="172"/>
      <c r="O1190" s="172"/>
    </row>
    <row r="1191" spans="14:15" ht="20" customHeight="1">
      <c r="N1191" s="172"/>
      <c r="O1191" s="172"/>
    </row>
    <row r="1192" spans="14:15" ht="20" customHeight="1">
      <c r="N1192" s="172"/>
      <c r="O1192" s="172"/>
    </row>
    <row r="1193" spans="14:15" ht="20" customHeight="1">
      <c r="N1193" s="172"/>
      <c r="O1193" s="172"/>
    </row>
    <row r="1194" spans="14:15" ht="20" customHeight="1">
      <c r="N1194" s="172"/>
      <c r="O1194" s="172"/>
    </row>
    <row r="1195" spans="14:15" ht="20" customHeight="1">
      <c r="N1195" s="172"/>
      <c r="O1195" s="172"/>
    </row>
    <row r="1196" spans="14:15" ht="20" customHeight="1">
      <c r="N1196" s="172"/>
      <c r="O1196" s="172"/>
    </row>
    <row r="1197" spans="14:15" ht="20" customHeight="1">
      <c r="N1197" s="172"/>
      <c r="O1197" s="172"/>
    </row>
    <row r="1198" spans="14:15" ht="20" customHeight="1">
      <c r="N1198" s="172"/>
      <c r="O1198" s="172"/>
    </row>
    <row r="1199" spans="14:15" ht="20" customHeight="1">
      <c r="N1199" s="172"/>
      <c r="O1199" s="172"/>
    </row>
    <row r="1200" spans="14:15" ht="20" customHeight="1">
      <c r="N1200" s="172"/>
      <c r="O1200" s="172"/>
    </row>
    <row r="1201" spans="14:15" ht="20" customHeight="1">
      <c r="N1201" s="172"/>
      <c r="O1201" s="172"/>
    </row>
    <row r="1202" spans="14:15" ht="20" customHeight="1">
      <c r="N1202" s="172"/>
      <c r="O1202" s="172"/>
    </row>
    <row r="1203" spans="14:15" ht="20" customHeight="1">
      <c r="N1203" s="172"/>
      <c r="O1203" s="172"/>
    </row>
    <row r="1204" spans="14:15" ht="20" customHeight="1">
      <c r="N1204" s="172"/>
      <c r="O1204" s="172"/>
    </row>
    <row r="1205" spans="14:15" ht="20" customHeight="1">
      <c r="N1205" s="172"/>
      <c r="O1205" s="172"/>
    </row>
    <row r="1206" spans="14:15" ht="20" customHeight="1">
      <c r="N1206" s="172"/>
      <c r="O1206" s="172"/>
    </row>
    <row r="1207" spans="14:15" ht="20" customHeight="1">
      <c r="N1207" s="172"/>
      <c r="O1207" s="172"/>
    </row>
    <row r="1208" spans="14:15" ht="20" customHeight="1">
      <c r="N1208" s="172"/>
      <c r="O1208" s="172"/>
    </row>
    <row r="1209" spans="14:15" ht="20" customHeight="1">
      <c r="N1209" s="172"/>
      <c r="O1209" s="172"/>
    </row>
    <row r="1210" spans="14:15" ht="20" customHeight="1">
      <c r="N1210" s="172"/>
      <c r="O1210" s="172"/>
    </row>
    <row r="1211" spans="14:15" ht="20" customHeight="1">
      <c r="N1211" s="172"/>
      <c r="O1211" s="172"/>
    </row>
    <row r="1212" spans="14:15" ht="20" customHeight="1">
      <c r="N1212" s="172"/>
      <c r="O1212" s="172"/>
    </row>
    <row r="1213" spans="14:15" ht="20" customHeight="1">
      <c r="N1213" s="172"/>
      <c r="O1213" s="172"/>
    </row>
    <row r="1214" spans="14:15" ht="20" customHeight="1">
      <c r="N1214" s="172"/>
      <c r="O1214" s="172"/>
    </row>
    <row r="1215" spans="14:15" ht="20" customHeight="1">
      <c r="N1215" s="172"/>
      <c r="O1215" s="172"/>
    </row>
    <row r="1216" spans="14:15" ht="20" customHeight="1">
      <c r="N1216" s="172"/>
      <c r="O1216" s="172"/>
    </row>
    <row r="1217" spans="14:15" ht="20" customHeight="1">
      <c r="N1217" s="172"/>
      <c r="O1217" s="172"/>
    </row>
    <row r="1218" spans="14:15" ht="20" customHeight="1">
      <c r="N1218" s="172"/>
      <c r="O1218" s="172"/>
    </row>
    <row r="1219" spans="14:15" ht="20" customHeight="1">
      <c r="N1219" s="172"/>
      <c r="O1219" s="172"/>
    </row>
    <row r="1220" spans="14:15" ht="20" customHeight="1">
      <c r="N1220" s="172"/>
      <c r="O1220" s="172"/>
    </row>
    <row r="1221" spans="14:15" ht="20" customHeight="1">
      <c r="N1221" s="172"/>
      <c r="O1221" s="172"/>
    </row>
    <row r="1222" spans="14:15" ht="20" customHeight="1">
      <c r="N1222" s="172"/>
      <c r="O1222" s="172"/>
    </row>
    <row r="1223" spans="14:15" ht="20" customHeight="1">
      <c r="N1223" s="172"/>
      <c r="O1223" s="172"/>
    </row>
    <row r="1224" spans="14:15" ht="20" customHeight="1">
      <c r="N1224" s="172"/>
      <c r="O1224" s="172"/>
    </row>
    <row r="1225" spans="14:15" ht="20" customHeight="1">
      <c r="N1225" s="172"/>
      <c r="O1225" s="172"/>
    </row>
    <row r="1226" spans="14:15" ht="20" customHeight="1">
      <c r="N1226" s="172"/>
      <c r="O1226" s="172"/>
    </row>
    <row r="1227" spans="14:15" ht="20" customHeight="1">
      <c r="N1227" s="172"/>
      <c r="O1227" s="172"/>
    </row>
    <row r="1228" spans="14:15" ht="20" customHeight="1">
      <c r="N1228" s="172"/>
      <c r="O1228" s="172"/>
    </row>
    <row r="1229" spans="14:15" ht="20" customHeight="1">
      <c r="N1229" s="172"/>
      <c r="O1229" s="172"/>
    </row>
    <row r="1230" spans="14:15" ht="20" customHeight="1">
      <c r="N1230" s="172"/>
      <c r="O1230" s="172"/>
    </row>
    <row r="1231" spans="14:15" ht="20" customHeight="1">
      <c r="N1231" s="172"/>
      <c r="O1231" s="172"/>
    </row>
    <row r="1232" spans="14:15" ht="20" customHeight="1">
      <c r="N1232" s="172"/>
      <c r="O1232" s="172"/>
    </row>
    <row r="1233" spans="14:15" ht="20" customHeight="1">
      <c r="N1233" s="172"/>
      <c r="O1233" s="172"/>
    </row>
    <row r="1234" spans="14:15" ht="20" customHeight="1">
      <c r="N1234" s="172"/>
      <c r="O1234" s="172"/>
    </row>
    <row r="1235" spans="14:15" ht="20" customHeight="1">
      <c r="N1235" s="172"/>
      <c r="O1235" s="172"/>
    </row>
    <row r="1236" spans="14:15" ht="20" customHeight="1">
      <c r="N1236" s="172"/>
      <c r="O1236" s="172"/>
    </row>
    <row r="1237" spans="14:15" ht="20" customHeight="1">
      <c r="N1237" s="172"/>
      <c r="O1237" s="172"/>
    </row>
    <row r="1238" spans="14:15" ht="20" customHeight="1">
      <c r="N1238" s="172"/>
      <c r="O1238" s="172"/>
    </row>
    <row r="1239" spans="14:15" ht="20" customHeight="1">
      <c r="N1239" s="172"/>
      <c r="O1239" s="172"/>
    </row>
    <row r="1240" spans="14:15" ht="20" customHeight="1">
      <c r="N1240" s="172"/>
      <c r="O1240" s="172"/>
    </row>
    <row r="1241" spans="14:15" ht="20" customHeight="1">
      <c r="N1241" s="172"/>
      <c r="O1241" s="172"/>
    </row>
    <row r="1242" spans="14:15" ht="20" customHeight="1">
      <c r="N1242" s="172"/>
      <c r="O1242" s="172"/>
    </row>
    <row r="1243" spans="14:15" ht="20" customHeight="1">
      <c r="N1243" s="172"/>
      <c r="O1243" s="172"/>
    </row>
    <row r="1244" spans="14:15" ht="20" customHeight="1">
      <c r="N1244" s="172"/>
      <c r="O1244" s="172"/>
    </row>
    <row r="1245" spans="14:15" ht="20" customHeight="1">
      <c r="N1245" s="172"/>
      <c r="O1245" s="172"/>
    </row>
    <row r="1246" spans="14:15" ht="20" customHeight="1">
      <c r="N1246" s="172"/>
      <c r="O1246" s="172"/>
    </row>
    <row r="1247" spans="14:15" ht="20" customHeight="1">
      <c r="N1247" s="172"/>
      <c r="O1247" s="172"/>
    </row>
    <row r="1248" spans="14:15" ht="20" customHeight="1">
      <c r="N1248" s="172"/>
      <c r="O1248" s="172"/>
    </row>
    <row r="1249" spans="14:15" ht="20" customHeight="1">
      <c r="N1249" s="172"/>
      <c r="O1249" s="172"/>
    </row>
    <row r="1250" spans="14:15" ht="20" customHeight="1">
      <c r="N1250" s="172"/>
      <c r="O1250" s="172"/>
    </row>
    <row r="1251" spans="14:15" ht="20" customHeight="1">
      <c r="N1251" s="172"/>
      <c r="O1251" s="172"/>
    </row>
    <row r="1252" spans="14:15" ht="20" customHeight="1">
      <c r="N1252" s="172"/>
      <c r="O1252" s="172"/>
    </row>
    <row r="1253" spans="14:15" ht="20" customHeight="1">
      <c r="N1253" s="172"/>
      <c r="O1253" s="172"/>
    </row>
    <row r="1254" spans="14:15" ht="20" customHeight="1">
      <c r="N1254" s="172"/>
      <c r="O1254" s="172"/>
    </row>
    <row r="1255" spans="14:15" ht="20" customHeight="1">
      <c r="N1255" s="172"/>
      <c r="O1255" s="172"/>
    </row>
    <row r="1256" spans="14:15" ht="20" customHeight="1">
      <c r="N1256" s="172"/>
      <c r="O1256" s="172"/>
    </row>
    <row r="1257" spans="14:15" ht="20" customHeight="1">
      <c r="N1257" s="172"/>
      <c r="O1257" s="172"/>
    </row>
    <row r="1258" spans="14:15" ht="20" customHeight="1">
      <c r="N1258" s="172"/>
      <c r="O1258" s="172"/>
    </row>
    <row r="1259" spans="14:15" ht="20" customHeight="1">
      <c r="N1259" s="172"/>
      <c r="O1259" s="172"/>
    </row>
    <row r="1260" spans="14:15" ht="20" customHeight="1">
      <c r="N1260" s="172"/>
      <c r="O1260" s="172"/>
    </row>
    <row r="1261" spans="14:15" ht="20" customHeight="1">
      <c r="N1261" s="172"/>
      <c r="O1261" s="172"/>
    </row>
    <row r="1262" spans="14:15" ht="20" customHeight="1">
      <c r="N1262" s="172"/>
      <c r="O1262" s="172"/>
    </row>
    <row r="1263" spans="14:15" ht="20" customHeight="1">
      <c r="N1263" s="172"/>
      <c r="O1263" s="172"/>
    </row>
    <row r="1264" spans="14:15" ht="20" customHeight="1">
      <c r="N1264" s="172"/>
      <c r="O1264" s="172"/>
    </row>
    <row r="1265" spans="14:15" ht="20" customHeight="1">
      <c r="N1265" s="172"/>
      <c r="O1265" s="172"/>
    </row>
    <row r="1266" spans="14:15" ht="20" customHeight="1">
      <c r="N1266" s="172"/>
      <c r="O1266" s="172"/>
    </row>
    <row r="1267" spans="14:15" ht="20" customHeight="1">
      <c r="N1267" s="172"/>
      <c r="O1267" s="172"/>
    </row>
    <row r="1268" spans="14:15" ht="20" customHeight="1">
      <c r="N1268" s="172"/>
      <c r="O1268" s="172"/>
    </row>
    <row r="1269" spans="14:15" ht="20" customHeight="1">
      <c r="N1269" s="172"/>
      <c r="O1269" s="172"/>
    </row>
    <row r="1270" spans="14:15" ht="20" customHeight="1">
      <c r="N1270" s="172"/>
      <c r="O1270" s="172"/>
    </row>
    <row r="1271" spans="14:15" ht="20" customHeight="1">
      <c r="N1271" s="172"/>
      <c r="O1271" s="172"/>
    </row>
    <row r="1272" spans="14:15" ht="20" customHeight="1">
      <c r="N1272" s="172"/>
      <c r="O1272" s="172"/>
    </row>
    <row r="1273" spans="14:15" ht="20" customHeight="1">
      <c r="N1273" s="172"/>
      <c r="O1273" s="172"/>
    </row>
    <row r="1274" spans="14:15" ht="20" customHeight="1">
      <c r="N1274" s="172"/>
      <c r="O1274" s="172"/>
    </row>
    <row r="1275" spans="14:15" ht="20" customHeight="1">
      <c r="N1275" s="172"/>
      <c r="O1275" s="172"/>
    </row>
    <row r="1276" spans="14:15" ht="20" customHeight="1">
      <c r="N1276" s="172"/>
      <c r="O1276" s="172"/>
    </row>
    <row r="1277" spans="14:15" ht="20" customHeight="1">
      <c r="N1277" s="172"/>
      <c r="O1277" s="172"/>
    </row>
    <row r="1278" spans="14:15" ht="20" customHeight="1">
      <c r="N1278" s="172"/>
      <c r="O1278" s="172"/>
    </row>
    <row r="1279" spans="14:15" ht="20" customHeight="1">
      <c r="N1279" s="172"/>
      <c r="O1279" s="172"/>
    </row>
    <row r="1280" spans="14:15" ht="20" customHeight="1">
      <c r="N1280" s="172"/>
      <c r="O1280" s="172"/>
    </row>
    <row r="1281" spans="14:15" ht="20" customHeight="1">
      <c r="N1281" s="172"/>
      <c r="O1281" s="172"/>
    </row>
    <row r="1282" spans="14:15" ht="20" customHeight="1">
      <c r="N1282" s="172"/>
      <c r="O1282" s="172"/>
    </row>
    <row r="1283" spans="14:15" ht="20" customHeight="1">
      <c r="N1283" s="172"/>
      <c r="O1283" s="172"/>
    </row>
    <row r="1284" spans="14:15" ht="20" customHeight="1">
      <c r="N1284" s="172"/>
      <c r="O1284" s="172"/>
    </row>
    <row r="1285" spans="14:15" ht="20" customHeight="1">
      <c r="N1285" s="172"/>
      <c r="O1285" s="172"/>
    </row>
    <row r="1286" spans="14:15" ht="20" customHeight="1">
      <c r="N1286" s="172"/>
      <c r="O1286" s="172"/>
    </row>
    <row r="1287" spans="14:15" ht="20" customHeight="1">
      <c r="N1287" s="172"/>
      <c r="O1287" s="172"/>
    </row>
    <row r="1288" spans="14:15" ht="20" customHeight="1">
      <c r="N1288" s="172"/>
      <c r="O1288" s="172"/>
    </row>
    <row r="1289" spans="14:15" ht="20" customHeight="1">
      <c r="N1289" s="172"/>
      <c r="O1289" s="172"/>
    </row>
    <row r="1290" spans="14:15" ht="20" customHeight="1">
      <c r="N1290" s="172"/>
      <c r="O1290" s="172"/>
    </row>
    <row r="1291" spans="14:15" ht="20" customHeight="1">
      <c r="N1291" s="172"/>
      <c r="O1291" s="172"/>
    </row>
    <row r="1292" spans="14:15" ht="20" customHeight="1">
      <c r="N1292" s="172"/>
      <c r="O1292" s="172"/>
    </row>
    <row r="1293" spans="14:15" ht="20" customHeight="1">
      <c r="N1293" s="172"/>
      <c r="O1293" s="172"/>
    </row>
    <row r="1294" spans="14:15" ht="20" customHeight="1">
      <c r="N1294" s="172"/>
      <c r="O1294" s="172"/>
    </row>
    <row r="1295" spans="14:15" ht="20" customHeight="1">
      <c r="N1295" s="172"/>
      <c r="O1295" s="172"/>
    </row>
    <row r="1296" spans="14:15" ht="20" customHeight="1">
      <c r="N1296" s="172"/>
      <c r="O1296" s="172"/>
    </row>
    <row r="1297" spans="14:15" ht="20" customHeight="1">
      <c r="N1297" s="172"/>
      <c r="O1297" s="172"/>
    </row>
    <row r="1298" spans="14:15" ht="20" customHeight="1">
      <c r="N1298" s="172"/>
      <c r="O1298" s="172"/>
    </row>
    <row r="1299" spans="14:15" ht="20" customHeight="1">
      <c r="N1299" s="172"/>
      <c r="O1299" s="172"/>
    </row>
    <row r="1300" spans="14:15" ht="20" customHeight="1">
      <c r="N1300" s="172"/>
      <c r="O1300" s="172"/>
    </row>
    <row r="1301" spans="14:15" ht="20" customHeight="1">
      <c r="N1301" s="172"/>
      <c r="O1301" s="172"/>
    </row>
    <row r="1302" spans="14:15" ht="20" customHeight="1">
      <c r="N1302" s="172"/>
      <c r="O1302" s="172"/>
    </row>
    <row r="1303" spans="14:15" ht="20" customHeight="1">
      <c r="N1303" s="172"/>
      <c r="O1303" s="172"/>
    </row>
    <row r="1304" spans="14:15" ht="20" customHeight="1">
      <c r="N1304" s="172"/>
      <c r="O1304" s="172"/>
    </row>
    <row r="1305" spans="14:15" ht="20" customHeight="1">
      <c r="N1305" s="172"/>
      <c r="O1305" s="172"/>
    </row>
    <row r="1306" spans="14:15" ht="20" customHeight="1">
      <c r="N1306" s="172"/>
      <c r="O1306" s="172"/>
    </row>
    <row r="1307" spans="14:15" ht="20" customHeight="1">
      <c r="N1307" s="172"/>
      <c r="O1307" s="172"/>
    </row>
    <row r="1308" spans="14:15" ht="20" customHeight="1">
      <c r="N1308" s="172"/>
      <c r="O1308" s="172"/>
    </row>
    <row r="1309" spans="14:15" ht="20" customHeight="1">
      <c r="N1309" s="172"/>
      <c r="O1309" s="172"/>
    </row>
    <row r="1310" spans="14:15" ht="20" customHeight="1">
      <c r="N1310" s="172"/>
      <c r="O1310" s="172"/>
    </row>
    <row r="1311" spans="14:15" ht="20" customHeight="1">
      <c r="N1311" s="172"/>
      <c r="O1311" s="172"/>
    </row>
    <row r="1312" spans="14:15" ht="20" customHeight="1">
      <c r="N1312" s="172"/>
      <c r="O1312" s="172"/>
    </row>
    <row r="1313" spans="14:15" ht="20" customHeight="1">
      <c r="N1313" s="172"/>
      <c r="O1313" s="172"/>
    </row>
    <row r="1314" spans="14:15" ht="20" customHeight="1">
      <c r="N1314" s="172"/>
      <c r="O1314" s="172"/>
    </row>
    <row r="1315" spans="14:15" ht="20" customHeight="1">
      <c r="N1315" s="172"/>
      <c r="O1315" s="172"/>
    </row>
    <row r="1316" spans="14:15" ht="20" customHeight="1">
      <c r="N1316" s="172"/>
      <c r="O1316" s="172"/>
    </row>
    <row r="1317" spans="14:15" ht="20" customHeight="1">
      <c r="N1317" s="172"/>
      <c r="O1317" s="172"/>
    </row>
    <row r="1318" spans="14:15" ht="20" customHeight="1">
      <c r="N1318" s="172"/>
      <c r="O1318" s="172"/>
    </row>
    <row r="1319" spans="14:15" ht="20" customHeight="1">
      <c r="N1319" s="172"/>
      <c r="O1319" s="172"/>
    </row>
    <row r="1320" spans="14:15" ht="20" customHeight="1">
      <c r="N1320" s="172"/>
      <c r="O1320" s="172"/>
    </row>
    <row r="1321" spans="14:15" ht="20" customHeight="1">
      <c r="N1321" s="172"/>
      <c r="O1321" s="172"/>
    </row>
    <row r="1322" spans="14:15" ht="20" customHeight="1">
      <c r="N1322" s="172"/>
      <c r="O1322" s="172"/>
    </row>
    <row r="1323" spans="14:15" ht="20" customHeight="1">
      <c r="N1323" s="172"/>
      <c r="O1323" s="172"/>
    </row>
    <row r="1324" spans="14:15" ht="20" customHeight="1">
      <c r="N1324" s="172"/>
      <c r="O1324" s="172"/>
    </row>
    <row r="1325" spans="14:15" ht="20" customHeight="1">
      <c r="N1325" s="172"/>
      <c r="O1325" s="172"/>
    </row>
    <row r="1326" spans="14:15" ht="20" customHeight="1">
      <c r="N1326" s="172"/>
      <c r="O1326" s="172"/>
    </row>
    <row r="1327" spans="14:15" ht="20" customHeight="1">
      <c r="N1327" s="172"/>
      <c r="O1327" s="172"/>
    </row>
    <row r="1328" spans="14:15" ht="20" customHeight="1">
      <c r="N1328" s="172"/>
      <c r="O1328" s="172"/>
    </row>
    <row r="1329" spans="14:15" ht="20" customHeight="1">
      <c r="N1329" s="172"/>
      <c r="O1329" s="172"/>
    </row>
    <row r="1330" spans="14:15" ht="20" customHeight="1">
      <c r="N1330" s="172"/>
      <c r="O1330" s="172"/>
    </row>
    <row r="1331" spans="14:15" ht="20" customHeight="1">
      <c r="N1331" s="172"/>
      <c r="O1331" s="172"/>
    </row>
    <row r="1332" spans="14:15" ht="20" customHeight="1">
      <c r="N1332" s="172"/>
      <c r="O1332" s="172"/>
    </row>
    <row r="1333" spans="14:15" ht="20" customHeight="1">
      <c r="N1333" s="172"/>
      <c r="O1333" s="172"/>
    </row>
    <row r="1334" spans="14:15" ht="20" customHeight="1">
      <c r="N1334" s="172"/>
      <c r="O1334" s="172"/>
    </row>
    <row r="1335" spans="14:15" ht="20" customHeight="1">
      <c r="N1335" s="172"/>
      <c r="O1335" s="172"/>
    </row>
    <row r="1336" spans="14:15" ht="20" customHeight="1">
      <c r="N1336" s="172"/>
      <c r="O1336" s="172"/>
    </row>
    <row r="1337" spans="14:15" ht="20" customHeight="1">
      <c r="N1337" s="172"/>
      <c r="O1337" s="172"/>
    </row>
    <row r="1338" spans="14:15" ht="20" customHeight="1">
      <c r="N1338" s="172"/>
      <c r="O1338" s="172"/>
    </row>
    <row r="1339" spans="14:15" ht="20" customHeight="1">
      <c r="N1339" s="172"/>
      <c r="O1339" s="172"/>
    </row>
    <row r="1340" spans="14:15" ht="20" customHeight="1">
      <c r="N1340" s="172"/>
      <c r="O1340" s="172"/>
    </row>
    <row r="1341" spans="14:15" ht="20" customHeight="1">
      <c r="N1341" s="172"/>
      <c r="O1341" s="172"/>
    </row>
    <row r="1342" spans="14:15" ht="20" customHeight="1">
      <c r="N1342" s="172"/>
      <c r="O1342" s="172"/>
    </row>
    <row r="1343" spans="14:15" ht="20" customHeight="1">
      <c r="N1343" s="172"/>
      <c r="O1343" s="172"/>
    </row>
    <row r="1344" spans="14:15" ht="20" customHeight="1">
      <c r="N1344" s="172"/>
      <c r="O1344" s="172"/>
    </row>
    <row r="1345" spans="14:15" ht="20" customHeight="1">
      <c r="N1345" s="172"/>
      <c r="O1345" s="172"/>
    </row>
    <row r="1346" spans="14:15" ht="20" customHeight="1">
      <c r="N1346" s="172"/>
      <c r="O1346" s="172"/>
    </row>
    <row r="1347" spans="14:15" ht="20" customHeight="1">
      <c r="N1347" s="172"/>
      <c r="O1347" s="172"/>
    </row>
    <row r="1348" spans="14:15" ht="20" customHeight="1">
      <c r="N1348" s="172"/>
      <c r="O1348" s="172"/>
    </row>
    <row r="1349" spans="14:15" ht="20" customHeight="1">
      <c r="N1349" s="172"/>
      <c r="O1349" s="172"/>
    </row>
    <row r="1350" spans="14:15" ht="20" customHeight="1">
      <c r="N1350" s="172"/>
      <c r="O1350" s="172"/>
    </row>
    <row r="1351" spans="14:15" ht="20" customHeight="1">
      <c r="N1351" s="172"/>
      <c r="O1351" s="172"/>
    </row>
    <row r="1352" spans="14:15" ht="20" customHeight="1">
      <c r="N1352" s="172"/>
      <c r="O1352" s="172"/>
    </row>
    <row r="1353" spans="14:15" ht="20" customHeight="1">
      <c r="N1353" s="172"/>
      <c r="O1353" s="172"/>
    </row>
    <row r="1354" spans="14:15" ht="20" customHeight="1">
      <c r="N1354" s="172"/>
      <c r="O1354" s="172"/>
    </row>
    <row r="1355" spans="14:15" ht="20" customHeight="1">
      <c r="N1355" s="172"/>
      <c r="O1355" s="172"/>
    </row>
    <row r="1356" spans="14:15" ht="20" customHeight="1">
      <c r="N1356" s="172"/>
      <c r="O1356" s="172"/>
    </row>
    <row r="1357" spans="14:15" ht="20" customHeight="1">
      <c r="N1357" s="172"/>
      <c r="O1357" s="172"/>
    </row>
    <row r="1358" spans="14:15" ht="20" customHeight="1">
      <c r="N1358" s="172"/>
      <c r="O1358" s="172"/>
    </row>
    <row r="1359" spans="14:15" ht="20" customHeight="1">
      <c r="N1359" s="172"/>
      <c r="O1359" s="172"/>
    </row>
    <row r="1360" spans="14:15" ht="20" customHeight="1">
      <c r="N1360" s="172"/>
      <c r="O1360" s="172"/>
    </row>
    <row r="1361" spans="14:15" ht="20" customHeight="1">
      <c r="N1361" s="172"/>
      <c r="O1361" s="172"/>
    </row>
    <row r="1362" spans="14:15" ht="20" customHeight="1">
      <c r="N1362" s="172"/>
      <c r="O1362" s="172"/>
    </row>
    <row r="1363" spans="14:15" ht="20" customHeight="1">
      <c r="N1363" s="172"/>
      <c r="O1363" s="172"/>
    </row>
    <row r="1364" spans="14:15" ht="20" customHeight="1">
      <c r="N1364" s="172"/>
      <c r="O1364" s="172"/>
    </row>
    <row r="1365" spans="14:15" ht="20" customHeight="1">
      <c r="N1365" s="172"/>
      <c r="O1365" s="172"/>
    </row>
    <row r="1366" spans="14:15" ht="20" customHeight="1">
      <c r="N1366" s="172"/>
      <c r="O1366" s="172"/>
    </row>
    <row r="1367" spans="14:15" ht="20" customHeight="1">
      <c r="N1367" s="172"/>
      <c r="O1367" s="172"/>
    </row>
    <row r="1368" spans="14:15" ht="20" customHeight="1">
      <c r="N1368" s="172"/>
      <c r="O1368" s="172"/>
    </row>
    <row r="1369" spans="14:15" ht="20" customHeight="1">
      <c r="N1369" s="172"/>
      <c r="O1369" s="172"/>
    </row>
    <row r="1370" spans="14:15" ht="20" customHeight="1">
      <c r="N1370" s="172"/>
      <c r="O1370" s="172"/>
    </row>
    <row r="1371" spans="14:15" ht="20" customHeight="1">
      <c r="N1371" s="172"/>
      <c r="O1371" s="172"/>
    </row>
    <row r="1372" spans="14:15" ht="20" customHeight="1">
      <c r="N1372" s="172"/>
      <c r="O1372" s="172"/>
    </row>
    <row r="1373" spans="14:15" ht="20" customHeight="1">
      <c r="N1373" s="172"/>
      <c r="O1373" s="172"/>
    </row>
    <row r="1374" spans="14:15" ht="20" customHeight="1">
      <c r="N1374" s="172"/>
      <c r="O1374" s="172"/>
    </row>
    <row r="1375" spans="14:15" ht="20" customHeight="1">
      <c r="N1375" s="172"/>
      <c r="O1375" s="172"/>
    </row>
    <row r="1376" spans="14:15" ht="20" customHeight="1">
      <c r="N1376" s="172"/>
      <c r="O1376" s="172"/>
    </row>
    <row r="1377" spans="14:15" ht="20" customHeight="1">
      <c r="N1377" s="172"/>
      <c r="O1377" s="172"/>
    </row>
    <row r="1378" spans="14:15" ht="20" customHeight="1">
      <c r="N1378" s="172"/>
      <c r="O1378" s="172"/>
    </row>
    <row r="1379" spans="14:15" ht="20" customHeight="1">
      <c r="N1379" s="172"/>
      <c r="O1379" s="172"/>
    </row>
    <row r="1380" spans="14:15" ht="20" customHeight="1">
      <c r="N1380" s="172"/>
      <c r="O1380" s="172"/>
    </row>
    <row r="1381" spans="14:15" ht="20" customHeight="1">
      <c r="N1381" s="172"/>
      <c r="O1381" s="172"/>
    </row>
    <row r="1382" spans="14:15" ht="20" customHeight="1">
      <c r="N1382" s="172"/>
      <c r="O1382" s="172"/>
    </row>
    <row r="1383" spans="14:15" ht="20" customHeight="1">
      <c r="N1383" s="172"/>
      <c r="O1383" s="172"/>
    </row>
    <row r="1384" spans="14:15" ht="20" customHeight="1">
      <c r="N1384" s="172"/>
      <c r="O1384" s="172"/>
    </row>
    <row r="1385" spans="14:15" ht="20" customHeight="1">
      <c r="N1385" s="172"/>
      <c r="O1385" s="172"/>
    </row>
    <row r="1386" spans="14:15" ht="20" customHeight="1">
      <c r="N1386" s="172"/>
      <c r="O1386" s="172"/>
    </row>
    <row r="1387" spans="14:15" ht="20" customHeight="1">
      <c r="N1387" s="172"/>
      <c r="O1387" s="172"/>
    </row>
    <row r="1388" spans="14:15" ht="20" customHeight="1">
      <c r="N1388" s="172"/>
      <c r="O1388" s="172"/>
    </row>
    <row r="1389" spans="14:15" ht="20" customHeight="1">
      <c r="N1389" s="172"/>
      <c r="O1389" s="172"/>
    </row>
    <row r="1390" spans="14:15" ht="20" customHeight="1">
      <c r="N1390" s="172"/>
      <c r="O1390" s="172"/>
    </row>
    <row r="1391" spans="14:15" ht="20" customHeight="1">
      <c r="N1391" s="172"/>
      <c r="O1391" s="172"/>
    </row>
    <row r="1392" spans="14:15" ht="20" customHeight="1">
      <c r="N1392" s="172"/>
      <c r="O1392" s="172"/>
    </row>
    <row r="1393" spans="14:15" ht="20" customHeight="1">
      <c r="N1393" s="172"/>
      <c r="O1393" s="172"/>
    </row>
    <row r="1394" spans="14:15" ht="20" customHeight="1">
      <c r="N1394" s="172"/>
      <c r="O1394" s="172"/>
    </row>
    <row r="1395" spans="14:15" ht="20" customHeight="1">
      <c r="N1395" s="172"/>
      <c r="O1395" s="172"/>
    </row>
    <row r="1396" spans="14:15" ht="20" customHeight="1">
      <c r="N1396" s="172"/>
      <c r="O1396" s="172"/>
    </row>
    <row r="1397" spans="14:15" ht="20" customHeight="1">
      <c r="N1397" s="172"/>
      <c r="O1397" s="172"/>
    </row>
    <row r="1398" spans="14:15" ht="20" customHeight="1">
      <c r="N1398" s="172"/>
      <c r="O1398" s="172"/>
    </row>
    <row r="1399" spans="14:15" ht="20" customHeight="1">
      <c r="N1399" s="172"/>
      <c r="O1399" s="172"/>
    </row>
    <row r="1400" spans="14:15" ht="20" customHeight="1">
      <c r="N1400" s="172"/>
      <c r="O1400" s="172"/>
    </row>
    <row r="1401" spans="14:15" ht="20" customHeight="1">
      <c r="N1401" s="172"/>
      <c r="O1401" s="172"/>
    </row>
    <row r="1402" spans="14:15" ht="20" customHeight="1">
      <c r="N1402" s="172"/>
      <c r="O1402" s="172"/>
    </row>
    <row r="1403" spans="14:15" ht="20" customHeight="1">
      <c r="N1403" s="172"/>
      <c r="O1403" s="172"/>
    </row>
    <row r="1404" spans="14:15" ht="20" customHeight="1">
      <c r="N1404" s="172"/>
      <c r="O1404" s="172"/>
    </row>
    <row r="1405" spans="14:15" ht="20" customHeight="1">
      <c r="N1405" s="172"/>
      <c r="O1405" s="172"/>
    </row>
    <row r="1406" spans="14:15" ht="20" customHeight="1">
      <c r="N1406" s="172"/>
      <c r="O1406" s="172"/>
    </row>
    <row r="1407" spans="14:15" ht="20" customHeight="1">
      <c r="N1407" s="172"/>
      <c r="O1407" s="172"/>
    </row>
    <row r="1408" spans="14:15" ht="20" customHeight="1">
      <c r="N1408" s="172"/>
      <c r="O1408" s="172"/>
    </row>
    <row r="1409" spans="14:15" ht="20" customHeight="1">
      <c r="N1409" s="172"/>
      <c r="O1409" s="172"/>
    </row>
    <row r="1410" spans="14:15" ht="20" customHeight="1">
      <c r="N1410" s="172"/>
      <c r="O1410" s="172"/>
    </row>
    <row r="1411" spans="14:15" ht="20" customHeight="1">
      <c r="N1411" s="172"/>
      <c r="O1411" s="172"/>
    </row>
    <row r="1412" spans="14:15" ht="20" customHeight="1">
      <c r="N1412" s="172"/>
      <c r="O1412" s="172"/>
    </row>
    <row r="1413" spans="14:15" ht="20" customHeight="1">
      <c r="N1413" s="172"/>
      <c r="O1413" s="172"/>
    </row>
    <row r="1414" spans="14:15" ht="20" customHeight="1">
      <c r="N1414" s="172"/>
      <c r="O1414" s="172"/>
    </row>
    <row r="1415" spans="14:15" ht="20" customHeight="1">
      <c r="N1415" s="172"/>
      <c r="O1415" s="172"/>
    </row>
    <row r="1416" spans="14:15" ht="20" customHeight="1">
      <c r="N1416" s="172"/>
      <c r="O1416" s="172"/>
    </row>
    <row r="1417" spans="14:15" ht="20" customHeight="1">
      <c r="N1417" s="172"/>
      <c r="O1417" s="172"/>
    </row>
    <row r="1418" spans="14:15" ht="20" customHeight="1">
      <c r="N1418" s="172"/>
      <c r="O1418" s="172"/>
    </row>
    <row r="1419" spans="14:15" ht="20" customHeight="1">
      <c r="N1419" s="172"/>
      <c r="O1419" s="172"/>
    </row>
    <row r="1420" spans="14:15" ht="20" customHeight="1">
      <c r="N1420" s="172"/>
      <c r="O1420" s="172"/>
    </row>
    <row r="1421" spans="14:15" ht="20" customHeight="1">
      <c r="N1421" s="172"/>
      <c r="O1421" s="172"/>
    </row>
    <row r="1422" spans="14:15" ht="20" customHeight="1">
      <c r="N1422" s="172"/>
      <c r="O1422" s="172"/>
    </row>
    <row r="1423" spans="14:15" ht="20" customHeight="1">
      <c r="N1423" s="172"/>
      <c r="O1423" s="172"/>
    </row>
    <row r="1424" spans="14:15" ht="20" customHeight="1">
      <c r="N1424" s="172"/>
      <c r="O1424" s="172"/>
    </row>
    <row r="1425" spans="14:15" ht="20" customHeight="1">
      <c r="N1425" s="172"/>
      <c r="O1425" s="172"/>
    </row>
    <row r="1426" spans="14:15" ht="20" customHeight="1">
      <c r="N1426" s="172"/>
      <c r="O1426" s="172"/>
    </row>
    <row r="1427" spans="14:15" ht="20" customHeight="1">
      <c r="N1427" s="172"/>
      <c r="O1427" s="172"/>
    </row>
    <row r="1428" spans="14:15" ht="20" customHeight="1">
      <c r="N1428" s="172"/>
      <c r="O1428" s="172"/>
    </row>
    <row r="1429" spans="14:15" ht="20" customHeight="1">
      <c r="N1429" s="172"/>
      <c r="O1429" s="172"/>
    </row>
    <row r="1430" spans="14:15" ht="20" customHeight="1">
      <c r="N1430" s="172"/>
      <c r="O1430" s="172"/>
    </row>
    <row r="1431" spans="14:15" ht="20" customHeight="1">
      <c r="N1431" s="172"/>
      <c r="O1431" s="172"/>
    </row>
    <row r="1432" spans="14:15" ht="20" customHeight="1">
      <c r="N1432" s="172"/>
      <c r="O1432" s="172"/>
    </row>
    <row r="1433" spans="14:15" ht="20" customHeight="1">
      <c r="N1433" s="172"/>
      <c r="O1433" s="172"/>
    </row>
    <row r="1434" spans="14:15" ht="20" customHeight="1">
      <c r="N1434" s="172"/>
      <c r="O1434" s="172"/>
    </row>
    <row r="1435" spans="14:15" ht="20" customHeight="1">
      <c r="N1435" s="172"/>
      <c r="O1435" s="172"/>
    </row>
    <row r="1436" spans="14:15" ht="20" customHeight="1">
      <c r="N1436" s="172"/>
      <c r="O1436" s="172"/>
    </row>
    <row r="1437" spans="14:15" ht="20" customHeight="1">
      <c r="N1437" s="172"/>
      <c r="O1437" s="172"/>
    </row>
    <row r="1438" spans="14:15" ht="20" customHeight="1">
      <c r="N1438" s="172"/>
      <c r="O1438" s="172"/>
    </row>
    <row r="1439" spans="14:15" ht="20" customHeight="1">
      <c r="N1439" s="172"/>
      <c r="O1439" s="172"/>
    </row>
    <row r="1440" spans="14:15" ht="20" customHeight="1">
      <c r="N1440" s="172"/>
      <c r="O1440" s="172"/>
    </row>
    <row r="1441" spans="14:15" ht="20" customHeight="1">
      <c r="N1441" s="172"/>
      <c r="O1441" s="172"/>
    </row>
    <row r="1442" spans="14:15" ht="20" customHeight="1">
      <c r="N1442" s="172"/>
      <c r="O1442" s="172"/>
    </row>
    <row r="1443" spans="14:15" ht="20" customHeight="1">
      <c r="N1443" s="172"/>
      <c r="O1443" s="172"/>
    </row>
    <row r="1444" spans="14:15" ht="20" customHeight="1">
      <c r="N1444" s="172"/>
      <c r="O1444" s="172"/>
    </row>
    <row r="1445" spans="14:15" ht="20" customHeight="1">
      <c r="N1445" s="172"/>
      <c r="O1445" s="172"/>
    </row>
    <row r="1446" spans="14:15" ht="20" customHeight="1">
      <c r="N1446" s="172"/>
      <c r="O1446" s="172"/>
    </row>
    <row r="1447" spans="14:15" ht="20" customHeight="1">
      <c r="N1447" s="172"/>
      <c r="O1447" s="172"/>
    </row>
    <row r="1448" spans="14:15" ht="20" customHeight="1">
      <c r="N1448" s="172"/>
      <c r="O1448" s="172"/>
    </row>
    <row r="1449" spans="14:15" ht="20" customHeight="1">
      <c r="N1449" s="172"/>
      <c r="O1449" s="172"/>
    </row>
    <row r="1450" spans="14:15" ht="20" customHeight="1">
      <c r="N1450" s="172"/>
      <c r="O1450" s="172"/>
    </row>
    <row r="1451" spans="14:15" ht="20" customHeight="1">
      <c r="N1451" s="172"/>
      <c r="O1451" s="172"/>
    </row>
    <row r="1452" spans="14:15" ht="20" customHeight="1">
      <c r="N1452" s="172"/>
      <c r="O1452" s="172"/>
    </row>
    <row r="1453" spans="14:15" ht="20" customHeight="1">
      <c r="N1453" s="172"/>
      <c r="O1453" s="172"/>
    </row>
    <row r="1454" spans="14:15" ht="20" customHeight="1">
      <c r="N1454" s="172"/>
      <c r="O1454" s="172"/>
    </row>
    <row r="1455" spans="14:15" ht="20" customHeight="1">
      <c r="N1455" s="172"/>
      <c r="O1455" s="172"/>
    </row>
    <row r="1456" spans="14:15" ht="20" customHeight="1">
      <c r="N1456" s="172"/>
      <c r="O1456" s="172"/>
    </row>
    <row r="1457" spans="14:15" ht="20" customHeight="1">
      <c r="N1457" s="172"/>
      <c r="O1457" s="172"/>
    </row>
    <row r="1458" spans="14:15" ht="20" customHeight="1">
      <c r="N1458" s="172"/>
      <c r="O1458" s="172"/>
    </row>
    <row r="1459" spans="14:15" ht="20" customHeight="1">
      <c r="N1459" s="172"/>
      <c r="O1459" s="172"/>
    </row>
    <row r="1460" spans="14:15" ht="20" customHeight="1">
      <c r="N1460" s="172"/>
      <c r="O1460" s="172"/>
    </row>
    <row r="1461" spans="14:15" ht="20" customHeight="1">
      <c r="N1461" s="172"/>
      <c r="O1461" s="172"/>
    </row>
    <row r="1462" spans="14:15" ht="20" customHeight="1">
      <c r="N1462" s="172"/>
      <c r="O1462" s="172"/>
    </row>
    <row r="1463" spans="14:15" ht="20" customHeight="1">
      <c r="N1463" s="172"/>
      <c r="O1463" s="172"/>
    </row>
    <row r="1464" spans="14:15" ht="20" customHeight="1">
      <c r="N1464" s="172"/>
      <c r="O1464" s="172"/>
    </row>
    <row r="1465" spans="14:15" ht="20" customHeight="1">
      <c r="N1465" s="172"/>
      <c r="O1465" s="172"/>
    </row>
    <row r="1466" spans="14:15" ht="20" customHeight="1">
      <c r="N1466" s="172"/>
      <c r="O1466" s="172"/>
    </row>
    <row r="1467" spans="14:15" ht="20" customHeight="1">
      <c r="N1467" s="172"/>
      <c r="O1467" s="172"/>
    </row>
    <row r="1468" spans="14:15" ht="20" customHeight="1">
      <c r="N1468" s="172"/>
      <c r="O1468" s="172"/>
    </row>
    <row r="1469" spans="14:15" ht="20" customHeight="1">
      <c r="N1469" s="172"/>
      <c r="O1469" s="172"/>
    </row>
    <row r="1470" spans="14:15" ht="20" customHeight="1">
      <c r="N1470" s="172"/>
      <c r="O1470" s="172"/>
    </row>
    <row r="1471" spans="14:15" ht="20" customHeight="1">
      <c r="N1471" s="172"/>
      <c r="O1471" s="172"/>
    </row>
    <row r="1472" spans="14:15" ht="20" customHeight="1">
      <c r="N1472" s="172"/>
      <c r="O1472" s="172"/>
    </row>
    <row r="1473" spans="14:15" ht="20" customHeight="1">
      <c r="N1473" s="172"/>
      <c r="O1473" s="172"/>
    </row>
    <row r="1474" spans="14:15" ht="20" customHeight="1">
      <c r="N1474" s="172"/>
      <c r="O1474" s="172"/>
    </row>
    <row r="1475" spans="14:15" ht="20" customHeight="1">
      <c r="N1475" s="172"/>
      <c r="O1475" s="172"/>
    </row>
    <row r="1476" spans="14:15" ht="20" customHeight="1">
      <c r="N1476" s="172"/>
      <c r="O1476" s="172"/>
    </row>
    <row r="1477" spans="14:15" ht="20" customHeight="1">
      <c r="N1477" s="172"/>
      <c r="O1477" s="172"/>
    </row>
    <row r="1478" spans="14:15" ht="20" customHeight="1">
      <c r="N1478" s="172"/>
      <c r="O1478" s="172"/>
    </row>
    <row r="1479" spans="14:15" ht="20" customHeight="1">
      <c r="N1479" s="172"/>
      <c r="O1479" s="172"/>
    </row>
    <row r="1480" spans="14:15" ht="20" customHeight="1">
      <c r="N1480" s="172"/>
      <c r="O1480" s="172"/>
    </row>
    <row r="1481" spans="14:15" ht="20" customHeight="1">
      <c r="N1481" s="172"/>
      <c r="O1481" s="172"/>
    </row>
    <row r="1482" spans="14:15" ht="20" customHeight="1">
      <c r="N1482" s="172"/>
      <c r="O1482" s="172"/>
    </row>
    <row r="1483" spans="14:15" ht="20" customHeight="1">
      <c r="N1483" s="172"/>
      <c r="O1483" s="172"/>
    </row>
    <row r="1484" spans="14:15" ht="20" customHeight="1">
      <c r="N1484" s="172"/>
      <c r="O1484" s="172"/>
    </row>
    <row r="1485" spans="14:15" ht="20" customHeight="1">
      <c r="N1485" s="172"/>
      <c r="O1485" s="172"/>
    </row>
    <row r="1486" spans="14:15" ht="20" customHeight="1">
      <c r="N1486" s="172"/>
      <c r="O1486" s="172"/>
    </row>
    <row r="1487" spans="14:15" ht="20" customHeight="1">
      <c r="N1487" s="172"/>
      <c r="O1487" s="172"/>
    </row>
    <row r="1488" spans="14:15" ht="20" customHeight="1">
      <c r="N1488" s="172"/>
      <c r="O1488" s="172"/>
    </row>
    <row r="1489" spans="14:15" ht="20" customHeight="1">
      <c r="N1489" s="172"/>
      <c r="O1489" s="172"/>
    </row>
    <row r="1490" spans="14:15" ht="20" customHeight="1">
      <c r="N1490" s="172"/>
      <c r="O1490" s="172"/>
    </row>
    <row r="1491" spans="14:15" ht="20" customHeight="1">
      <c r="N1491" s="172"/>
      <c r="O1491" s="172"/>
    </row>
    <row r="1492" spans="14:15" ht="20" customHeight="1">
      <c r="N1492" s="172"/>
      <c r="O1492" s="172"/>
    </row>
    <row r="1493" spans="14:15" ht="20" customHeight="1">
      <c r="N1493" s="172"/>
      <c r="O1493" s="172"/>
    </row>
    <row r="1494" spans="14:15" ht="20" customHeight="1">
      <c r="N1494" s="172"/>
      <c r="O1494" s="172"/>
    </row>
    <row r="1495" spans="14:15" ht="20" customHeight="1">
      <c r="N1495" s="172"/>
      <c r="O1495" s="172"/>
    </row>
    <row r="1496" spans="14:15" ht="20" customHeight="1">
      <c r="N1496" s="172"/>
      <c r="O1496" s="172"/>
    </row>
    <row r="1497" spans="14:15" ht="20" customHeight="1">
      <c r="N1497" s="172"/>
      <c r="O1497" s="172"/>
    </row>
    <row r="1498" spans="14:15" ht="20" customHeight="1">
      <c r="N1498" s="172"/>
      <c r="O1498" s="172"/>
    </row>
    <row r="1499" spans="14:15" ht="20" customHeight="1">
      <c r="N1499" s="172"/>
      <c r="O1499" s="172"/>
    </row>
    <row r="1500" spans="14:15" ht="20" customHeight="1">
      <c r="N1500" s="172"/>
      <c r="O1500" s="172"/>
    </row>
    <row r="1501" spans="14:15" ht="20" customHeight="1">
      <c r="N1501" s="172"/>
      <c r="O1501" s="172"/>
    </row>
    <row r="1502" spans="14:15" ht="20" customHeight="1">
      <c r="N1502" s="172"/>
      <c r="O1502" s="172"/>
    </row>
    <row r="1503" spans="14:15" ht="20" customHeight="1">
      <c r="N1503" s="172"/>
      <c r="O1503" s="172"/>
    </row>
    <row r="1504" spans="14:15" ht="20" customHeight="1">
      <c r="N1504" s="172"/>
      <c r="O1504" s="172"/>
    </row>
    <row r="1505" spans="14:15" ht="20" customHeight="1">
      <c r="N1505" s="172"/>
      <c r="O1505" s="172"/>
    </row>
    <row r="1506" spans="14:15" ht="20" customHeight="1">
      <c r="N1506" s="172"/>
      <c r="O1506" s="172"/>
    </row>
    <row r="1507" spans="14:15" ht="20" customHeight="1">
      <c r="N1507" s="172"/>
      <c r="O1507" s="172"/>
    </row>
    <row r="1508" spans="14:15" ht="20" customHeight="1">
      <c r="N1508" s="172"/>
      <c r="O1508" s="172"/>
    </row>
    <row r="1509" spans="14:15" ht="20" customHeight="1">
      <c r="N1509" s="172"/>
      <c r="O1509" s="172"/>
    </row>
    <row r="1510" spans="14:15" ht="20" customHeight="1">
      <c r="N1510" s="172"/>
      <c r="O1510" s="172"/>
    </row>
    <row r="1511" spans="14:15" ht="20" customHeight="1">
      <c r="N1511" s="172"/>
      <c r="O1511" s="172"/>
    </row>
    <row r="1512" spans="14:15" ht="20" customHeight="1">
      <c r="N1512" s="172"/>
      <c r="O1512" s="172"/>
    </row>
    <row r="1513" spans="14:15" ht="20" customHeight="1">
      <c r="N1513" s="172"/>
      <c r="O1513" s="172"/>
    </row>
    <row r="1514" spans="14:15" ht="20" customHeight="1">
      <c r="N1514" s="172"/>
      <c r="O1514" s="172"/>
    </row>
    <row r="1515" spans="14:15" ht="20" customHeight="1">
      <c r="N1515" s="172"/>
      <c r="O1515" s="172"/>
    </row>
    <row r="1516" spans="14:15" ht="20" customHeight="1">
      <c r="N1516" s="172"/>
      <c r="O1516" s="172"/>
    </row>
    <row r="1517" spans="14:15" ht="20" customHeight="1">
      <c r="N1517" s="172"/>
      <c r="O1517" s="172"/>
    </row>
    <row r="1518" spans="14:15" ht="20" customHeight="1">
      <c r="N1518" s="172"/>
      <c r="O1518" s="172"/>
    </row>
    <row r="1519" spans="14:15" ht="20" customHeight="1">
      <c r="N1519" s="172"/>
      <c r="O1519" s="172"/>
    </row>
    <row r="1520" spans="14:15" ht="20" customHeight="1">
      <c r="N1520" s="172"/>
      <c r="O1520" s="172"/>
    </row>
    <row r="1521" spans="14:15" ht="20" customHeight="1">
      <c r="N1521" s="172"/>
      <c r="O1521" s="172"/>
    </row>
    <row r="1522" spans="14:15" ht="20" customHeight="1">
      <c r="N1522" s="172"/>
      <c r="O1522" s="172"/>
    </row>
    <row r="1523" spans="14:15" ht="20" customHeight="1">
      <c r="N1523" s="172"/>
      <c r="O1523" s="172"/>
    </row>
    <row r="1524" spans="14:15" ht="20" customHeight="1">
      <c r="N1524" s="172"/>
      <c r="O1524" s="172"/>
    </row>
    <row r="1525" spans="14:15" ht="20" customHeight="1">
      <c r="N1525" s="172"/>
      <c r="O1525" s="172"/>
    </row>
    <row r="1526" spans="14:15" ht="20" customHeight="1">
      <c r="N1526" s="172"/>
      <c r="O1526" s="172"/>
    </row>
    <row r="1527" spans="14:15" ht="20" customHeight="1">
      <c r="N1527" s="172"/>
      <c r="O1527" s="172"/>
    </row>
    <row r="1528" spans="14:15" ht="20" customHeight="1">
      <c r="N1528" s="172"/>
      <c r="O1528" s="172"/>
    </row>
    <row r="1529" spans="14:15" ht="20" customHeight="1">
      <c r="N1529" s="172"/>
      <c r="O1529" s="172"/>
    </row>
    <row r="1530" spans="14:15" ht="20" customHeight="1">
      <c r="N1530" s="172"/>
      <c r="O1530" s="172"/>
    </row>
    <row r="1531" spans="14:15" ht="20" customHeight="1">
      <c r="N1531" s="172"/>
      <c r="O1531" s="172"/>
    </row>
    <row r="1532" spans="14:15" ht="20" customHeight="1">
      <c r="N1532" s="172"/>
      <c r="O1532" s="172"/>
    </row>
    <row r="1533" spans="14:15" ht="20" customHeight="1">
      <c r="N1533" s="172"/>
      <c r="O1533" s="172"/>
    </row>
    <row r="1534" spans="14:15" ht="20" customHeight="1">
      <c r="N1534" s="172"/>
      <c r="O1534" s="172"/>
    </row>
    <row r="1535" spans="14:15" ht="20" customHeight="1">
      <c r="N1535" s="172"/>
      <c r="O1535" s="172"/>
    </row>
    <row r="1536" spans="14:15" ht="20" customHeight="1">
      <c r="N1536" s="172"/>
      <c r="O1536" s="172"/>
    </row>
    <row r="1537" spans="14:15" ht="20" customHeight="1">
      <c r="N1537" s="172"/>
      <c r="O1537" s="172"/>
    </row>
    <row r="1538" spans="14:15" ht="20" customHeight="1">
      <c r="N1538" s="172"/>
      <c r="O1538" s="172"/>
    </row>
    <row r="1539" spans="14:15" ht="20" customHeight="1">
      <c r="N1539" s="172"/>
      <c r="O1539" s="172"/>
    </row>
    <row r="1540" spans="14:15" ht="20" customHeight="1">
      <c r="N1540" s="172"/>
      <c r="O1540" s="172"/>
    </row>
    <row r="1541" spans="14:15" ht="20" customHeight="1">
      <c r="N1541" s="172"/>
      <c r="O1541" s="172"/>
    </row>
    <row r="1542" spans="14:15" ht="20" customHeight="1">
      <c r="N1542" s="172"/>
      <c r="O1542" s="172"/>
    </row>
    <row r="1543" spans="14:15" ht="20" customHeight="1">
      <c r="N1543" s="172"/>
      <c r="O1543" s="172"/>
    </row>
    <row r="1544" spans="14:15" ht="20" customHeight="1">
      <c r="N1544" s="172"/>
      <c r="O1544" s="172"/>
    </row>
    <row r="1545" spans="14:15" ht="20" customHeight="1">
      <c r="N1545" s="172"/>
      <c r="O1545" s="172"/>
    </row>
    <row r="1546" spans="14:15" ht="20" customHeight="1">
      <c r="N1546" s="172"/>
      <c r="O1546" s="172"/>
    </row>
    <row r="1547" spans="14:15" ht="20" customHeight="1">
      <c r="N1547" s="172"/>
      <c r="O1547" s="172"/>
    </row>
    <row r="1548" spans="14:15" ht="20" customHeight="1">
      <c r="N1548" s="172"/>
      <c r="O1548" s="172"/>
    </row>
    <row r="1549" spans="14:15" ht="20" customHeight="1">
      <c r="N1549" s="172"/>
      <c r="O1549" s="172"/>
    </row>
    <row r="1550" spans="14:15" ht="20" customHeight="1">
      <c r="N1550" s="172"/>
      <c r="O1550" s="172"/>
    </row>
    <row r="1551" spans="14:15" ht="20" customHeight="1">
      <c r="N1551" s="172"/>
      <c r="O1551" s="172"/>
    </row>
    <row r="1552" spans="14:15" ht="20" customHeight="1">
      <c r="N1552" s="172"/>
      <c r="O1552" s="172"/>
    </row>
    <row r="1553" spans="14:15" ht="20" customHeight="1">
      <c r="N1553" s="172"/>
      <c r="O1553" s="172"/>
    </row>
    <row r="1554" spans="14:15" ht="20" customHeight="1">
      <c r="N1554" s="172"/>
      <c r="O1554" s="172"/>
    </row>
    <row r="1555" spans="14:15" ht="20" customHeight="1">
      <c r="N1555" s="172"/>
      <c r="O1555" s="172"/>
    </row>
    <row r="1556" spans="14:15" ht="20" customHeight="1">
      <c r="N1556" s="172"/>
      <c r="O1556" s="172"/>
    </row>
    <row r="1557" spans="14:15" ht="20" customHeight="1">
      <c r="N1557" s="172"/>
      <c r="O1557" s="172"/>
    </row>
    <row r="1558" spans="14:15" ht="20" customHeight="1">
      <c r="N1558" s="172"/>
      <c r="O1558" s="172"/>
    </row>
    <row r="1559" spans="14:15" ht="20" customHeight="1">
      <c r="N1559" s="172"/>
      <c r="O1559" s="172"/>
    </row>
    <row r="1560" spans="14:15" ht="20" customHeight="1">
      <c r="N1560" s="172"/>
      <c r="O1560" s="172"/>
    </row>
    <row r="1561" spans="14:15" ht="20" customHeight="1">
      <c r="N1561" s="172"/>
      <c r="O1561" s="172"/>
    </row>
    <row r="1562" spans="14:15" ht="20" customHeight="1">
      <c r="N1562" s="172"/>
      <c r="O1562" s="172"/>
    </row>
    <row r="1563" spans="14:15" ht="20" customHeight="1">
      <c r="N1563" s="172"/>
      <c r="O1563" s="172"/>
    </row>
    <row r="1564" spans="14:15" ht="20" customHeight="1">
      <c r="N1564" s="172"/>
      <c r="O1564" s="172"/>
    </row>
    <row r="1565" spans="14:15" ht="20" customHeight="1">
      <c r="N1565" s="172"/>
      <c r="O1565" s="172"/>
    </row>
    <row r="1566" spans="14:15" ht="20" customHeight="1">
      <c r="N1566" s="172"/>
      <c r="O1566" s="172"/>
    </row>
    <row r="1567" spans="14:15" ht="20" customHeight="1">
      <c r="N1567" s="172"/>
      <c r="O1567" s="172"/>
    </row>
    <row r="1568" spans="14:15" ht="20" customHeight="1">
      <c r="N1568" s="172"/>
      <c r="O1568" s="172"/>
    </row>
    <row r="1569" spans="14:15" ht="20" customHeight="1">
      <c r="N1569" s="172"/>
      <c r="O1569" s="172"/>
    </row>
    <row r="1570" spans="14:15" ht="20" customHeight="1">
      <c r="N1570" s="172"/>
      <c r="O1570" s="172"/>
    </row>
    <row r="1571" spans="14:15" ht="20" customHeight="1">
      <c r="N1571" s="172"/>
      <c r="O1571" s="172"/>
    </row>
    <row r="1572" spans="14:15" ht="20" customHeight="1">
      <c r="N1572" s="172"/>
      <c r="O1572" s="172"/>
    </row>
    <row r="1573" spans="14:15" ht="20" customHeight="1">
      <c r="N1573" s="172"/>
      <c r="O1573" s="172"/>
    </row>
    <row r="1574" spans="14:15" ht="20" customHeight="1">
      <c r="N1574" s="172"/>
      <c r="O1574" s="172"/>
    </row>
    <row r="1575" spans="14:15" ht="20" customHeight="1">
      <c r="N1575" s="172"/>
      <c r="O1575" s="172"/>
    </row>
    <row r="1576" spans="14:15" ht="20" customHeight="1">
      <c r="N1576" s="172"/>
      <c r="O1576" s="172"/>
    </row>
    <row r="1577" spans="14:15" ht="20" customHeight="1">
      <c r="N1577" s="172"/>
      <c r="O1577" s="172"/>
    </row>
    <row r="1578" spans="14:15" ht="20" customHeight="1">
      <c r="N1578" s="172"/>
      <c r="O1578" s="172"/>
    </row>
    <row r="1579" spans="14:15" ht="20" customHeight="1">
      <c r="N1579" s="172"/>
      <c r="O1579" s="172"/>
    </row>
    <row r="1580" spans="14:15" ht="20" customHeight="1">
      <c r="N1580" s="172"/>
      <c r="O1580" s="172"/>
    </row>
    <row r="1581" spans="14:15" ht="20" customHeight="1">
      <c r="N1581" s="172"/>
      <c r="O1581" s="172"/>
    </row>
    <row r="1582" spans="14:15" ht="20" customHeight="1">
      <c r="N1582" s="172"/>
      <c r="O1582" s="172"/>
    </row>
    <row r="1583" spans="14:15" ht="20" customHeight="1">
      <c r="N1583" s="172"/>
      <c r="O1583" s="172"/>
    </row>
    <row r="1584" spans="14:15" ht="20" customHeight="1">
      <c r="N1584" s="172"/>
      <c r="O1584" s="172"/>
    </row>
    <row r="1585" spans="14:15" ht="20" customHeight="1">
      <c r="N1585" s="172"/>
      <c r="O1585" s="172"/>
    </row>
    <row r="1586" spans="14:15" ht="20" customHeight="1">
      <c r="N1586" s="172"/>
      <c r="O1586" s="172"/>
    </row>
    <row r="1587" spans="14:15" ht="20" customHeight="1">
      <c r="N1587" s="172"/>
      <c r="O1587" s="172"/>
    </row>
    <row r="1588" spans="14:15" ht="20" customHeight="1">
      <c r="N1588" s="172"/>
      <c r="O1588" s="172"/>
    </row>
    <row r="1589" spans="14:15" ht="20" customHeight="1">
      <c r="N1589" s="172"/>
      <c r="O1589" s="172"/>
    </row>
    <row r="1590" spans="14:15" ht="20" customHeight="1">
      <c r="N1590" s="172"/>
      <c r="O1590" s="172"/>
    </row>
    <row r="1591" spans="14:15" ht="20" customHeight="1">
      <c r="N1591" s="172"/>
      <c r="O1591" s="172"/>
    </row>
    <row r="1592" spans="14:15" ht="20" customHeight="1">
      <c r="N1592" s="172"/>
      <c r="O1592" s="172"/>
    </row>
    <row r="1593" spans="14:15" ht="20" customHeight="1">
      <c r="N1593" s="172"/>
      <c r="O1593" s="172"/>
    </row>
    <row r="1594" spans="14:15" ht="20" customHeight="1">
      <c r="N1594" s="172"/>
      <c r="O1594" s="172"/>
    </row>
    <row r="1595" spans="14:15" ht="20" customHeight="1">
      <c r="N1595" s="172"/>
      <c r="O1595" s="172"/>
    </row>
    <row r="1596" spans="14:15" ht="20" customHeight="1">
      <c r="N1596" s="172"/>
      <c r="O1596" s="172"/>
    </row>
    <row r="1597" spans="14:15" ht="20" customHeight="1">
      <c r="N1597" s="172"/>
      <c r="O1597" s="172"/>
    </row>
    <row r="1598" spans="14:15" ht="20" customHeight="1">
      <c r="N1598" s="172"/>
      <c r="O1598" s="172"/>
    </row>
    <row r="1599" spans="14:15" ht="20" customHeight="1">
      <c r="N1599" s="172"/>
      <c r="O1599" s="172"/>
    </row>
    <row r="1600" spans="14:15" ht="20" customHeight="1">
      <c r="N1600" s="172"/>
      <c r="O1600" s="172"/>
    </row>
    <row r="1601" spans="14:15" ht="20" customHeight="1">
      <c r="N1601" s="172"/>
      <c r="O1601" s="172"/>
    </row>
    <row r="1602" spans="14:15" ht="20" customHeight="1">
      <c r="N1602" s="172"/>
      <c r="O1602" s="172"/>
    </row>
    <row r="1603" spans="14:15" ht="20" customHeight="1">
      <c r="N1603" s="172"/>
      <c r="O1603" s="172"/>
    </row>
    <row r="1604" spans="14:15" ht="20" customHeight="1">
      <c r="N1604" s="172"/>
      <c r="O1604" s="172"/>
    </row>
    <row r="1605" spans="14:15" ht="20" customHeight="1">
      <c r="N1605" s="172"/>
      <c r="O1605" s="172"/>
    </row>
    <row r="1606" spans="14:15" ht="20" customHeight="1">
      <c r="N1606" s="172"/>
      <c r="O1606" s="172"/>
    </row>
    <row r="1607" spans="14:15" ht="20" customHeight="1">
      <c r="N1607" s="172"/>
      <c r="O1607" s="172"/>
    </row>
    <row r="1608" spans="14:15" ht="20" customHeight="1">
      <c r="N1608" s="172"/>
      <c r="O1608" s="172"/>
    </row>
    <row r="1609" spans="14:15" ht="20" customHeight="1">
      <c r="N1609" s="172"/>
      <c r="O1609" s="172"/>
    </row>
    <row r="1610" spans="14:15" ht="20" customHeight="1">
      <c r="N1610" s="172"/>
      <c r="O1610" s="172"/>
    </row>
    <row r="1611" spans="14:15" ht="20" customHeight="1">
      <c r="N1611" s="172"/>
      <c r="O1611" s="172"/>
    </row>
    <row r="1612" spans="14:15" ht="20" customHeight="1">
      <c r="N1612" s="172"/>
      <c r="O1612" s="172"/>
    </row>
    <row r="1613" spans="14:15" ht="20" customHeight="1">
      <c r="N1613" s="172"/>
      <c r="O1613" s="172"/>
    </row>
    <row r="1614" spans="14:15" ht="20" customHeight="1">
      <c r="N1614" s="172"/>
      <c r="O1614" s="172"/>
    </row>
    <row r="1615" spans="14:15" ht="20" customHeight="1">
      <c r="N1615" s="172"/>
      <c r="O1615" s="172"/>
    </row>
    <row r="1616" spans="14:15" ht="20" customHeight="1">
      <c r="N1616" s="172"/>
      <c r="O1616" s="172"/>
    </row>
    <row r="1617" spans="14:15" ht="20" customHeight="1">
      <c r="N1617" s="172"/>
      <c r="O1617" s="172"/>
    </row>
    <row r="1618" spans="14:15" ht="20" customHeight="1">
      <c r="N1618" s="172"/>
      <c r="O1618" s="172"/>
    </row>
    <row r="1619" spans="14:15" ht="20" customHeight="1">
      <c r="N1619" s="172"/>
      <c r="O1619" s="172"/>
    </row>
    <row r="1620" spans="14:15" ht="20" customHeight="1">
      <c r="N1620" s="172"/>
      <c r="O1620" s="172"/>
    </row>
    <row r="1621" spans="14:15" ht="20" customHeight="1">
      <c r="N1621" s="172"/>
      <c r="O1621" s="172"/>
    </row>
    <row r="1622" spans="14:15" ht="20" customHeight="1">
      <c r="N1622" s="172"/>
      <c r="O1622" s="172"/>
    </row>
    <row r="1623" spans="14:15" ht="20" customHeight="1">
      <c r="N1623" s="172"/>
      <c r="O1623" s="172"/>
    </row>
    <row r="1624" spans="14:15" ht="20" customHeight="1">
      <c r="N1624" s="172"/>
      <c r="O1624" s="172"/>
    </row>
    <row r="1625" spans="14:15" ht="20" customHeight="1">
      <c r="N1625" s="172"/>
      <c r="O1625" s="172"/>
    </row>
    <row r="1626" spans="14:15" ht="20" customHeight="1">
      <c r="N1626" s="172"/>
      <c r="O1626" s="172"/>
    </row>
    <row r="1627" spans="14:15" ht="20" customHeight="1">
      <c r="N1627" s="172"/>
      <c r="O1627" s="172"/>
    </row>
    <row r="1628" spans="14:15" ht="20" customHeight="1">
      <c r="N1628" s="172"/>
      <c r="O1628" s="172"/>
    </row>
    <row r="1629" spans="14:15" ht="20" customHeight="1">
      <c r="N1629" s="172"/>
      <c r="O1629" s="172"/>
    </row>
    <row r="1630" spans="14:15" ht="20" customHeight="1">
      <c r="N1630" s="172"/>
      <c r="O1630" s="172"/>
    </row>
    <row r="1631" spans="14:15" ht="20" customHeight="1">
      <c r="N1631" s="172"/>
      <c r="O1631" s="172"/>
    </row>
    <row r="1632" spans="14:15" ht="20" customHeight="1">
      <c r="N1632" s="172"/>
      <c r="O1632" s="172"/>
    </row>
    <row r="1633" spans="14:15" ht="20" customHeight="1">
      <c r="N1633" s="172"/>
      <c r="O1633" s="172"/>
    </row>
    <row r="1634" spans="14:15" ht="20" customHeight="1">
      <c r="N1634" s="172"/>
      <c r="O1634" s="172"/>
    </row>
    <row r="1635" spans="14:15" ht="20" customHeight="1">
      <c r="N1635" s="172"/>
      <c r="O1635" s="172"/>
    </row>
    <row r="1636" spans="14:15" ht="20" customHeight="1">
      <c r="N1636" s="172"/>
      <c r="O1636" s="172"/>
    </row>
    <row r="1637" spans="14:15" ht="20" customHeight="1">
      <c r="N1637" s="172"/>
      <c r="O1637" s="172"/>
    </row>
    <row r="1638" spans="14:15" ht="20" customHeight="1">
      <c r="N1638" s="172"/>
      <c r="O1638" s="172"/>
    </row>
    <row r="1639" spans="14:15" ht="20" customHeight="1">
      <c r="N1639" s="172"/>
      <c r="O1639" s="172"/>
    </row>
    <row r="1640" spans="14:15" ht="20" customHeight="1">
      <c r="N1640" s="172"/>
      <c r="O1640" s="172"/>
    </row>
    <row r="1641" spans="14:15" ht="20" customHeight="1">
      <c r="N1641" s="172"/>
      <c r="O1641" s="172"/>
    </row>
    <row r="1642" spans="14:15" ht="20" customHeight="1">
      <c r="N1642" s="172"/>
      <c r="O1642" s="172"/>
    </row>
    <row r="1643" spans="14:15" ht="20" customHeight="1">
      <c r="N1643" s="172"/>
      <c r="O1643" s="172"/>
    </row>
    <row r="1644" spans="14:15" ht="20" customHeight="1">
      <c r="N1644" s="172"/>
      <c r="O1644" s="172"/>
    </row>
    <row r="1645" spans="14:15" ht="20" customHeight="1">
      <c r="N1645" s="172"/>
      <c r="O1645" s="172"/>
    </row>
    <row r="1646" spans="14:15" ht="20" customHeight="1">
      <c r="N1646" s="172"/>
      <c r="O1646" s="172"/>
    </row>
    <row r="1647" spans="14:15" ht="20" customHeight="1">
      <c r="N1647" s="172"/>
      <c r="O1647" s="172"/>
    </row>
    <row r="1648" spans="14:15" ht="20" customHeight="1">
      <c r="N1648" s="172"/>
      <c r="O1648" s="172"/>
    </row>
    <row r="1649" spans="14:15" ht="20" customHeight="1">
      <c r="N1649" s="172"/>
      <c r="O1649" s="172"/>
    </row>
    <row r="1650" spans="14:15" ht="20" customHeight="1">
      <c r="N1650" s="172"/>
      <c r="O1650" s="172"/>
    </row>
    <row r="1651" spans="14:15" ht="20" customHeight="1">
      <c r="N1651" s="172"/>
      <c r="O1651" s="172"/>
    </row>
    <row r="1652" spans="14:15" ht="20" customHeight="1">
      <c r="N1652" s="172"/>
      <c r="O1652" s="172"/>
    </row>
    <row r="1653" spans="14:15" ht="20" customHeight="1">
      <c r="N1653" s="172"/>
      <c r="O1653" s="172"/>
    </row>
    <row r="1654" spans="14:15" ht="20" customHeight="1">
      <c r="N1654" s="172"/>
      <c r="O1654" s="172"/>
    </row>
    <row r="1655" spans="14:15" ht="20" customHeight="1">
      <c r="N1655" s="172"/>
      <c r="O1655" s="172"/>
    </row>
    <row r="1656" spans="14:15" ht="20" customHeight="1">
      <c r="N1656" s="172"/>
      <c r="O1656" s="172"/>
    </row>
    <row r="1657" spans="14:15" ht="20" customHeight="1">
      <c r="N1657" s="172"/>
      <c r="O1657" s="172"/>
    </row>
    <row r="1658" spans="14:15" ht="20" customHeight="1">
      <c r="N1658" s="172"/>
      <c r="O1658" s="172"/>
    </row>
    <row r="1659" spans="14:15" ht="20" customHeight="1">
      <c r="N1659" s="172"/>
      <c r="O1659" s="172"/>
    </row>
    <row r="1660" spans="14:15" ht="20" customHeight="1">
      <c r="N1660" s="172"/>
      <c r="O1660" s="172"/>
    </row>
    <row r="1661" spans="14:15" ht="20" customHeight="1">
      <c r="N1661" s="172"/>
      <c r="O1661" s="172"/>
    </row>
    <row r="1662" spans="14:15" ht="20" customHeight="1">
      <c r="N1662" s="172"/>
      <c r="O1662" s="172"/>
    </row>
    <row r="1663" spans="14:15" ht="20" customHeight="1">
      <c r="N1663" s="172"/>
      <c r="O1663" s="172"/>
    </row>
    <row r="1664" spans="14:15" ht="20" customHeight="1">
      <c r="N1664" s="172"/>
      <c r="O1664" s="172"/>
    </row>
    <row r="1665" spans="14:15" ht="20" customHeight="1">
      <c r="N1665" s="172"/>
      <c r="O1665" s="172"/>
    </row>
    <row r="1666" spans="14:15" ht="20" customHeight="1">
      <c r="N1666" s="172"/>
      <c r="O1666" s="172"/>
    </row>
    <row r="1667" spans="14:15" ht="20" customHeight="1">
      <c r="N1667" s="172"/>
      <c r="O1667" s="172"/>
    </row>
    <row r="1668" spans="14:15" ht="20" customHeight="1">
      <c r="N1668" s="172"/>
      <c r="O1668" s="172"/>
    </row>
    <row r="1669" spans="14:15" ht="20" customHeight="1">
      <c r="N1669" s="172"/>
      <c r="O1669" s="172"/>
    </row>
    <row r="1670" spans="14:15" ht="20" customHeight="1">
      <c r="N1670" s="172"/>
      <c r="O1670" s="172"/>
    </row>
    <row r="1671" spans="14:15" ht="20" customHeight="1">
      <c r="N1671" s="172"/>
      <c r="O1671" s="172"/>
    </row>
    <row r="1672" spans="14:15" ht="20" customHeight="1">
      <c r="N1672" s="172"/>
      <c r="O1672" s="172"/>
    </row>
    <row r="1673" spans="14:15" ht="20" customHeight="1">
      <c r="N1673" s="172"/>
      <c r="O1673" s="172"/>
    </row>
    <row r="1674" spans="14:15" ht="20" customHeight="1">
      <c r="N1674" s="172"/>
      <c r="O1674" s="172"/>
    </row>
    <row r="1675" spans="14:15" ht="20" customHeight="1">
      <c r="N1675" s="172"/>
      <c r="O1675" s="172"/>
    </row>
    <row r="1676" spans="14:15" ht="20" customHeight="1">
      <c r="N1676" s="172"/>
      <c r="O1676" s="172"/>
    </row>
    <row r="1677" spans="14:15" ht="20" customHeight="1">
      <c r="N1677" s="172"/>
      <c r="O1677" s="172"/>
    </row>
    <row r="1678" spans="14:15" ht="20" customHeight="1">
      <c r="N1678" s="172"/>
      <c r="O1678" s="172"/>
    </row>
    <row r="1679" spans="14:15" ht="20" customHeight="1">
      <c r="N1679" s="172"/>
      <c r="O1679" s="172"/>
    </row>
    <row r="1680" spans="14:15" ht="20" customHeight="1">
      <c r="N1680" s="172"/>
      <c r="O1680" s="172"/>
    </row>
    <row r="1681" spans="14:15" ht="20" customHeight="1">
      <c r="N1681" s="172"/>
      <c r="O1681" s="172"/>
    </row>
    <row r="1682" spans="14:15" ht="20" customHeight="1">
      <c r="N1682" s="172"/>
      <c r="O1682" s="172"/>
    </row>
    <row r="1683" spans="14:15" ht="20" customHeight="1">
      <c r="N1683" s="172"/>
      <c r="O1683" s="172"/>
    </row>
    <row r="1684" spans="14:15" ht="20" customHeight="1">
      <c r="N1684" s="172"/>
      <c r="O1684" s="172"/>
    </row>
    <row r="1685" spans="14:15" ht="20" customHeight="1">
      <c r="N1685" s="172"/>
      <c r="O1685" s="172"/>
    </row>
    <row r="1686" spans="14:15" ht="20" customHeight="1">
      <c r="N1686" s="172"/>
      <c r="O1686" s="172"/>
    </row>
    <row r="1687" spans="14:15" ht="20" customHeight="1">
      <c r="N1687" s="172"/>
      <c r="O1687" s="172"/>
    </row>
    <row r="1688" spans="14:15" ht="20" customHeight="1">
      <c r="N1688" s="172"/>
      <c r="O1688" s="172"/>
    </row>
    <row r="1689" spans="14:15" ht="20" customHeight="1">
      <c r="N1689" s="172"/>
      <c r="O1689" s="172"/>
    </row>
    <row r="1690" spans="14:15" ht="20" customHeight="1">
      <c r="N1690" s="172"/>
      <c r="O1690" s="172"/>
    </row>
    <row r="1691" spans="14:15" ht="20" customHeight="1">
      <c r="N1691" s="172"/>
      <c r="O1691" s="172"/>
    </row>
    <row r="1692" spans="14:15" ht="20" customHeight="1">
      <c r="N1692" s="172"/>
      <c r="O1692" s="172"/>
    </row>
    <row r="1693" spans="14:15" ht="20" customHeight="1">
      <c r="N1693" s="172"/>
      <c r="O1693" s="172"/>
    </row>
    <row r="1694" spans="14:15" ht="20" customHeight="1">
      <c r="N1694" s="172"/>
      <c r="O1694" s="172"/>
    </row>
    <row r="1695" spans="14:15" ht="20" customHeight="1">
      <c r="N1695" s="172"/>
      <c r="O1695" s="172"/>
    </row>
    <row r="1696" spans="14:15" ht="20" customHeight="1">
      <c r="N1696" s="172"/>
      <c r="O1696" s="172"/>
    </row>
    <row r="1697" spans="14:15" ht="20" customHeight="1">
      <c r="N1697" s="172"/>
      <c r="O1697" s="172"/>
    </row>
    <row r="1698" spans="14:15" ht="20" customHeight="1">
      <c r="N1698" s="172"/>
      <c r="O1698" s="172"/>
    </row>
    <row r="1699" spans="14:15" ht="20" customHeight="1">
      <c r="N1699" s="172"/>
      <c r="O1699" s="172"/>
    </row>
    <row r="1700" spans="14:15" ht="20" customHeight="1">
      <c r="N1700" s="172"/>
      <c r="O1700" s="172"/>
    </row>
    <row r="1701" spans="14:15" ht="20" customHeight="1">
      <c r="N1701" s="172"/>
      <c r="O1701" s="172"/>
    </row>
    <row r="1702" spans="14:15" ht="20" customHeight="1">
      <c r="N1702" s="172"/>
      <c r="O1702" s="172"/>
    </row>
    <row r="1703" spans="14:15" ht="20" customHeight="1">
      <c r="N1703" s="172"/>
      <c r="O1703" s="172"/>
    </row>
    <row r="1704" spans="14:15" ht="20" customHeight="1">
      <c r="N1704" s="172"/>
      <c r="O1704" s="172"/>
    </row>
    <row r="1705" spans="14:15" ht="20" customHeight="1">
      <c r="N1705" s="172"/>
      <c r="O1705" s="172"/>
    </row>
    <row r="1706" spans="14:15" ht="20" customHeight="1">
      <c r="N1706" s="172"/>
      <c r="O1706" s="172"/>
    </row>
    <row r="1707" spans="14:15" ht="20" customHeight="1">
      <c r="N1707" s="172"/>
      <c r="O1707" s="172"/>
    </row>
    <row r="1708" spans="14:15" ht="20" customHeight="1">
      <c r="N1708" s="172"/>
      <c r="O1708" s="172"/>
    </row>
    <row r="1709" spans="14:15" ht="20" customHeight="1">
      <c r="N1709" s="172"/>
      <c r="O1709" s="172"/>
    </row>
    <row r="1710" spans="14:15" ht="20" customHeight="1">
      <c r="N1710" s="172"/>
      <c r="O1710" s="172"/>
    </row>
    <row r="1711" spans="14:15" ht="20" customHeight="1">
      <c r="N1711" s="172"/>
      <c r="O1711" s="172"/>
    </row>
    <row r="1712" spans="14:15" ht="20" customHeight="1">
      <c r="N1712" s="172"/>
      <c r="O1712" s="172"/>
    </row>
    <row r="1713" spans="14:15" ht="20" customHeight="1">
      <c r="N1713" s="172"/>
      <c r="O1713" s="172"/>
    </row>
    <row r="1714" spans="14:15" ht="20" customHeight="1">
      <c r="N1714" s="172"/>
      <c r="O1714" s="172"/>
    </row>
    <row r="1715" spans="14:15" ht="20" customHeight="1">
      <c r="N1715" s="172"/>
      <c r="O1715" s="172"/>
    </row>
    <row r="1716" spans="14:15" ht="20" customHeight="1">
      <c r="N1716" s="172"/>
      <c r="O1716" s="172"/>
    </row>
    <row r="1717" spans="14:15" ht="20" customHeight="1">
      <c r="N1717" s="172"/>
      <c r="O1717" s="172"/>
    </row>
    <row r="1718" spans="14:15" ht="20" customHeight="1">
      <c r="N1718" s="172"/>
      <c r="O1718" s="172"/>
    </row>
    <row r="1719" spans="14:15" ht="20" customHeight="1">
      <c r="N1719" s="172"/>
      <c r="O1719" s="172"/>
    </row>
    <row r="1720" spans="14:15" ht="20" customHeight="1">
      <c r="N1720" s="172"/>
      <c r="O1720" s="172"/>
    </row>
    <row r="1721" spans="14:15" ht="20" customHeight="1">
      <c r="N1721" s="172"/>
      <c r="O1721" s="172"/>
    </row>
    <row r="1722" spans="14:15" ht="20" customHeight="1">
      <c r="N1722" s="172"/>
      <c r="O1722" s="172"/>
    </row>
    <row r="1723" spans="14:15" ht="20" customHeight="1">
      <c r="N1723" s="172"/>
      <c r="O1723" s="172"/>
    </row>
    <row r="1724" spans="14:15" ht="20" customHeight="1">
      <c r="N1724" s="172"/>
      <c r="O1724" s="172"/>
    </row>
    <row r="1725" spans="14:15" ht="20" customHeight="1">
      <c r="N1725" s="172"/>
      <c r="O1725" s="172"/>
    </row>
    <row r="1726" spans="14:15" ht="20" customHeight="1">
      <c r="N1726" s="172"/>
      <c r="O1726" s="172"/>
    </row>
    <row r="1727" spans="14:15" ht="20" customHeight="1">
      <c r="N1727" s="172"/>
      <c r="O1727" s="172"/>
    </row>
    <row r="1728" spans="14:15" ht="20" customHeight="1">
      <c r="N1728" s="172"/>
      <c r="O1728" s="172"/>
    </row>
    <row r="1729" spans="14:15" ht="20" customHeight="1">
      <c r="N1729" s="172"/>
      <c r="O1729" s="172"/>
    </row>
    <row r="1730" spans="14:15" ht="20" customHeight="1">
      <c r="N1730" s="172"/>
      <c r="O1730" s="172"/>
    </row>
    <row r="1731" spans="14:15" ht="20" customHeight="1">
      <c r="N1731" s="172"/>
      <c r="O1731" s="172"/>
    </row>
    <row r="1732" spans="14:15" ht="20" customHeight="1">
      <c r="N1732" s="172"/>
      <c r="O1732" s="172"/>
    </row>
    <row r="1733" spans="14:15" ht="20" customHeight="1">
      <c r="N1733" s="172"/>
      <c r="O1733" s="172"/>
    </row>
    <row r="1734" spans="14:15" ht="20" customHeight="1">
      <c r="N1734" s="172"/>
      <c r="O1734" s="172"/>
    </row>
    <row r="1735" spans="14:15" ht="20" customHeight="1">
      <c r="N1735" s="172"/>
      <c r="O1735" s="172"/>
    </row>
    <row r="1736" spans="14:15" ht="20" customHeight="1">
      <c r="N1736" s="172"/>
      <c r="O1736" s="172"/>
    </row>
    <row r="1737" spans="14:15" ht="20" customHeight="1">
      <c r="N1737" s="172"/>
      <c r="O1737" s="172"/>
    </row>
    <row r="1738" spans="14:15" ht="20" customHeight="1">
      <c r="N1738" s="172"/>
      <c r="O1738" s="172"/>
    </row>
    <row r="1739" spans="14:15" ht="20" customHeight="1">
      <c r="N1739" s="172"/>
      <c r="O1739" s="172"/>
    </row>
    <row r="1740" spans="14:15" ht="20" customHeight="1">
      <c r="N1740" s="172"/>
      <c r="O1740" s="172"/>
    </row>
    <row r="1741" spans="14:15" ht="20" customHeight="1">
      <c r="N1741" s="172"/>
      <c r="O1741" s="172"/>
    </row>
    <row r="1742" spans="14:15" ht="20" customHeight="1">
      <c r="N1742" s="172"/>
      <c r="O1742" s="172"/>
    </row>
    <row r="1743" spans="14:15" ht="20" customHeight="1">
      <c r="N1743" s="172"/>
      <c r="O1743" s="172"/>
    </row>
    <row r="1744" spans="14:15" ht="20" customHeight="1">
      <c r="N1744" s="172"/>
      <c r="O1744" s="172"/>
    </row>
    <row r="1745" spans="14:15" ht="20" customHeight="1">
      <c r="N1745" s="172"/>
      <c r="O1745" s="172"/>
    </row>
    <row r="1746" spans="14:15" ht="20" customHeight="1">
      <c r="N1746" s="172"/>
      <c r="O1746" s="172"/>
    </row>
    <row r="1747" spans="14:15" ht="20" customHeight="1">
      <c r="N1747" s="172"/>
      <c r="O1747" s="172"/>
    </row>
    <row r="1748" spans="14:15" ht="20" customHeight="1">
      <c r="N1748" s="172"/>
      <c r="O1748" s="172"/>
    </row>
    <row r="1749" spans="14:15" ht="20" customHeight="1">
      <c r="N1749" s="172"/>
      <c r="O1749" s="172"/>
    </row>
    <row r="1750" spans="14:15" ht="20" customHeight="1">
      <c r="N1750" s="172"/>
      <c r="O1750" s="172"/>
    </row>
    <row r="1751" spans="14:15" ht="20" customHeight="1">
      <c r="N1751" s="172"/>
      <c r="O1751" s="172"/>
    </row>
    <row r="1752" spans="14:15" ht="20" customHeight="1">
      <c r="N1752" s="172"/>
      <c r="O1752" s="172"/>
    </row>
    <row r="1753" spans="14:15" ht="20" customHeight="1">
      <c r="N1753" s="172"/>
      <c r="O1753" s="172"/>
    </row>
    <row r="1754" spans="14:15" ht="20" customHeight="1">
      <c r="N1754" s="172"/>
      <c r="O1754" s="172"/>
    </row>
    <row r="1755" spans="14:15" ht="20" customHeight="1">
      <c r="N1755" s="172"/>
      <c r="O1755" s="172"/>
    </row>
    <row r="1756" spans="14:15" ht="20" customHeight="1">
      <c r="N1756" s="172"/>
      <c r="O1756" s="172"/>
    </row>
    <row r="1757" spans="14:15" ht="20" customHeight="1">
      <c r="N1757" s="172"/>
      <c r="O1757" s="172"/>
    </row>
    <row r="1758" spans="14:15" ht="20" customHeight="1">
      <c r="N1758" s="172"/>
      <c r="O1758" s="172"/>
    </row>
    <row r="1759" spans="14:15" ht="20" customHeight="1">
      <c r="N1759" s="172"/>
      <c r="O1759" s="172"/>
    </row>
    <row r="1760" spans="14:15" ht="20" customHeight="1">
      <c r="N1760" s="172"/>
      <c r="O1760" s="172"/>
    </row>
    <row r="1761" spans="14:15" ht="20" customHeight="1">
      <c r="N1761" s="172"/>
      <c r="O1761" s="172"/>
    </row>
    <row r="1762" spans="14:15" ht="20" customHeight="1">
      <c r="N1762" s="172"/>
      <c r="O1762" s="172"/>
    </row>
    <row r="1763" spans="14:15" ht="20" customHeight="1">
      <c r="N1763" s="172"/>
      <c r="O1763" s="172"/>
    </row>
    <row r="1764" spans="14:15" ht="20" customHeight="1">
      <c r="N1764" s="172"/>
      <c r="O1764" s="172"/>
    </row>
    <row r="1765" spans="14:15" ht="20" customHeight="1">
      <c r="N1765" s="172"/>
      <c r="O1765" s="172"/>
    </row>
    <row r="1766" spans="14:15" ht="20" customHeight="1">
      <c r="N1766" s="172"/>
      <c r="O1766" s="172"/>
    </row>
    <row r="1767" spans="14:15" ht="20" customHeight="1">
      <c r="N1767" s="172"/>
      <c r="O1767" s="172"/>
    </row>
    <row r="1768" spans="14:15" ht="20" customHeight="1">
      <c r="N1768" s="172"/>
      <c r="O1768" s="172"/>
    </row>
    <row r="1769" spans="14:15" ht="20" customHeight="1">
      <c r="N1769" s="172"/>
      <c r="O1769" s="172"/>
    </row>
    <row r="1770" spans="14:15" ht="20" customHeight="1">
      <c r="N1770" s="172"/>
      <c r="O1770" s="172"/>
    </row>
    <row r="1771" spans="14:15" ht="20" customHeight="1">
      <c r="N1771" s="172"/>
      <c r="O1771" s="172"/>
    </row>
    <row r="1772" spans="14:15" ht="20" customHeight="1">
      <c r="N1772" s="172"/>
      <c r="O1772" s="172"/>
    </row>
    <row r="1773" spans="14:15" ht="20" customHeight="1">
      <c r="N1773" s="172"/>
      <c r="O1773" s="172"/>
    </row>
    <row r="1774" spans="14:15" ht="20" customHeight="1">
      <c r="N1774" s="172"/>
      <c r="O1774" s="172"/>
    </row>
    <row r="1775" spans="14:15" ht="20" customHeight="1">
      <c r="N1775" s="172"/>
      <c r="O1775" s="172"/>
    </row>
    <row r="1776" spans="14:15" ht="20" customHeight="1">
      <c r="N1776" s="172"/>
      <c r="O1776" s="172"/>
    </row>
    <row r="1777" spans="14:15" ht="20" customHeight="1">
      <c r="N1777" s="172"/>
      <c r="O1777" s="172"/>
    </row>
    <row r="1778" spans="14:15" ht="20" customHeight="1">
      <c r="N1778" s="172"/>
      <c r="O1778" s="172"/>
    </row>
    <row r="1779" spans="14:15" ht="20" customHeight="1">
      <c r="N1779" s="172"/>
      <c r="O1779" s="172"/>
    </row>
    <row r="1780" spans="14:15" ht="20" customHeight="1">
      <c r="N1780" s="172"/>
      <c r="O1780" s="172"/>
    </row>
    <row r="1781" spans="14:15" ht="20" customHeight="1">
      <c r="N1781" s="172"/>
      <c r="O1781" s="172"/>
    </row>
    <row r="1782" spans="14:15" ht="20" customHeight="1">
      <c r="N1782" s="172"/>
      <c r="O1782" s="172"/>
    </row>
    <row r="1783" spans="14:15" ht="20" customHeight="1">
      <c r="N1783" s="172"/>
      <c r="O1783" s="172"/>
    </row>
    <row r="1784" spans="14:15" ht="20" customHeight="1">
      <c r="N1784" s="172"/>
      <c r="O1784" s="172"/>
    </row>
    <row r="1785" spans="14:15" ht="20" customHeight="1">
      <c r="N1785" s="172"/>
      <c r="O1785" s="172"/>
    </row>
    <row r="1786" spans="14:15" ht="20" customHeight="1">
      <c r="N1786" s="172"/>
      <c r="O1786" s="172"/>
    </row>
    <row r="1787" spans="14:15" ht="20" customHeight="1">
      <c r="N1787" s="172"/>
      <c r="O1787" s="172"/>
    </row>
    <row r="1788" spans="14:15" ht="20" customHeight="1">
      <c r="N1788" s="172"/>
      <c r="O1788" s="172"/>
    </row>
    <row r="1789" spans="14:15" ht="20" customHeight="1">
      <c r="N1789" s="172"/>
      <c r="O1789" s="172"/>
    </row>
    <row r="1790" spans="14:15" ht="20" customHeight="1">
      <c r="N1790" s="172"/>
      <c r="O1790" s="172"/>
    </row>
    <row r="1791" spans="14:15" ht="20" customHeight="1">
      <c r="N1791" s="172"/>
      <c r="O1791" s="172"/>
    </row>
    <row r="1792" spans="14:15" ht="20" customHeight="1">
      <c r="N1792" s="172"/>
      <c r="O1792" s="172"/>
    </row>
    <row r="1793" spans="14:15" ht="20" customHeight="1">
      <c r="N1793" s="172"/>
      <c r="O1793" s="172"/>
    </row>
    <row r="1794" spans="14:15" ht="20" customHeight="1">
      <c r="N1794" s="172"/>
      <c r="O1794" s="172"/>
    </row>
    <row r="1795" spans="14:15" ht="20" customHeight="1">
      <c r="N1795" s="172"/>
      <c r="O1795" s="172"/>
    </row>
    <row r="1796" spans="14:15" ht="20" customHeight="1">
      <c r="N1796" s="172"/>
      <c r="O1796" s="172"/>
    </row>
    <row r="1797" spans="14:15" ht="20" customHeight="1">
      <c r="N1797" s="172"/>
      <c r="O1797" s="172"/>
    </row>
    <row r="1798" spans="14:15" ht="20" customHeight="1">
      <c r="N1798" s="172"/>
      <c r="O1798" s="172"/>
    </row>
    <row r="1799" spans="14:15" ht="20" customHeight="1">
      <c r="N1799" s="172"/>
      <c r="O1799" s="172"/>
    </row>
    <row r="1800" spans="14:15" ht="20" customHeight="1">
      <c r="N1800" s="172"/>
      <c r="O1800" s="172"/>
    </row>
    <row r="1801" spans="14:15" ht="20" customHeight="1">
      <c r="N1801" s="172"/>
      <c r="O1801" s="172"/>
    </row>
    <row r="1802" spans="14:15" ht="20" customHeight="1">
      <c r="N1802" s="172"/>
      <c r="O1802" s="172"/>
    </row>
    <row r="1803" spans="14:15" ht="20" customHeight="1">
      <c r="N1803" s="172"/>
      <c r="O1803" s="172"/>
    </row>
    <row r="1804" spans="14:15" ht="20" customHeight="1">
      <c r="N1804" s="172"/>
      <c r="O1804" s="172"/>
    </row>
    <row r="1805" spans="14:15" ht="20" customHeight="1">
      <c r="N1805" s="172"/>
      <c r="O1805" s="172"/>
    </row>
    <row r="1806" spans="14:15" ht="20" customHeight="1">
      <c r="N1806" s="172"/>
      <c r="O1806" s="172"/>
    </row>
    <row r="1807" spans="14:15" ht="20" customHeight="1">
      <c r="N1807" s="172"/>
      <c r="O1807" s="172"/>
    </row>
    <row r="1808" spans="14:15" ht="20" customHeight="1">
      <c r="N1808" s="172"/>
      <c r="O1808" s="172"/>
    </row>
    <row r="1809" spans="14:15" ht="20" customHeight="1">
      <c r="N1809" s="172"/>
      <c r="O1809" s="172"/>
    </row>
    <row r="1810" spans="14:15" ht="20" customHeight="1">
      <c r="N1810" s="172"/>
      <c r="O1810" s="172"/>
    </row>
    <row r="1811" spans="14:15" ht="20" customHeight="1">
      <c r="N1811" s="172"/>
      <c r="O1811" s="172"/>
    </row>
    <row r="1812" spans="14:15" ht="20" customHeight="1">
      <c r="N1812" s="172"/>
      <c r="O1812" s="172"/>
    </row>
    <row r="1813" spans="14:15" ht="20" customHeight="1">
      <c r="N1813" s="172"/>
      <c r="O1813" s="172"/>
    </row>
    <row r="1814" spans="14:15" ht="20" customHeight="1">
      <c r="N1814" s="172"/>
      <c r="O1814" s="172"/>
    </row>
    <row r="1815" spans="14:15" ht="20" customHeight="1">
      <c r="N1815" s="172"/>
      <c r="O1815" s="172"/>
    </row>
    <row r="1816" spans="14:15" ht="20" customHeight="1">
      <c r="N1816" s="172"/>
      <c r="O1816" s="172"/>
    </row>
    <row r="1817" spans="14:15" ht="20" customHeight="1">
      <c r="N1817" s="172"/>
      <c r="O1817" s="172"/>
    </row>
    <row r="1818" spans="14:15" ht="20" customHeight="1">
      <c r="N1818" s="172"/>
      <c r="O1818" s="172"/>
    </row>
    <row r="1819" spans="14:15" ht="20" customHeight="1">
      <c r="N1819" s="172"/>
      <c r="O1819" s="172"/>
    </row>
    <row r="1820" spans="14:15" ht="20" customHeight="1">
      <c r="N1820" s="172"/>
      <c r="O1820" s="172"/>
    </row>
    <row r="1821" spans="14:15" ht="20" customHeight="1">
      <c r="N1821" s="172"/>
      <c r="O1821" s="172"/>
    </row>
    <row r="1822" spans="14:15" ht="20" customHeight="1">
      <c r="N1822" s="172"/>
      <c r="O1822" s="172"/>
    </row>
    <row r="1823" spans="14:15" ht="20" customHeight="1">
      <c r="N1823" s="172"/>
      <c r="O1823" s="172"/>
    </row>
    <row r="1824" spans="14:15" ht="20" customHeight="1">
      <c r="N1824" s="172"/>
      <c r="O1824" s="172"/>
    </row>
    <row r="1825" spans="14:15" ht="20" customHeight="1">
      <c r="N1825" s="172"/>
      <c r="O1825" s="172"/>
    </row>
    <row r="1826" spans="14:15" ht="20" customHeight="1">
      <c r="N1826" s="172"/>
      <c r="O1826" s="172"/>
    </row>
    <row r="1827" spans="14:15" ht="20" customHeight="1">
      <c r="N1827" s="172"/>
      <c r="O1827" s="172"/>
    </row>
    <row r="1828" spans="14:15" ht="20" customHeight="1">
      <c r="N1828" s="172"/>
      <c r="O1828" s="172"/>
    </row>
    <row r="1829" spans="14:15" ht="20" customHeight="1">
      <c r="N1829" s="172"/>
      <c r="O1829" s="172"/>
    </row>
    <row r="1830" spans="14:15" ht="20" customHeight="1">
      <c r="N1830" s="172"/>
      <c r="O1830" s="172"/>
    </row>
    <row r="1831" spans="14:15" ht="20" customHeight="1">
      <c r="N1831" s="172"/>
      <c r="O1831" s="172"/>
    </row>
    <row r="1832" spans="14:15" ht="20" customHeight="1">
      <c r="N1832" s="172"/>
      <c r="O1832" s="172"/>
    </row>
    <row r="1833" spans="14:15" ht="20" customHeight="1">
      <c r="N1833" s="172"/>
      <c r="O1833" s="172"/>
    </row>
    <row r="1834" spans="14:15" ht="20" customHeight="1">
      <c r="N1834" s="172"/>
      <c r="O1834" s="172"/>
    </row>
    <row r="1835" spans="14:15" ht="20" customHeight="1">
      <c r="N1835" s="172"/>
      <c r="O1835" s="172"/>
    </row>
    <row r="1836" spans="14:15" ht="20" customHeight="1">
      <c r="N1836" s="172"/>
      <c r="O1836" s="172"/>
    </row>
    <row r="1837" spans="14:15" ht="20" customHeight="1">
      <c r="N1837" s="172"/>
      <c r="O1837" s="172"/>
    </row>
    <row r="1838" spans="14:15" ht="20" customHeight="1">
      <c r="N1838" s="172"/>
      <c r="O1838" s="172"/>
    </row>
    <row r="1839" spans="14:15" ht="20" customHeight="1">
      <c r="N1839" s="172"/>
      <c r="O1839" s="172"/>
    </row>
    <row r="1840" spans="14:15" ht="20" customHeight="1">
      <c r="N1840" s="172"/>
      <c r="O1840" s="172"/>
    </row>
    <row r="1841" spans="14:15" ht="20" customHeight="1">
      <c r="N1841" s="172"/>
      <c r="O1841" s="172"/>
    </row>
    <row r="1842" spans="14:15" ht="20" customHeight="1">
      <c r="N1842" s="172"/>
      <c r="O1842" s="172"/>
    </row>
    <row r="1843" spans="14:15" ht="20" customHeight="1">
      <c r="N1843" s="172"/>
      <c r="O1843" s="172"/>
    </row>
    <row r="1844" spans="14:15" ht="20" customHeight="1">
      <c r="N1844" s="172"/>
      <c r="O1844" s="172"/>
    </row>
    <row r="1845" spans="14:15" ht="20" customHeight="1">
      <c r="N1845" s="172"/>
      <c r="O1845" s="172"/>
    </row>
    <row r="1846" spans="14:15" ht="20" customHeight="1">
      <c r="N1846" s="172"/>
      <c r="O1846" s="172"/>
    </row>
    <row r="1847" spans="14:15" ht="20" customHeight="1">
      <c r="N1847" s="172"/>
      <c r="O1847" s="172"/>
    </row>
    <row r="1848" spans="14:15" ht="20" customHeight="1">
      <c r="N1848" s="172"/>
      <c r="O1848" s="172"/>
    </row>
    <row r="1849" spans="14:15" ht="20" customHeight="1">
      <c r="N1849" s="172"/>
      <c r="O1849" s="172"/>
    </row>
    <row r="1850" spans="14:15" ht="20" customHeight="1">
      <c r="N1850" s="172"/>
      <c r="O1850" s="172"/>
    </row>
    <row r="1851" spans="14:15" ht="20" customHeight="1">
      <c r="N1851" s="172"/>
      <c r="O1851" s="172"/>
    </row>
    <row r="1852" spans="14:15" ht="20" customHeight="1">
      <c r="N1852" s="172"/>
      <c r="O1852" s="172"/>
    </row>
    <row r="1853" spans="14:15" ht="20" customHeight="1">
      <c r="N1853" s="172"/>
      <c r="O1853" s="172"/>
    </row>
    <row r="1854" spans="14:15" ht="20" customHeight="1">
      <c r="N1854" s="172"/>
      <c r="O1854" s="172"/>
    </row>
    <row r="1855" spans="14:15" ht="20" customHeight="1">
      <c r="N1855" s="172"/>
      <c r="O1855" s="172"/>
    </row>
    <row r="1856" spans="14:15" ht="20" customHeight="1">
      <c r="N1856" s="172"/>
      <c r="O1856" s="172"/>
    </row>
    <row r="1857" spans="14:15" ht="20" customHeight="1">
      <c r="N1857" s="172"/>
      <c r="O1857" s="172"/>
    </row>
    <row r="1858" spans="14:15" ht="20" customHeight="1">
      <c r="N1858" s="172"/>
      <c r="O1858" s="172"/>
    </row>
    <row r="1859" spans="14:15" ht="20" customHeight="1">
      <c r="N1859" s="172"/>
      <c r="O1859" s="172"/>
    </row>
    <row r="1860" spans="14:15" ht="20" customHeight="1">
      <c r="N1860" s="172"/>
      <c r="O1860" s="172"/>
    </row>
    <row r="1861" spans="14:15" ht="20" customHeight="1">
      <c r="N1861" s="172"/>
      <c r="O1861" s="172"/>
    </row>
    <row r="1862" spans="14:15" ht="20" customHeight="1">
      <c r="N1862" s="172"/>
      <c r="O1862" s="172"/>
    </row>
    <row r="1863" spans="14:15" ht="20" customHeight="1">
      <c r="N1863" s="172"/>
      <c r="O1863" s="172"/>
    </row>
    <row r="1864" spans="14:15" ht="20" customHeight="1">
      <c r="N1864" s="172"/>
      <c r="O1864" s="172"/>
    </row>
    <row r="1865" spans="14:15" ht="20" customHeight="1">
      <c r="N1865" s="172"/>
      <c r="O1865" s="172"/>
    </row>
    <row r="1866" spans="14:15" ht="20" customHeight="1">
      <c r="N1866" s="172"/>
      <c r="O1866" s="172"/>
    </row>
    <row r="1867" spans="14:15" ht="20" customHeight="1">
      <c r="N1867" s="172"/>
      <c r="O1867" s="172"/>
    </row>
    <row r="1868" spans="14:15" ht="20" customHeight="1">
      <c r="N1868" s="172"/>
      <c r="O1868" s="172"/>
    </row>
    <row r="1869" spans="14:15" ht="20" customHeight="1">
      <c r="N1869" s="172"/>
      <c r="O1869" s="172"/>
    </row>
    <row r="1870" spans="14:15" ht="20" customHeight="1">
      <c r="N1870" s="172"/>
      <c r="O1870" s="172"/>
    </row>
    <row r="1871" spans="14:15" ht="20" customHeight="1">
      <c r="N1871" s="172"/>
      <c r="O1871" s="172"/>
    </row>
    <row r="1872" spans="14:15" ht="20" customHeight="1">
      <c r="N1872" s="172"/>
      <c r="O1872" s="172"/>
    </row>
    <row r="1873" spans="14:15" ht="20" customHeight="1">
      <c r="N1873" s="172"/>
      <c r="O1873" s="172"/>
    </row>
    <row r="1874" spans="14:15" ht="20" customHeight="1">
      <c r="N1874" s="172"/>
      <c r="O1874" s="172"/>
    </row>
    <row r="1875" spans="14:15" ht="20" customHeight="1">
      <c r="N1875" s="172"/>
      <c r="O1875" s="172"/>
    </row>
    <row r="1876" spans="14:15" ht="20" customHeight="1">
      <c r="N1876" s="172"/>
      <c r="O1876" s="172"/>
    </row>
    <row r="1877" spans="14:15" ht="20" customHeight="1">
      <c r="N1877" s="172"/>
      <c r="O1877" s="172"/>
    </row>
    <row r="1878" spans="14:15" ht="20" customHeight="1">
      <c r="N1878" s="172"/>
      <c r="O1878" s="172"/>
    </row>
    <row r="1879" spans="14:15" ht="20" customHeight="1">
      <c r="N1879" s="172"/>
      <c r="O1879" s="172"/>
    </row>
    <row r="1880" spans="14:15" ht="20" customHeight="1">
      <c r="N1880" s="172"/>
      <c r="O1880" s="172"/>
    </row>
    <row r="1881" spans="14:15" ht="20" customHeight="1">
      <c r="N1881" s="172"/>
      <c r="O1881" s="172"/>
    </row>
    <row r="1882" spans="14:15" ht="20" customHeight="1">
      <c r="N1882" s="172"/>
      <c r="O1882" s="172"/>
    </row>
    <row r="1883" spans="14:15" ht="20" customHeight="1">
      <c r="N1883" s="172"/>
      <c r="O1883" s="172"/>
    </row>
    <row r="1884" spans="14:15" ht="20" customHeight="1">
      <c r="N1884" s="172"/>
      <c r="O1884" s="172"/>
    </row>
    <row r="1885" spans="14:15" ht="20" customHeight="1">
      <c r="N1885" s="172"/>
      <c r="O1885" s="172"/>
    </row>
    <row r="1886" spans="14:15" ht="20" customHeight="1">
      <c r="N1886" s="172"/>
      <c r="O1886" s="172"/>
    </row>
    <row r="1887" spans="14:15" ht="20" customHeight="1">
      <c r="N1887" s="172"/>
      <c r="O1887" s="172"/>
    </row>
    <row r="1888" spans="14:15" ht="20" customHeight="1">
      <c r="N1888" s="172"/>
      <c r="O1888" s="172"/>
    </row>
    <row r="1889" spans="14:15" ht="20" customHeight="1">
      <c r="N1889" s="172"/>
      <c r="O1889" s="172"/>
    </row>
    <row r="1890" spans="14:15" ht="20" customHeight="1">
      <c r="N1890" s="172"/>
      <c r="O1890" s="172"/>
    </row>
    <row r="1891" spans="14:15" ht="20" customHeight="1">
      <c r="N1891" s="172"/>
      <c r="O1891" s="172"/>
    </row>
    <row r="1892" spans="14:15" ht="20" customHeight="1">
      <c r="N1892" s="172"/>
      <c r="O1892" s="172"/>
    </row>
    <row r="1893" spans="14:15" ht="20" customHeight="1">
      <c r="N1893" s="172"/>
      <c r="O1893" s="172"/>
    </row>
    <row r="1894" spans="14:15" ht="20" customHeight="1">
      <c r="N1894" s="172"/>
      <c r="O1894" s="172"/>
    </row>
    <row r="1895" spans="14:15" ht="20" customHeight="1">
      <c r="N1895" s="172"/>
      <c r="O1895" s="172"/>
    </row>
    <row r="1896" spans="14:15" ht="20" customHeight="1">
      <c r="N1896" s="172"/>
      <c r="O1896" s="172"/>
    </row>
    <row r="1897" spans="14:15" ht="20" customHeight="1">
      <c r="N1897" s="172"/>
      <c r="O1897" s="172"/>
    </row>
    <row r="1898" spans="14:15" ht="20" customHeight="1">
      <c r="N1898" s="172"/>
      <c r="O1898" s="172"/>
    </row>
    <row r="1899" spans="14:15" ht="20" customHeight="1">
      <c r="N1899" s="172"/>
      <c r="O1899" s="172"/>
    </row>
    <row r="1900" spans="14:15" ht="20" customHeight="1">
      <c r="N1900" s="172"/>
      <c r="O1900" s="172"/>
    </row>
    <row r="1901" spans="14:15" ht="20" customHeight="1">
      <c r="N1901" s="172"/>
      <c r="O1901" s="172"/>
    </row>
    <row r="1902" spans="14:15" ht="20" customHeight="1">
      <c r="N1902" s="172"/>
      <c r="O1902" s="172"/>
    </row>
    <row r="1903" spans="14:15" ht="20" customHeight="1">
      <c r="N1903" s="172"/>
      <c r="O1903" s="172"/>
    </row>
    <row r="1904" spans="14:15" ht="20" customHeight="1">
      <c r="N1904" s="172"/>
      <c r="O1904" s="172"/>
    </row>
    <row r="1905" spans="14:15" ht="20" customHeight="1">
      <c r="N1905" s="172"/>
      <c r="O1905" s="172"/>
    </row>
    <row r="1906" spans="14:15" ht="20" customHeight="1">
      <c r="N1906" s="172"/>
      <c r="O1906" s="172"/>
    </row>
    <row r="1907" spans="14:15" ht="20" customHeight="1">
      <c r="N1907" s="172"/>
      <c r="O1907" s="172"/>
    </row>
    <row r="1908" spans="14:15" ht="20" customHeight="1">
      <c r="N1908" s="172"/>
      <c r="O1908" s="172"/>
    </row>
    <row r="1909" spans="14:15" ht="20" customHeight="1">
      <c r="N1909" s="172"/>
      <c r="O1909" s="172"/>
    </row>
    <row r="1910" spans="14:15" ht="20" customHeight="1">
      <c r="N1910" s="172"/>
      <c r="O1910" s="172"/>
    </row>
    <row r="1911" spans="14:15" ht="20" customHeight="1">
      <c r="N1911" s="172"/>
      <c r="O1911" s="172"/>
    </row>
    <row r="1912" spans="14:15" ht="20" customHeight="1">
      <c r="N1912" s="172"/>
      <c r="O1912" s="172"/>
    </row>
    <row r="1913" spans="14:15" ht="20" customHeight="1">
      <c r="N1913" s="172"/>
      <c r="O1913" s="172"/>
    </row>
    <row r="1914" spans="14:15" ht="20" customHeight="1">
      <c r="N1914" s="172"/>
      <c r="O1914" s="172"/>
    </row>
    <row r="1915" spans="14:15" ht="20" customHeight="1">
      <c r="N1915" s="172"/>
      <c r="O1915" s="172"/>
    </row>
    <row r="1916" spans="14:15" ht="20" customHeight="1">
      <c r="N1916" s="172"/>
      <c r="O1916" s="172"/>
    </row>
    <row r="1917" spans="14:15" ht="20" customHeight="1">
      <c r="N1917" s="172"/>
      <c r="O1917" s="172"/>
    </row>
    <row r="1918" spans="14:15" ht="20" customHeight="1">
      <c r="N1918" s="172"/>
      <c r="O1918" s="172"/>
    </row>
    <row r="1919" spans="14:15" ht="20" customHeight="1">
      <c r="N1919" s="172"/>
      <c r="O1919" s="172"/>
    </row>
    <row r="1920" spans="14:15" ht="20" customHeight="1">
      <c r="N1920" s="172"/>
      <c r="O1920" s="172"/>
    </row>
    <row r="1921" spans="14:15" ht="20" customHeight="1">
      <c r="N1921" s="172"/>
      <c r="O1921" s="172"/>
    </row>
    <row r="1922" spans="14:15" ht="20" customHeight="1">
      <c r="N1922" s="172"/>
      <c r="O1922" s="172"/>
    </row>
    <row r="1923" spans="14:15" ht="20" customHeight="1">
      <c r="N1923" s="172"/>
      <c r="O1923" s="172"/>
    </row>
    <row r="1924" spans="14:15" ht="20" customHeight="1">
      <c r="N1924" s="172"/>
      <c r="O1924" s="172"/>
    </row>
    <row r="1925" spans="14:15" ht="20" customHeight="1">
      <c r="N1925" s="172"/>
      <c r="O1925" s="172"/>
    </row>
    <row r="1926" spans="14:15" ht="20" customHeight="1">
      <c r="N1926" s="172"/>
      <c r="O1926" s="172"/>
    </row>
    <row r="1927" spans="14:15" ht="20" customHeight="1">
      <c r="N1927" s="172"/>
      <c r="O1927" s="172"/>
    </row>
    <row r="1928" spans="14:15" ht="20" customHeight="1">
      <c r="N1928" s="172"/>
      <c r="O1928" s="172"/>
    </row>
    <row r="1929" spans="14:15" ht="20" customHeight="1">
      <c r="N1929" s="172"/>
      <c r="O1929" s="172"/>
    </row>
    <row r="1930" spans="14:15" ht="20" customHeight="1">
      <c r="N1930" s="172"/>
      <c r="O1930" s="172"/>
    </row>
    <row r="1931" spans="14:15" ht="20" customHeight="1">
      <c r="N1931" s="172"/>
      <c r="O1931" s="172"/>
    </row>
    <row r="1932" spans="14:15" ht="20" customHeight="1">
      <c r="N1932" s="172"/>
      <c r="O1932" s="172"/>
    </row>
    <row r="1933" spans="14:15" ht="20" customHeight="1">
      <c r="N1933" s="172"/>
      <c r="O1933" s="172"/>
    </row>
    <row r="1934" spans="14:15" ht="20" customHeight="1">
      <c r="N1934" s="172"/>
      <c r="O1934" s="172"/>
    </row>
    <row r="1935" spans="14:15" ht="20" customHeight="1">
      <c r="N1935" s="172"/>
      <c r="O1935" s="172"/>
    </row>
    <row r="1936" spans="14:15" ht="20" customHeight="1">
      <c r="N1936" s="172"/>
      <c r="O1936" s="172"/>
    </row>
    <row r="1937" spans="14:15" ht="20" customHeight="1">
      <c r="N1937" s="172"/>
      <c r="O1937" s="172"/>
    </row>
    <row r="1938" spans="14:15" ht="20" customHeight="1">
      <c r="N1938" s="172"/>
      <c r="O1938" s="172"/>
    </row>
    <row r="1939" spans="14:15" ht="20" customHeight="1">
      <c r="N1939" s="172"/>
      <c r="O1939" s="172"/>
    </row>
    <row r="1940" spans="14:15" ht="20" customHeight="1">
      <c r="N1940" s="172"/>
      <c r="O1940" s="172"/>
    </row>
    <row r="1941" spans="14:15" ht="20" customHeight="1">
      <c r="N1941" s="172"/>
      <c r="O1941" s="172"/>
    </row>
    <row r="1942" spans="14:15" ht="20" customHeight="1">
      <c r="N1942" s="172"/>
      <c r="O1942" s="172"/>
    </row>
    <row r="1943" spans="14:15" ht="20" customHeight="1">
      <c r="N1943" s="172"/>
      <c r="O1943" s="172"/>
    </row>
    <row r="1944" spans="14:15" ht="20" customHeight="1">
      <c r="N1944" s="172"/>
      <c r="O1944" s="172"/>
    </row>
    <row r="1945" spans="14:15" ht="20" customHeight="1">
      <c r="N1945" s="172"/>
      <c r="O1945" s="172"/>
    </row>
    <row r="1946" spans="14:15" ht="20" customHeight="1">
      <c r="N1946" s="172"/>
      <c r="O1946" s="172"/>
    </row>
    <row r="1947" spans="14:15" ht="20" customHeight="1">
      <c r="N1947" s="172"/>
      <c r="O1947" s="172"/>
    </row>
    <row r="1948" spans="14:15" ht="20" customHeight="1">
      <c r="N1948" s="172"/>
      <c r="O1948" s="172"/>
    </row>
    <row r="1949" spans="14:15" ht="20" customHeight="1">
      <c r="N1949" s="172"/>
      <c r="O1949" s="172"/>
    </row>
    <row r="1950" spans="14:15" ht="20" customHeight="1">
      <c r="N1950" s="172"/>
      <c r="O1950" s="172"/>
    </row>
    <row r="1951" spans="14:15" ht="20" customHeight="1">
      <c r="N1951" s="172"/>
      <c r="O1951" s="172"/>
    </row>
    <row r="1952" spans="14:15" ht="20" customHeight="1">
      <c r="N1952" s="172"/>
      <c r="O1952" s="172"/>
    </row>
    <row r="1953" spans="14:15" ht="20" customHeight="1">
      <c r="N1953" s="172"/>
      <c r="O1953" s="172"/>
    </row>
    <row r="1954" spans="14:15" ht="20" customHeight="1">
      <c r="N1954" s="172"/>
      <c r="O1954" s="172"/>
    </row>
    <row r="1955" spans="14:15" ht="20" customHeight="1">
      <c r="N1955" s="172"/>
      <c r="O1955" s="172"/>
    </row>
    <row r="1956" spans="14:15" ht="20" customHeight="1">
      <c r="N1956" s="172"/>
      <c r="O1956" s="172"/>
    </row>
    <row r="1957" spans="14:15" ht="20" customHeight="1">
      <c r="N1957" s="172"/>
      <c r="O1957" s="172"/>
    </row>
    <row r="1958" spans="14:15" ht="20" customHeight="1">
      <c r="N1958" s="172"/>
      <c r="O1958" s="172"/>
    </row>
    <row r="1959" spans="14:15" ht="20" customHeight="1">
      <c r="N1959" s="172"/>
      <c r="O1959" s="172"/>
    </row>
    <row r="1960" spans="14:15" ht="20" customHeight="1">
      <c r="N1960" s="172"/>
      <c r="O1960" s="172"/>
    </row>
    <row r="1961" spans="14:15" ht="20" customHeight="1">
      <c r="N1961" s="172"/>
      <c r="O1961" s="172"/>
    </row>
    <row r="1962" spans="14:15" ht="20" customHeight="1">
      <c r="N1962" s="172"/>
      <c r="O1962" s="172"/>
    </row>
    <row r="1963" spans="14:15" ht="20" customHeight="1">
      <c r="N1963" s="172"/>
      <c r="O1963" s="172"/>
    </row>
    <row r="1964" spans="14:15" ht="20" customHeight="1">
      <c r="N1964" s="172"/>
      <c r="O1964" s="172"/>
    </row>
    <row r="1965" spans="14:15" ht="20" customHeight="1">
      <c r="N1965" s="172"/>
      <c r="O1965" s="172"/>
    </row>
    <row r="1966" spans="14:15" ht="20" customHeight="1">
      <c r="N1966" s="172"/>
      <c r="O1966" s="172"/>
    </row>
    <row r="1967" spans="14:15" ht="20" customHeight="1">
      <c r="N1967" s="172"/>
      <c r="O1967" s="172"/>
    </row>
    <row r="1968" spans="14:15" ht="20" customHeight="1">
      <c r="N1968" s="172"/>
      <c r="O1968" s="172"/>
    </row>
    <row r="1969" spans="14:15" ht="20" customHeight="1">
      <c r="N1969" s="172"/>
      <c r="O1969" s="172"/>
    </row>
    <row r="1970" spans="14:15" ht="20" customHeight="1">
      <c r="N1970" s="172"/>
      <c r="O1970" s="172"/>
    </row>
    <row r="1971" spans="14:15" ht="20" customHeight="1">
      <c r="N1971" s="172"/>
      <c r="O1971" s="172"/>
    </row>
    <row r="1972" spans="14:15" ht="20" customHeight="1">
      <c r="N1972" s="172"/>
      <c r="O1972" s="172"/>
    </row>
    <row r="1973" spans="14:15" ht="20" customHeight="1">
      <c r="N1973" s="172"/>
      <c r="O1973" s="172"/>
    </row>
    <row r="1974" spans="14:15" ht="20" customHeight="1">
      <c r="N1974" s="172"/>
      <c r="O1974" s="172"/>
    </row>
    <row r="1975" spans="14:15" ht="20" customHeight="1">
      <c r="N1975" s="172"/>
      <c r="O1975" s="172"/>
    </row>
    <row r="1976" spans="14:15" ht="20" customHeight="1">
      <c r="N1976" s="172"/>
      <c r="O1976" s="172"/>
    </row>
    <row r="1977" spans="14:15" ht="20" customHeight="1">
      <c r="N1977" s="172"/>
      <c r="O1977" s="172"/>
    </row>
    <row r="1978" spans="14:15" ht="20" customHeight="1">
      <c r="N1978" s="172"/>
      <c r="O1978" s="172"/>
    </row>
    <row r="1979" spans="14:15" ht="20" customHeight="1">
      <c r="N1979" s="172"/>
      <c r="O1979" s="172"/>
    </row>
    <row r="1980" spans="14:15" ht="20" customHeight="1">
      <c r="N1980" s="172"/>
      <c r="O1980" s="172"/>
    </row>
    <row r="1981" spans="14:15" ht="20" customHeight="1">
      <c r="N1981" s="172"/>
      <c r="O1981" s="172"/>
    </row>
    <row r="1982" spans="14:15" ht="20" customHeight="1">
      <c r="N1982" s="172"/>
      <c r="O1982" s="172"/>
    </row>
    <row r="1983" spans="14:15" ht="20" customHeight="1">
      <c r="N1983" s="172"/>
      <c r="O1983" s="172"/>
    </row>
    <row r="1984" spans="14:15" ht="20" customHeight="1">
      <c r="N1984" s="172"/>
      <c r="O1984" s="172"/>
    </row>
    <row r="1985" spans="14:15" ht="20" customHeight="1">
      <c r="N1985" s="172"/>
      <c r="O1985" s="172"/>
    </row>
    <row r="1986" spans="14:15" ht="20" customHeight="1">
      <c r="N1986" s="172"/>
      <c r="O1986" s="172"/>
    </row>
    <row r="1987" spans="14:15" ht="20" customHeight="1">
      <c r="N1987" s="172"/>
      <c r="O1987" s="172"/>
    </row>
    <row r="1988" spans="14:15" ht="20" customHeight="1">
      <c r="N1988" s="172"/>
      <c r="O1988" s="172"/>
    </row>
    <row r="1989" spans="14:15" ht="20" customHeight="1">
      <c r="N1989" s="172"/>
      <c r="O1989" s="172"/>
    </row>
    <row r="1990" spans="14:15" ht="20" customHeight="1">
      <c r="N1990" s="172"/>
      <c r="O1990" s="172"/>
    </row>
    <row r="1991" spans="14:15" ht="20" customHeight="1">
      <c r="N1991" s="172"/>
      <c r="O1991" s="172"/>
    </row>
    <row r="1992" spans="14:15" ht="20" customHeight="1">
      <c r="N1992" s="172"/>
      <c r="O1992" s="172"/>
    </row>
    <row r="1993" spans="14:15" ht="20" customHeight="1">
      <c r="N1993" s="172"/>
      <c r="O1993" s="172"/>
    </row>
    <row r="1994" spans="14:15" ht="20" customHeight="1">
      <c r="N1994" s="172"/>
      <c r="O1994" s="172"/>
    </row>
    <row r="1995" spans="14:15" ht="20" customHeight="1">
      <c r="N1995" s="172"/>
      <c r="O1995" s="172"/>
    </row>
    <row r="1996" spans="14:15" ht="20" customHeight="1">
      <c r="N1996" s="172"/>
      <c r="O1996" s="172"/>
    </row>
    <row r="1997" spans="14:15" ht="20" customHeight="1">
      <c r="N1997" s="172"/>
      <c r="O1997" s="172"/>
    </row>
    <row r="1998" spans="14:15" ht="20" customHeight="1">
      <c r="N1998" s="172"/>
      <c r="O1998" s="172"/>
    </row>
    <row r="1999" spans="14:15" ht="20" customHeight="1">
      <c r="N1999" s="172"/>
      <c r="O1999" s="172"/>
    </row>
    <row r="2000" spans="14:15" ht="20" customHeight="1">
      <c r="N2000" s="172"/>
      <c r="O2000" s="172"/>
    </row>
    <row r="2001" spans="14:15" ht="20" customHeight="1">
      <c r="N2001" s="172"/>
      <c r="O2001" s="172"/>
    </row>
    <row r="2002" spans="14:15" ht="20" customHeight="1">
      <c r="N2002" s="172"/>
      <c r="O2002" s="172"/>
    </row>
    <row r="2003" spans="14:15" ht="20" customHeight="1">
      <c r="N2003" s="172"/>
      <c r="O2003" s="172"/>
    </row>
    <row r="2004" spans="14:15" ht="20" customHeight="1">
      <c r="N2004" s="172"/>
      <c r="O2004" s="172"/>
    </row>
    <row r="2005" spans="14:15" ht="20" customHeight="1">
      <c r="N2005" s="172"/>
      <c r="O2005" s="172"/>
    </row>
    <row r="2006" spans="14:15" ht="20" customHeight="1">
      <c r="N2006" s="172"/>
      <c r="O2006" s="172"/>
    </row>
    <row r="2007" spans="14:15" ht="20" customHeight="1">
      <c r="N2007" s="172"/>
      <c r="O2007" s="172"/>
    </row>
    <row r="2008" spans="14:15" ht="20" customHeight="1">
      <c r="N2008" s="172"/>
      <c r="O2008" s="172"/>
    </row>
    <row r="2009" spans="14:15" ht="20" customHeight="1">
      <c r="N2009" s="172"/>
      <c r="O2009" s="172"/>
    </row>
    <row r="2010" spans="14:15" ht="20" customHeight="1">
      <c r="N2010" s="172"/>
      <c r="O2010" s="172"/>
    </row>
    <row r="2011" spans="14:15" ht="20" customHeight="1">
      <c r="N2011" s="172"/>
      <c r="O2011" s="172"/>
    </row>
    <row r="2012" spans="14:15" ht="20" customHeight="1">
      <c r="N2012" s="172"/>
      <c r="O2012" s="172"/>
    </row>
    <row r="2013" spans="14:15" ht="20" customHeight="1">
      <c r="N2013" s="172"/>
      <c r="O2013" s="172"/>
    </row>
    <row r="2014" spans="14:15" ht="20" customHeight="1">
      <c r="N2014" s="172"/>
      <c r="O2014" s="172"/>
    </row>
    <row r="2015" spans="14:15" ht="20" customHeight="1">
      <c r="N2015" s="172"/>
      <c r="O2015" s="172"/>
    </row>
    <row r="2016" spans="14:15" ht="20" customHeight="1">
      <c r="N2016" s="172"/>
      <c r="O2016" s="172"/>
    </row>
    <row r="2017" spans="14:15" ht="20" customHeight="1">
      <c r="N2017" s="172"/>
      <c r="O2017" s="172"/>
    </row>
    <row r="2018" spans="14:15" ht="20" customHeight="1">
      <c r="N2018" s="172"/>
      <c r="O2018" s="172"/>
    </row>
    <row r="2019" spans="14:15" ht="20" customHeight="1">
      <c r="N2019" s="172"/>
      <c r="O2019" s="172"/>
    </row>
    <row r="2020" spans="14:15" ht="20" customHeight="1">
      <c r="N2020" s="172"/>
      <c r="O2020" s="172"/>
    </row>
    <row r="2021" spans="14:15" ht="20" customHeight="1">
      <c r="N2021" s="172"/>
      <c r="O2021" s="172"/>
    </row>
    <row r="2022" spans="14:15" ht="20" customHeight="1">
      <c r="N2022" s="172"/>
      <c r="O2022" s="172"/>
    </row>
    <row r="2023" spans="14:15" ht="20" customHeight="1">
      <c r="N2023" s="172"/>
      <c r="O2023" s="172"/>
    </row>
    <row r="2024" spans="14:15" ht="20" customHeight="1">
      <c r="N2024" s="172"/>
      <c r="O2024" s="172"/>
    </row>
    <row r="2025" spans="14:15" ht="20" customHeight="1">
      <c r="N2025" s="172"/>
      <c r="O2025" s="172"/>
    </row>
    <row r="2026" spans="14:15" ht="20" customHeight="1">
      <c r="N2026" s="172"/>
      <c r="O2026" s="172"/>
    </row>
    <row r="2027" spans="14:15" ht="20" customHeight="1">
      <c r="N2027" s="172"/>
      <c r="O2027" s="172"/>
    </row>
    <row r="2028" spans="14:15" ht="20" customHeight="1">
      <c r="N2028" s="172"/>
      <c r="O2028" s="172"/>
    </row>
    <row r="2029" spans="14:15" ht="20" customHeight="1">
      <c r="N2029" s="172"/>
      <c r="O2029" s="172"/>
    </row>
    <row r="2030" spans="14:15" ht="20" customHeight="1">
      <c r="N2030" s="172"/>
      <c r="O2030" s="172"/>
    </row>
    <row r="2031" spans="14:15" ht="20" customHeight="1">
      <c r="N2031" s="172"/>
      <c r="O2031" s="172"/>
    </row>
    <row r="2032" spans="14:15" ht="20" customHeight="1">
      <c r="N2032" s="172"/>
      <c r="O2032" s="172"/>
    </row>
    <row r="2033" spans="14:15" ht="20" customHeight="1">
      <c r="N2033" s="172"/>
      <c r="O2033" s="172"/>
    </row>
    <row r="2034" spans="14:15" ht="20" customHeight="1">
      <c r="N2034" s="172"/>
      <c r="O2034" s="172"/>
    </row>
    <row r="2035" spans="14:15" ht="20" customHeight="1">
      <c r="N2035" s="172"/>
      <c r="O2035" s="172"/>
    </row>
    <row r="2036" spans="14:15" ht="20" customHeight="1">
      <c r="N2036" s="172"/>
      <c r="O2036" s="172"/>
    </row>
    <row r="2037" spans="14:15" ht="20" customHeight="1">
      <c r="N2037" s="172"/>
      <c r="O2037" s="172"/>
    </row>
    <row r="2038" spans="14:15" ht="20" customHeight="1">
      <c r="N2038" s="172"/>
      <c r="O2038" s="172"/>
    </row>
    <row r="2039" spans="14:15" ht="20" customHeight="1">
      <c r="N2039" s="172"/>
      <c r="O2039" s="172"/>
    </row>
    <row r="2040" spans="14:15" ht="20" customHeight="1">
      <c r="N2040" s="172"/>
      <c r="O2040" s="172"/>
    </row>
    <row r="2041" spans="14:15" ht="20" customHeight="1">
      <c r="N2041" s="172"/>
      <c r="O2041" s="172"/>
    </row>
    <row r="2042" spans="14:15" ht="20" customHeight="1">
      <c r="N2042" s="172"/>
      <c r="O2042" s="172"/>
    </row>
    <row r="2043" spans="14:15" ht="20" customHeight="1">
      <c r="N2043" s="172"/>
      <c r="O2043" s="172"/>
    </row>
    <row r="2044" spans="14:15" ht="20" customHeight="1">
      <c r="N2044" s="172"/>
      <c r="O2044" s="172"/>
    </row>
    <row r="2045" spans="14:15" ht="20" customHeight="1">
      <c r="N2045" s="172"/>
      <c r="O2045" s="172"/>
    </row>
    <row r="2046" spans="14:15" ht="20" customHeight="1">
      <c r="N2046" s="172"/>
      <c r="O2046" s="172"/>
    </row>
    <row r="2047" spans="14:15" ht="20" customHeight="1">
      <c r="N2047" s="172"/>
      <c r="O2047" s="172"/>
    </row>
    <row r="2048" spans="14:15" ht="20" customHeight="1">
      <c r="N2048" s="172"/>
      <c r="O2048" s="172"/>
    </row>
    <row r="2049" spans="14:15" ht="20" customHeight="1">
      <c r="N2049" s="172"/>
      <c r="O2049" s="172"/>
    </row>
    <row r="2050" spans="14:15" ht="20" customHeight="1">
      <c r="N2050" s="172"/>
      <c r="O2050" s="172"/>
    </row>
    <row r="2051" spans="14:15" ht="20" customHeight="1">
      <c r="N2051" s="172"/>
      <c r="O2051" s="172"/>
    </row>
    <row r="2052" spans="14:15" ht="20" customHeight="1">
      <c r="N2052" s="172"/>
      <c r="O2052" s="172"/>
    </row>
    <row r="2053" spans="14:15" ht="20" customHeight="1">
      <c r="N2053" s="172"/>
      <c r="O2053" s="172"/>
    </row>
    <row r="2054" spans="14:15" ht="20" customHeight="1">
      <c r="N2054" s="172"/>
      <c r="O2054" s="172"/>
    </row>
    <row r="2055" spans="14:15" ht="20" customHeight="1">
      <c r="N2055" s="172"/>
      <c r="O2055" s="172"/>
    </row>
    <row r="2056" spans="14:15" ht="20" customHeight="1">
      <c r="N2056" s="172"/>
      <c r="O2056" s="172"/>
    </row>
    <row r="2057" spans="14:15" ht="20" customHeight="1">
      <c r="N2057" s="172"/>
      <c r="O2057" s="172"/>
    </row>
    <row r="2058" spans="14:15" ht="20" customHeight="1">
      <c r="N2058" s="172"/>
      <c r="O2058" s="172"/>
    </row>
    <row r="2059" spans="14:15" ht="20" customHeight="1">
      <c r="N2059" s="172"/>
      <c r="O2059" s="172"/>
    </row>
    <row r="2060" spans="14:15" ht="20" customHeight="1">
      <c r="N2060" s="172"/>
      <c r="O2060" s="172"/>
    </row>
    <row r="2061" spans="14:15" ht="20" customHeight="1">
      <c r="N2061" s="172"/>
      <c r="O2061" s="172"/>
    </row>
    <row r="2062" spans="14:15" ht="20" customHeight="1">
      <c r="N2062" s="172"/>
      <c r="O2062" s="172"/>
    </row>
    <row r="2063" spans="14:15" ht="20" customHeight="1">
      <c r="N2063" s="172"/>
      <c r="O2063" s="172"/>
    </row>
    <row r="2064" spans="14:15" ht="20" customHeight="1">
      <c r="N2064" s="172"/>
      <c r="O2064" s="172"/>
    </row>
    <row r="2065" spans="14:15" ht="20" customHeight="1">
      <c r="N2065" s="172"/>
      <c r="O2065" s="172"/>
    </row>
    <row r="2066" spans="14:15" ht="20" customHeight="1">
      <c r="N2066" s="172"/>
      <c r="O2066" s="172"/>
    </row>
    <row r="2067" spans="14:15" ht="20" customHeight="1">
      <c r="N2067" s="172"/>
      <c r="O2067" s="172"/>
    </row>
    <row r="2068" spans="14:15" ht="20" customHeight="1">
      <c r="N2068" s="172"/>
      <c r="O2068" s="172"/>
    </row>
    <row r="2069" spans="14:15" ht="20" customHeight="1">
      <c r="N2069" s="172"/>
      <c r="O2069" s="172"/>
    </row>
    <row r="2070" spans="14:15" ht="20" customHeight="1">
      <c r="N2070" s="172"/>
      <c r="O2070" s="172"/>
    </row>
    <row r="2071" spans="14:15" ht="20" customHeight="1">
      <c r="N2071" s="172"/>
      <c r="O2071" s="172"/>
    </row>
    <row r="2072" spans="14:15" ht="20" customHeight="1">
      <c r="N2072" s="172"/>
      <c r="O2072" s="172"/>
    </row>
    <row r="2073" spans="14:15" ht="20" customHeight="1">
      <c r="N2073" s="172"/>
      <c r="O2073" s="172"/>
    </row>
    <row r="2074" spans="14:15" ht="20" customHeight="1">
      <c r="N2074" s="172"/>
      <c r="O2074" s="172"/>
    </row>
    <row r="2075" spans="14:15" ht="20" customHeight="1">
      <c r="N2075" s="172"/>
      <c r="O2075" s="172"/>
    </row>
    <row r="2076" spans="14:15" ht="20" customHeight="1">
      <c r="N2076" s="172"/>
      <c r="O2076" s="172"/>
    </row>
    <row r="2077" spans="14:15" ht="20" customHeight="1">
      <c r="N2077" s="172"/>
      <c r="O2077" s="172"/>
    </row>
    <row r="2078" spans="14:15" ht="20" customHeight="1">
      <c r="N2078" s="172"/>
      <c r="O2078" s="172"/>
    </row>
    <row r="2079" spans="14:15" ht="20" customHeight="1">
      <c r="N2079" s="172"/>
      <c r="O2079" s="172"/>
    </row>
    <row r="2080" spans="14:15" ht="20" customHeight="1">
      <c r="N2080" s="172"/>
      <c r="O2080" s="172"/>
    </row>
    <row r="2081" spans="14:15" ht="20" customHeight="1">
      <c r="N2081" s="172"/>
      <c r="O2081" s="172"/>
    </row>
    <row r="2082" spans="14:15" ht="20" customHeight="1">
      <c r="N2082" s="172"/>
      <c r="O2082" s="172"/>
    </row>
    <row r="2083" spans="14:15" ht="20" customHeight="1">
      <c r="N2083" s="172"/>
      <c r="O2083" s="172"/>
    </row>
    <row r="2084" spans="14:15" ht="20" customHeight="1">
      <c r="N2084" s="172"/>
      <c r="O2084" s="172"/>
    </row>
    <row r="2085" spans="14:15" ht="20" customHeight="1">
      <c r="N2085" s="172"/>
      <c r="O2085" s="172"/>
    </row>
    <row r="2086" spans="14:15" ht="20" customHeight="1">
      <c r="N2086" s="172"/>
      <c r="O2086" s="172"/>
    </row>
    <row r="2087" spans="14:15" ht="20" customHeight="1">
      <c r="N2087" s="172"/>
      <c r="O2087" s="172"/>
    </row>
    <row r="2088" spans="14:15" ht="20" customHeight="1">
      <c r="N2088" s="172"/>
      <c r="O2088" s="172"/>
    </row>
    <row r="2089" spans="14:15" ht="20" customHeight="1">
      <c r="N2089" s="172"/>
      <c r="O2089" s="172"/>
    </row>
    <row r="2090" spans="14:15" ht="20" customHeight="1">
      <c r="N2090" s="172"/>
      <c r="O2090" s="172"/>
    </row>
    <row r="2091" spans="14:15" ht="20" customHeight="1">
      <c r="N2091" s="172"/>
      <c r="O2091" s="172"/>
    </row>
    <row r="2092" spans="14:15" ht="20" customHeight="1">
      <c r="N2092" s="172"/>
      <c r="O2092" s="172"/>
    </row>
    <row r="2093" spans="14:15" ht="20" customHeight="1">
      <c r="N2093" s="172"/>
      <c r="O2093" s="172"/>
    </row>
    <row r="2094" spans="14:15" ht="20" customHeight="1">
      <c r="N2094" s="172"/>
      <c r="O2094" s="172"/>
    </row>
    <row r="2095" spans="14:15" ht="20" customHeight="1">
      <c r="N2095" s="172"/>
      <c r="O2095" s="172"/>
    </row>
    <row r="2096" spans="14:15" ht="20" customHeight="1">
      <c r="N2096" s="172"/>
      <c r="O2096" s="172"/>
    </row>
    <row r="2097" spans="14:15" ht="20" customHeight="1">
      <c r="N2097" s="172"/>
      <c r="O2097" s="172"/>
    </row>
    <row r="2098" spans="14:15" ht="20" customHeight="1">
      <c r="N2098" s="172"/>
      <c r="O2098" s="172"/>
    </row>
    <row r="2099" spans="14:15" ht="20" customHeight="1">
      <c r="N2099" s="172"/>
      <c r="O2099" s="172"/>
    </row>
    <row r="2100" spans="14:15" ht="20" customHeight="1">
      <c r="N2100" s="172"/>
      <c r="O2100" s="172"/>
    </row>
    <row r="2101" spans="14:15" ht="20" customHeight="1">
      <c r="N2101" s="172"/>
      <c r="O2101" s="172"/>
    </row>
    <row r="2102" spans="14:15" ht="20" customHeight="1">
      <c r="N2102" s="172"/>
      <c r="O2102" s="172"/>
    </row>
    <row r="2103" spans="14:15" ht="20" customHeight="1">
      <c r="N2103" s="172"/>
      <c r="O2103" s="172"/>
    </row>
    <row r="2104" spans="14:15" ht="20" customHeight="1">
      <c r="N2104" s="172"/>
      <c r="O2104" s="172"/>
    </row>
    <row r="2105" spans="14:15" ht="20" customHeight="1">
      <c r="N2105" s="172"/>
      <c r="O2105" s="172"/>
    </row>
    <row r="2106" spans="14:15" ht="20" customHeight="1">
      <c r="N2106" s="172"/>
      <c r="O2106" s="172"/>
    </row>
    <row r="2107" spans="14:15" ht="20" customHeight="1">
      <c r="N2107" s="172"/>
      <c r="O2107" s="172"/>
    </row>
    <row r="2108" spans="14:15" ht="20" customHeight="1">
      <c r="N2108" s="172"/>
      <c r="O2108" s="172"/>
    </row>
    <row r="2109" spans="14:15" ht="20" customHeight="1">
      <c r="N2109" s="172"/>
      <c r="O2109" s="172"/>
    </row>
    <row r="2110" spans="14:15" ht="20" customHeight="1">
      <c r="N2110" s="172"/>
      <c r="O2110" s="172"/>
    </row>
    <row r="2111" spans="14:15" ht="20" customHeight="1">
      <c r="N2111" s="172"/>
      <c r="O2111" s="172"/>
    </row>
    <row r="2112" spans="14:15" ht="20" customHeight="1">
      <c r="N2112" s="172"/>
      <c r="O2112" s="172"/>
    </row>
    <row r="2113" spans="14:15" ht="20" customHeight="1">
      <c r="N2113" s="172"/>
      <c r="O2113" s="172"/>
    </row>
    <row r="2114" spans="14:15" ht="20" customHeight="1">
      <c r="N2114" s="172"/>
      <c r="O2114" s="172"/>
    </row>
    <row r="2115" spans="14:15" ht="20" customHeight="1">
      <c r="N2115" s="172"/>
      <c r="O2115" s="172"/>
    </row>
    <row r="2116" spans="14:15" ht="20" customHeight="1">
      <c r="N2116" s="172"/>
      <c r="O2116" s="172"/>
    </row>
    <row r="2117" spans="14:15" ht="20" customHeight="1">
      <c r="N2117" s="172"/>
      <c r="O2117" s="172"/>
    </row>
    <row r="2118" spans="14:15" ht="20" customHeight="1">
      <c r="N2118" s="172"/>
      <c r="O2118" s="172"/>
    </row>
    <row r="2119" spans="14:15" ht="20" customHeight="1">
      <c r="N2119" s="172"/>
      <c r="O2119" s="172"/>
    </row>
    <row r="2120" spans="14:15" ht="20" customHeight="1">
      <c r="N2120" s="172"/>
      <c r="O2120" s="172"/>
    </row>
    <row r="2121" spans="14:15" ht="20" customHeight="1">
      <c r="N2121" s="172"/>
      <c r="O2121" s="172"/>
    </row>
    <row r="2122" spans="14:15" ht="20" customHeight="1">
      <c r="N2122" s="172"/>
      <c r="O2122" s="172"/>
    </row>
    <row r="2123" spans="14:15" ht="20" customHeight="1">
      <c r="N2123" s="172"/>
      <c r="O2123" s="172"/>
    </row>
    <row r="2124" spans="14:15" ht="20" customHeight="1">
      <c r="N2124" s="172"/>
      <c r="O2124" s="172"/>
    </row>
    <row r="2125" spans="14:15" ht="20" customHeight="1">
      <c r="N2125" s="172"/>
      <c r="O2125" s="172"/>
    </row>
    <row r="2126" spans="14:15" ht="20" customHeight="1">
      <c r="N2126" s="172"/>
      <c r="O2126" s="172"/>
    </row>
    <row r="2127" spans="14:15" ht="20" customHeight="1">
      <c r="N2127" s="172"/>
      <c r="O2127" s="172"/>
    </row>
    <row r="2128" spans="14:15" ht="20" customHeight="1">
      <c r="N2128" s="172"/>
      <c r="O2128" s="172"/>
    </row>
    <row r="2129" spans="14:15" ht="20" customHeight="1">
      <c r="N2129" s="172"/>
      <c r="O2129" s="172"/>
    </row>
    <row r="2130" spans="14:15" ht="20" customHeight="1">
      <c r="N2130" s="172"/>
      <c r="O2130" s="172"/>
    </row>
    <row r="2131" spans="14:15" ht="20" customHeight="1">
      <c r="N2131" s="172"/>
      <c r="O2131" s="172"/>
    </row>
    <row r="2132" spans="14:15" ht="20" customHeight="1">
      <c r="N2132" s="172"/>
      <c r="O2132" s="172"/>
    </row>
    <row r="2133" spans="14:15" ht="20" customHeight="1">
      <c r="N2133" s="172"/>
      <c r="O2133" s="172"/>
    </row>
    <row r="2134" spans="14:15" ht="20" customHeight="1">
      <c r="N2134" s="172"/>
      <c r="O2134" s="172"/>
    </row>
    <row r="2135" spans="14:15" ht="20" customHeight="1">
      <c r="N2135" s="172"/>
      <c r="O2135" s="172"/>
    </row>
    <row r="2136" spans="14:15" ht="20" customHeight="1">
      <c r="N2136" s="172"/>
      <c r="O2136" s="172"/>
    </row>
    <row r="2137" spans="14:15" ht="20" customHeight="1">
      <c r="N2137" s="172"/>
      <c r="O2137" s="172"/>
    </row>
    <row r="2138" spans="14:15" ht="20" customHeight="1">
      <c r="N2138" s="172"/>
      <c r="O2138" s="172"/>
    </row>
    <row r="2139" spans="14:15" ht="20" customHeight="1">
      <c r="N2139" s="172"/>
      <c r="O2139" s="172"/>
    </row>
    <row r="2140" spans="14:15" ht="20" customHeight="1">
      <c r="N2140" s="172"/>
      <c r="O2140" s="172"/>
    </row>
    <row r="2141" spans="14:15" ht="20" customHeight="1">
      <c r="N2141" s="172"/>
      <c r="O2141" s="172"/>
    </row>
    <row r="2142" spans="14:15" ht="20" customHeight="1">
      <c r="N2142" s="172"/>
      <c r="O2142" s="172"/>
    </row>
    <row r="2143" spans="14:15" ht="20" customHeight="1">
      <c r="N2143" s="172"/>
      <c r="O2143" s="172"/>
    </row>
    <row r="2144" spans="14:15" ht="20" customHeight="1">
      <c r="N2144" s="172"/>
      <c r="O2144" s="172"/>
    </row>
    <row r="2145" spans="14:15" ht="20" customHeight="1">
      <c r="N2145" s="172"/>
      <c r="O2145" s="172"/>
    </row>
    <row r="2146" spans="14:15" ht="20" customHeight="1">
      <c r="N2146" s="172"/>
      <c r="O2146" s="172"/>
    </row>
    <row r="2147" spans="14:15" ht="20" customHeight="1">
      <c r="N2147" s="172"/>
      <c r="O2147" s="172"/>
    </row>
    <row r="2148" spans="14:15" ht="20" customHeight="1">
      <c r="N2148" s="172"/>
      <c r="O2148" s="172"/>
    </row>
    <row r="2149" spans="14:15" ht="20" customHeight="1">
      <c r="N2149" s="172"/>
      <c r="O2149" s="172"/>
    </row>
    <row r="2150" spans="14:15" ht="20" customHeight="1">
      <c r="N2150" s="172"/>
      <c r="O2150" s="172"/>
    </row>
    <row r="2151" spans="14:15" ht="20" customHeight="1">
      <c r="N2151" s="172"/>
      <c r="O2151" s="172"/>
    </row>
    <row r="2152" spans="14:15" ht="20" customHeight="1">
      <c r="N2152" s="172"/>
      <c r="O2152" s="172"/>
    </row>
    <row r="2153" spans="14:15" ht="20" customHeight="1">
      <c r="N2153" s="172"/>
      <c r="O2153" s="172"/>
    </row>
    <row r="2154" spans="14:15" ht="20" customHeight="1">
      <c r="N2154" s="172"/>
      <c r="O2154" s="172"/>
    </row>
    <row r="2155" spans="14:15" ht="20" customHeight="1">
      <c r="N2155" s="172"/>
      <c r="O2155" s="172"/>
    </row>
    <row r="2156" spans="14:15" ht="20" customHeight="1">
      <c r="N2156" s="172"/>
      <c r="O2156" s="172"/>
    </row>
    <row r="2157" spans="14:15" ht="20" customHeight="1">
      <c r="N2157" s="172"/>
      <c r="O2157" s="172"/>
    </row>
    <row r="2158" spans="14:15" ht="20" customHeight="1">
      <c r="N2158" s="172"/>
      <c r="O2158" s="172"/>
    </row>
    <row r="2159" spans="14:15" ht="20" customHeight="1">
      <c r="N2159" s="172"/>
      <c r="O2159" s="172"/>
    </row>
    <row r="2160" spans="14:15" ht="20" customHeight="1">
      <c r="N2160" s="172"/>
      <c r="O2160" s="172"/>
    </row>
    <row r="2161" spans="14:15" ht="20" customHeight="1">
      <c r="N2161" s="172"/>
      <c r="O2161" s="172"/>
    </row>
    <row r="2162" spans="14:15" ht="20" customHeight="1">
      <c r="N2162" s="172"/>
      <c r="O2162" s="172"/>
    </row>
    <row r="2163" spans="14:15" ht="20" customHeight="1">
      <c r="N2163" s="172"/>
      <c r="O2163" s="172"/>
    </row>
    <row r="2164" spans="14:15" ht="20" customHeight="1">
      <c r="N2164" s="172"/>
      <c r="O2164" s="172"/>
    </row>
    <row r="2165" spans="14:15" ht="20" customHeight="1">
      <c r="N2165" s="172"/>
      <c r="O2165" s="172"/>
    </row>
    <row r="2166" spans="14:15" ht="20" customHeight="1">
      <c r="N2166" s="172"/>
      <c r="O2166" s="172"/>
    </row>
    <row r="2167" spans="14:15" ht="20" customHeight="1">
      <c r="N2167" s="172"/>
      <c r="O2167" s="172"/>
    </row>
    <row r="2168" spans="14:15" ht="20" customHeight="1">
      <c r="N2168" s="172"/>
      <c r="O2168" s="172"/>
    </row>
    <row r="2169" spans="14:15" ht="20" customHeight="1">
      <c r="N2169" s="172"/>
      <c r="O2169" s="172"/>
    </row>
    <row r="2170" spans="14:15" ht="20" customHeight="1">
      <c r="N2170" s="172"/>
      <c r="O2170" s="172"/>
    </row>
    <row r="2171" spans="14:15" ht="20" customHeight="1">
      <c r="N2171" s="172"/>
      <c r="O2171" s="172"/>
    </row>
    <row r="2172" spans="14:15" ht="20" customHeight="1">
      <c r="N2172" s="172"/>
      <c r="O2172" s="172"/>
    </row>
    <row r="2173" spans="14:15" ht="20" customHeight="1">
      <c r="N2173" s="172"/>
      <c r="O2173" s="172"/>
    </row>
    <row r="2174" spans="14:15" ht="20" customHeight="1">
      <c r="N2174" s="172"/>
      <c r="O2174" s="172"/>
    </row>
    <row r="2175" spans="14:15" ht="20" customHeight="1">
      <c r="N2175" s="172"/>
      <c r="O2175" s="172"/>
    </row>
    <row r="2176" spans="14:15" ht="20" customHeight="1">
      <c r="N2176" s="172"/>
      <c r="O2176" s="172"/>
    </row>
    <row r="2177" spans="14:15" ht="20" customHeight="1">
      <c r="N2177" s="172"/>
      <c r="O2177" s="172"/>
    </row>
    <row r="2178" spans="14:15" ht="20" customHeight="1">
      <c r="N2178" s="172"/>
      <c r="O2178" s="172"/>
    </row>
    <row r="2179" spans="14:15" ht="20" customHeight="1">
      <c r="N2179" s="172"/>
      <c r="O2179" s="172"/>
    </row>
    <row r="2180" spans="14:15" ht="20" customHeight="1">
      <c r="N2180" s="172"/>
      <c r="O2180" s="172"/>
    </row>
    <row r="2181" spans="14:15" ht="20" customHeight="1">
      <c r="N2181" s="172"/>
      <c r="O2181" s="172"/>
    </row>
    <row r="2182" spans="14:15" ht="20" customHeight="1">
      <c r="N2182" s="172"/>
      <c r="O2182" s="172"/>
    </row>
    <row r="2183" spans="14:15" ht="20" customHeight="1">
      <c r="N2183" s="172"/>
      <c r="O2183" s="172"/>
    </row>
    <row r="2184" spans="14:15" ht="20" customHeight="1">
      <c r="N2184" s="172"/>
      <c r="O2184" s="172"/>
    </row>
    <row r="2185" spans="14:15" ht="20" customHeight="1">
      <c r="N2185" s="172"/>
      <c r="O2185" s="172"/>
    </row>
    <row r="2186" spans="14:15" ht="20" customHeight="1">
      <c r="N2186" s="172"/>
      <c r="O2186" s="172"/>
    </row>
    <row r="2187" spans="14:15" ht="20" customHeight="1">
      <c r="N2187" s="172"/>
      <c r="O2187" s="172"/>
    </row>
    <row r="2188" spans="14:15" ht="20" customHeight="1">
      <c r="N2188" s="172"/>
      <c r="O2188" s="172"/>
    </row>
    <row r="2189" spans="14:15" ht="20" customHeight="1">
      <c r="N2189" s="172"/>
      <c r="O2189" s="172"/>
    </row>
    <row r="2190" spans="14:15" ht="20" customHeight="1">
      <c r="N2190" s="172"/>
      <c r="O2190" s="172"/>
    </row>
    <row r="2191" spans="14:15" ht="20" customHeight="1">
      <c r="N2191" s="172"/>
      <c r="O2191" s="172"/>
    </row>
    <row r="2192" spans="14:15" ht="20" customHeight="1">
      <c r="N2192" s="172"/>
      <c r="O2192" s="172"/>
    </row>
    <row r="2193" spans="14:15" ht="20" customHeight="1">
      <c r="N2193" s="172"/>
      <c r="O2193" s="172"/>
    </row>
    <row r="2194" spans="14:15" ht="20" customHeight="1">
      <c r="N2194" s="172"/>
      <c r="O2194" s="172"/>
    </row>
    <row r="2195" spans="14:15" ht="20" customHeight="1">
      <c r="N2195" s="172"/>
      <c r="O2195" s="172"/>
    </row>
    <row r="2196" spans="14:15" ht="20" customHeight="1">
      <c r="N2196" s="172"/>
      <c r="O2196" s="172"/>
    </row>
    <row r="2197" spans="14:15" ht="20" customHeight="1">
      <c r="N2197" s="172"/>
      <c r="O2197" s="172"/>
    </row>
    <row r="2198" spans="14:15" ht="20" customHeight="1">
      <c r="N2198" s="172"/>
      <c r="O2198" s="172"/>
    </row>
    <row r="2199" spans="14:15" ht="20" customHeight="1">
      <c r="N2199" s="172"/>
      <c r="O2199" s="172"/>
    </row>
    <row r="2200" spans="14:15" ht="20" customHeight="1">
      <c r="N2200" s="172"/>
      <c r="O2200" s="172"/>
    </row>
    <row r="2201" spans="14:15" ht="20" customHeight="1">
      <c r="N2201" s="172"/>
      <c r="O2201" s="172"/>
    </row>
    <row r="2202" spans="14:15" ht="20" customHeight="1">
      <c r="N2202" s="172"/>
      <c r="O2202" s="172"/>
    </row>
    <row r="2203" spans="14:15" ht="20" customHeight="1">
      <c r="N2203" s="172"/>
      <c r="O2203" s="172"/>
    </row>
    <row r="2204" spans="14:15" ht="20" customHeight="1">
      <c r="N2204" s="172"/>
      <c r="O2204" s="172"/>
    </row>
    <row r="2205" spans="14:15" ht="20" customHeight="1">
      <c r="N2205" s="172"/>
      <c r="O2205" s="172"/>
    </row>
    <row r="2206" spans="14:15" ht="20" customHeight="1">
      <c r="N2206" s="172"/>
      <c r="O2206" s="172"/>
    </row>
    <row r="2207" spans="14:15" ht="20" customHeight="1">
      <c r="N2207" s="172"/>
      <c r="O2207" s="172"/>
    </row>
    <row r="2208" spans="14:15" ht="20" customHeight="1">
      <c r="N2208" s="172"/>
      <c r="O2208" s="172"/>
    </row>
    <row r="2209" spans="14:15" ht="20" customHeight="1">
      <c r="N2209" s="172"/>
      <c r="O2209" s="172"/>
    </row>
    <row r="2210" spans="14:15" ht="20" customHeight="1">
      <c r="N2210" s="172"/>
      <c r="O2210" s="172"/>
    </row>
    <row r="2211" spans="14:15" ht="20" customHeight="1">
      <c r="N2211" s="172"/>
      <c r="O2211" s="172"/>
    </row>
    <row r="2212" spans="14:15" ht="20" customHeight="1">
      <c r="N2212" s="172"/>
      <c r="O2212" s="172"/>
    </row>
    <row r="2213" spans="14:15" ht="20" customHeight="1">
      <c r="N2213" s="172"/>
      <c r="O2213" s="172"/>
    </row>
    <row r="2214" spans="14:15" ht="20" customHeight="1">
      <c r="N2214" s="172"/>
      <c r="O2214" s="172"/>
    </row>
    <row r="2215" spans="14:15" ht="20" customHeight="1">
      <c r="N2215" s="172"/>
      <c r="O2215" s="172"/>
    </row>
    <row r="2216" spans="14:15" ht="20" customHeight="1">
      <c r="N2216" s="172"/>
      <c r="O2216" s="172"/>
    </row>
    <row r="2217" spans="14:15" ht="20" customHeight="1">
      <c r="N2217" s="172"/>
      <c r="O2217" s="172"/>
    </row>
    <row r="2218" spans="14:15" ht="20" customHeight="1">
      <c r="N2218" s="172"/>
      <c r="O2218" s="172"/>
    </row>
    <row r="2219" spans="14:15" ht="20" customHeight="1">
      <c r="N2219" s="172"/>
      <c r="O2219" s="172"/>
    </row>
    <row r="2220" spans="14:15" ht="20" customHeight="1">
      <c r="N2220" s="172"/>
      <c r="O2220" s="172"/>
    </row>
    <row r="2221" spans="14:15" ht="20" customHeight="1">
      <c r="N2221" s="172"/>
      <c r="O2221" s="172"/>
    </row>
    <row r="2222" spans="14:15" ht="20" customHeight="1">
      <c r="N2222" s="172"/>
      <c r="O2222" s="172"/>
    </row>
    <row r="2223" spans="14:15" ht="20" customHeight="1">
      <c r="N2223" s="172"/>
      <c r="O2223" s="172"/>
    </row>
    <row r="2224" spans="14:15" ht="20" customHeight="1">
      <c r="N2224" s="172"/>
      <c r="O2224" s="172"/>
    </row>
    <row r="2225" spans="14:15" ht="20" customHeight="1">
      <c r="N2225" s="172"/>
      <c r="O2225" s="172"/>
    </row>
    <row r="2226" spans="14:15" ht="20" customHeight="1">
      <c r="N2226" s="172"/>
      <c r="O2226" s="172"/>
    </row>
    <row r="2227" spans="14:15" ht="20" customHeight="1">
      <c r="N2227" s="172"/>
      <c r="O2227" s="172"/>
    </row>
    <row r="2228" spans="14:15" ht="20" customHeight="1">
      <c r="N2228" s="172"/>
      <c r="O2228" s="172"/>
    </row>
    <row r="2229" spans="14:15" ht="20" customHeight="1">
      <c r="N2229" s="172"/>
      <c r="O2229" s="172"/>
    </row>
    <row r="2230" spans="14:15" ht="20" customHeight="1">
      <c r="N2230" s="172"/>
      <c r="O2230" s="172"/>
    </row>
    <row r="2231" spans="14:15" ht="20" customHeight="1">
      <c r="N2231" s="172"/>
      <c r="O2231" s="172"/>
    </row>
    <row r="2232" spans="14:15" ht="20" customHeight="1">
      <c r="N2232" s="172"/>
      <c r="O2232" s="172"/>
    </row>
    <row r="2233" spans="14:15" ht="20" customHeight="1">
      <c r="N2233" s="172"/>
      <c r="O2233" s="172"/>
    </row>
    <row r="2234" spans="14:15" ht="20" customHeight="1">
      <c r="N2234" s="172"/>
      <c r="O2234" s="172"/>
    </row>
    <row r="2235" spans="14:15" ht="20" customHeight="1">
      <c r="N2235" s="172"/>
      <c r="O2235" s="172"/>
    </row>
    <row r="2236" spans="14:15" ht="20" customHeight="1">
      <c r="N2236" s="172"/>
      <c r="O2236" s="172"/>
    </row>
    <row r="2237" spans="14:15" ht="20" customHeight="1">
      <c r="N2237" s="172"/>
      <c r="O2237" s="172"/>
    </row>
    <row r="2238" spans="14:15" ht="20" customHeight="1">
      <c r="N2238" s="172"/>
      <c r="O2238" s="172"/>
    </row>
    <row r="2239" spans="14:15" ht="20" customHeight="1">
      <c r="N2239" s="172"/>
      <c r="O2239" s="172"/>
    </row>
    <row r="2240" spans="14:15" ht="20" customHeight="1">
      <c r="N2240" s="172"/>
      <c r="O2240" s="172"/>
    </row>
    <row r="2241" spans="14:15" ht="20" customHeight="1">
      <c r="N2241" s="172"/>
      <c r="O2241" s="172"/>
    </row>
    <row r="2242" spans="14:15" ht="20" customHeight="1">
      <c r="N2242" s="172"/>
      <c r="O2242" s="172"/>
    </row>
    <row r="2243" spans="14:15" ht="20" customHeight="1">
      <c r="N2243" s="172"/>
      <c r="O2243" s="172"/>
    </row>
    <row r="2244" spans="14:15" ht="20" customHeight="1">
      <c r="N2244" s="172"/>
      <c r="O2244" s="172"/>
    </row>
    <row r="2245" spans="14:15" ht="20" customHeight="1">
      <c r="N2245" s="172"/>
      <c r="O2245" s="172"/>
    </row>
    <row r="2246" spans="14:15" ht="20" customHeight="1">
      <c r="N2246" s="172"/>
      <c r="O2246" s="172"/>
    </row>
    <row r="2247" spans="14:15" ht="20" customHeight="1">
      <c r="N2247" s="172"/>
      <c r="O2247" s="172"/>
    </row>
    <row r="2248" spans="14:15" ht="20" customHeight="1">
      <c r="N2248" s="172"/>
      <c r="O2248" s="172"/>
    </row>
    <row r="2249" spans="14:15" ht="20" customHeight="1">
      <c r="N2249" s="172"/>
      <c r="O2249" s="172"/>
    </row>
    <row r="2250" spans="14:15" ht="20" customHeight="1">
      <c r="N2250" s="172"/>
      <c r="O2250" s="172"/>
    </row>
    <row r="2251" spans="14:15" ht="20" customHeight="1">
      <c r="N2251" s="172"/>
      <c r="O2251" s="172"/>
    </row>
    <row r="2252" spans="14:15" ht="20" customHeight="1">
      <c r="N2252" s="172"/>
      <c r="O2252" s="172"/>
    </row>
    <row r="2253" spans="14:15" ht="20" customHeight="1">
      <c r="N2253" s="172"/>
      <c r="O2253" s="172"/>
    </row>
    <row r="2254" spans="14:15" ht="20" customHeight="1">
      <c r="N2254" s="172"/>
      <c r="O2254" s="172"/>
    </row>
    <row r="2255" spans="14:15" ht="20" customHeight="1">
      <c r="N2255" s="172"/>
      <c r="O2255" s="172"/>
    </row>
    <row r="2256" spans="14:15" ht="20" customHeight="1">
      <c r="N2256" s="172"/>
      <c r="O2256" s="172"/>
    </row>
    <row r="2257" spans="14:15" ht="20" customHeight="1">
      <c r="N2257" s="172"/>
      <c r="O2257" s="172"/>
    </row>
    <row r="2258" spans="14:15" ht="20" customHeight="1">
      <c r="N2258" s="172"/>
      <c r="O2258" s="172"/>
    </row>
    <row r="2259" spans="14:15" ht="20" customHeight="1">
      <c r="N2259" s="172"/>
      <c r="O2259" s="172"/>
    </row>
    <row r="2260" spans="14:15" ht="20" customHeight="1">
      <c r="N2260" s="172"/>
      <c r="O2260" s="172"/>
    </row>
    <row r="2261" spans="14:15" ht="20" customHeight="1">
      <c r="N2261" s="172"/>
      <c r="O2261" s="172"/>
    </row>
    <row r="2262" spans="14:15" ht="20" customHeight="1">
      <c r="N2262" s="172"/>
      <c r="O2262" s="172"/>
    </row>
    <row r="2263" spans="14:15" ht="20" customHeight="1">
      <c r="N2263" s="172"/>
      <c r="O2263" s="172"/>
    </row>
    <row r="2264" spans="14:15" ht="20" customHeight="1">
      <c r="N2264" s="172"/>
      <c r="O2264" s="172"/>
    </row>
    <row r="2265" spans="14:15" ht="20" customHeight="1">
      <c r="N2265" s="172"/>
      <c r="O2265" s="172"/>
    </row>
    <row r="2266" spans="14:15" ht="20" customHeight="1">
      <c r="N2266" s="172"/>
      <c r="O2266" s="172"/>
    </row>
    <row r="2267" spans="14:15" ht="20" customHeight="1">
      <c r="N2267" s="172"/>
      <c r="O2267" s="172"/>
    </row>
    <row r="2268" spans="14:15" ht="20" customHeight="1">
      <c r="N2268" s="172"/>
      <c r="O2268" s="172"/>
    </row>
    <row r="2269" spans="14:15" ht="20" customHeight="1">
      <c r="N2269" s="172"/>
      <c r="O2269" s="172"/>
    </row>
    <row r="2270" spans="14:15" ht="20" customHeight="1">
      <c r="N2270" s="172"/>
      <c r="O2270" s="172"/>
    </row>
    <row r="2271" spans="14:15" ht="20" customHeight="1">
      <c r="N2271" s="172"/>
      <c r="O2271" s="172"/>
    </row>
    <row r="2272" spans="14:15" ht="20" customHeight="1">
      <c r="N2272" s="172"/>
      <c r="O2272" s="172"/>
    </row>
    <row r="2273" spans="14:15" ht="20" customHeight="1">
      <c r="N2273" s="172"/>
      <c r="O2273" s="172"/>
    </row>
    <row r="2274" spans="14:15" ht="20" customHeight="1">
      <c r="N2274" s="172"/>
      <c r="O2274" s="172"/>
    </row>
    <row r="2275" spans="14:15" ht="20" customHeight="1">
      <c r="N2275" s="172"/>
      <c r="O2275" s="172"/>
    </row>
    <row r="2276" spans="14:15" ht="20" customHeight="1">
      <c r="N2276" s="172"/>
      <c r="O2276" s="172"/>
    </row>
    <row r="2277" spans="14:15" ht="20" customHeight="1">
      <c r="N2277" s="172"/>
      <c r="O2277" s="172"/>
    </row>
    <row r="2278" spans="14:15" ht="20" customHeight="1">
      <c r="N2278" s="172"/>
      <c r="O2278" s="172"/>
    </row>
    <row r="2279" spans="14:15" ht="20" customHeight="1">
      <c r="N2279" s="172"/>
      <c r="O2279" s="172"/>
    </row>
    <row r="2280" spans="14:15" ht="20" customHeight="1">
      <c r="N2280" s="172"/>
      <c r="O2280" s="172"/>
    </row>
    <row r="2281" spans="14:15" ht="20" customHeight="1">
      <c r="N2281" s="172"/>
      <c r="O2281" s="172"/>
    </row>
    <row r="2282" spans="14:15" ht="20" customHeight="1">
      <c r="N2282" s="172"/>
      <c r="O2282" s="172"/>
    </row>
    <row r="2283" spans="14:15" ht="20" customHeight="1">
      <c r="N2283" s="172"/>
      <c r="O2283" s="172"/>
    </row>
    <row r="2284" spans="14:15" ht="20" customHeight="1">
      <c r="N2284" s="172"/>
      <c r="O2284" s="172"/>
    </row>
    <row r="2285" spans="14:15" ht="20" customHeight="1">
      <c r="N2285" s="172"/>
      <c r="O2285" s="172"/>
    </row>
    <row r="2286" spans="14:15" ht="20" customHeight="1">
      <c r="N2286" s="172"/>
      <c r="O2286" s="172"/>
    </row>
    <row r="2287" spans="14:15" ht="20" customHeight="1">
      <c r="N2287" s="172"/>
      <c r="O2287" s="172"/>
    </row>
    <row r="2288" spans="14:15" ht="20" customHeight="1">
      <c r="N2288" s="172"/>
      <c r="O2288" s="172"/>
    </row>
    <row r="2289" spans="14:15" ht="20" customHeight="1">
      <c r="N2289" s="172"/>
      <c r="O2289" s="172"/>
    </row>
    <row r="2290" spans="14:15" ht="20" customHeight="1">
      <c r="N2290" s="172"/>
      <c r="O2290" s="172"/>
    </row>
    <row r="2291" spans="14:15" ht="20" customHeight="1">
      <c r="N2291" s="172"/>
      <c r="O2291" s="172"/>
    </row>
    <row r="2292" spans="14:15" ht="20" customHeight="1">
      <c r="N2292" s="172"/>
      <c r="O2292" s="172"/>
    </row>
    <row r="2293" spans="14:15" ht="20" customHeight="1">
      <c r="N2293" s="172"/>
      <c r="O2293" s="172"/>
    </row>
    <row r="2294" spans="14:15" ht="20" customHeight="1">
      <c r="N2294" s="172"/>
      <c r="O2294" s="172"/>
    </row>
    <row r="2295" spans="14:15" ht="20" customHeight="1">
      <c r="N2295" s="172"/>
      <c r="O2295" s="172"/>
    </row>
    <row r="2296" spans="14:15" ht="20" customHeight="1">
      <c r="N2296" s="172"/>
      <c r="O2296" s="172"/>
    </row>
    <row r="2297" spans="14:15" ht="20" customHeight="1">
      <c r="N2297" s="172"/>
      <c r="O2297" s="172"/>
    </row>
    <row r="2298" spans="14:15" ht="20" customHeight="1">
      <c r="N2298" s="172"/>
      <c r="O2298" s="172"/>
    </row>
    <row r="2299" spans="14:15" ht="20" customHeight="1">
      <c r="N2299" s="172"/>
      <c r="O2299" s="172"/>
    </row>
    <row r="2300" spans="14:15" ht="20" customHeight="1">
      <c r="N2300" s="172"/>
      <c r="O2300" s="172"/>
    </row>
    <row r="2301" spans="14:15" ht="20" customHeight="1">
      <c r="N2301" s="172"/>
      <c r="O2301" s="172"/>
    </row>
    <row r="2302" spans="14:15" ht="20" customHeight="1">
      <c r="N2302" s="172"/>
      <c r="O2302" s="172"/>
    </row>
    <row r="2303" spans="14:15" ht="20" customHeight="1">
      <c r="N2303" s="172"/>
      <c r="O2303" s="172"/>
    </row>
    <row r="2304" spans="14:15" ht="20" customHeight="1">
      <c r="N2304" s="172"/>
      <c r="O2304" s="172"/>
    </row>
    <row r="2305" spans="14:15" ht="20" customHeight="1">
      <c r="N2305" s="172"/>
      <c r="O2305" s="172"/>
    </row>
    <row r="2306" spans="14:15" ht="20" customHeight="1">
      <c r="N2306" s="172"/>
      <c r="O2306" s="172"/>
    </row>
    <row r="2307" spans="14:15" ht="20" customHeight="1">
      <c r="N2307" s="172"/>
      <c r="O2307" s="172"/>
    </row>
    <row r="2308" spans="14:15" ht="20" customHeight="1">
      <c r="N2308" s="172"/>
      <c r="O2308" s="172"/>
    </row>
    <row r="2309" spans="14:15" ht="20" customHeight="1">
      <c r="N2309" s="172"/>
      <c r="O2309" s="172"/>
    </row>
    <row r="2310" spans="14:15" ht="20" customHeight="1">
      <c r="N2310" s="172"/>
      <c r="O2310" s="172"/>
    </row>
    <row r="2311" spans="14:15" ht="20" customHeight="1">
      <c r="N2311" s="172"/>
      <c r="O2311" s="172"/>
    </row>
    <row r="2312" spans="14:15" ht="20" customHeight="1">
      <c r="N2312" s="172"/>
      <c r="O2312" s="172"/>
    </row>
    <row r="2313" spans="14:15" ht="20" customHeight="1">
      <c r="N2313" s="172"/>
      <c r="O2313" s="172"/>
    </row>
    <row r="2314" spans="14:15" ht="20" customHeight="1">
      <c r="N2314" s="172"/>
      <c r="O2314" s="172"/>
    </row>
    <row r="2315" spans="14:15" ht="20" customHeight="1">
      <c r="N2315" s="172"/>
      <c r="O2315" s="172"/>
    </row>
    <row r="2316" spans="14:15" ht="20" customHeight="1">
      <c r="N2316" s="172"/>
      <c r="O2316" s="172"/>
    </row>
    <row r="2317" spans="14:15" ht="20" customHeight="1">
      <c r="N2317" s="172"/>
      <c r="O2317" s="172"/>
    </row>
    <row r="2318" spans="14:15" ht="20" customHeight="1">
      <c r="N2318" s="172"/>
      <c r="O2318" s="172"/>
    </row>
    <row r="2319" spans="14:15" ht="20" customHeight="1">
      <c r="N2319" s="172"/>
      <c r="O2319" s="172"/>
    </row>
    <row r="2320" spans="14:15" ht="20" customHeight="1">
      <c r="N2320" s="172"/>
      <c r="O2320" s="172"/>
    </row>
    <row r="2321" spans="14:15" ht="20" customHeight="1">
      <c r="N2321" s="172"/>
      <c r="O2321" s="172"/>
    </row>
    <row r="2322" spans="14:15" ht="20" customHeight="1">
      <c r="N2322" s="172"/>
      <c r="O2322" s="172"/>
    </row>
    <row r="2323" spans="14:15" ht="20" customHeight="1">
      <c r="N2323" s="172"/>
      <c r="O2323" s="172"/>
    </row>
    <row r="2324" spans="14:15" ht="20" customHeight="1">
      <c r="N2324" s="172"/>
      <c r="O2324" s="172"/>
    </row>
    <row r="2325" spans="14:15" ht="20" customHeight="1">
      <c r="N2325" s="172"/>
      <c r="O2325" s="172"/>
    </row>
    <row r="2326" spans="14:15" ht="20" customHeight="1">
      <c r="N2326" s="172"/>
      <c r="O2326" s="172"/>
    </row>
    <row r="2327" spans="14:15" ht="20" customHeight="1">
      <c r="N2327" s="172"/>
      <c r="O2327" s="172"/>
    </row>
    <row r="2328" spans="14:15" ht="20" customHeight="1">
      <c r="N2328" s="172"/>
      <c r="O2328" s="172"/>
    </row>
    <row r="2329" spans="14:15" ht="20" customHeight="1">
      <c r="N2329" s="172"/>
      <c r="O2329" s="172"/>
    </row>
    <row r="2330" spans="14:15" ht="20" customHeight="1">
      <c r="N2330" s="172"/>
      <c r="O2330" s="172"/>
    </row>
    <row r="2331" spans="14:15" ht="20" customHeight="1">
      <c r="N2331" s="172"/>
      <c r="O2331" s="172"/>
    </row>
    <row r="2332" spans="14:15" ht="20" customHeight="1">
      <c r="N2332" s="172"/>
      <c r="O2332" s="172"/>
    </row>
    <row r="2333" spans="14:15" ht="20" customHeight="1">
      <c r="N2333" s="172"/>
      <c r="O2333" s="172"/>
    </row>
    <row r="2334" spans="14:15" ht="20" customHeight="1">
      <c r="N2334" s="172"/>
      <c r="O2334" s="172"/>
    </row>
    <row r="2335" spans="14:15" ht="20" customHeight="1">
      <c r="N2335" s="172"/>
      <c r="O2335" s="172"/>
    </row>
    <row r="2336" spans="14:15" ht="20" customHeight="1">
      <c r="N2336" s="172"/>
      <c r="O2336" s="172"/>
    </row>
    <row r="2337" spans="14:15" ht="20" customHeight="1">
      <c r="N2337" s="172"/>
      <c r="O2337" s="172"/>
    </row>
    <row r="2338" spans="14:15" ht="20" customHeight="1">
      <c r="N2338" s="172"/>
      <c r="O2338" s="172"/>
    </row>
    <row r="2339" spans="14:15" ht="20" customHeight="1">
      <c r="N2339" s="172"/>
      <c r="O2339" s="172"/>
    </row>
    <row r="2340" spans="14:15" ht="20" customHeight="1">
      <c r="N2340" s="172"/>
      <c r="O2340" s="172"/>
    </row>
    <row r="2341" spans="14:15" ht="20" customHeight="1">
      <c r="N2341" s="172"/>
      <c r="O2341" s="172"/>
    </row>
    <row r="2342" spans="14:15" ht="20" customHeight="1">
      <c r="N2342" s="172"/>
      <c r="O2342" s="172"/>
    </row>
    <row r="2343" spans="14:15" ht="20" customHeight="1">
      <c r="N2343" s="172"/>
      <c r="O2343" s="172"/>
    </row>
    <row r="2344" spans="14:15" ht="20" customHeight="1">
      <c r="N2344" s="172"/>
      <c r="O2344" s="172"/>
    </row>
    <row r="2345" spans="14:15" ht="20" customHeight="1">
      <c r="N2345" s="172"/>
      <c r="O2345" s="172"/>
    </row>
    <row r="2346" spans="14:15" ht="20" customHeight="1">
      <c r="N2346" s="172"/>
      <c r="O2346" s="172"/>
    </row>
  </sheetData>
  <sheetProtection selectLockedCells="1"/>
  <mergeCells count="1">
    <mergeCell ref="A1:F1"/>
  </mergeCells>
  <phoneticPr fontId="1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137815-FCA4-496F-85E5-15FA74B85167}">
  <sheetPr codeName="Sheet8">
    <tabColor theme="9" tint="0.39997558519241921"/>
  </sheetPr>
  <dimension ref="A1:W1048576"/>
  <sheetViews>
    <sheetView showGridLines="0" zoomScale="85" zoomScaleNormal="70" workbookViewId="0">
      <selection activeCell="B2" sqref="B2:L2"/>
    </sheetView>
  </sheetViews>
  <sheetFormatPr baseColWidth="10" defaultColWidth="0" defaultRowHeight="14" zeroHeight="1"/>
  <cols>
    <col min="1" max="1" width="0.83203125" style="32" customWidth="1"/>
    <col min="2" max="2" width="42.6640625" style="32" customWidth="1"/>
    <col min="3" max="3" width="4.33203125" style="222" customWidth="1"/>
    <col min="4" max="4" width="8.1640625" style="33" customWidth="1"/>
    <col min="5" max="5" width="8.6640625" style="32" customWidth="1"/>
    <col min="6" max="6" width="12.1640625" style="32" customWidth="1"/>
    <col min="7" max="7" width="14.33203125" style="194" customWidth="1"/>
    <col min="8" max="8" width="12" style="32" customWidth="1"/>
    <col min="9" max="9" width="8.1640625" style="32" customWidth="1"/>
    <col min="10" max="10" width="2.33203125" style="32" customWidth="1"/>
    <col min="11" max="11" width="18.33203125" style="32" customWidth="1"/>
    <col min="12" max="12" width="2.83203125" style="32" customWidth="1"/>
    <col min="13" max="13" width="5.1640625" style="32" customWidth="1"/>
    <col min="14" max="14" width="35.6640625" style="32" customWidth="1"/>
    <col min="15" max="16" width="10" style="32" customWidth="1"/>
    <col min="17" max="17" width="13.83203125" style="211" customWidth="1"/>
    <col min="18" max="18" width="3.33203125" style="32" customWidth="1"/>
    <col min="19" max="19" width="12" style="32" customWidth="1"/>
    <col min="20" max="20" width="13.33203125" style="32" customWidth="1"/>
    <col min="21" max="22" width="9" style="32" customWidth="1"/>
    <col min="23" max="23" width="0" style="32" hidden="1" customWidth="1"/>
    <col min="24" max="16384" width="9" style="32" hidden="1"/>
  </cols>
  <sheetData>
    <row r="1" spans="1:20" ht="45" customHeight="1">
      <c r="A1" s="257" t="s">
        <v>163</v>
      </c>
      <c r="B1" s="258"/>
      <c r="C1" s="258"/>
      <c r="D1" s="258"/>
      <c r="E1" s="258"/>
      <c r="F1" s="258"/>
      <c r="G1" s="258"/>
      <c r="H1" s="258"/>
      <c r="I1" s="258"/>
      <c r="J1" s="258"/>
      <c r="K1" s="258"/>
      <c r="L1" s="258"/>
      <c r="M1" s="35"/>
      <c r="N1" s="35"/>
      <c r="O1" s="35"/>
      <c r="P1" s="35"/>
      <c r="Q1" s="35"/>
      <c r="R1" s="38"/>
    </row>
    <row r="2" spans="1:20" ht="24" customHeight="1">
      <c r="A2" s="175"/>
      <c r="B2" s="450" t="s">
        <v>164</v>
      </c>
      <c r="C2" s="450"/>
      <c r="D2" s="450"/>
      <c r="E2" s="450"/>
      <c r="F2" s="450"/>
      <c r="G2" s="450"/>
      <c r="H2" s="450"/>
      <c r="I2" s="450"/>
      <c r="J2" s="450"/>
      <c r="K2" s="450"/>
      <c r="L2" s="450"/>
      <c r="M2" s="259"/>
      <c r="N2" s="259"/>
      <c r="O2" s="259"/>
      <c r="P2" s="259"/>
      <c r="Q2" s="259"/>
      <c r="R2" s="38"/>
    </row>
    <row r="3" spans="1:20" ht="51.5" customHeight="1">
      <c r="A3" s="260"/>
      <c r="B3" s="451" t="s">
        <v>165</v>
      </c>
      <c r="C3" s="451"/>
      <c r="D3" s="451"/>
      <c r="E3" s="451"/>
      <c r="F3" s="451"/>
      <c r="G3" s="451"/>
      <c r="H3" s="451"/>
      <c r="I3" s="451"/>
      <c r="J3" s="451"/>
      <c r="K3" s="451"/>
      <c r="L3" s="451"/>
      <c r="M3" s="38"/>
      <c r="N3" s="38"/>
      <c r="O3" s="38"/>
      <c r="P3" s="38"/>
      <c r="Q3" s="38"/>
      <c r="R3" s="38"/>
    </row>
    <row r="4" spans="1:20" ht="51" customHeight="1" thickBot="1">
      <c r="A4" s="261"/>
      <c r="B4" s="452"/>
      <c r="C4" s="452"/>
      <c r="D4" s="452"/>
      <c r="E4" s="452"/>
      <c r="F4" s="452"/>
      <c r="G4" s="452"/>
      <c r="H4" s="452"/>
      <c r="I4" s="452"/>
      <c r="J4" s="452"/>
      <c r="K4" s="452"/>
      <c r="L4" s="452"/>
      <c r="M4" s="38"/>
      <c r="N4" s="38"/>
      <c r="O4" s="38"/>
      <c r="P4" s="38"/>
      <c r="Q4" s="38"/>
      <c r="R4" s="38"/>
    </row>
    <row r="5" spans="1:20" ht="16" customHeight="1">
      <c r="B5" s="387" t="s">
        <v>166</v>
      </c>
      <c r="C5" s="388"/>
      <c r="D5" s="388"/>
      <c r="E5" s="438" t="s">
        <v>167</v>
      </c>
      <c r="F5" s="438"/>
      <c r="G5" s="262" t="s">
        <v>168</v>
      </c>
      <c r="H5" s="438" t="s">
        <v>169</v>
      </c>
      <c r="I5" s="438"/>
      <c r="J5" s="181"/>
      <c r="K5" s="181"/>
      <c r="L5" s="263"/>
      <c r="M5" s="38"/>
      <c r="N5" s="387" t="s">
        <v>170</v>
      </c>
      <c r="O5" s="388"/>
      <c r="P5" s="388"/>
      <c r="Q5" s="388"/>
      <c r="R5" s="388"/>
      <c r="S5" s="388"/>
      <c r="T5" s="436"/>
    </row>
    <row r="6" spans="1:20" ht="23" customHeight="1" thickBot="1">
      <c r="B6" s="389"/>
      <c r="C6" s="390"/>
      <c r="D6" s="390"/>
      <c r="E6" s="264" t="s">
        <v>171</v>
      </c>
      <c r="F6" s="265" t="s">
        <v>172</v>
      </c>
      <c r="G6" s="266" t="s">
        <v>173</v>
      </c>
      <c r="H6" s="265" t="s">
        <v>172</v>
      </c>
      <c r="I6" s="264" t="s">
        <v>171</v>
      </c>
      <c r="J6" s="186"/>
      <c r="K6" s="267"/>
      <c r="L6" s="268"/>
      <c r="M6" s="38"/>
      <c r="N6" s="389"/>
      <c r="O6" s="390"/>
      <c r="P6" s="390"/>
      <c r="Q6" s="390"/>
      <c r="R6" s="390"/>
      <c r="S6" s="390"/>
      <c r="T6" s="437"/>
    </row>
    <row r="7" spans="1:20" ht="17" customHeight="1">
      <c r="B7" s="244" t="s">
        <v>26</v>
      </c>
      <c r="C7" s="245" t="s">
        <v>27</v>
      </c>
      <c r="D7" s="246" t="s">
        <v>28</v>
      </c>
      <c r="E7" s="269"/>
      <c r="F7" s="197"/>
      <c r="G7" s="173">
        <v>300</v>
      </c>
      <c r="H7" s="197"/>
      <c r="I7" s="270"/>
      <c r="J7" s="197"/>
      <c r="K7" s="197"/>
      <c r="L7" s="248"/>
      <c r="N7" s="196" t="s">
        <v>29</v>
      </c>
      <c r="O7" s="197"/>
      <c r="P7" s="197"/>
      <c r="Q7" s="271"/>
      <c r="R7" s="197"/>
      <c r="S7" s="439" t="s">
        <v>30</v>
      </c>
      <c r="T7" s="439" t="s">
        <v>247</v>
      </c>
    </row>
    <row r="8" spans="1:20" ht="17" customHeight="1">
      <c r="B8" s="190" t="s">
        <v>32</v>
      </c>
      <c r="C8" s="191" t="s">
        <v>33</v>
      </c>
      <c r="D8" s="192" t="s">
        <v>174</v>
      </c>
      <c r="E8" s="272"/>
      <c r="G8" s="96">
        <v>1</v>
      </c>
      <c r="I8" s="273"/>
      <c r="L8" s="252"/>
      <c r="N8" s="75" t="s">
        <v>36</v>
      </c>
      <c r="S8" s="440"/>
      <c r="T8" s="440"/>
    </row>
    <row r="9" spans="1:20" ht="17" customHeight="1">
      <c r="B9" s="190" t="s">
        <v>37</v>
      </c>
      <c r="C9" s="191" t="s">
        <v>38</v>
      </c>
      <c r="D9" s="192" t="s">
        <v>39</v>
      </c>
      <c r="E9" s="272"/>
      <c r="G9" s="93">
        <v>293.14999999999998</v>
      </c>
      <c r="I9" s="273"/>
      <c r="K9" s="199" t="s">
        <v>35</v>
      </c>
      <c r="L9" s="252"/>
      <c r="N9" s="203"/>
      <c r="S9" s="440"/>
      <c r="T9" s="440"/>
    </row>
    <row r="10" spans="1:20" ht="17" customHeight="1" thickBot="1">
      <c r="B10" s="190" t="s">
        <v>41</v>
      </c>
      <c r="C10" s="191" t="s">
        <v>42</v>
      </c>
      <c r="D10" s="192" t="s">
        <v>43</v>
      </c>
      <c r="E10" s="104">
        <v>0</v>
      </c>
      <c r="F10" s="86">
        <v>16.59</v>
      </c>
      <c r="G10" s="87">
        <v>16.59</v>
      </c>
      <c r="H10" s="86">
        <v>16.59</v>
      </c>
      <c r="I10" s="105">
        <v>0</v>
      </c>
      <c r="K10" s="36" t="s">
        <v>40</v>
      </c>
      <c r="L10" s="252"/>
      <c r="N10" s="203"/>
      <c r="S10" s="274" t="s">
        <v>175</v>
      </c>
      <c r="T10" s="275" t="s">
        <v>45</v>
      </c>
    </row>
    <row r="11" spans="1:20" ht="17" customHeight="1">
      <c r="B11" s="190" t="s">
        <v>46</v>
      </c>
      <c r="C11" s="191" t="s">
        <v>47</v>
      </c>
      <c r="D11" s="192" t="s">
        <v>48</v>
      </c>
      <c r="E11" s="104">
        <v>0</v>
      </c>
      <c r="F11" s="88">
        <v>1.4</v>
      </c>
      <c r="G11" s="87">
        <v>1.4</v>
      </c>
      <c r="H11" s="86">
        <v>1.4</v>
      </c>
      <c r="I11" s="105">
        <v>0</v>
      </c>
      <c r="L11" s="252"/>
      <c r="N11" s="203"/>
      <c r="Q11" s="276"/>
      <c r="R11" s="277"/>
      <c r="S11" s="39">
        <v>0</v>
      </c>
      <c r="T11" s="40">
        <v>100</v>
      </c>
    </row>
    <row r="12" spans="1:20" ht="17" customHeight="1">
      <c r="B12" s="190" t="s">
        <v>49</v>
      </c>
      <c r="C12" s="191" t="s">
        <v>50</v>
      </c>
      <c r="D12" s="192" t="s">
        <v>51</v>
      </c>
      <c r="E12" s="104">
        <v>0</v>
      </c>
      <c r="F12" s="88">
        <v>105.69</v>
      </c>
      <c r="G12" s="87">
        <v>105.69</v>
      </c>
      <c r="H12" s="86">
        <v>105.69</v>
      </c>
      <c r="I12" s="105">
        <v>0</v>
      </c>
      <c r="L12" s="252"/>
      <c r="N12" s="203"/>
      <c r="Q12" s="276"/>
      <c r="R12" s="277"/>
      <c r="S12" s="41">
        <v>10</v>
      </c>
      <c r="T12" s="42">
        <v>100</v>
      </c>
    </row>
    <row r="13" spans="1:20" ht="17" customHeight="1">
      <c r="B13" s="190" t="s">
        <v>52</v>
      </c>
      <c r="C13" s="191" t="s">
        <v>53</v>
      </c>
      <c r="D13" s="192" t="s">
        <v>54</v>
      </c>
      <c r="E13" s="104">
        <v>0</v>
      </c>
      <c r="F13" s="89">
        <v>0.05</v>
      </c>
      <c r="G13" s="90">
        <v>0.05</v>
      </c>
      <c r="H13" s="91">
        <v>0.05</v>
      </c>
      <c r="I13" s="105">
        <v>0</v>
      </c>
      <c r="L13" s="252"/>
      <c r="N13" s="203"/>
      <c r="Q13" s="276"/>
      <c r="R13" s="277"/>
      <c r="S13" s="41">
        <v>50</v>
      </c>
      <c r="T13" s="42">
        <v>30</v>
      </c>
    </row>
    <row r="14" spans="1:20" ht="17" customHeight="1">
      <c r="B14" s="190" t="s">
        <v>55</v>
      </c>
      <c r="C14" s="191" t="s">
        <v>56</v>
      </c>
      <c r="D14" s="192" t="s">
        <v>54</v>
      </c>
      <c r="E14" s="104">
        <v>0</v>
      </c>
      <c r="F14" s="158">
        <v>0.38200000000000001</v>
      </c>
      <c r="G14" s="159">
        <v>0.38200000000000001</v>
      </c>
      <c r="H14" s="160">
        <v>0.38200000000000001</v>
      </c>
      <c r="I14" s="105">
        <v>0</v>
      </c>
      <c r="L14" s="252"/>
      <c r="N14" s="203"/>
      <c r="Q14" s="276"/>
      <c r="R14" s="277"/>
      <c r="S14" s="41">
        <v>100</v>
      </c>
      <c r="T14" s="42">
        <v>10</v>
      </c>
    </row>
    <row r="15" spans="1:20" ht="17" customHeight="1">
      <c r="B15" s="209" t="s">
        <v>57</v>
      </c>
      <c r="C15" s="191" t="s">
        <v>176</v>
      </c>
      <c r="D15" s="192" t="s">
        <v>59</v>
      </c>
      <c r="E15" s="104">
        <v>0</v>
      </c>
      <c r="F15" s="89">
        <v>4.5999999999999999E-2</v>
      </c>
      <c r="G15" s="90">
        <v>4.5999999999999999E-2</v>
      </c>
      <c r="H15" s="91">
        <v>4.5999999999999999E-2</v>
      </c>
      <c r="I15" s="105">
        <v>0</v>
      </c>
      <c r="L15" s="252"/>
      <c r="N15" s="203"/>
      <c r="Q15" s="276"/>
      <c r="R15" s="277"/>
      <c r="S15" s="41">
        <v>150</v>
      </c>
      <c r="T15" s="43">
        <v>2</v>
      </c>
    </row>
    <row r="16" spans="1:20" ht="17" customHeight="1">
      <c r="B16" s="190" t="s">
        <v>60</v>
      </c>
      <c r="C16" s="191" t="s">
        <v>177</v>
      </c>
      <c r="D16" s="192" t="s">
        <v>62</v>
      </c>
      <c r="E16" s="104">
        <v>0</v>
      </c>
      <c r="F16" s="92">
        <v>0.5</v>
      </c>
      <c r="G16" s="93">
        <v>0.5</v>
      </c>
      <c r="H16" s="94">
        <v>0.5</v>
      </c>
      <c r="I16" s="105">
        <v>0</v>
      </c>
      <c r="L16" s="252"/>
      <c r="N16" s="203"/>
      <c r="Q16" s="276"/>
      <c r="R16" s="277"/>
      <c r="S16" s="41">
        <v>250</v>
      </c>
      <c r="T16" s="43">
        <v>1</v>
      </c>
    </row>
    <row r="17" spans="2:20" ht="17" customHeight="1">
      <c r="B17" s="190" t="s">
        <v>66</v>
      </c>
      <c r="C17" s="191" t="s">
        <v>64</v>
      </c>
      <c r="D17" s="192" t="s">
        <v>65</v>
      </c>
      <c r="E17" s="104">
        <v>0</v>
      </c>
      <c r="F17" s="89">
        <v>1.2999999999999999E-2</v>
      </c>
      <c r="G17" s="90">
        <v>1.2999999999999999E-2</v>
      </c>
      <c r="H17" s="91">
        <v>1.2999999999999999E-2</v>
      </c>
      <c r="I17" s="105">
        <v>0</v>
      </c>
      <c r="L17" s="252"/>
      <c r="N17" s="203"/>
      <c r="Q17" s="276"/>
      <c r="R17" s="277"/>
      <c r="S17" s="41">
        <v>300</v>
      </c>
      <c r="T17" s="43">
        <v>0.5</v>
      </c>
    </row>
    <row r="18" spans="2:20" ht="17" customHeight="1">
      <c r="B18" s="190" t="s">
        <v>66</v>
      </c>
      <c r="C18" s="191" t="s">
        <v>67</v>
      </c>
      <c r="D18" s="192" t="s">
        <v>54</v>
      </c>
      <c r="E18" s="104">
        <v>0</v>
      </c>
      <c r="F18" s="92">
        <v>1.5860000000000001</v>
      </c>
      <c r="G18" s="93">
        <v>1.5860000000000001</v>
      </c>
      <c r="H18" s="94">
        <v>1.5860000000000001</v>
      </c>
      <c r="I18" s="105">
        <v>0</v>
      </c>
      <c r="L18" s="252"/>
      <c r="N18" s="203"/>
      <c r="O18" s="212"/>
      <c r="Q18" s="278"/>
      <c r="R18" s="279"/>
      <c r="S18" s="329"/>
      <c r="T18" s="43"/>
    </row>
    <row r="19" spans="2:20" ht="17" customHeight="1">
      <c r="B19" s="190" t="s">
        <v>252</v>
      </c>
      <c r="C19" s="191" t="s">
        <v>178</v>
      </c>
      <c r="D19" s="192" t="s">
        <v>59</v>
      </c>
      <c r="E19" s="104">
        <v>0</v>
      </c>
      <c r="F19" s="94">
        <v>13.908744469116712</v>
      </c>
      <c r="G19" s="95">
        <v>13.908744469116712</v>
      </c>
      <c r="H19" s="94">
        <v>13.908744469116712</v>
      </c>
      <c r="I19" s="105">
        <v>0</v>
      </c>
      <c r="K19" s="207"/>
      <c r="L19" s="252"/>
      <c r="N19" s="203"/>
      <c r="Q19" s="278"/>
      <c r="R19" s="279"/>
      <c r="S19" s="41"/>
      <c r="T19" s="43"/>
    </row>
    <row r="20" spans="2:20" ht="17" customHeight="1">
      <c r="B20" s="190" t="s">
        <v>69</v>
      </c>
      <c r="C20" s="191" t="s">
        <v>179</v>
      </c>
      <c r="D20" s="192" t="s">
        <v>54</v>
      </c>
      <c r="E20" s="104">
        <v>0</v>
      </c>
      <c r="F20" s="89">
        <v>0.17435955064005476</v>
      </c>
      <c r="G20" s="354">
        <v>0.17435955064005476</v>
      </c>
      <c r="H20" s="91">
        <v>0.17435955064005476</v>
      </c>
      <c r="I20" s="105">
        <v>0</v>
      </c>
      <c r="K20" s="223"/>
      <c r="L20" s="252"/>
      <c r="N20" s="203"/>
      <c r="S20" s="41"/>
      <c r="T20" s="43"/>
    </row>
    <row r="21" spans="2:20" ht="17" customHeight="1">
      <c r="B21" s="209" t="s">
        <v>180</v>
      </c>
      <c r="C21" s="213" t="s">
        <v>72</v>
      </c>
      <c r="D21" s="192" t="s">
        <v>54</v>
      </c>
      <c r="E21" s="104">
        <v>0</v>
      </c>
      <c r="F21" s="94">
        <v>5.1451848852714246</v>
      </c>
      <c r="G21" s="95">
        <v>5.1451848852714246</v>
      </c>
      <c r="H21" s="94">
        <v>5.1451848852714246</v>
      </c>
      <c r="I21" s="105">
        <v>0</v>
      </c>
      <c r="K21" s="207"/>
      <c r="L21" s="252"/>
      <c r="N21" s="203"/>
      <c r="S21" s="41"/>
      <c r="T21" s="43"/>
    </row>
    <row r="22" spans="2:20" ht="17" customHeight="1" thickBot="1">
      <c r="B22" s="215" t="s">
        <v>73</v>
      </c>
      <c r="C22" s="216" t="s">
        <v>74</v>
      </c>
      <c r="D22" s="217" t="s">
        <v>181</v>
      </c>
      <c r="E22" s="111">
        <v>-30</v>
      </c>
      <c r="F22" s="144">
        <v>1264.2768785705753</v>
      </c>
      <c r="G22" s="145">
        <v>972.52067582351947</v>
      </c>
      <c r="H22" s="146">
        <v>680.76447307646356</v>
      </c>
      <c r="I22" s="115">
        <v>-30</v>
      </c>
      <c r="J22" s="243"/>
      <c r="K22" s="243"/>
      <c r="L22" s="280"/>
      <c r="N22" s="203"/>
      <c r="R22" s="210"/>
      <c r="S22" s="41"/>
      <c r="T22" s="43"/>
    </row>
    <row r="23" spans="2:20" ht="20" customHeight="1" thickBot="1">
      <c r="B23" s="281"/>
      <c r="C23" s="282"/>
      <c r="D23" s="192"/>
      <c r="E23" s="281"/>
      <c r="F23" s="281"/>
      <c r="G23" s="283"/>
      <c r="N23" s="203"/>
      <c r="R23" s="210"/>
      <c r="S23" s="41"/>
      <c r="T23" s="43"/>
    </row>
    <row r="24" spans="2:20" ht="16" customHeight="1">
      <c r="B24" s="404" t="s">
        <v>182</v>
      </c>
      <c r="C24" s="405"/>
      <c r="D24" s="405"/>
      <c r="E24" s="432" t="s">
        <v>167</v>
      </c>
      <c r="F24" s="433"/>
      <c r="G24" s="284" t="s">
        <v>168</v>
      </c>
      <c r="H24" s="434" t="s">
        <v>169</v>
      </c>
      <c r="I24" s="435"/>
      <c r="J24" s="181"/>
      <c r="K24" s="181"/>
      <c r="L24" s="263"/>
      <c r="N24" s="203"/>
      <c r="R24" s="210"/>
      <c r="S24" s="41"/>
      <c r="T24" s="43"/>
    </row>
    <row r="25" spans="2:20" ht="23" customHeight="1" thickBot="1">
      <c r="B25" s="407"/>
      <c r="C25" s="408"/>
      <c r="D25" s="408"/>
      <c r="E25" s="285" t="s">
        <v>171</v>
      </c>
      <c r="F25" s="286" t="s">
        <v>172</v>
      </c>
      <c r="G25" s="287" t="s">
        <v>173</v>
      </c>
      <c r="H25" s="265" t="s">
        <v>172</v>
      </c>
      <c r="I25" s="264" t="s">
        <v>171</v>
      </c>
      <c r="J25" s="186"/>
      <c r="K25" s="267"/>
      <c r="L25" s="288"/>
      <c r="N25" s="308"/>
      <c r="O25" s="309"/>
      <c r="P25" s="309"/>
      <c r="Q25" s="310"/>
      <c r="R25" s="210"/>
      <c r="S25" s="41"/>
      <c r="T25" s="43"/>
    </row>
    <row r="26" spans="2:20" ht="17" customHeight="1">
      <c r="B26" s="190" t="s">
        <v>77</v>
      </c>
      <c r="C26" s="191" t="s">
        <v>78</v>
      </c>
      <c r="D26" s="192" t="s">
        <v>79</v>
      </c>
      <c r="E26" s="106">
        <v>0</v>
      </c>
      <c r="F26" s="107">
        <v>62.11</v>
      </c>
      <c r="G26" s="108">
        <v>62.11</v>
      </c>
      <c r="H26" s="109">
        <v>62.11</v>
      </c>
      <c r="I26" s="110">
        <v>0</v>
      </c>
      <c r="L26" s="252"/>
      <c r="N26" s="308"/>
      <c r="O26" s="310"/>
      <c r="P26" s="309"/>
      <c r="Q26" s="310"/>
      <c r="R26" s="210"/>
      <c r="S26" s="41"/>
      <c r="T26" s="43"/>
    </row>
    <row r="27" spans="2:20" ht="17" customHeight="1">
      <c r="B27" s="190" t="s">
        <v>77</v>
      </c>
      <c r="C27" s="191" t="s">
        <v>80</v>
      </c>
      <c r="D27" s="192" t="s">
        <v>54</v>
      </c>
      <c r="E27" s="104">
        <v>0</v>
      </c>
      <c r="F27" s="92">
        <v>0.19</v>
      </c>
      <c r="G27" s="93">
        <v>0.19</v>
      </c>
      <c r="H27" s="94">
        <v>0.19</v>
      </c>
      <c r="I27" s="105">
        <v>0</v>
      </c>
      <c r="K27" s="199" t="s">
        <v>183</v>
      </c>
      <c r="L27" s="252"/>
      <c r="N27" s="308"/>
      <c r="O27" s="309"/>
      <c r="P27" s="309"/>
      <c r="Q27" s="310"/>
      <c r="R27" s="210"/>
      <c r="S27" s="41"/>
      <c r="T27" s="43"/>
    </row>
    <row r="28" spans="2:20" ht="17" customHeight="1">
      <c r="B28" s="190" t="s">
        <v>77</v>
      </c>
      <c r="C28" s="191" t="s">
        <v>82</v>
      </c>
      <c r="D28" s="192" t="s">
        <v>83</v>
      </c>
      <c r="E28" s="104">
        <v>0</v>
      </c>
      <c r="F28" s="97">
        <v>71</v>
      </c>
      <c r="G28" s="98">
        <v>71</v>
      </c>
      <c r="H28" s="99">
        <v>71</v>
      </c>
      <c r="I28" s="105">
        <v>0</v>
      </c>
      <c r="K28" s="36" t="s">
        <v>84</v>
      </c>
      <c r="L28" s="252"/>
      <c r="N28" s="308"/>
      <c r="O28" s="309"/>
      <c r="P28" s="309"/>
      <c r="Q28" s="310"/>
      <c r="R28" s="210"/>
      <c r="S28" s="41"/>
      <c r="T28" s="43"/>
    </row>
    <row r="29" spans="2:20" ht="17" customHeight="1">
      <c r="B29" s="190" t="s">
        <v>184</v>
      </c>
      <c r="C29" s="191" t="s">
        <v>86</v>
      </c>
      <c r="D29" s="192" t="s">
        <v>87</v>
      </c>
      <c r="E29" s="104">
        <v>0</v>
      </c>
      <c r="F29" s="92">
        <v>414.07</v>
      </c>
      <c r="G29" s="93">
        <v>414.07</v>
      </c>
      <c r="H29" s="94">
        <v>414.07</v>
      </c>
      <c r="I29" s="105">
        <v>0</v>
      </c>
      <c r="L29" s="252"/>
      <c r="N29" s="226"/>
      <c r="O29" s="227"/>
      <c r="P29" s="227"/>
      <c r="Q29" s="311"/>
      <c r="R29" s="210"/>
      <c r="S29" s="41"/>
      <c r="T29" s="43"/>
    </row>
    <row r="30" spans="2:20" ht="17" customHeight="1">
      <c r="B30" s="190" t="s">
        <v>88</v>
      </c>
      <c r="C30" s="191" t="s">
        <v>89</v>
      </c>
      <c r="D30" s="192" t="s">
        <v>90</v>
      </c>
      <c r="E30" s="104">
        <v>0</v>
      </c>
      <c r="F30" s="100">
        <v>4.8999999999999997E-6</v>
      </c>
      <c r="G30" s="101">
        <v>4.8999999999999997E-6</v>
      </c>
      <c r="H30" s="102">
        <v>4.8999999999999997E-6</v>
      </c>
      <c r="I30" s="105">
        <v>0</v>
      </c>
      <c r="L30" s="252"/>
      <c r="N30" s="230" t="s">
        <v>27</v>
      </c>
      <c r="O30" s="227" t="str">
        <f>IF(LEN(G7)&gt;0, "= " &amp;G7 &amp; " cm", "")</f>
        <v>= 300 cm</v>
      </c>
      <c r="P30" s="227"/>
      <c r="Q30" s="311"/>
      <c r="R30" s="210"/>
      <c r="S30" s="41"/>
      <c r="T30" s="43"/>
    </row>
    <row r="31" spans="2:20" ht="17" customHeight="1">
      <c r="B31" s="190" t="s">
        <v>91</v>
      </c>
      <c r="C31" s="228" t="s">
        <v>92</v>
      </c>
      <c r="D31" s="192" t="s">
        <v>93</v>
      </c>
      <c r="E31" s="104">
        <v>0</v>
      </c>
      <c r="F31" s="92">
        <v>237.2</v>
      </c>
      <c r="G31" s="93">
        <v>237.2</v>
      </c>
      <c r="H31" s="94">
        <v>237.2</v>
      </c>
      <c r="I31" s="105">
        <v>0</v>
      </c>
      <c r="L31" s="252"/>
      <c r="N31" s="230" t="s">
        <v>97</v>
      </c>
      <c r="O31" s="227" t="str">
        <f>IF(LEN(G41)&gt;0, "= " &amp; G41 &amp; " m/yr", "")</f>
        <v>= 365 m/yr</v>
      </c>
      <c r="P31" s="227"/>
      <c r="Q31" s="311"/>
      <c r="R31" s="210"/>
      <c r="S31" s="41"/>
      <c r="T31" s="43"/>
    </row>
    <row r="32" spans="2:20" ht="17" customHeight="1">
      <c r="B32" s="190" t="s">
        <v>94</v>
      </c>
      <c r="C32" s="191" t="s">
        <v>95</v>
      </c>
      <c r="D32" s="192" t="s">
        <v>96</v>
      </c>
      <c r="E32" s="104">
        <v>0</v>
      </c>
      <c r="F32" s="97">
        <v>136.19999999999999</v>
      </c>
      <c r="G32" s="98">
        <v>136.19999999999999</v>
      </c>
      <c r="H32" s="99">
        <v>136.19999999999999</v>
      </c>
      <c r="I32" s="105">
        <v>0</v>
      </c>
      <c r="K32" s="38"/>
      <c r="L32" s="289"/>
      <c r="N32" s="230" t="s">
        <v>100</v>
      </c>
      <c r="O32" s="227" t="str">
        <f>IF(LEN(G42)&gt;0, "= " &amp; TEXT(G42, "0.00") &amp; " m", "")</f>
        <v>= 3.00 m</v>
      </c>
      <c r="P32" s="227"/>
      <c r="Q32" s="311"/>
      <c r="R32" s="210"/>
      <c r="S32" s="41"/>
      <c r="T32" s="43"/>
    </row>
    <row r="33" spans="2:23" ht="17" customHeight="1">
      <c r="B33" s="190" t="s">
        <v>98</v>
      </c>
      <c r="C33" s="191" t="s">
        <v>99</v>
      </c>
      <c r="D33" s="192" t="s">
        <v>96</v>
      </c>
      <c r="E33" s="104">
        <v>0</v>
      </c>
      <c r="F33" s="92">
        <v>0.55841999999999992</v>
      </c>
      <c r="G33" s="355">
        <v>0.55841999999999992</v>
      </c>
      <c r="H33" s="94">
        <v>0.55841999999999992</v>
      </c>
      <c r="I33" s="105">
        <v>0</v>
      </c>
      <c r="L33" s="289"/>
      <c r="N33" s="230" t="s">
        <v>104</v>
      </c>
      <c r="O33" s="227" t="str">
        <f>IF(LEN(G43)&gt;0, "= " &amp; G43 &amp; " m", "")</f>
        <v>= 0.35 m</v>
      </c>
      <c r="P33" s="227"/>
      <c r="Q33" s="311"/>
      <c r="R33" s="210"/>
      <c r="S33" s="41"/>
      <c r="T33" s="43"/>
    </row>
    <row r="34" spans="2:23" ht="17" customHeight="1">
      <c r="B34" s="231" t="s">
        <v>101</v>
      </c>
      <c r="C34" s="232" t="s">
        <v>102</v>
      </c>
      <c r="D34" s="233" t="s">
        <v>28</v>
      </c>
      <c r="E34" s="104">
        <v>20</v>
      </c>
      <c r="F34" s="100">
        <v>2.9520000000000002E-3</v>
      </c>
      <c r="G34" s="356">
        <v>3.6900000000000001E-3</v>
      </c>
      <c r="H34" s="102">
        <v>4.4279999999999996E-3</v>
      </c>
      <c r="I34" s="105">
        <v>20</v>
      </c>
      <c r="L34" s="289"/>
      <c r="N34" s="230" t="s">
        <v>106</v>
      </c>
      <c r="O34" s="227" t="str">
        <f>IF(LEN(G45)&gt;0, "= " &amp; TEXT(G45, "0.00") &amp; " m", "")</f>
        <v>= 0.32 m</v>
      </c>
      <c r="P34" s="227"/>
      <c r="Q34" s="311"/>
      <c r="R34" s="210"/>
      <c r="S34" s="41"/>
      <c r="T34" s="43"/>
    </row>
    <row r="35" spans="2:23" ht="16" customHeight="1">
      <c r="B35" s="430" t="s">
        <v>185</v>
      </c>
      <c r="C35" s="399"/>
      <c r="D35" s="399"/>
      <c r="E35" s="431"/>
      <c r="F35" s="431"/>
      <c r="G35" s="431"/>
      <c r="H35" s="431"/>
      <c r="I35" s="431"/>
      <c r="K35" s="38"/>
      <c r="L35" s="289"/>
      <c r="N35" s="230" t="s">
        <v>109</v>
      </c>
      <c r="O35" s="227" t="str">
        <f>IF(LEN(G10)&gt;0, "= " &amp;G10 &amp; " cm/yr", "")</f>
        <v>= 16.59 cm/yr</v>
      </c>
      <c r="P35" s="227"/>
      <c r="Q35" s="311"/>
      <c r="R35" s="210"/>
      <c r="S35" s="41"/>
      <c r="T35" s="43"/>
    </row>
    <row r="36" spans="2:23" ht="17" customHeight="1">
      <c r="B36" s="236" t="s">
        <v>107</v>
      </c>
      <c r="C36" s="237" t="s">
        <v>186</v>
      </c>
      <c r="D36" s="238" t="s">
        <v>54</v>
      </c>
      <c r="E36" s="104">
        <v>0</v>
      </c>
      <c r="F36" s="92">
        <v>0.5</v>
      </c>
      <c r="G36" s="93">
        <v>0.5</v>
      </c>
      <c r="H36" s="94">
        <v>0.5</v>
      </c>
      <c r="I36" s="105">
        <v>0</v>
      </c>
      <c r="K36" s="38"/>
      <c r="L36" s="289"/>
      <c r="N36" s="226"/>
      <c r="O36" s="227"/>
      <c r="P36" s="227"/>
      <c r="Q36" s="311"/>
      <c r="R36" s="210"/>
      <c r="S36" s="41"/>
      <c r="T36" s="43"/>
    </row>
    <row r="37" spans="2:23" ht="18" customHeight="1" thickBot="1">
      <c r="B37" s="215" t="s">
        <v>187</v>
      </c>
      <c r="C37" s="216" t="s">
        <v>111</v>
      </c>
      <c r="D37" s="217" t="s">
        <v>112</v>
      </c>
      <c r="E37" s="111">
        <v>0</v>
      </c>
      <c r="F37" s="112">
        <v>1E-4</v>
      </c>
      <c r="G37" s="113">
        <v>1E-4</v>
      </c>
      <c r="H37" s="114">
        <v>1E-4</v>
      </c>
      <c r="I37" s="115">
        <v>0</v>
      </c>
      <c r="J37" s="243"/>
      <c r="K37" s="243"/>
      <c r="L37" s="280"/>
      <c r="N37" s="226"/>
      <c r="O37" s="227"/>
      <c r="P37" s="227"/>
      <c r="Q37" s="311"/>
      <c r="R37" s="210"/>
      <c r="S37" s="41"/>
      <c r="T37" s="43"/>
    </row>
    <row r="38" spans="2:23" ht="20" customHeight="1" thickBot="1">
      <c r="B38" s="290"/>
      <c r="C38" s="290"/>
      <c r="D38" s="192"/>
      <c r="E38" s="192"/>
      <c r="F38" s="291"/>
      <c r="G38" s="292"/>
      <c r="H38" s="204"/>
      <c r="I38" s="33"/>
      <c r="N38" s="226"/>
      <c r="O38" s="227"/>
      <c r="P38" s="227"/>
      <c r="Q38" s="311"/>
      <c r="R38" s="210"/>
      <c r="S38" s="41"/>
      <c r="T38" s="43"/>
    </row>
    <row r="39" spans="2:23" ht="16" customHeight="1" thickBot="1">
      <c r="B39" s="404" t="s">
        <v>188</v>
      </c>
      <c r="C39" s="405"/>
      <c r="D39" s="405"/>
      <c r="E39" s="432" t="s">
        <v>167</v>
      </c>
      <c r="F39" s="433"/>
      <c r="G39" s="284" t="s">
        <v>168</v>
      </c>
      <c r="H39" s="434" t="s">
        <v>169</v>
      </c>
      <c r="I39" s="435"/>
      <c r="J39" s="181"/>
      <c r="K39" s="181"/>
      <c r="L39" s="263"/>
      <c r="N39" s="294"/>
      <c r="O39" s="349"/>
      <c r="P39" s="243"/>
      <c r="Q39" s="295"/>
      <c r="R39" s="296"/>
      <c r="S39" s="44"/>
      <c r="T39" s="45"/>
    </row>
    <row r="40" spans="2:23" ht="23" customHeight="1" thickBot="1">
      <c r="B40" s="407"/>
      <c r="C40" s="408"/>
      <c r="D40" s="408"/>
      <c r="E40" s="285" t="s">
        <v>171</v>
      </c>
      <c r="F40" s="286" t="s">
        <v>172</v>
      </c>
      <c r="G40" s="287" t="s">
        <v>173</v>
      </c>
      <c r="H40" s="265" t="s">
        <v>172</v>
      </c>
      <c r="I40" s="264" t="s">
        <v>171</v>
      </c>
      <c r="J40" s="186"/>
      <c r="K40" s="186"/>
      <c r="L40" s="293"/>
      <c r="R40" s="210"/>
      <c r="S40" s="335"/>
      <c r="T40" s="335"/>
    </row>
    <row r="41" spans="2:23" ht="17" customHeight="1">
      <c r="B41" s="190" t="s">
        <v>189</v>
      </c>
      <c r="C41" s="191" t="s">
        <v>115</v>
      </c>
      <c r="D41" s="192" t="s">
        <v>116</v>
      </c>
      <c r="E41" s="106">
        <v>0</v>
      </c>
      <c r="F41" s="164">
        <v>365</v>
      </c>
      <c r="G41" s="165">
        <v>365</v>
      </c>
      <c r="H41" s="166">
        <v>365</v>
      </c>
      <c r="I41" s="110">
        <v>0</v>
      </c>
      <c r="L41" s="252"/>
      <c r="N41" s="441" t="s">
        <v>254</v>
      </c>
      <c r="O41" s="442"/>
      <c r="P41" s="442"/>
      <c r="Q41" s="445" t="s">
        <v>191</v>
      </c>
      <c r="R41" s="197"/>
      <c r="S41" s="197"/>
      <c r="T41" s="248"/>
    </row>
    <row r="42" spans="2:23" ht="17" customHeight="1" thickBot="1">
      <c r="B42" s="190" t="s">
        <v>190</v>
      </c>
      <c r="C42" s="191" t="s">
        <v>100</v>
      </c>
      <c r="D42" s="192" t="s">
        <v>118</v>
      </c>
      <c r="E42" s="104">
        <v>0</v>
      </c>
      <c r="F42" s="88">
        <v>3</v>
      </c>
      <c r="G42" s="87">
        <v>3</v>
      </c>
      <c r="H42" s="86">
        <v>3</v>
      </c>
      <c r="I42" s="105">
        <v>0</v>
      </c>
      <c r="L42" s="252"/>
      <c r="N42" s="443"/>
      <c r="O42" s="444"/>
      <c r="P42" s="444"/>
      <c r="Q42" s="446"/>
      <c r="R42" s="212"/>
      <c r="T42" s="252"/>
    </row>
    <row r="43" spans="2:23" ht="17" customHeight="1">
      <c r="B43" s="190" t="s">
        <v>192</v>
      </c>
      <c r="C43" s="191" t="s">
        <v>193</v>
      </c>
      <c r="D43" s="192" t="s">
        <v>118</v>
      </c>
      <c r="E43" s="104">
        <v>0</v>
      </c>
      <c r="F43" s="88">
        <v>0.35</v>
      </c>
      <c r="G43" s="87">
        <v>0.35</v>
      </c>
      <c r="H43" s="86">
        <v>0.35</v>
      </c>
      <c r="I43" s="105">
        <v>0</v>
      </c>
      <c r="L43" s="252"/>
      <c r="N43" s="297" t="s">
        <v>255</v>
      </c>
      <c r="O43" s="350" t="s">
        <v>123</v>
      </c>
      <c r="P43" s="298" t="s">
        <v>124</v>
      </c>
      <c r="Q43" s="22">
        <v>200</v>
      </c>
      <c r="R43" s="447" t="s">
        <v>238</v>
      </c>
      <c r="S43" s="447"/>
      <c r="T43" s="448"/>
      <c r="V43" s="210"/>
      <c r="W43" s="211"/>
    </row>
    <row r="44" spans="2:23" ht="17" customHeight="1">
      <c r="B44" s="190" t="s">
        <v>121</v>
      </c>
      <c r="C44" s="191" t="s">
        <v>194</v>
      </c>
      <c r="D44" s="192" t="s">
        <v>118</v>
      </c>
      <c r="E44" s="104">
        <v>0</v>
      </c>
      <c r="F44" s="88">
        <v>1.6799999999999999E-2</v>
      </c>
      <c r="G44" s="103">
        <v>1.6799999999999999E-2</v>
      </c>
      <c r="H44" s="86">
        <v>1.6799999999999999E-2</v>
      </c>
      <c r="I44" s="105">
        <v>0</v>
      </c>
      <c r="L44" s="252"/>
      <c r="N44" s="297" t="s">
        <v>256</v>
      </c>
      <c r="O44" s="350" t="s">
        <v>127</v>
      </c>
      <c r="P44" s="298" t="s">
        <v>124</v>
      </c>
      <c r="Q44" s="20">
        <v>1</v>
      </c>
      <c r="R44" s="449"/>
      <c r="S44" s="447"/>
      <c r="T44" s="448"/>
      <c r="V44" s="210"/>
      <c r="W44" s="211"/>
    </row>
    <row r="45" spans="2:23" ht="17" customHeight="1">
      <c r="B45" s="190" t="s">
        <v>125</v>
      </c>
      <c r="C45" s="191" t="s">
        <v>195</v>
      </c>
      <c r="D45" s="192" t="s">
        <v>118</v>
      </c>
      <c r="E45" s="104">
        <v>0</v>
      </c>
      <c r="F45" s="88">
        <v>0.31897827245087301</v>
      </c>
      <c r="G45" s="103">
        <v>0.31961409763508913</v>
      </c>
      <c r="H45" s="86">
        <v>0.32024876281965403</v>
      </c>
      <c r="I45" s="105">
        <v>0</v>
      </c>
      <c r="L45" s="252"/>
      <c r="N45" s="297" t="s">
        <v>258</v>
      </c>
      <c r="O45" s="350" t="s">
        <v>251</v>
      </c>
      <c r="P45" s="298" t="s">
        <v>249</v>
      </c>
      <c r="Q45" s="20" t="s">
        <v>296</v>
      </c>
      <c r="R45" s="203"/>
      <c r="T45" s="252"/>
      <c r="V45" s="210"/>
      <c r="W45" s="211"/>
    </row>
    <row r="46" spans="2:23" ht="17" customHeight="1" thickBot="1">
      <c r="B46" s="215" t="s">
        <v>196</v>
      </c>
      <c r="C46" s="216" t="s">
        <v>129</v>
      </c>
      <c r="D46" s="217" t="s">
        <v>130</v>
      </c>
      <c r="E46" s="111">
        <v>0</v>
      </c>
      <c r="F46" s="144">
        <v>214.89452793314348</v>
      </c>
      <c r="G46" s="145">
        <v>151.02462144651173</v>
      </c>
      <c r="H46" s="146">
        <v>116.63271449546308</v>
      </c>
      <c r="I46" s="115">
        <v>0</v>
      </c>
      <c r="J46" s="243"/>
      <c r="K46" s="243"/>
      <c r="L46" s="280"/>
      <c r="N46" s="299" t="s">
        <v>131</v>
      </c>
      <c r="O46" s="300" t="s">
        <v>132</v>
      </c>
      <c r="P46" s="301" t="s">
        <v>133</v>
      </c>
      <c r="Q46" s="21">
        <v>4</v>
      </c>
      <c r="R46" s="427" t="s">
        <v>134</v>
      </c>
      <c r="S46" s="428"/>
      <c r="T46" s="429"/>
      <c r="V46" s="210"/>
      <c r="W46" s="211"/>
    </row>
    <row r="47" spans="2:23" ht="20" customHeight="1">
      <c r="B47" s="281"/>
      <c r="C47" s="302"/>
      <c r="D47" s="192"/>
      <c r="E47" s="281"/>
      <c r="F47" s="281"/>
      <c r="G47" s="283"/>
      <c r="N47" s="194"/>
      <c r="P47" s="37"/>
      <c r="V47" s="210"/>
      <c r="W47" s="211"/>
    </row>
    <row r="48" spans="2:23" ht="17" customHeight="1">
      <c r="N48" s="194"/>
      <c r="P48" s="37"/>
      <c r="V48" s="210"/>
      <c r="W48" s="211"/>
    </row>
    <row r="49" spans="2:23" ht="15" hidden="1" customHeight="1">
      <c r="N49" s="194"/>
      <c r="P49" s="37"/>
      <c r="V49" s="210"/>
      <c r="W49" s="211"/>
    </row>
    <row r="50" spans="2:23" ht="15" hidden="1" customHeight="1">
      <c r="N50" s="194"/>
      <c r="P50" s="37"/>
      <c r="V50" s="210"/>
      <c r="W50" s="211"/>
    </row>
    <row r="51" spans="2:23" ht="15" hidden="1" customHeight="1">
      <c r="N51" s="194"/>
      <c r="P51" s="37"/>
      <c r="R51" s="210"/>
      <c r="S51" s="211"/>
      <c r="T51" s="211"/>
    </row>
    <row r="52" spans="2:23" ht="15" hidden="1" customHeight="1">
      <c r="N52" s="194"/>
      <c r="O52" s="303"/>
      <c r="P52" s="37"/>
      <c r="R52" s="210"/>
      <c r="S52" s="211"/>
      <c r="T52" s="211"/>
    </row>
    <row r="53" spans="2:23" ht="14" hidden="1" customHeight="1">
      <c r="F53" s="304" t="s">
        <v>197</v>
      </c>
      <c r="G53" s="305"/>
      <c r="H53" s="305"/>
      <c r="I53" s="305"/>
      <c r="J53" s="305"/>
      <c r="K53" s="305"/>
      <c r="L53" s="305"/>
      <c r="M53" s="305"/>
      <c r="O53" s="194"/>
      <c r="P53" s="37"/>
      <c r="R53" s="210"/>
      <c r="S53" s="211"/>
      <c r="T53" s="211"/>
    </row>
    <row r="54" spans="2:23" ht="14" hidden="1" customHeight="1">
      <c r="G54" s="32"/>
      <c r="P54" s="37"/>
      <c r="R54" s="210"/>
      <c r="S54" s="211"/>
      <c r="T54" s="211"/>
    </row>
    <row r="55" spans="2:23" ht="14" hidden="1" customHeight="1">
      <c r="G55" s="32"/>
      <c r="P55" s="37"/>
      <c r="R55" s="210"/>
      <c r="S55" s="211"/>
      <c r="T55" s="211"/>
    </row>
    <row r="56" spans="2:23" ht="14" hidden="1" customHeight="1">
      <c r="G56" s="32"/>
      <c r="I56" s="33"/>
      <c r="P56" s="37"/>
      <c r="R56" s="210"/>
      <c r="S56" s="211"/>
      <c r="T56" s="211"/>
    </row>
    <row r="57" spans="2:23" ht="14" hidden="1" customHeight="1">
      <c r="B57" s="303"/>
      <c r="C57" s="306"/>
      <c r="D57" s="307"/>
      <c r="G57" s="32"/>
      <c r="P57" s="37"/>
      <c r="R57" s="210"/>
      <c r="S57" s="211"/>
      <c r="T57" s="211"/>
    </row>
    <row r="58" spans="2:23" ht="14.25" hidden="1" customHeight="1">
      <c r="D58" s="307"/>
      <c r="G58" s="32"/>
      <c r="P58" s="37"/>
      <c r="R58" s="210"/>
      <c r="S58" s="211"/>
      <c r="T58" s="211"/>
    </row>
    <row r="59" spans="2:23" ht="14.25" hidden="1" customHeight="1">
      <c r="D59" s="307"/>
      <c r="G59" s="32"/>
      <c r="P59" s="37"/>
      <c r="R59" s="210"/>
      <c r="S59" s="211"/>
      <c r="T59" s="211"/>
    </row>
    <row r="60" spans="2:23" ht="14.25" hidden="1" customHeight="1">
      <c r="D60" s="307"/>
      <c r="G60" s="32"/>
      <c r="P60" s="37"/>
      <c r="R60" s="210"/>
      <c r="S60" s="211"/>
      <c r="T60" s="211"/>
    </row>
    <row r="61" spans="2:23" hidden="1">
      <c r="D61" s="307"/>
      <c r="G61" s="32"/>
      <c r="P61" s="37"/>
      <c r="R61" s="210"/>
      <c r="T61" s="211"/>
    </row>
    <row r="62" spans="2:23" hidden="1">
      <c r="D62" s="307"/>
      <c r="G62" s="32"/>
      <c r="P62" s="37"/>
      <c r="R62" s="210"/>
      <c r="T62" s="211"/>
    </row>
    <row r="63" spans="2:23" hidden="1">
      <c r="D63" s="307"/>
      <c r="G63" s="32"/>
      <c r="P63" s="37"/>
      <c r="R63" s="210"/>
      <c r="T63" s="211"/>
    </row>
    <row r="64" spans="2:23" hidden="1">
      <c r="D64" s="307"/>
      <c r="G64" s="32"/>
      <c r="P64" s="37"/>
      <c r="R64" s="210"/>
      <c r="T64" s="211"/>
    </row>
    <row r="65" spans="7:20" hidden="1">
      <c r="G65" s="32"/>
      <c r="P65" s="37"/>
      <c r="R65" s="210"/>
      <c r="T65" s="211"/>
    </row>
    <row r="66" spans="7:20" hidden="1">
      <c r="G66" s="32"/>
      <c r="P66" s="37"/>
      <c r="R66" s="210"/>
      <c r="T66" s="211"/>
    </row>
    <row r="67" spans="7:20" hidden="1">
      <c r="G67" s="32"/>
      <c r="P67" s="37"/>
      <c r="R67" s="210"/>
      <c r="T67" s="211"/>
    </row>
    <row r="68" spans="7:20" hidden="1">
      <c r="G68" s="32"/>
      <c r="P68" s="37"/>
      <c r="R68" s="210"/>
      <c r="T68" s="211"/>
    </row>
    <row r="69" spans="7:20" hidden="1">
      <c r="G69" s="32"/>
      <c r="P69" s="37"/>
      <c r="R69" s="210"/>
      <c r="T69" s="211"/>
    </row>
    <row r="70" spans="7:20" hidden="1">
      <c r="G70" s="32"/>
      <c r="P70" s="37"/>
      <c r="R70" s="210"/>
      <c r="T70" s="211"/>
    </row>
    <row r="71" spans="7:20" hidden="1">
      <c r="G71" s="32"/>
      <c r="P71" s="37"/>
      <c r="R71" s="210"/>
      <c r="T71" s="211"/>
    </row>
    <row r="72" spans="7:20" hidden="1">
      <c r="G72" s="32"/>
      <c r="P72" s="37"/>
      <c r="R72" s="210"/>
      <c r="T72" s="211"/>
    </row>
    <row r="73" spans="7:20" hidden="1">
      <c r="G73" s="32"/>
      <c r="P73" s="37"/>
      <c r="R73" s="210"/>
      <c r="T73" s="211"/>
    </row>
    <row r="74" spans="7:20" hidden="1">
      <c r="G74" s="32"/>
      <c r="P74" s="37"/>
      <c r="R74" s="210"/>
      <c r="T74" s="211"/>
    </row>
    <row r="75" spans="7:20" hidden="1">
      <c r="G75" s="32"/>
      <c r="P75" s="37"/>
      <c r="R75" s="210"/>
      <c r="T75" s="211"/>
    </row>
    <row r="76" spans="7:20" hidden="1">
      <c r="G76" s="32"/>
      <c r="P76" s="37"/>
      <c r="R76" s="210"/>
      <c r="T76" s="211"/>
    </row>
    <row r="77" spans="7:20" hidden="1">
      <c r="G77" s="32"/>
      <c r="P77" s="37"/>
      <c r="R77" s="210"/>
      <c r="T77" s="211"/>
    </row>
    <row r="78" spans="7:20" hidden="1">
      <c r="G78" s="32"/>
      <c r="P78" s="37"/>
      <c r="R78" s="210"/>
      <c r="T78" s="211"/>
    </row>
    <row r="79" spans="7:20" hidden="1">
      <c r="G79" s="32"/>
      <c r="P79" s="37"/>
      <c r="R79" s="210"/>
      <c r="T79" s="211"/>
    </row>
    <row r="80" spans="7:20" hidden="1">
      <c r="G80" s="32"/>
      <c r="P80" s="37"/>
      <c r="R80" s="210"/>
      <c r="T80" s="211"/>
    </row>
    <row r="81" spans="7:20" hidden="1">
      <c r="G81" s="32"/>
      <c r="P81" s="37"/>
      <c r="R81" s="210"/>
      <c r="T81" s="211"/>
    </row>
    <row r="82" spans="7:20" hidden="1">
      <c r="G82" s="32"/>
      <c r="P82" s="37"/>
      <c r="R82" s="210"/>
      <c r="T82" s="211"/>
    </row>
    <row r="83" spans="7:20" hidden="1">
      <c r="G83" s="32"/>
      <c r="P83" s="37"/>
      <c r="R83" s="210"/>
      <c r="T83" s="211"/>
    </row>
    <row r="84" spans="7:20" hidden="1">
      <c r="G84" s="32"/>
      <c r="P84" s="37"/>
      <c r="R84" s="210"/>
      <c r="T84" s="211"/>
    </row>
    <row r="85" spans="7:20" hidden="1">
      <c r="G85" s="32"/>
      <c r="P85" s="37"/>
      <c r="R85" s="210"/>
      <c r="T85" s="211"/>
    </row>
    <row r="86" spans="7:20" hidden="1">
      <c r="G86" s="32"/>
      <c r="P86" s="37"/>
      <c r="R86" s="210"/>
      <c r="T86" s="211"/>
    </row>
    <row r="87" spans="7:20" hidden="1">
      <c r="G87" s="32"/>
      <c r="P87" s="37"/>
      <c r="R87" s="210"/>
      <c r="T87" s="211"/>
    </row>
    <row r="88" spans="7:20" hidden="1">
      <c r="G88" s="32"/>
      <c r="P88" s="37"/>
      <c r="R88" s="210"/>
      <c r="T88" s="211"/>
    </row>
    <row r="89" spans="7:20" hidden="1">
      <c r="G89" s="32"/>
      <c r="P89" s="37"/>
      <c r="R89" s="210"/>
      <c r="T89" s="211"/>
    </row>
    <row r="90" spans="7:20" hidden="1">
      <c r="G90" s="32"/>
      <c r="P90" s="37"/>
      <c r="R90" s="210"/>
      <c r="T90" s="211"/>
    </row>
    <row r="91" spans="7:20" hidden="1">
      <c r="G91" s="32"/>
      <c r="P91" s="37"/>
      <c r="R91" s="210"/>
      <c r="T91" s="211"/>
    </row>
    <row r="92" spans="7:20" hidden="1">
      <c r="G92" s="32"/>
      <c r="P92" s="37"/>
      <c r="R92" s="210"/>
      <c r="T92" s="211"/>
    </row>
    <row r="93" spans="7:20" hidden="1">
      <c r="G93" s="32"/>
      <c r="P93" s="37"/>
      <c r="R93" s="210"/>
      <c r="T93" s="211"/>
    </row>
    <row r="94" spans="7:20" hidden="1">
      <c r="G94" s="32"/>
      <c r="P94" s="37"/>
      <c r="R94" s="210"/>
      <c r="T94" s="211"/>
    </row>
    <row r="95" spans="7:20" hidden="1">
      <c r="G95" s="32"/>
      <c r="P95" s="37"/>
      <c r="R95" s="210"/>
      <c r="T95" s="211"/>
    </row>
    <row r="96" spans="7:20" hidden="1">
      <c r="G96" s="32"/>
      <c r="P96" s="37"/>
      <c r="R96" s="210"/>
      <c r="T96" s="211"/>
    </row>
    <row r="97" spans="7:20" hidden="1">
      <c r="G97" s="32"/>
      <c r="P97" s="37"/>
      <c r="R97" s="210"/>
      <c r="T97" s="211"/>
    </row>
    <row r="98" spans="7:20" hidden="1">
      <c r="G98" s="32"/>
      <c r="P98" s="37"/>
      <c r="R98" s="210"/>
      <c r="T98" s="211"/>
    </row>
    <row r="99" spans="7:20" hidden="1">
      <c r="G99" s="32"/>
      <c r="P99" s="37"/>
      <c r="R99" s="210"/>
      <c r="T99" s="211"/>
    </row>
    <row r="100" spans="7:20" hidden="1">
      <c r="G100" s="32"/>
      <c r="P100" s="37"/>
      <c r="R100" s="210"/>
      <c r="T100" s="211"/>
    </row>
    <row r="101" spans="7:20" hidden="1">
      <c r="G101" s="32"/>
      <c r="P101" s="37"/>
      <c r="R101" s="210"/>
      <c r="T101" s="211"/>
    </row>
    <row r="102" spans="7:20" hidden="1">
      <c r="G102" s="32"/>
      <c r="P102" s="37"/>
      <c r="R102" s="210"/>
      <c r="T102" s="211"/>
    </row>
    <row r="103" spans="7:20" hidden="1">
      <c r="G103" s="32"/>
      <c r="P103" s="37"/>
      <c r="R103" s="210"/>
      <c r="T103" s="211"/>
    </row>
    <row r="104" spans="7:20" hidden="1">
      <c r="G104" s="32"/>
      <c r="P104" s="37"/>
      <c r="R104" s="210"/>
      <c r="T104" s="211"/>
    </row>
    <row r="105" spans="7:20" hidden="1">
      <c r="G105" s="32"/>
      <c r="P105" s="37"/>
      <c r="R105" s="210"/>
      <c r="T105" s="211"/>
    </row>
    <row r="106" spans="7:20" hidden="1">
      <c r="G106" s="32"/>
      <c r="P106" s="37"/>
      <c r="R106" s="210"/>
      <c r="T106" s="211"/>
    </row>
    <row r="107" spans="7:20" hidden="1">
      <c r="G107" s="32"/>
      <c r="P107" s="37"/>
      <c r="R107" s="210"/>
      <c r="T107" s="211"/>
    </row>
    <row r="108" spans="7:20" hidden="1">
      <c r="G108" s="32"/>
      <c r="P108" s="37"/>
      <c r="R108" s="210"/>
      <c r="T108" s="211"/>
    </row>
    <row r="109" spans="7:20" hidden="1">
      <c r="G109" s="32"/>
      <c r="P109" s="37"/>
      <c r="R109" s="210"/>
      <c r="T109" s="211"/>
    </row>
    <row r="110" spans="7:20" hidden="1">
      <c r="G110" s="32"/>
      <c r="P110" s="37"/>
      <c r="R110" s="210"/>
      <c r="T110" s="211"/>
    </row>
    <row r="111" spans="7:20" hidden="1">
      <c r="G111" s="32"/>
      <c r="P111" s="37"/>
      <c r="R111" s="210"/>
      <c r="T111" s="211"/>
    </row>
    <row r="112" spans="7:20" hidden="1">
      <c r="G112" s="32"/>
      <c r="P112" s="37"/>
      <c r="R112" s="210"/>
      <c r="T112" s="211"/>
    </row>
    <row r="113" spans="7:20" hidden="1">
      <c r="G113" s="32"/>
      <c r="P113" s="37"/>
      <c r="R113" s="210"/>
      <c r="T113" s="211"/>
    </row>
    <row r="114" spans="7:20" hidden="1">
      <c r="G114" s="32"/>
      <c r="P114" s="37"/>
      <c r="R114" s="210"/>
      <c r="T114" s="211"/>
    </row>
    <row r="115" spans="7:20" hidden="1">
      <c r="G115" s="32"/>
      <c r="P115" s="37"/>
      <c r="R115" s="210"/>
      <c r="T115" s="211"/>
    </row>
    <row r="116" spans="7:20" hidden="1">
      <c r="G116" s="32"/>
      <c r="P116" s="37"/>
      <c r="R116" s="210"/>
      <c r="T116" s="211"/>
    </row>
    <row r="117" spans="7:20" hidden="1">
      <c r="G117" s="32"/>
      <c r="P117" s="37"/>
      <c r="R117" s="210"/>
      <c r="T117" s="211"/>
    </row>
    <row r="118" spans="7:20" hidden="1">
      <c r="G118" s="32"/>
      <c r="P118" s="37"/>
      <c r="R118" s="210"/>
      <c r="T118" s="211"/>
    </row>
    <row r="119" spans="7:20" hidden="1">
      <c r="G119" s="32"/>
      <c r="P119" s="37"/>
      <c r="R119" s="210"/>
      <c r="T119" s="211"/>
    </row>
    <row r="120" spans="7:20" hidden="1">
      <c r="G120" s="32"/>
      <c r="P120" s="37"/>
      <c r="R120" s="210"/>
      <c r="T120" s="211"/>
    </row>
    <row r="121" spans="7:20" hidden="1">
      <c r="G121" s="32"/>
      <c r="P121" s="37"/>
      <c r="R121" s="210"/>
      <c r="T121" s="211"/>
    </row>
    <row r="122" spans="7:20" hidden="1">
      <c r="G122" s="32"/>
      <c r="P122" s="37"/>
      <c r="R122" s="210"/>
      <c r="T122" s="211"/>
    </row>
    <row r="123" spans="7:20" hidden="1">
      <c r="G123" s="32"/>
      <c r="P123" s="37"/>
      <c r="R123" s="210"/>
      <c r="T123" s="211"/>
    </row>
    <row r="124" spans="7:20" hidden="1">
      <c r="G124" s="32"/>
      <c r="P124" s="37"/>
      <c r="R124" s="210"/>
      <c r="T124" s="211"/>
    </row>
    <row r="125" spans="7:20" hidden="1">
      <c r="G125" s="32"/>
      <c r="P125" s="37"/>
      <c r="R125" s="210"/>
      <c r="T125" s="211"/>
    </row>
    <row r="126" spans="7:20" hidden="1">
      <c r="G126" s="32"/>
      <c r="P126" s="37"/>
      <c r="R126" s="210"/>
      <c r="T126" s="211"/>
    </row>
    <row r="127" spans="7:20" hidden="1">
      <c r="G127" s="32"/>
      <c r="P127" s="37"/>
      <c r="R127" s="210"/>
      <c r="T127" s="211"/>
    </row>
    <row r="128" spans="7:20" hidden="1">
      <c r="G128" s="32"/>
      <c r="P128" s="37"/>
      <c r="R128" s="210"/>
      <c r="T128" s="211"/>
    </row>
    <row r="129" spans="7:20" hidden="1">
      <c r="G129" s="32"/>
      <c r="P129" s="37"/>
      <c r="R129" s="210"/>
      <c r="T129" s="211"/>
    </row>
    <row r="130" spans="7:20" hidden="1">
      <c r="G130" s="32"/>
      <c r="P130" s="37"/>
      <c r="R130" s="210"/>
      <c r="T130" s="211"/>
    </row>
    <row r="131" spans="7:20" hidden="1">
      <c r="G131" s="32"/>
      <c r="P131" s="37"/>
      <c r="R131" s="210"/>
      <c r="T131" s="211"/>
    </row>
    <row r="132" spans="7:20" hidden="1">
      <c r="G132" s="32"/>
      <c r="P132" s="37"/>
      <c r="R132" s="210"/>
      <c r="T132" s="211"/>
    </row>
    <row r="133" spans="7:20" hidden="1">
      <c r="G133" s="32"/>
      <c r="P133" s="37"/>
      <c r="R133" s="210"/>
      <c r="T133" s="211"/>
    </row>
    <row r="134" spans="7:20" hidden="1">
      <c r="G134" s="32"/>
      <c r="P134" s="37"/>
      <c r="R134" s="210"/>
      <c r="T134" s="211"/>
    </row>
    <row r="135" spans="7:20" hidden="1">
      <c r="G135" s="32"/>
      <c r="P135" s="37"/>
      <c r="R135" s="210"/>
      <c r="T135" s="211"/>
    </row>
    <row r="136" spans="7:20" hidden="1">
      <c r="G136" s="32"/>
      <c r="P136" s="37"/>
      <c r="R136" s="210"/>
      <c r="T136" s="211"/>
    </row>
    <row r="137" spans="7:20" hidden="1">
      <c r="G137" s="32"/>
      <c r="P137" s="37"/>
      <c r="R137" s="210"/>
      <c r="T137" s="211"/>
    </row>
    <row r="138" spans="7:20" hidden="1">
      <c r="G138" s="32"/>
      <c r="P138" s="37"/>
      <c r="R138" s="210"/>
      <c r="T138" s="211"/>
    </row>
    <row r="139" spans="7:20" hidden="1">
      <c r="G139" s="32"/>
      <c r="P139" s="37"/>
      <c r="R139" s="210"/>
      <c r="T139" s="211"/>
    </row>
    <row r="140" spans="7:20" hidden="1">
      <c r="G140" s="32"/>
      <c r="P140" s="37"/>
      <c r="R140" s="210"/>
      <c r="T140" s="211"/>
    </row>
    <row r="141" spans="7:20" hidden="1">
      <c r="G141" s="32"/>
      <c r="P141" s="37"/>
      <c r="R141" s="210"/>
      <c r="T141" s="211"/>
    </row>
    <row r="142" spans="7:20" hidden="1">
      <c r="G142" s="32"/>
      <c r="P142" s="37"/>
      <c r="R142" s="210"/>
      <c r="T142" s="211"/>
    </row>
    <row r="143" spans="7:20" hidden="1">
      <c r="G143" s="32"/>
      <c r="P143" s="37"/>
      <c r="R143" s="210"/>
      <c r="T143" s="211"/>
    </row>
    <row r="144" spans="7:20" hidden="1">
      <c r="G144" s="32"/>
      <c r="P144" s="37"/>
      <c r="R144" s="210"/>
      <c r="T144" s="211"/>
    </row>
    <row r="145" spans="7:20" hidden="1">
      <c r="G145" s="32"/>
      <c r="P145" s="37"/>
      <c r="R145" s="210"/>
      <c r="T145" s="211"/>
    </row>
    <row r="146" spans="7:20" hidden="1">
      <c r="G146" s="32"/>
      <c r="P146" s="37"/>
      <c r="R146" s="210"/>
      <c r="T146" s="211"/>
    </row>
    <row r="147" spans="7:20" hidden="1">
      <c r="G147" s="32"/>
      <c r="P147" s="37"/>
      <c r="R147" s="210"/>
      <c r="T147" s="211"/>
    </row>
    <row r="148" spans="7:20" hidden="1">
      <c r="G148" s="32"/>
      <c r="P148" s="37"/>
      <c r="R148" s="210"/>
      <c r="T148" s="211"/>
    </row>
    <row r="149" spans="7:20" hidden="1">
      <c r="G149" s="32"/>
      <c r="P149" s="37"/>
      <c r="R149" s="210"/>
      <c r="T149" s="211"/>
    </row>
    <row r="150" spans="7:20" hidden="1">
      <c r="G150" s="32"/>
      <c r="P150" s="37"/>
      <c r="R150" s="210"/>
      <c r="T150" s="211"/>
    </row>
    <row r="151" spans="7:20" hidden="1">
      <c r="G151" s="32"/>
      <c r="P151" s="37"/>
      <c r="R151" s="210"/>
      <c r="T151" s="211"/>
    </row>
    <row r="152" spans="7:20" hidden="1">
      <c r="G152" s="32"/>
      <c r="P152" s="37"/>
      <c r="R152" s="210"/>
      <c r="T152" s="211"/>
    </row>
    <row r="153" spans="7:20" hidden="1">
      <c r="G153" s="32"/>
      <c r="P153" s="37"/>
      <c r="R153" s="210"/>
      <c r="T153" s="211"/>
    </row>
    <row r="154" spans="7:20" hidden="1">
      <c r="G154" s="32"/>
      <c r="P154" s="37"/>
      <c r="R154" s="210"/>
      <c r="T154" s="211"/>
    </row>
    <row r="155" spans="7:20" hidden="1">
      <c r="G155" s="32"/>
      <c r="P155" s="37"/>
      <c r="R155" s="210"/>
      <c r="T155" s="211"/>
    </row>
    <row r="156" spans="7:20" hidden="1">
      <c r="G156" s="32"/>
      <c r="P156" s="37"/>
      <c r="R156" s="210"/>
      <c r="T156" s="211"/>
    </row>
    <row r="157" spans="7:20" hidden="1">
      <c r="G157" s="32"/>
      <c r="P157" s="37"/>
      <c r="R157" s="210"/>
      <c r="T157" s="211"/>
    </row>
    <row r="158" spans="7:20" hidden="1">
      <c r="G158" s="32"/>
      <c r="P158" s="37"/>
      <c r="R158" s="210"/>
      <c r="T158" s="211"/>
    </row>
    <row r="159" spans="7:20" hidden="1">
      <c r="G159" s="32"/>
      <c r="P159" s="37"/>
      <c r="R159" s="210"/>
      <c r="T159" s="211"/>
    </row>
    <row r="160" spans="7:20" hidden="1">
      <c r="G160" s="32"/>
      <c r="P160" s="37"/>
      <c r="R160" s="210"/>
      <c r="T160" s="211"/>
    </row>
    <row r="161" spans="7:20" hidden="1">
      <c r="G161" s="32"/>
      <c r="P161" s="37"/>
      <c r="R161" s="210"/>
      <c r="T161" s="211"/>
    </row>
    <row r="162" spans="7:20" hidden="1">
      <c r="G162" s="32"/>
      <c r="P162" s="37"/>
      <c r="R162" s="210"/>
      <c r="T162" s="211"/>
    </row>
    <row r="163" spans="7:20" hidden="1">
      <c r="G163" s="32"/>
      <c r="P163" s="37"/>
      <c r="R163" s="210"/>
      <c r="T163" s="211"/>
    </row>
    <row r="164" spans="7:20" hidden="1">
      <c r="G164" s="32"/>
      <c r="P164" s="37"/>
      <c r="R164" s="210"/>
      <c r="T164" s="211"/>
    </row>
    <row r="165" spans="7:20" hidden="1">
      <c r="G165" s="32"/>
      <c r="P165" s="37"/>
      <c r="R165" s="210"/>
      <c r="T165" s="211"/>
    </row>
    <row r="166" spans="7:20" hidden="1">
      <c r="G166" s="32"/>
      <c r="P166" s="37"/>
      <c r="R166" s="210"/>
      <c r="T166" s="211"/>
    </row>
    <row r="167" spans="7:20" hidden="1">
      <c r="G167" s="32"/>
      <c r="P167" s="37"/>
      <c r="R167" s="210"/>
      <c r="T167" s="211"/>
    </row>
    <row r="168" spans="7:20" hidden="1">
      <c r="G168" s="32"/>
      <c r="P168" s="37"/>
      <c r="R168" s="210"/>
      <c r="T168" s="211"/>
    </row>
    <row r="169" spans="7:20" hidden="1">
      <c r="G169" s="32"/>
      <c r="P169" s="37"/>
      <c r="R169" s="210"/>
      <c r="T169" s="211"/>
    </row>
    <row r="170" spans="7:20" hidden="1">
      <c r="G170" s="32"/>
      <c r="P170" s="37"/>
      <c r="R170" s="210"/>
      <c r="T170" s="211"/>
    </row>
    <row r="171" spans="7:20" hidden="1">
      <c r="G171" s="32"/>
      <c r="P171" s="37"/>
      <c r="R171" s="210"/>
      <c r="T171" s="211"/>
    </row>
    <row r="172" spans="7:20" hidden="1">
      <c r="G172" s="32"/>
      <c r="P172" s="37"/>
      <c r="R172" s="210"/>
      <c r="T172" s="211"/>
    </row>
    <row r="173" spans="7:20" hidden="1">
      <c r="G173" s="32"/>
      <c r="P173" s="37"/>
      <c r="R173" s="210"/>
      <c r="T173" s="211"/>
    </row>
    <row r="174" spans="7:20" hidden="1">
      <c r="G174" s="32"/>
      <c r="P174" s="37"/>
      <c r="R174" s="210"/>
      <c r="T174" s="211"/>
    </row>
    <row r="175" spans="7:20" hidden="1">
      <c r="G175" s="32"/>
      <c r="P175" s="37"/>
      <c r="R175" s="210"/>
      <c r="T175" s="211"/>
    </row>
    <row r="176" spans="7:20" hidden="1">
      <c r="G176" s="32"/>
      <c r="P176" s="37"/>
      <c r="R176" s="210"/>
      <c r="T176" s="211"/>
    </row>
    <row r="177" spans="7:20" hidden="1">
      <c r="G177" s="32"/>
      <c r="P177" s="37"/>
      <c r="R177" s="210"/>
      <c r="T177" s="211"/>
    </row>
    <row r="178" spans="7:20" hidden="1">
      <c r="G178" s="32"/>
      <c r="P178" s="37"/>
      <c r="R178" s="210"/>
      <c r="T178" s="211"/>
    </row>
    <row r="179" spans="7:20" hidden="1">
      <c r="G179" s="32"/>
      <c r="P179" s="37"/>
      <c r="R179" s="210"/>
      <c r="T179" s="211"/>
    </row>
    <row r="180" spans="7:20" hidden="1">
      <c r="G180" s="32"/>
      <c r="P180" s="37"/>
      <c r="R180" s="210"/>
      <c r="T180" s="211"/>
    </row>
    <row r="181" spans="7:20" hidden="1">
      <c r="G181" s="32"/>
      <c r="P181" s="37"/>
      <c r="R181" s="210"/>
      <c r="T181" s="211"/>
    </row>
    <row r="182" spans="7:20" hidden="1">
      <c r="G182" s="32"/>
      <c r="P182" s="37"/>
      <c r="R182" s="210"/>
      <c r="T182" s="211"/>
    </row>
    <row r="183" spans="7:20" hidden="1">
      <c r="G183" s="32"/>
      <c r="P183" s="37"/>
      <c r="R183" s="210"/>
      <c r="T183" s="211"/>
    </row>
    <row r="184" spans="7:20" hidden="1">
      <c r="G184" s="32"/>
      <c r="P184" s="37"/>
      <c r="R184" s="210"/>
      <c r="T184" s="211"/>
    </row>
    <row r="185" spans="7:20" hidden="1">
      <c r="G185" s="32"/>
      <c r="P185" s="37"/>
      <c r="R185" s="210"/>
      <c r="T185" s="211"/>
    </row>
    <row r="186" spans="7:20" hidden="1">
      <c r="G186" s="32"/>
      <c r="P186" s="37"/>
      <c r="R186" s="210"/>
      <c r="T186" s="211"/>
    </row>
    <row r="187" spans="7:20" hidden="1">
      <c r="G187" s="32"/>
      <c r="P187" s="37"/>
      <c r="R187" s="210"/>
      <c r="T187" s="211"/>
    </row>
    <row r="188" spans="7:20" hidden="1">
      <c r="G188" s="32"/>
      <c r="P188" s="37"/>
      <c r="R188" s="210"/>
      <c r="T188" s="211"/>
    </row>
    <row r="189" spans="7:20" hidden="1">
      <c r="G189" s="32"/>
      <c r="P189" s="37"/>
      <c r="R189" s="210"/>
      <c r="T189" s="211"/>
    </row>
    <row r="190" spans="7:20" hidden="1">
      <c r="G190" s="32"/>
      <c r="P190" s="37"/>
      <c r="R190" s="210"/>
      <c r="T190" s="211"/>
    </row>
    <row r="191" spans="7:20" hidden="1">
      <c r="G191" s="32"/>
      <c r="P191" s="37"/>
      <c r="R191" s="210"/>
      <c r="T191" s="211"/>
    </row>
    <row r="192" spans="7:20" hidden="1">
      <c r="G192" s="32"/>
      <c r="P192" s="37"/>
      <c r="R192" s="210"/>
      <c r="T192" s="211"/>
    </row>
    <row r="193" spans="7:20" hidden="1">
      <c r="G193" s="32"/>
      <c r="P193" s="37"/>
      <c r="R193" s="210"/>
      <c r="T193" s="211"/>
    </row>
    <row r="194" spans="7:20" hidden="1">
      <c r="G194" s="32"/>
      <c r="P194" s="37"/>
      <c r="R194" s="210"/>
      <c r="T194" s="211"/>
    </row>
    <row r="195" spans="7:20" hidden="1">
      <c r="G195" s="32"/>
      <c r="P195" s="37"/>
      <c r="R195" s="210"/>
      <c r="T195" s="211"/>
    </row>
    <row r="196" spans="7:20" hidden="1">
      <c r="G196" s="32"/>
      <c r="P196" s="37"/>
      <c r="R196" s="210"/>
      <c r="T196" s="211"/>
    </row>
    <row r="197" spans="7:20" hidden="1">
      <c r="G197" s="32"/>
      <c r="P197" s="37"/>
      <c r="R197" s="210"/>
      <c r="T197" s="211"/>
    </row>
    <row r="198" spans="7:20" hidden="1">
      <c r="G198" s="32"/>
      <c r="P198" s="37"/>
      <c r="R198" s="210"/>
      <c r="T198" s="211"/>
    </row>
    <row r="199" spans="7:20" hidden="1">
      <c r="G199" s="32"/>
      <c r="P199" s="37"/>
      <c r="R199" s="210"/>
      <c r="T199" s="211"/>
    </row>
    <row r="200" spans="7:20" hidden="1">
      <c r="G200" s="32"/>
      <c r="P200" s="37"/>
      <c r="R200" s="210"/>
      <c r="T200" s="211"/>
    </row>
    <row r="201" spans="7:20" hidden="1">
      <c r="G201" s="32"/>
      <c r="P201" s="37"/>
      <c r="R201" s="210"/>
      <c r="T201" s="211"/>
    </row>
    <row r="202" spans="7:20" hidden="1">
      <c r="G202" s="32"/>
      <c r="P202" s="37"/>
      <c r="R202" s="210"/>
      <c r="T202" s="211"/>
    </row>
    <row r="203" spans="7:20" hidden="1">
      <c r="G203" s="32"/>
      <c r="P203" s="37"/>
      <c r="R203" s="210"/>
      <c r="T203" s="211"/>
    </row>
    <row r="204" spans="7:20" hidden="1">
      <c r="G204" s="32"/>
      <c r="P204" s="37"/>
      <c r="R204" s="210"/>
      <c r="T204" s="211"/>
    </row>
    <row r="205" spans="7:20" hidden="1">
      <c r="G205" s="32"/>
      <c r="P205" s="37"/>
      <c r="R205" s="210"/>
      <c r="T205" s="211"/>
    </row>
    <row r="206" spans="7:20" hidden="1">
      <c r="G206" s="32"/>
      <c r="P206" s="37"/>
      <c r="R206" s="210"/>
      <c r="T206" s="211"/>
    </row>
    <row r="207" spans="7:20" hidden="1">
      <c r="G207" s="32"/>
      <c r="P207" s="37"/>
      <c r="R207" s="210"/>
      <c r="T207" s="211"/>
    </row>
    <row r="208" spans="7:20" hidden="1">
      <c r="G208" s="32"/>
      <c r="P208" s="37"/>
      <c r="R208" s="210"/>
      <c r="T208" s="211"/>
    </row>
    <row r="209" spans="7:20" hidden="1">
      <c r="G209" s="32"/>
      <c r="P209" s="37"/>
      <c r="R209" s="210"/>
      <c r="T209" s="211"/>
    </row>
    <row r="210" spans="7:20" hidden="1">
      <c r="G210" s="32"/>
      <c r="P210" s="37"/>
      <c r="R210" s="210"/>
      <c r="T210" s="211"/>
    </row>
    <row r="211" spans="7:20" hidden="1">
      <c r="G211" s="32"/>
      <c r="P211" s="37"/>
      <c r="R211" s="210"/>
      <c r="T211" s="211"/>
    </row>
    <row r="212" spans="7:20" hidden="1">
      <c r="G212" s="32"/>
      <c r="P212" s="37"/>
      <c r="R212" s="210"/>
      <c r="T212" s="211"/>
    </row>
    <row r="213" spans="7:20" hidden="1">
      <c r="G213" s="32"/>
      <c r="P213" s="37"/>
      <c r="R213" s="210"/>
      <c r="T213" s="211"/>
    </row>
    <row r="214" spans="7:20" hidden="1">
      <c r="G214" s="32"/>
      <c r="P214" s="37"/>
      <c r="R214" s="210"/>
      <c r="T214" s="211"/>
    </row>
    <row r="215" spans="7:20" hidden="1">
      <c r="G215" s="32"/>
      <c r="P215" s="37"/>
      <c r="R215" s="210"/>
      <c r="T215" s="211"/>
    </row>
    <row r="216" spans="7:20" hidden="1">
      <c r="G216" s="32"/>
      <c r="P216" s="37"/>
      <c r="R216" s="210"/>
      <c r="T216" s="211"/>
    </row>
    <row r="217" spans="7:20" hidden="1">
      <c r="G217" s="32"/>
      <c r="P217" s="37"/>
      <c r="R217" s="210"/>
      <c r="T217" s="211"/>
    </row>
    <row r="218" spans="7:20" hidden="1">
      <c r="G218" s="32"/>
      <c r="P218" s="37"/>
      <c r="R218" s="210"/>
      <c r="T218" s="211"/>
    </row>
    <row r="219" spans="7:20" hidden="1">
      <c r="G219" s="32"/>
      <c r="P219" s="37"/>
      <c r="R219" s="210"/>
      <c r="T219" s="211"/>
    </row>
    <row r="220" spans="7:20" hidden="1">
      <c r="G220" s="32"/>
      <c r="P220" s="37"/>
      <c r="R220" s="210"/>
      <c r="T220" s="211"/>
    </row>
    <row r="221" spans="7:20" hidden="1">
      <c r="G221" s="32"/>
      <c r="P221" s="37"/>
      <c r="R221" s="210"/>
      <c r="T221" s="211"/>
    </row>
    <row r="222" spans="7:20" hidden="1">
      <c r="G222" s="32"/>
      <c r="P222" s="37"/>
      <c r="R222" s="210"/>
      <c r="T222" s="211"/>
    </row>
    <row r="223" spans="7:20" hidden="1">
      <c r="G223" s="32"/>
      <c r="P223" s="37"/>
      <c r="R223" s="210"/>
      <c r="T223" s="211"/>
    </row>
    <row r="224" spans="7:20" hidden="1">
      <c r="G224" s="32"/>
      <c r="P224" s="37"/>
      <c r="R224" s="210"/>
      <c r="T224" s="211"/>
    </row>
    <row r="225" spans="7:20" hidden="1">
      <c r="G225" s="32"/>
      <c r="P225" s="37"/>
      <c r="R225" s="210"/>
      <c r="T225" s="211"/>
    </row>
    <row r="226" spans="7:20" hidden="1">
      <c r="G226" s="32"/>
      <c r="P226" s="37"/>
      <c r="R226" s="210"/>
      <c r="T226" s="211"/>
    </row>
    <row r="227" spans="7:20" hidden="1">
      <c r="G227" s="32"/>
      <c r="P227" s="37"/>
      <c r="R227" s="210"/>
      <c r="T227" s="211"/>
    </row>
    <row r="228" spans="7:20" hidden="1">
      <c r="G228" s="32"/>
      <c r="P228" s="37"/>
      <c r="R228" s="210"/>
      <c r="T228" s="211"/>
    </row>
    <row r="229" spans="7:20" hidden="1">
      <c r="G229" s="32"/>
      <c r="P229" s="37"/>
      <c r="R229" s="210"/>
      <c r="T229" s="211"/>
    </row>
    <row r="230" spans="7:20" hidden="1">
      <c r="G230" s="32"/>
      <c r="P230" s="37"/>
      <c r="R230" s="210"/>
      <c r="T230" s="211"/>
    </row>
    <row r="231" spans="7:20" hidden="1">
      <c r="G231" s="32"/>
      <c r="P231" s="37"/>
      <c r="R231" s="210"/>
      <c r="T231" s="211"/>
    </row>
    <row r="232" spans="7:20" hidden="1">
      <c r="G232" s="32"/>
      <c r="P232" s="37"/>
      <c r="R232" s="210"/>
      <c r="T232" s="211"/>
    </row>
    <row r="233" spans="7:20" hidden="1">
      <c r="G233" s="32"/>
      <c r="P233" s="37"/>
      <c r="R233" s="210"/>
      <c r="T233" s="211"/>
    </row>
    <row r="234" spans="7:20" hidden="1">
      <c r="G234" s="32"/>
      <c r="P234" s="37"/>
      <c r="R234" s="210"/>
      <c r="T234" s="211"/>
    </row>
    <row r="235" spans="7:20" hidden="1">
      <c r="G235" s="32"/>
      <c r="P235" s="37"/>
      <c r="R235" s="210"/>
      <c r="T235" s="211"/>
    </row>
    <row r="236" spans="7:20" hidden="1">
      <c r="G236" s="32"/>
      <c r="P236" s="37"/>
      <c r="R236" s="210"/>
      <c r="T236" s="211"/>
    </row>
    <row r="237" spans="7:20" hidden="1">
      <c r="G237" s="32"/>
      <c r="P237" s="37"/>
      <c r="R237" s="210"/>
      <c r="T237" s="211"/>
    </row>
    <row r="238" spans="7:20" hidden="1">
      <c r="G238" s="32"/>
      <c r="P238" s="37"/>
      <c r="R238" s="210"/>
      <c r="T238" s="211"/>
    </row>
    <row r="239" spans="7:20" hidden="1">
      <c r="G239" s="32"/>
      <c r="P239" s="37"/>
      <c r="R239" s="210"/>
      <c r="T239" s="211"/>
    </row>
    <row r="240" spans="7:20" hidden="1">
      <c r="G240" s="32"/>
      <c r="P240" s="37"/>
      <c r="R240" s="210"/>
      <c r="T240" s="211"/>
    </row>
    <row r="241" spans="7:20" hidden="1">
      <c r="G241" s="32"/>
      <c r="P241" s="37"/>
      <c r="R241" s="210"/>
      <c r="T241" s="211"/>
    </row>
    <row r="242" spans="7:20" hidden="1">
      <c r="G242" s="32"/>
      <c r="P242" s="37"/>
      <c r="R242" s="210"/>
      <c r="T242" s="211"/>
    </row>
    <row r="243" spans="7:20" hidden="1">
      <c r="G243" s="32"/>
      <c r="P243" s="37"/>
      <c r="R243" s="210"/>
      <c r="T243" s="211"/>
    </row>
    <row r="244" spans="7:20" hidden="1">
      <c r="G244" s="32"/>
      <c r="P244" s="37"/>
      <c r="R244" s="210"/>
      <c r="T244" s="211"/>
    </row>
    <row r="245" spans="7:20" hidden="1">
      <c r="G245" s="32"/>
      <c r="P245" s="37"/>
      <c r="R245" s="210"/>
      <c r="T245" s="211"/>
    </row>
    <row r="246" spans="7:20" hidden="1">
      <c r="G246" s="32"/>
      <c r="P246" s="37"/>
      <c r="R246" s="210"/>
      <c r="T246" s="211"/>
    </row>
    <row r="247" spans="7:20" hidden="1">
      <c r="G247" s="32"/>
      <c r="P247" s="37"/>
      <c r="R247" s="210"/>
      <c r="T247" s="211"/>
    </row>
    <row r="248" spans="7:20" hidden="1">
      <c r="G248" s="32"/>
      <c r="P248" s="37"/>
      <c r="R248" s="210"/>
      <c r="T248" s="211"/>
    </row>
    <row r="249" spans="7:20" hidden="1">
      <c r="G249" s="32"/>
      <c r="P249" s="37"/>
      <c r="R249" s="210"/>
      <c r="T249" s="211"/>
    </row>
    <row r="250" spans="7:20" hidden="1">
      <c r="G250" s="32"/>
      <c r="P250" s="37"/>
      <c r="R250" s="210"/>
      <c r="T250" s="211"/>
    </row>
    <row r="251" spans="7:20" hidden="1">
      <c r="G251" s="32"/>
      <c r="P251" s="37"/>
      <c r="R251" s="210"/>
      <c r="T251" s="211"/>
    </row>
    <row r="252" spans="7:20" hidden="1">
      <c r="G252" s="32"/>
      <c r="P252" s="37"/>
      <c r="R252" s="210"/>
      <c r="T252" s="211"/>
    </row>
    <row r="253" spans="7:20" hidden="1">
      <c r="G253" s="32"/>
      <c r="P253" s="37"/>
      <c r="R253" s="210"/>
      <c r="T253" s="211"/>
    </row>
    <row r="254" spans="7:20" hidden="1">
      <c r="G254" s="32"/>
      <c r="P254" s="37"/>
      <c r="R254" s="210"/>
      <c r="T254" s="211"/>
    </row>
    <row r="255" spans="7:20" hidden="1">
      <c r="G255" s="32"/>
      <c r="P255" s="37"/>
      <c r="R255" s="210"/>
      <c r="T255" s="211"/>
    </row>
    <row r="256" spans="7:20" hidden="1">
      <c r="G256" s="32"/>
      <c r="P256" s="37"/>
      <c r="R256" s="210"/>
      <c r="T256" s="211"/>
    </row>
    <row r="257" spans="7:20" hidden="1">
      <c r="G257" s="32"/>
      <c r="P257" s="37"/>
      <c r="R257" s="210"/>
      <c r="T257" s="211"/>
    </row>
    <row r="258" spans="7:20" hidden="1">
      <c r="G258" s="32"/>
      <c r="P258" s="37"/>
      <c r="R258" s="210"/>
      <c r="T258" s="211"/>
    </row>
    <row r="259" spans="7:20" hidden="1">
      <c r="G259" s="32"/>
      <c r="P259" s="37"/>
      <c r="R259" s="210"/>
      <c r="T259" s="211"/>
    </row>
    <row r="260" spans="7:20" hidden="1">
      <c r="G260" s="32"/>
      <c r="P260" s="37"/>
      <c r="R260" s="210"/>
      <c r="T260" s="211"/>
    </row>
    <row r="261" spans="7:20" hidden="1">
      <c r="G261" s="32"/>
      <c r="P261" s="37"/>
      <c r="R261" s="210"/>
      <c r="T261" s="211"/>
    </row>
    <row r="262" spans="7:20" hidden="1">
      <c r="G262" s="32"/>
      <c r="P262" s="37"/>
      <c r="R262" s="210"/>
      <c r="T262" s="211"/>
    </row>
    <row r="263" spans="7:20" hidden="1">
      <c r="G263" s="32"/>
      <c r="P263" s="37"/>
      <c r="R263" s="210"/>
      <c r="T263" s="211"/>
    </row>
    <row r="264" spans="7:20" hidden="1">
      <c r="G264" s="32"/>
      <c r="P264" s="37"/>
      <c r="R264" s="210"/>
      <c r="T264" s="211"/>
    </row>
    <row r="265" spans="7:20" hidden="1">
      <c r="G265" s="32"/>
      <c r="P265" s="37"/>
      <c r="R265" s="210"/>
      <c r="T265" s="211"/>
    </row>
    <row r="266" spans="7:20" hidden="1">
      <c r="G266" s="32"/>
      <c r="P266" s="37"/>
      <c r="R266" s="210"/>
      <c r="T266" s="211"/>
    </row>
    <row r="267" spans="7:20" hidden="1">
      <c r="G267" s="32"/>
      <c r="P267" s="37"/>
      <c r="R267" s="210"/>
      <c r="T267" s="211"/>
    </row>
    <row r="268" spans="7:20" hidden="1">
      <c r="G268" s="32"/>
      <c r="P268" s="37"/>
      <c r="R268" s="210"/>
      <c r="T268" s="211"/>
    </row>
    <row r="269" spans="7:20" hidden="1">
      <c r="G269" s="32"/>
      <c r="P269" s="37"/>
      <c r="R269" s="210"/>
      <c r="T269" s="211"/>
    </row>
    <row r="270" spans="7:20" hidden="1">
      <c r="G270" s="32"/>
      <c r="P270" s="37"/>
      <c r="R270" s="210"/>
      <c r="T270" s="211"/>
    </row>
    <row r="271" spans="7:20" hidden="1">
      <c r="G271" s="32"/>
      <c r="P271" s="37"/>
      <c r="R271" s="210"/>
      <c r="T271" s="211"/>
    </row>
    <row r="272" spans="7:20" hidden="1">
      <c r="G272" s="32"/>
      <c r="P272" s="37"/>
      <c r="R272" s="210"/>
      <c r="T272" s="211"/>
    </row>
    <row r="273" spans="7:20" hidden="1">
      <c r="G273" s="32"/>
      <c r="P273" s="37"/>
      <c r="R273" s="210"/>
      <c r="T273" s="211"/>
    </row>
    <row r="274" spans="7:20" hidden="1">
      <c r="G274" s="32"/>
      <c r="P274" s="37"/>
      <c r="R274" s="210"/>
      <c r="T274" s="211"/>
    </row>
    <row r="275" spans="7:20" hidden="1">
      <c r="G275" s="32"/>
      <c r="P275" s="37"/>
      <c r="R275" s="210"/>
      <c r="T275" s="211"/>
    </row>
    <row r="276" spans="7:20" hidden="1">
      <c r="G276" s="32"/>
      <c r="P276" s="37"/>
      <c r="R276" s="210"/>
      <c r="T276" s="211"/>
    </row>
    <row r="277" spans="7:20" hidden="1">
      <c r="G277" s="32"/>
      <c r="P277" s="37"/>
      <c r="R277" s="210"/>
      <c r="T277" s="211"/>
    </row>
    <row r="278" spans="7:20" hidden="1">
      <c r="G278" s="32"/>
      <c r="P278" s="37"/>
      <c r="R278" s="210"/>
      <c r="T278" s="211"/>
    </row>
    <row r="279" spans="7:20" hidden="1">
      <c r="G279" s="32"/>
      <c r="P279" s="37"/>
      <c r="R279" s="210"/>
      <c r="T279" s="211"/>
    </row>
    <row r="280" spans="7:20" hidden="1">
      <c r="G280" s="32"/>
      <c r="P280" s="37"/>
      <c r="R280" s="210"/>
      <c r="T280" s="211"/>
    </row>
    <row r="281" spans="7:20" hidden="1">
      <c r="G281" s="32"/>
      <c r="P281" s="37"/>
      <c r="R281" s="210"/>
      <c r="T281" s="211"/>
    </row>
    <row r="282" spans="7:20" hidden="1">
      <c r="G282" s="32"/>
      <c r="P282" s="37"/>
      <c r="R282" s="210"/>
      <c r="T282" s="211"/>
    </row>
    <row r="283" spans="7:20" hidden="1">
      <c r="G283" s="32"/>
      <c r="P283" s="37"/>
      <c r="R283" s="210"/>
      <c r="T283" s="211"/>
    </row>
    <row r="284" spans="7:20" hidden="1">
      <c r="G284" s="32"/>
      <c r="P284" s="37"/>
      <c r="R284" s="210"/>
      <c r="T284" s="211"/>
    </row>
    <row r="285" spans="7:20" hidden="1">
      <c r="G285" s="32"/>
      <c r="P285" s="37"/>
      <c r="R285" s="210"/>
      <c r="T285" s="211"/>
    </row>
    <row r="286" spans="7:20" hidden="1">
      <c r="G286" s="32"/>
      <c r="P286" s="37"/>
      <c r="R286" s="210"/>
      <c r="T286" s="211"/>
    </row>
    <row r="287" spans="7:20" hidden="1">
      <c r="G287" s="32"/>
      <c r="P287" s="37"/>
      <c r="R287" s="210"/>
      <c r="T287" s="211"/>
    </row>
    <row r="288" spans="7:20" hidden="1">
      <c r="G288" s="32"/>
      <c r="P288" s="37"/>
      <c r="R288" s="210"/>
      <c r="T288" s="211"/>
    </row>
    <row r="289" spans="7:20" hidden="1">
      <c r="G289" s="32"/>
      <c r="P289" s="37"/>
      <c r="R289" s="210"/>
      <c r="T289" s="211"/>
    </row>
    <row r="290" spans="7:20" hidden="1">
      <c r="G290" s="32"/>
      <c r="P290" s="37"/>
      <c r="R290" s="210"/>
      <c r="T290" s="211"/>
    </row>
    <row r="291" spans="7:20" hidden="1">
      <c r="G291" s="32"/>
      <c r="P291" s="37"/>
      <c r="R291" s="210"/>
      <c r="T291" s="211"/>
    </row>
    <row r="292" spans="7:20" hidden="1">
      <c r="G292" s="32"/>
      <c r="P292" s="37"/>
      <c r="R292" s="210"/>
      <c r="T292" s="211"/>
    </row>
    <row r="293" spans="7:20" hidden="1">
      <c r="G293" s="32"/>
      <c r="P293" s="37"/>
      <c r="R293" s="210"/>
      <c r="T293" s="211"/>
    </row>
    <row r="294" spans="7:20" hidden="1">
      <c r="G294" s="32"/>
      <c r="P294" s="37"/>
      <c r="R294" s="210"/>
      <c r="T294" s="211"/>
    </row>
    <row r="295" spans="7:20" hidden="1">
      <c r="G295" s="32"/>
      <c r="P295" s="37"/>
      <c r="R295" s="210"/>
      <c r="T295" s="211"/>
    </row>
    <row r="296" spans="7:20" hidden="1">
      <c r="G296" s="32"/>
      <c r="P296" s="37"/>
      <c r="R296" s="210"/>
      <c r="T296" s="211"/>
    </row>
    <row r="297" spans="7:20" hidden="1">
      <c r="G297" s="32"/>
      <c r="P297" s="37"/>
      <c r="R297" s="210"/>
      <c r="T297" s="211"/>
    </row>
    <row r="298" spans="7:20" hidden="1">
      <c r="G298" s="32"/>
      <c r="P298" s="37"/>
      <c r="R298" s="210"/>
      <c r="T298" s="211"/>
    </row>
    <row r="299" spans="7:20" hidden="1">
      <c r="G299" s="32"/>
      <c r="P299" s="37"/>
      <c r="R299" s="210"/>
      <c r="T299" s="211"/>
    </row>
    <row r="300" spans="7:20" hidden="1">
      <c r="G300" s="32"/>
      <c r="P300" s="37"/>
      <c r="R300" s="210"/>
      <c r="T300" s="211"/>
    </row>
    <row r="301" spans="7:20" hidden="1">
      <c r="G301" s="32"/>
      <c r="P301" s="37"/>
      <c r="R301" s="210"/>
      <c r="T301" s="211"/>
    </row>
    <row r="302" spans="7:20" hidden="1">
      <c r="G302" s="32"/>
      <c r="P302" s="37"/>
      <c r="R302" s="210"/>
      <c r="T302" s="211"/>
    </row>
    <row r="303" spans="7:20" hidden="1">
      <c r="G303" s="32"/>
      <c r="P303" s="37"/>
      <c r="R303" s="210"/>
      <c r="T303" s="211"/>
    </row>
    <row r="304" spans="7:20" hidden="1">
      <c r="G304" s="32"/>
      <c r="P304" s="37"/>
      <c r="R304" s="210"/>
      <c r="T304" s="211"/>
    </row>
    <row r="305" spans="7:20" hidden="1">
      <c r="G305" s="32"/>
      <c r="P305" s="37"/>
      <c r="R305" s="210"/>
      <c r="T305" s="211"/>
    </row>
    <row r="306" spans="7:20" hidden="1">
      <c r="G306" s="32"/>
      <c r="P306" s="37"/>
      <c r="R306" s="210"/>
      <c r="T306" s="211"/>
    </row>
    <row r="307" spans="7:20" hidden="1">
      <c r="G307" s="32"/>
      <c r="P307" s="37"/>
      <c r="R307" s="210"/>
      <c r="T307" s="211"/>
    </row>
    <row r="308" spans="7:20" hidden="1">
      <c r="G308" s="32"/>
      <c r="P308" s="37"/>
      <c r="R308" s="210"/>
      <c r="T308" s="211"/>
    </row>
    <row r="309" spans="7:20" hidden="1">
      <c r="G309" s="32"/>
      <c r="P309" s="37"/>
      <c r="R309" s="210"/>
      <c r="T309" s="211"/>
    </row>
    <row r="310" spans="7:20" hidden="1">
      <c r="G310" s="32"/>
      <c r="P310" s="37"/>
      <c r="R310" s="210"/>
      <c r="T310" s="211"/>
    </row>
    <row r="311" spans="7:20" hidden="1">
      <c r="G311" s="32"/>
      <c r="P311" s="37"/>
      <c r="R311" s="210"/>
      <c r="T311" s="211"/>
    </row>
    <row r="312" spans="7:20" hidden="1">
      <c r="G312" s="32"/>
      <c r="P312" s="37"/>
      <c r="R312" s="210"/>
      <c r="T312" s="211"/>
    </row>
    <row r="313" spans="7:20" hidden="1">
      <c r="G313" s="32"/>
      <c r="P313" s="37"/>
      <c r="R313" s="210"/>
      <c r="T313" s="211"/>
    </row>
    <row r="314" spans="7:20" hidden="1">
      <c r="G314" s="32"/>
      <c r="P314" s="37"/>
      <c r="R314" s="210"/>
      <c r="T314" s="211"/>
    </row>
    <row r="315" spans="7:20" hidden="1">
      <c r="G315" s="32"/>
      <c r="P315" s="37"/>
      <c r="R315" s="210"/>
      <c r="T315" s="211"/>
    </row>
    <row r="316" spans="7:20" hidden="1">
      <c r="G316" s="32"/>
      <c r="P316" s="37"/>
      <c r="R316" s="210"/>
      <c r="T316" s="211"/>
    </row>
    <row r="317" spans="7:20" hidden="1">
      <c r="G317" s="32"/>
      <c r="P317" s="37"/>
      <c r="R317" s="210"/>
      <c r="T317" s="211"/>
    </row>
    <row r="318" spans="7:20" hidden="1">
      <c r="G318" s="32"/>
      <c r="P318" s="37"/>
      <c r="R318" s="210"/>
      <c r="T318" s="211"/>
    </row>
    <row r="319" spans="7:20" hidden="1">
      <c r="G319" s="32"/>
      <c r="P319" s="37"/>
      <c r="R319" s="210"/>
      <c r="T319" s="211"/>
    </row>
    <row r="320" spans="7:20" hidden="1">
      <c r="G320" s="32"/>
      <c r="P320" s="37"/>
      <c r="R320" s="210"/>
      <c r="T320" s="211"/>
    </row>
    <row r="321" spans="7:20" hidden="1">
      <c r="G321" s="32"/>
      <c r="P321" s="37"/>
      <c r="R321" s="210"/>
      <c r="T321" s="211"/>
    </row>
    <row r="322" spans="7:20" hidden="1">
      <c r="G322" s="32"/>
      <c r="P322" s="37"/>
      <c r="R322" s="210"/>
      <c r="T322" s="211"/>
    </row>
    <row r="323" spans="7:20" hidden="1">
      <c r="G323" s="32"/>
      <c r="P323" s="37"/>
      <c r="R323" s="210"/>
      <c r="T323" s="211"/>
    </row>
    <row r="324" spans="7:20" hidden="1">
      <c r="G324" s="32"/>
      <c r="P324" s="37"/>
      <c r="R324" s="210"/>
      <c r="T324" s="211"/>
    </row>
    <row r="325" spans="7:20" hidden="1">
      <c r="G325" s="32"/>
      <c r="P325" s="37"/>
      <c r="R325" s="210"/>
      <c r="T325" s="211"/>
    </row>
    <row r="326" spans="7:20" hidden="1">
      <c r="G326" s="32"/>
      <c r="P326" s="37"/>
      <c r="R326" s="210"/>
      <c r="T326" s="211"/>
    </row>
    <row r="327" spans="7:20" hidden="1">
      <c r="G327" s="32"/>
      <c r="P327" s="37"/>
      <c r="R327" s="210"/>
      <c r="T327" s="211"/>
    </row>
    <row r="328" spans="7:20" hidden="1">
      <c r="G328" s="32"/>
      <c r="P328" s="37"/>
      <c r="R328" s="210"/>
      <c r="T328" s="211"/>
    </row>
    <row r="329" spans="7:20" hidden="1">
      <c r="G329" s="32"/>
      <c r="P329" s="37"/>
      <c r="R329" s="210"/>
      <c r="T329" s="211"/>
    </row>
    <row r="330" spans="7:20" hidden="1">
      <c r="G330" s="32"/>
      <c r="P330" s="37"/>
      <c r="R330" s="210"/>
      <c r="T330" s="211"/>
    </row>
    <row r="331" spans="7:20" hidden="1">
      <c r="G331" s="32"/>
      <c r="P331" s="37"/>
      <c r="R331" s="210"/>
      <c r="T331" s="211"/>
    </row>
    <row r="332" spans="7:20" hidden="1">
      <c r="G332" s="32"/>
      <c r="P332" s="37"/>
      <c r="R332" s="210"/>
      <c r="T332" s="211"/>
    </row>
    <row r="333" spans="7:20" hidden="1">
      <c r="G333" s="32"/>
      <c r="P333" s="37"/>
      <c r="R333" s="210"/>
      <c r="T333" s="211"/>
    </row>
    <row r="334" spans="7:20" hidden="1">
      <c r="G334" s="32"/>
      <c r="P334" s="37"/>
      <c r="R334" s="210"/>
      <c r="T334" s="211"/>
    </row>
    <row r="335" spans="7:20" hidden="1">
      <c r="G335" s="32"/>
      <c r="P335" s="37"/>
      <c r="R335" s="210"/>
      <c r="T335" s="211"/>
    </row>
    <row r="336" spans="7:20" hidden="1">
      <c r="G336" s="32"/>
      <c r="P336" s="37"/>
      <c r="R336" s="210"/>
      <c r="T336" s="211"/>
    </row>
    <row r="337" spans="7:20" hidden="1">
      <c r="G337" s="32"/>
      <c r="P337" s="37"/>
      <c r="R337" s="210"/>
      <c r="T337" s="211"/>
    </row>
    <row r="338" spans="7:20" hidden="1">
      <c r="G338" s="32"/>
      <c r="P338" s="37"/>
      <c r="R338" s="210"/>
      <c r="T338" s="211"/>
    </row>
    <row r="339" spans="7:20" hidden="1">
      <c r="G339" s="32"/>
      <c r="P339" s="37"/>
      <c r="R339" s="210"/>
      <c r="T339" s="211"/>
    </row>
    <row r="340" spans="7:20" hidden="1">
      <c r="G340" s="32"/>
      <c r="P340" s="37"/>
      <c r="R340" s="210"/>
      <c r="T340" s="211"/>
    </row>
    <row r="341" spans="7:20" hidden="1">
      <c r="G341" s="32"/>
      <c r="P341" s="37"/>
      <c r="R341" s="210"/>
      <c r="T341" s="211"/>
    </row>
    <row r="342" spans="7:20" hidden="1">
      <c r="G342" s="32"/>
      <c r="P342" s="37"/>
      <c r="R342" s="210"/>
      <c r="T342" s="211"/>
    </row>
    <row r="343" spans="7:20" hidden="1">
      <c r="G343" s="32"/>
      <c r="P343" s="37"/>
      <c r="R343" s="210"/>
      <c r="T343" s="211"/>
    </row>
    <row r="344" spans="7:20" hidden="1">
      <c r="G344" s="32"/>
      <c r="P344" s="37"/>
      <c r="R344" s="210"/>
      <c r="T344" s="211"/>
    </row>
    <row r="345" spans="7:20" hidden="1">
      <c r="G345" s="32"/>
      <c r="P345" s="37"/>
      <c r="R345" s="210"/>
      <c r="T345" s="211"/>
    </row>
    <row r="346" spans="7:20" hidden="1">
      <c r="G346" s="32"/>
      <c r="P346" s="37"/>
      <c r="R346" s="210"/>
      <c r="T346" s="211"/>
    </row>
    <row r="347" spans="7:20" hidden="1">
      <c r="G347" s="32"/>
      <c r="P347" s="37"/>
      <c r="R347" s="210"/>
      <c r="T347" s="211"/>
    </row>
    <row r="348" spans="7:20" hidden="1">
      <c r="G348" s="32"/>
      <c r="P348" s="37"/>
      <c r="R348" s="210"/>
      <c r="T348" s="211"/>
    </row>
    <row r="349" spans="7:20" hidden="1">
      <c r="G349" s="32"/>
      <c r="P349" s="37"/>
      <c r="R349" s="210"/>
      <c r="T349" s="211"/>
    </row>
    <row r="350" spans="7:20" hidden="1">
      <c r="G350" s="32"/>
      <c r="P350" s="37"/>
      <c r="R350" s="210"/>
      <c r="T350" s="211"/>
    </row>
    <row r="351" spans="7:20" hidden="1">
      <c r="G351" s="32"/>
      <c r="P351" s="37"/>
      <c r="R351" s="210"/>
      <c r="T351" s="211"/>
    </row>
    <row r="352" spans="7:20" hidden="1">
      <c r="G352" s="32"/>
      <c r="P352" s="37"/>
      <c r="R352" s="210"/>
      <c r="T352" s="211"/>
    </row>
    <row r="353" spans="7:20" hidden="1">
      <c r="G353" s="32"/>
      <c r="P353" s="37"/>
      <c r="R353" s="210"/>
      <c r="T353" s="211"/>
    </row>
    <row r="354" spans="7:20" hidden="1">
      <c r="G354" s="32"/>
      <c r="P354" s="37"/>
      <c r="R354" s="210"/>
      <c r="T354" s="211"/>
    </row>
    <row r="355" spans="7:20" hidden="1">
      <c r="G355" s="32"/>
      <c r="P355" s="37"/>
      <c r="R355" s="210"/>
      <c r="T355" s="211"/>
    </row>
    <row r="356" spans="7:20" hidden="1">
      <c r="G356" s="32"/>
      <c r="P356" s="37"/>
      <c r="R356" s="210"/>
      <c r="T356" s="211"/>
    </row>
    <row r="357" spans="7:20" hidden="1">
      <c r="G357" s="32"/>
      <c r="P357" s="37"/>
      <c r="R357" s="210"/>
      <c r="T357" s="211"/>
    </row>
    <row r="358" spans="7:20" hidden="1">
      <c r="G358" s="32"/>
      <c r="P358" s="37"/>
      <c r="R358" s="210"/>
      <c r="T358" s="211"/>
    </row>
    <row r="359" spans="7:20" hidden="1">
      <c r="G359" s="32"/>
      <c r="P359" s="37"/>
      <c r="R359" s="210"/>
      <c r="T359" s="211"/>
    </row>
    <row r="360" spans="7:20" hidden="1">
      <c r="G360" s="32"/>
      <c r="P360" s="37"/>
      <c r="R360" s="210"/>
      <c r="T360" s="211"/>
    </row>
    <row r="361" spans="7:20" hidden="1">
      <c r="G361" s="32"/>
      <c r="P361" s="37"/>
      <c r="R361" s="210"/>
      <c r="T361" s="211"/>
    </row>
    <row r="362" spans="7:20" hidden="1">
      <c r="G362" s="32"/>
      <c r="P362" s="37"/>
      <c r="R362" s="210"/>
      <c r="T362" s="211"/>
    </row>
    <row r="363" spans="7:20" hidden="1">
      <c r="G363" s="32"/>
      <c r="P363" s="37"/>
      <c r="R363" s="210"/>
      <c r="T363" s="211"/>
    </row>
    <row r="364" spans="7:20" hidden="1">
      <c r="G364" s="32"/>
      <c r="P364" s="37"/>
      <c r="R364" s="210"/>
      <c r="T364" s="211"/>
    </row>
    <row r="365" spans="7:20" hidden="1">
      <c r="G365" s="32"/>
      <c r="P365" s="37"/>
      <c r="R365" s="210"/>
      <c r="T365" s="211"/>
    </row>
    <row r="366" spans="7:20" hidden="1">
      <c r="G366" s="32"/>
      <c r="P366" s="37"/>
      <c r="R366" s="210"/>
      <c r="T366" s="211"/>
    </row>
    <row r="367" spans="7:20" hidden="1">
      <c r="G367" s="32"/>
      <c r="P367" s="37"/>
      <c r="R367" s="210"/>
      <c r="T367" s="211"/>
    </row>
    <row r="368" spans="7:20" hidden="1">
      <c r="G368" s="32"/>
      <c r="P368" s="37"/>
      <c r="R368" s="210"/>
      <c r="T368" s="211"/>
    </row>
    <row r="369" spans="7:20" hidden="1">
      <c r="G369" s="32"/>
      <c r="P369" s="37"/>
      <c r="R369" s="210"/>
      <c r="T369" s="211"/>
    </row>
    <row r="370" spans="7:20" hidden="1">
      <c r="G370" s="32"/>
      <c r="P370" s="37"/>
      <c r="R370" s="210"/>
      <c r="T370" s="211"/>
    </row>
    <row r="371" spans="7:20" hidden="1">
      <c r="G371" s="32"/>
      <c r="P371" s="37"/>
      <c r="R371" s="210"/>
      <c r="T371" s="211"/>
    </row>
    <row r="372" spans="7:20" hidden="1">
      <c r="G372" s="32"/>
      <c r="P372" s="37"/>
      <c r="R372" s="210"/>
      <c r="T372" s="211"/>
    </row>
    <row r="373" spans="7:20" hidden="1">
      <c r="G373" s="32"/>
      <c r="P373" s="37"/>
      <c r="R373" s="210"/>
      <c r="T373" s="211"/>
    </row>
    <row r="374" spans="7:20" hidden="1">
      <c r="G374" s="32"/>
      <c r="P374" s="37"/>
      <c r="R374" s="210"/>
      <c r="S374" s="211"/>
      <c r="T374" s="211"/>
    </row>
    <row r="375" spans="7:20" hidden="1">
      <c r="G375" s="32"/>
      <c r="P375" s="37"/>
      <c r="R375" s="210"/>
      <c r="S375" s="211"/>
      <c r="T375" s="211"/>
    </row>
    <row r="376" spans="7:20" hidden="1">
      <c r="G376" s="32"/>
      <c r="P376" s="37"/>
      <c r="R376" s="210"/>
      <c r="S376" s="211"/>
      <c r="T376" s="211"/>
    </row>
    <row r="377" spans="7:20" hidden="1">
      <c r="G377" s="32"/>
      <c r="P377" s="37"/>
      <c r="R377" s="210"/>
      <c r="S377" s="211"/>
      <c r="T377" s="211"/>
    </row>
    <row r="378" spans="7:20" hidden="1">
      <c r="G378" s="32"/>
      <c r="P378" s="37"/>
      <c r="R378" s="210"/>
      <c r="S378" s="211"/>
      <c r="T378" s="211"/>
    </row>
    <row r="379" spans="7:20" hidden="1">
      <c r="G379" s="32"/>
      <c r="P379" s="37"/>
      <c r="R379" s="210"/>
      <c r="S379" s="211"/>
      <c r="T379" s="211"/>
    </row>
    <row r="380" spans="7:20" hidden="1">
      <c r="G380" s="32"/>
      <c r="P380" s="37"/>
      <c r="R380" s="210"/>
      <c r="S380" s="211"/>
      <c r="T380" s="211"/>
    </row>
    <row r="381" spans="7:20" hidden="1">
      <c r="G381" s="32"/>
      <c r="P381" s="37"/>
      <c r="R381" s="210"/>
      <c r="S381" s="211"/>
      <c r="T381" s="211"/>
    </row>
    <row r="382" spans="7:20" hidden="1">
      <c r="G382" s="32"/>
      <c r="P382" s="37"/>
      <c r="R382" s="210"/>
      <c r="S382" s="211"/>
      <c r="T382" s="211"/>
    </row>
    <row r="383" spans="7:20" hidden="1">
      <c r="G383" s="32"/>
      <c r="P383" s="37"/>
      <c r="R383" s="210"/>
      <c r="S383" s="211"/>
      <c r="T383" s="211"/>
    </row>
    <row r="384" spans="7:20" hidden="1">
      <c r="G384" s="32"/>
      <c r="P384" s="37"/>
      <c r="R384" s="210"/>
      <c r="S384" s="211"/>
      <c r="T384" s="211"/>
    </row>
    <row r="385" spans="7:20" hidden="1">
      <c r="G385" s="32"/>
      <c r="P385" s="37"/>
      <c r="R385" s="210"/>
      <c r="S385" s="211"/>
      <c r="T385" s="211"/>
    </row>
    <row r="386" spans="7:20" hidden="1">
      <c r="G386" s="32"/>
      <c r="P386" s="37"/>
      <c r="R386" s="210"/>
      <c r="S386" s="211"/>
      <c r="T386" s="211"/>
    </row>
    <row r="387" spans="7:20" hidden="1">
      <c r="G387" s="32"/>
      <c r="P387" s="37"/>
      <c r="R387" s="210"/>
      <c r="S387" s="211"/>
      <c r="T387" s="211"/>
    </row>
    <row r="388" spans="7:20" hidden="1">
      <c r="G388" s="32"/>
      <c r="P388" s="37"/>
      <c r="R388" s="210"/>
      <c r="S388" s="211"/>
      <c r="T388" s="211"/>
    </row>
    <row r="389" spans="7:20" hidden="1">
      <c r="G389" s="32"/>
      <c r="P389" s="37"/>
      <c r="R389" s="210"/>
      <c r="S389" s="211"/>
      <c r="T389" s="211"/>
    </row>
    <row r="390" spans="7:20" hidden="1">
      <c r="G390" s="32"/>
      <c r="P390" s="37"/>
      <c r="R390" s="210"/>
      <c r="S390" s="211"/>
      <c r="T390" s="211"/>
    </row>
    <row r="391" spans="7:20" hidden="1">
      <c r="G391" s="32"/>
      <c r="P391" s="37"/>
      <c r="R391" s="210"/>
      <c r="S391" s="211"/>
      <c r="T391" s="211"/>
    </row>
    <row r="392" spans="7:20" hidden="1">
      <c r="G392" s="32"/>
      <c r="P392" s="37"/>
      <c r="R392" s="210"/>
      <c r="S392" s="211"/>
      <c r="T392" s="211"/>
    </row>
    <row r="393" spans="7:20" hidden="1">
      <c r="G393" s="32"/>
      <c r="P393" s="37"/>
      <c r="R393" s="210"/>
      <c r="S393" s="211"/>
      <c r="T393" s="211"/>
    </row>
    <row r="394" spans="7:20" hidden="1">
      <c r="G394" s="32"/>
      <c r="P394" s="37"/>
      <c r="R394" s="210"/>
      <c r="S394" s="211"/>
      <c r="T394" s="211"/>
    </row>
    <row r="395" spans="7:20" hidden="1">
      <c r="G395" s="32"/>
      <c r="P395" s="37"/>
      <c r="R395" s="210"/>
      <c r="S395" s="211"/>
      <c r="T395" s="211"/>
    </row>
    <row r="396" spans="7:20" hidden="1">
      <c r="G396" s="32"/>
      <c r="P396" s="37"/>
      <c r="R396" s="210"/>
      <c r="S396" s="211"/>
      <c r="T396" s="211"/>
    </row>
    <row r="397" spans="7:20" hidden="1">
      <c r="G397" s="32"/>
      <c r="P397" s="37"/>
      <c r="R397" s="210"/>
      <c r="S397" s="211"/>
      <c r="T397" s="211"/>
    </row>
    <row r="398" spans="7:20" hidden="1">
      <c r="G398" s="32"/>
      <c r="P398" s="37"/>
      <c r="R398" s="210"/>
      <c r="S398" s="211"/>
      <c r="T398" s="211"/>
    </row>
    <row r="399" spans="7:20" hidden="1">
      <c r="G399" s="32"/>
      <c r="P399" s="37"/>
      <c r="R399" s="210"/>
      <c r="S399" s="211"/>
      <c r="T399" s="211"/>
    </row>
    <row r="400" spans="7:20" hidden="1">
      <c r="G400" s="32"/>
      <c r="P400" s="37"/>
      <c r="R400" s="210"/>
      <c r="S400" s="211"/>
      <c r="T400" s="211"/>
    </row>
    <row r="401" spans="7:20" hidden="1">
      <c r="G401" s="32"/>
      <c r="P401" s="37"/>
      <c r="R401" s="210"/>
      <c r="S401" s="211"/>
      <c r="T401" s="211"/>
    </row>
    <row r="402" spans="7:20" hidden="1">
      <c r="G402" s="32"/>
      <c r="P402" s="37"/>
      <c r="R402" s="210"/>
      <c r="S402" s="211"/>
      <c r="T402" s="211"/>
    </row>
    <row r="403" spans="7:20" hidden="1">
      <c r="G403" s="32"/>
      <c r="P403" s="37"/>
      <c r="R403" s="210"/>
      <c r="S403" s="211"/>
      <c r="T403" s="211"/>
    </row>
    <row r="404" spans="7:20" hidden="1">
      <c r="G404" s="32"/>
      <c r="P404" s="37"/>
      <c r="R404" s="210"/>
      <c r="S404" s="211"/>
      <c r="T404" s="211"/>
    </row>
    <row r="405" spans="7:20" hidden="1">
      <c r="G405" s="32"/>
      <c r="P405" s="37"/>
      <c r="R405" s="210"/>
      <c r="S405" s="211"/>
      <c r="T405" s="211"/>
    </row>
    <row r="406" spans="7:20" hidden="1">
      <c r="G406" s="32"/>
      <c r="P406" s="37"/>
      <c r="R406" s="210"/>
      <c r="S406" s="211"/>
      <c r="T406" s="211"/>
    </row>
    <row r="407" spans="7:20" hidden="1">
      <c r="G407" s="32"/>
      <c r="R407" s="210"/>
      <c r="S407" s="211"/>
      <c r="T407" s="211"/>
    </row>
    <row r="408" spans="7:20" hidden="1">
      <c r="G408" s="32"/>
      <c r="R408" s="210"/>
      <c r="S408" s="211"/>
      <c r="T408" s="211"/>
    </row>
    <row r="409" spans="7:20" hidden="1">
      <c r="G409" s="32"/>
      <c r="R409" s="210"/>
      <c r="S409" s="211"/>
      <c r="T409" s="211"/>
    </row>
    <row r="410" spans="7:20" hidden="1">
      <c r="G410" s="32"/>
      <c r="R410" s="210"/>
      <c r="S410" s="211"/>
      <c r="T410" s="211"/>
    </row>
    <row r="411" spans="7:20" hidden="1">
      <c r="G411" s="32"/>
      <c r="R411" s="210"/>
      <c r="S411" s="211"/>
      <c r="T411" s="211"/>
    </row>
    <row r="412" spans="7:20" hidden="1">
      <c r="G412" s="32"/>
      <c r="R412" s="210"/>
      <c r="S412" s="211"/>
      <c r="T412" s="211"/>
    </row>
    <row r="413" spans="7:20" hidden="1">
      <c r="G413" s="32"/>
      <c r="R413" s="210"/>
      <c r="S413" s="211"/>
      <c r="T413" s="211"/>
    </row>
    <row r="414" spans="7:20" hidden="1">
      <c r="G414" s="32"/>
      <c r="R414" s="210"/>
      <c r="S414" s="211"/>
      <c r="T414" s="211"/>
    </row>
    <row r="415" spans="7:20" hidden="1">
      <c r="G415" s="32"/>
      <c r="R415" s="210"/>
      <c r="S415" s="211"/>
      <c r="T415" s="211"/>
    </row>
    <row r="416" spans="7:20" hidden="1">
      <c r="G416" s="32"/>
      <c r="R416" s="210"/>
      <c r="S416" s="211"/>
      <c r="T416" s="211"/>
    </row>
    <row r="417" spans="7:20" hidden="1">
      <c r="G417" s="32"/>
      <c r="R417" s="210"/>
      <c r="S417" s="211"/>
      <c r="T417" s="211"/>
    </row>
    <row r="418" spans="7:20" hidden="1">
      <c r="G418" s="32"/>
      <c r="S418" s="211"/>
      <c r="T418" s="211"/>
    </row>
    <row r="419" spans="7:20" hidden="1">
      <c r="G419" s="32"/>
    </row>
    <row r="420" spans="7:20" hidden="1">
      <c r="G420" s="32"/>
    </row>
    <row r="421" spans="7:20" hidden="1">
      <c r="G421" s="32"/>
    </row>
    <row r="422" spans="7:20" hidden="1">
      <c r="G422" s="32"/>
    </row>
    <row r="423" spans="7:20" hidden="1">
      <c r="G423" s="32"/>
    </row>
    <row r="424" spans="7:20" hidden="1">
      <c r="G424" s="32"/>
    </row>
    <row r="425" spans="7:20" hidden="1">
      <c r="G425" s="32"/>
    </row>
    <row r="426" spans="7:20" hidden="1">
      <c r="G426" s="32"/>
    </row>
    <row r="427" spans="7:20" hidden="1">
      <c r="G427" s="32"/>
    </row>
    <row r="428" spans="7:20" hidden="1">
      <c r="G428" s="32"/>
    </row>
    <row r="429" spans="7:20" hidden="1">
      <c r="G429" s="32"/>
    </row>
    <row r="430" spans="7:20" hidden="1">
      <c r="G430" s="32"/>
    </row>
    <row r="431" spans="7:20" hidden="1">
      <c r="G431" s="32"/>
    </row>
    <row r="432" spans="7:20" hidden="1">
      <c r="G432" s="32"/>
    </row>
    <row r="433" spans="7:7" hidden="1">
      <c r="G433" s="32"/>
    </row>
    <row r="434" spans="7:7" hidden="1">
      <c r="G434" s="32"/>
    </row>
    <row r="435" spans="7:7" hidden="1">
      <c r="G435" s="32"/>
    </row>
    <row r="436" spans="7:7" hidden="1">
      <c r="G436" s="32"/>
    </row>
    <row r="437" spans="7:7" hidden="1">
      <c r="G437" s="32"/>
    </row>
    <row r="438" spans="7:7" hidden="1">
      <c r="G438" s="32"/>
    </row>
    <row r="439" spans="7:7" hidden="1">
      <c r="G439" s="32"/>
    </row>
    <row r="440" spans="7:7" hidden="1">
      <c r="G440" s="32"/>
    </row>
    <row r="441" spans="7:7" hidden="1">
      <c r="G441" s="32"/>
    </row>
    <row r="442" spans="7:7" hidden="1">
      <c r="G442" s="32"/>
    </row>
    <row r="443" spans="7:7" hidden="1">
      <c r="G443" s="32"/>
    </row>
    <row r="444" spans="7:7" hidden="1">
      <c r="G444" s="32"/>
    </row>
    <row r="445" spans="7:7" hidden="1">
      <c r="G445" s="32"/>
    </row>
    <row r="446" spans="7:7" hidden="1">
      <c r="G446" s="32"/>
    </row>
    <row r="447" spans="7:7" hidden="1">
      <c r="G447" s="32"/>
    </row>
    <row r="448" spans="7:7" hidden="1">
      <c r="G448" s="32"/>
    </row>
    <row r="449" spans="5:7" hidden="1">
      <c r="G449" s="32"/>
    </row>
    <row r="450" spans="5:7" hidden="1">
      <c r="G450" s="32"/>
    </row>
    <row r="451" spans="5:7" hidden="1">
      <c r="G451" s="32"/>
    </row>
    <row r="452" spans="5:7" hidden="1">
      <c r="G452" s="32"/>
    </row>
    <row r="453" spans="5:7" hidden="1">
      <c r="G453" s="32"/>
    </row>
    <row r="454" spans="5:7" hidden="1">
      <c r="G454" s="32"/>
    </row>
    <row r="455" spans="5:7" hidden="1">
      <c r="G455" s="32"/>
    </row>
    <row r="456" spans="5:7" hidden="1">
      <c r="G456" s="32"/>
    </row>
    <row r="457" spans="5:7" hidden="1">
      <c r="G457" s="32"/>
    </row>
    <row r="458" spans="5:7" hidden="1">
      <c r="E458" s="211"/>
      <c r="G458" s="32"/>
    </row>
    <row r="459" spans="5:7" hidden="1">
      <c r="G459" s="32"/>
    </row>
    <row r="460" spans="5:7" hidden="1">
      <c r="G460" s="32"/>
    </row>
    <row r="461" spans="5:7" hidden="1">
      <c r="G461" s="32"/>
    </row>
    <row r="462" spans="5:7" hidden="1">
      <c r="G462" s="32"/>
    </row>
    <row r="463" spans="5:7" hidden="1">
      <c r="G463" s="32"/>
    </row>
    <row r="464" spans="5:7" hidden="1">
      <c r="G464" s="32"/>
    </row>
    <row r="465" spans="7:7" hidden="1">
      <c r="G465" s="32"/>
    </row>
    <row r="466" spans="7:7" hidden="1">
      <c r="G466" s="32"/>
    </row>
    <row r="467" spans="7:7" hidden="1">
      <c r="G467" s="32"/>
    </row>
    <row r="468" spans="7:7" hidden="1">
      <c r="G468" s="32"/>
    </row>
    <row r="469" spans="7:7" hidden="1">
      <c r="G469" s="32"/>
    </row>
    <row r="470" spans="7:7" hidden="1">
      <c r="G470" s="32"/>
    </row>
    <row r="471" spans="7:7" hidden="1">
      <c r="G471" s="32"/>
    </row>
    <row r="472" spans="7:7" hidden="1">
      <c r="G472" s="32"/>
    </row>
    <row r="473" spans="7:7" hidden="1">
      <c r="G473" s="32"/>
    </row>
    <row r="474" spans="7:7" hidden="1">
      <c r="G474" s="32"/>
    </row>
    <row r="475" spans="7:7" hidden="1">
      <c r="G475" s="32"/>
    </row>
    <row r="476" spans="7:7" hidden="1">
      <c r="G476" s="32"/>
    </row>
    <row r="477" spans="7:7" hidden="1">
      <c r="G477" s="32"/>
    </row>
    <row r="478" spans="7:7" hidden="1">
      <c r="G478" s="32"/>
    </row>
    <row r="479" spans="7:7" hidden="1">
      <c r="G479" s="32"/>
    </row>
    <row r="480" spans="7:7" hidden="1">
      <c r="G480" s="32"/>
    </row>
    <row r="481" spans="7:7" hidden="1">
      <c r="G481" s="32"/>
    </row>
    <row r="482" spans="7:7" hidden="1">
      <c r="G482" s="32"/>
    </row>
    <row r="483" spans="7:7" hidden="1">
      <c r="G483" s="32"/>
    </row>
    <row r="484" spans="7:7" hidden="1">
      <c r="G484" s="32"/>
    </row>
    <row r="485" spans="7:7" hidden="1">
      <c r="G485" s="32"/>
    </row>
    <row r="486" spans="7:7" hidden="1">
      <c r="G486" s="32"/>
    </row>
    <row r="487" spans="7:7" hidden="1">
      <c r="G487" s="32"/>
    </row>
    <row r="488" spans="7:7" hidden="1">
      <c r="G488" s="32"/>
    </row>
    <row r="489" spans="7:7" hidden="1">
      <c r="G489" s="32"/>
    </row>
    <row r="490" spans="7:7" hidden="1">
      <c r="G490" s="32"/>
    </row>
    <row r="491" spans="7:7" hidden="1">
      <c r="G491" s="32"/>
    </row>
    <row r="492" spans="7:7" hidden="1">
      <c r="G492" s="32"/>
    </row>
    <row r="493" spans="7:7" hidden="1">
      <c r="G493" s="32"/>
    </row>
    <row r="494" spans="7:7" hidden="1">
      <c r="G494" s="32"/>
    </row>
    <row r="495" spans="7:7" hidden="1">
      <c r="G495" s="32"/>
    </row>
    <row r="496" spans="7:7" hidden="1">
      <c r="G496" s="32"/>
    </row>
    <row r="497" spans="7:7" hidden="1">
      <c r="G497" s="32"/>
    </row>
    <row r="498" spans="7:7" hidden="1">
      <c r="G498" s="32"/>
    </row>
    <row r="499" spans="7:7" hidden="1">
      <c r="G499" s="32"/>
    </row>
    <row r="500" spans="7:7" hidden="1">
      <c r="G500" s="32"/>
    </row>
    <row r="501" spans="7:7" hidden="1">
      <c r="G501" s="32"/>
    </row>
    <row r="502" spans="7:7" hidden="1">
      <c r="G502" s="32"/>
    </row>
    <row r="503" spans="7:7" hidden="1">
      <c r="G503" s="32"/>
    </row>
    <row r="504" spans="7:7" hidden="1">
      <c r="G504" s="32"/>
    </row>
    <row r="505" spans="7:7" hidden="1">
      <c r="G505" s="32"/>
    </row>
    <row r="506" spans="7:7" hidden="1">
      <c r="G506" s="32"/>
    </row>
    <row r="507" spans="7:7" hidden="1">
      <c r="G507" s="32"/>
    </row>
    <row r="508" spans="7:7" hidden="1">
      <c r="G508" s="32"/>
    </row>
    <row r="509" spans="7:7" hidden="1">
      <c r="G509" s="32"/>
    </row>
    <row r="510" spans="7:7" hidden="1">
      <c r="G510" s="32"/>
    </row>
    <row r="511" spans="7:7" hidden="1">
      <c r="G511" s="32"/>
    </row>
    <row r="512" spans="7:7" hidden="1">
      <c r="G512" s="32"/>
    </row>
    <row r="513" spans="7:7" hidden="1">
      <c r="G513" s="32"/>
    </row>
    <row r="514" spans="7:7" hidden="1">
      <c r="G514" s="32"/>
    </row>
    <row r="515" spans="7:7" hidden="1">
      <c r="G515" s="32"/>
    </row>
    <row r="516" spans="7:7" hidden="1">
      <c r="G516" s="32"/>
    </row>
    <row r="517" spans="7:7" hidden="1">
      <c r="G517" s="32"/>
    </row>
    <row r="518" spans="7:7" hidden="1">
      <c r="G518" s="32"/>
    </row>
    <row r="519" spans="7:7" hidden="1">
      <c r="G519" s="32"/>
    </row>
    <row r="520" spans="7:7" hidden="1">
      <c r="G520" s="32"/>
    </row>
    <row r="521" spans="7:7" hidden="1">
      <c r="G521" s="32"/>
    </row>
    <row r="522" spans="7:7" hidden="1">
      <c r="G522" s="32"/>
    </row>
    <row r="523" spans="7:7" hidden="1">
      <c r="G523" s="32"/>
    </row>
    <row r="524" spans="7:7" hidden="1">
      <c r="G524" s="32"/>
    </row>
    <row r="525" spans="7:7" hidden="1">
      <c r="G525" s="32"/>
    </row>
    <row r="526" spans="7:7" hidden="1">
      <c r="G526" s="32"/>
    </row>
    <row r="527" spans="7:7" hidden="1">
      <c r="G527" s="32"/>
    </row>
    <row r="528" spans="7:7" hidden="1">
      <c r="G528" s="32"/>
    </row>
    <row r="529" spans="7:7" hidden="1">
      <c r="G529" s="32"/>
    </row>
    <row r="530" spans="7:7" hidden="1">
      <c r="G530" s="32"/>
    </row>
    <row r="531" spans="7:7" hidden="1">
      <c r="G531" s="32"/>
    </row>
    <row r="532" spans="7:7" hidden="1">
      <c r="G532" s="32"/>
    </row>
    <row r="533" spans="7:7" hidden="1">
      <c r="G533" s="32"/>
    </row>
    <row r="534" spans="7:7" hidden="1">
      <c r="G534" s="32"/>
    </row>
    <row r="535" spans="7:7" hidden="1">
      <c r="G535" s="32"/>
    </row>
    <row r="536" spans="7:7" hidden="1">
      <c r="G536" s="32"/>
    </row>
    <row r="537" spans="7:7" hidden="1">
      <c r="G537" s="32"/>
    </row>
    <row r="538" spans="7:7" hidden="1">
      <c r="G538" s="32"/>
    </row>
    <row r="539" spans="7:7" hidden="1">
      <c r="G539" s="32"/>
    </row>
    <row r="540" spans="7:7" hidden="1">
      <c r="G540" s="32"/>
    </row>
    <row r="541" spans="7:7" hidden="1">
      <c r="G541" s="32"/>
    </row>
    <row r="542" spans="7:7" hidden="1">
      <c r="G542" s="32"/>
    </row>
    <row r="543" spans="7:7" hidden="1">
      <c r="G543" s="32"/>
    </row>
    <row r="544" spans="7:7" hidden="1">
      <c r="G544" s="32"/>
    </row>
    <row r="545" spans="7:7" hidden="1">
      <c r="G545" s="32"/>
    </row>
    <row r="546" spans="7:7" hidden="1">
      <c r="G546" s="32"/>
    </row>
    <row r="547" spans="7:7" hidden="1">
      <c r="G547" s="32"/>
    </row>
    <row r="548" spans="7:7" hidden="1">
      <c r="G548" s="32"/>
    </row>
    <row r="549" spans="7:7" hidden="1">
      <c r="G549" s="32"/>
    </row>
    <row r="550" spans="7:7" hidden="1">
      <c r="G550" s="32"/>
    </row>
    <row r="551" spans="7:7" hidden="1">
      <c r="G551" s="32"/>
    </row>
    <row r="552" spans="7:7" hidden="1">
      <c r="G552" s="32"/>
    </row>
    <row r="553" spans="7:7" hidden="1">
      <c r="G553" s="32"/>
    </row>
    <row r="554" spans="7:7" hidden="1">
      <c r="G554" s="32"/>
    </row>
    <row r="555" spans="7:7" hidden="1">
      <c r="G555" s="32"/>
    </row>
    <row r="556" spans="7:7" hidden="1">
      <c r="G556" s="32"/>
    </row>
    <row r="557" spans="7:7" hidden="1">
      <c r="G557" s="32"/>
    </row>
    <row r="558" spans="7:7" hidden="1">
      <c r="G558" s="32"/>
    </row>
    <row r="559" spans="7:7" hidden="1">
      <c r="G559" s="32"/>
    </row>
    <row r="560" spans="7:7" hidden="1">
      <c r="G560" s="32"/>
    </row>
    <row r="561" spans="7:7" hidden="1">
      <c r="G561" s="32"/>
    </row>
    <row r="562" spans="7:7" hidden="1">
      <c r="G562" s="32"/>
    </row>
    <row r="563" spans="7:7" hidden="1">
      <c r="G563" s="32"/>
    </row>
    <row r="564" spans="7:7" hidden="1">
      <c r="G564" s="32"/>
    </row>
    <row r="565" spans="7:7" hidden="1">
      <c r="G565" s="32"/>
    </row>
    <row r="566" spans="7:7" hidden="1">
      <c r="G566" s="32"/>
    </row>
    <row r="567" spans="7:7" hidden="1">
      <c r="G567" s="32"/>
    </row>
    <row r="568" spans="7:7" hidden="1">
      <c r="G568" s="32"/>
    </row>
    <row r="569" spans="7:7" hidden="1">
      <c r="G569" s="32"/>
    </row>
    <row r="570" spans="7:7" hidden="1">
      <c r="G570" s="32"/>
    </row>
    <row r="571" spans="7:7" hidden="1">
      <c r="G571" s="32"/>
    </row>
    <row r="572" spans="7:7" hidden="1">
      <c r="G572" s="32"/>
    </row>
    <row r="573" spans="7:7" hidden="1">
      <c r="G573" s="32"/>
    </row>
    <row r="574" spans="7:7" hidden="1">
      <c r="G574" s="32"/>
    </row>
    <row r="575" spans="7:7" hidden="1">
      <c r="G575" s="32"/>
    </row>
    <row r="576" spans="7:7" hidden="1">
      <c r="G576" s="32"/>
    </row>
    <row r="577" spans="7:7" hidden="1">
      <c r="G577" s="32"/>
    </row>
    <row r="578" spans="7:7" hidden="1">
      <c r="G578" s="32"/>
    </row>
    <row r="579" spans="7:7" hidden="1">
      <c r="G579" s="32"/>
    </row>
    <row r="580" spans="7:7" hidden="1">
      <c r="G580" s="32"/>
    </row>
    <row r="581" spans="7:7" hidden="1">
      <c r="G581" s="32"/>
    </row>
    <row r="582" spans="7:7" hidden="1">
      <c r="G582" s="32"/>
    </row>
    <row r="583" spans="7:7" hidden="1">
      <c r="G583" s="32"/>
    </row>
    <row r="584" spans="7:7" hidden="1">
      <c r="G584" s="32"/>
    </row>
    <row r="585" spans="7:7" hidden="1">
      <c r="G585" s="32"/>
    </row>
    <row r="586" spans="7:7" hidden="1">
      <c r="G586" s="32"/>
    </row>
    <row r="587" spans="7:7" hidden="1">
      <c r="G587" s="32"/>
    </row>
    <row r="588" spans="7:7" hidden="1">
      <c r="G588" s="32"/>
    </row>
    <row r="589" spans="7:7" hidden="1">
      <c r="G589" s="32"/>
    </row>
    <row r="590" spans="7:7" hidden="1">
      <c r="G590" s="32"/>
    </row>
    <row r="591" spans="7:7" hidden="1">
      <c r="G591" s="32"/>
    </row>
    <row r="592" spans="7:7" hidden="1">
      <c r="G592" s="32"/>
    </row>
    <row r="593" spans="7:7" hidden="1">
      <c r="G593" s="32"/>
    </row>
    <row r="594" spans="7:7" hidden="1">
      <c r="G594" s="32"/>
    </row>
    <row r="595" spans="7:7" hidden="1">
      <c r="G595" s="32"/>
    </row>
    <row r="596" spans="7:7" hidden="1">
      <c r="G596" s="32"/>
    </row>
    <row r="597" spans="7:7" hidden="1">
      <c r="G597" s="32"/>
    </row>
    <row r="598" spans="7:7" hidden="1">
      <c r="G598" s="32"/>
    </row>
    <row r="599" spans="7:7" hidden="1">
      <c r="G599" s="32"/>
    </row>
    <row r="600" spans="7:7" hidden="1">
      <c r="G600" s="32"/>
    </row>
    <row r="601" spans="7:7" hidden="1">
      <c r="G601" s="32"/>
    </row>
    <row r="602" spans="7:7" hidden="1">
      <c r="G602" s="32"/>
    </row>
    <row r="603" spans="7:7" hidden="1">
      <c r="G603" s="32"/>
    </row>
    <row r="604" spans="7:7" hidden="1">
      <c r="G604" s="32"/>
    </row>
    <row r="605" spans="7:7" hidden="1">
      <c r="G605" s="32"/>
    </row>
    <row r="606" spans="7:7" hidden="1">
      <c r="G606" s="32"/>
    </row>
    <row r="607" spans="7:7" hidden="1">
      <c r="G607" s="32"/>
    </row>
    <row r="608" spans="7:7" hidden="1">
      <c r="G608" s="32"/>
    </row>
    <row r="609" spans="7:7" hidden="1">
      <c r="G609" s="32"/>
    </row>
    <row r="610" spans="7:7" hidden="1">
      <c r="G610" s="32"/>
    </row>
    <row r="611" spans="7:7" hidden="1">
      <c r="G611" s="32"/>
    </row>
    <row r="612" spans="7:7" hidden="1">
      <c r="G612" s="32"/>
    </row>
    <row r="613" spans="7:7" hidden="1">
      <c r="G613" s="32"/>
    </row>
    <row r="614" spans="7:7" hidden="1">
      <c r="G614" s="32"/>
    </row>
    <row r="615" spans="7:7" hidden="1">
      <c r="G615" s="32"/>
    </row>
    <row r="616" spans="7:7" hidden="1">
      <c r="G616" s="32"/>
    </row>
    <row r="617" spans="7:7" hidden="1">
      <c r="G617" s="32"/>
    </row>
    <row r="618" spans="7:7" hidden="1">
      <c r="G618" s="32"/>
    </row>
    <row r="619" spans="7:7" hidden="1">
      <c r="G619" s="32"/>
    </row>
    <row r="620" spans="7:7" hidden="1">
      <c r="G620" s="32"/>
    </row>
    <row r="621" spans="7:7" hidden="1">
      <c r="G621" s="32"/>
    </row>
    <row r="622" spans="7:7" hidden="1">
      <c r="G622" s="32"/>
    </row>
    <row r="623" spans="7:7" hidden="1">
      <c r="G623" s="32"/>
    </row>
    <row r="624" spans="7:7" hidden="1">
      <c r="G624" s="32"/>
    </row>
    <row r="625" spans="7:7" hidden="1">
      <c r="G625" s="32"/>
    </row>
    <row r="626" spans="7:7" hidden="1">
      <c r="G626" s="32"/>
    </row>
    <row r="627" spans="7:7" hidden="1">
      <c r="G627" s="32"/>
    </row>
    <row r="628" spans="7:7" hidden="1">
      <c r="G628" s="32"/>
    </row>
    <row r="629" spans="7:7" hidden="1">
      <c r="G629" s="32"/>
    </row>
    <row r="630" spans="7:7" hidden="1">
      <c r="G630" s="32"/>
    </row>
    <row r="631" spans="7:7" hidden="1">
      <c r="G631" s="32"/>
    </row>
    <row r="632" spans="7:7" hidden="1">
      <c r="G632" s="32"/>
    </row>
    <row r="633" spans="7:7" hidden="1">
      <c r="G633" s="32"/>
    </row>
    <row r="634" spans="7:7" hidden="1">
      <c r="G634" s="32"/>
    </row>
    <row r="635" spans="7:7" hidden="1">
      <c r="G635" s="32"/>
    </row>
    <row r="636" spans="7:7" hidden="1">
      <c r="G636" s="32"/>
    </row>
    <row r="637" spans="7:7" hidden="1">
      <c r="G637" s="32"/>
    </row>
    <row r="638" spans="7:7" hidden="1">
      <c r="G638" s="32"/>
    </row>
    <row r="639" spans="7:7" hidden="1">
      <c r="G639" s="32"/>
    </row>
    <row r="640" spans="7:7" hidden="1">
      <c r="G640" s="32"/>
    </row>
    <row r="641" spans="7:7" hidden="1">
      <c r="G641" s="32"/>
    </row>
    <row r="642" spans="7:7" hidden="1">
      <c r="G642" s="32"/>
    </row>
    <row r="643" spans="7:7" hidden="1">
      <c r="G643" s="32"/>
    </row>
    <row r="644" spans="7:7" hidden="1">
      <c r="G644" s="32"/>
    </row>
    <row r="645" spans="7:7" hidden="1">
      <c r="G645" s="32"/>
    </row>
    <row r="646" spans="7:7" hidden="1">
      <c r="G646" s="32"/>
    </row>
    <row r="647" spans="7:7" hidden="1">
      <c r="G647" s="32"/>
    </row>
    <row r="648" spans="7:7" hidden="1">
      <c r="G648" s="32"/>
    </row>
    <row r="649" spans="7:7" hidden="1">
      <c r="G649" s="32"/>
    </row>
    <row r="650" spans="7:7" hidden="1">
      <c r="G650" s="32"/>
    </row>
    <row r="651" spans="7:7" hidden="1">
      <c r="G651" s="32"/>
    </row>
    <row r="652" spans="7:7" hidden="1">
      <c r="G652" s="32"/>
    </row>
    <row r="653" spans="7:7" hidden="1">
      <c r="G653" s="32"/>
    </row>
    <row r="654" spans="7:7" hidden="1">
      <c r="G654" s="32"/>
    </row>
    <row r="655" spans="7:7" hidden="1">
      <c r="G655" s="32"/>
    </row>
    <row r="656" spans="7:7" hidden="1">
      <c r="G656" s="32"/>
    </row>
    <row r="657" spans="7:7" hidden="1">
      <c r="G657" s="32"/>
    </row>
    <row r="658" spans="7:7" hidden="1">
      <c r="G658" s="32"/>
    </row>
    <row r="659" spans="7:7" hidden="1">
      <c r="G659" s="32"/>
    </row>
    <row r="660" spans="7:7" hidden="1">
      <c r="G660" s="32"/>
    </row>
    <row r="661" spans="7:7" hidden="1">
      <c r="G661" s="32"/>
    </row>
    <row r="662" spans="7:7" hidden="1">
      <c r="G662" s="32"/>
    </row>
    <row r="663" spans="7:7" hidden="1">
      <c r="G663" s="32"/>
    </row>
    <row r="664" spans="7:7" hidden="1">
      <c r="G664" s="32"/>
    </row>
    <row r="665" spans="7:7" hidden="1">
      <c r="G665" s="32"/>
    </row>
    <row r="666" spans="7:7" hidden="1">
      <c r="G666" s="32"/>
    </row>
    <row r="667" spans="7:7" hidden="1">
      <c r="G667" s="32"/>
    </row>
    <row r="668" spans="7:7" hidden="1">
      <c r="G668" s="32"/>
    </row>
    <row r="669" spans="7:7" hidden="1">
      <c r="G669" s="32"/>
    </row>
    <row r="670" spans="7:7" hidden="1">
      <c r="G670" s="32"/>
    </row>
    <row r="671" spans="7:7" hidden="1">
      <c r="G671" s="32"/>
    </row>
    <row r="672" spans="7:7" hidden="1">
      <c r="G672" s="32"/>
    </row>
    <row r="673" spans="7:7" hidden="1">
      <c r="G673" s="32"/>
    </row>
    <row r="674" spans="7:7" hidden="1">
      <c r="G674" s="32"/>
    </row>
    <row r="675" spans="7:7" hidden="1">
      <c r="G675" s="32"/>
    </row>
    <row r="676" spans="7:7" hidden="1">
      <c r="G676" s="32"/>
    </row>
    <row r="677" spans="7:7" hidden="1">
      <c r="G677" s="32"/>
    </row>
    <row r="678" spans="7:7" hidden="1">
      <c r="G678" s="32"/>
    </row>
    <row r="679" spans="7:7" hidden="1">
      <c r="G679" s="32"/>
    </row>
    <row r="680" spans="7:7" hidden="1">
      <c r="G680" s="32"/>
    </row>
    <row r="681" spans="7:7" hidden="1">
      <c r="G681" s="32"/>
    </row>
    <row r="682" spans="7:7" hidden="1">
      <c r="G682" s="32"/>
    </row>
    <row r="683" spans="7:7" hidden="1">
      <c r="G683" s="32"/>
    </row>
    <row r="684" spans="7:7" hidden="1">
      <c r="G684" s="32"/>
    </row>
    <row r="685" spans="7:7" hidden="1">
      <c r="G685" s="32"/>
    </row>
    <row r="686" spans="7:7" hidden="1">
      <c r="G686" s="32"/>
    </row>
    <row r="687" spans="7:7" hidden="1">
      <c r="G687" s="32"/>
    </row>
    <row r="688" spans="7:7" hidden="1">
      <c r="G688" s="32"/>
    </row>
    <row r="689" spans="7:7" hidden="1">
      <c r="G689" s="32"/>
    </row>
    <row r="690" spans="7:7" hidden="1">
      <c r="G690" s="32"/>
    </row>
    <row r="691" spans="7:7" hidden="1">
      <c r="G691" s="32"/>
    </row>
    <row r="692" spans="7:7" hidden="1">
      <c r="G692" s="32"/>
    </row>
    <row r="693" spans="7:7" hidden="1">
      <c r="G693" s="32"/>
    </row>
    <row r="694" spans="7:7" hidden="1">
      <c r="G694" s="32"/>
    </row>
    <row r="695" spans="7:7" hidden="1">
      <c r="G695" s="32"/>
    </row>
    <row r="696" spans="7:7" hidden="1">
      <c r="G696" s="32"/>
    </row>
    <row r="697" spans="7:7" hidden="1">
      <c r="G697" s="32"/>
    </row>
    <row r="698" spans="7:7" hidden="1">
      <c r="G698" s="32"/>
    </row>
    <row r="699" spans="7:7" hidden="1">
      <c r="G699" s="32"/>
    </row>
    <row r="700" spans="7:7" hidden="1">
      <c r="G700" s="32"/>
    </row>
    <row r="701" spans="7:7" hidden="1">
      <c r="G701" s="32"/>
    </row>
    <row r="702" spans="7:7" hidden="1">
      <c r="G702" s="32"/>
    </row>
    <row r="703" spans="7:7" hidden="1">
      <c r="G703" s="32"/>
    </row>
    <row r="704" spans="7:7" hidden="1">
      <c r="G704" s="32"/>
    </row>
    <row r="705" spans="7:7" hidden="1">
      <c r="G705" s="32"/>
    </row>
    <row r="706" spans="7:7" hidden="1">
      <c r="G706" s="32"/>
    </row>
    <row r="707" spans="7:7" hidden="1">
      <c r="G707" s="32"/>
    </row>
    <row r="708" spans="7:7" hidden="1">
      <c r="G708" s="32"/>
    </row>
    <row r="709" spans="7:7" hidden="1">
      <c r="G709" s="32"/>
    </row>
    <row r="710" spans="7:7" hidden="1">
      <c r="G710" s="32"/>
    </row>
    <row r="711" spans="7:7" hidden="1">
      <c r="G711" s="32"/>
    </row>
    <row r="712" spans="7:7" hidden="1">
      <c r="G712" s="32"/>
    </row>
    <row r="713" spans="7:7" hidden="1">
      <c r="G713" s="32"/>
    </row>
    <row r="714" spans="7:7" hidden="1">
      <c r="G714" s="32"/>
    </row>
    <row r="715" spans="7:7" hidden="1">
      <c r="G715" s="32"/>
    </row>
    <row r="716" spans="7:7" hidden="1">
      <c r="G716" s="32"/>
    </row>
    <row r="717" spans="7:7" hidden="1">
      <c r="G717" s="32"/>
    </row>
    <row r="718" spans="7:7" hidden="1">
      <c r="G718" s="32"/>
    </row>
    <row r="719" spans="7:7" hidden="1">
      <c r="G719" s="32"/>
    </row>
    <row r="720" spans="7:7" hidden="1">
      <c r="G720" s="32"/>
    </row>
    <row r="721" spans="7:7" hidden="1">
      <c r="G721" s="32"/>
    </row>
    <row r="722" spans="7:7" hidden="1">
      <c r="G722" s="32"/>
    </row>
    <row r="723" spans="7:7" hidden="1">
      <c r="G723" s="32"/>
    </row>
    <row r="724" spans="7:7" hidden="1">
      <c r="G724" s="32"/>
    </row>
    <row r="725" spans="7:7" hidden="1">
      <c r="G725" s="32"/>
    </row>
    <row r="726" spans="7:7" hidden="1">
      <c r="G726" s="32"/>
    </row>
    <row r="727" spans="7:7" hidden="1">
      <c r="G727" s="32"/>
    </row>
    <row r="728" spans="7:7" hidden="1">
      <c r="G728" s="32"/>
    </row>
    <row r="729" spans="7:7" hidden="1">
      <c r="G729" s="32"/>
    </row>
    <row r="730" spans="7:7" hidden="1">
      <c r="G730" s="32"/>
    </row>
    <row r="731" spans="7:7" hidden="1">
      <c r="G731" s="32"/>
    </row>
    <row r="732" spans="7:7" hidden="1">
      <c r="G732" s="32"/>
    </row>
    <row r="733" spans="7:7" hidden="1">
      <c r="G733" s="32"/>
    </row>
    <row r="734" spans="7:7" hidden="1">
      <c r="G734" s="32"/>
    </row>
    <row r="735" spans="7:7" hidden="1">
      <c r="G735" s="32"/>
    </row>
    <row r="736" spans="7:7" hidden="1">
      <c r="G736" s="32"/>
    </row>
    <row r="737" spans="7:7" hidden="1">
      <c r="G737" s="32"/>
    </row>
    <row r="738" spans="7:7" hidden="1">
      <c r="G738" s="32"/>
    </row>
    <row r="739" spans="7:7" hidden="1">
      <c r="G739" s="32"/>
    </row>
    <row r="740" spans="7:7" hidden="1">
      <c r="G740" s="32"/>
    </row>
    <row r="741" spans="7:7" hidden="1">
      <c r="G741" s="32"/>
    </row>
    <row r="742" spans="7:7" hidden="1">
      <c r="G742" s="32"/>
    </row>
    <row r="743" spans="7:7" hidden="1">
      <c r="G743" s="32"/>
    </row>
    <row r="744" spans="7:7" hidden="1">
      <c r="G744" s="32"/>
    </row>
    <row r="745" spans="7:7" hidden="1">
      <c r="G745" s="32"/>
    </row>
    <row r="746" spans="7:7" hidden="1">
      <c r="G746" s="32"/>
    </row>
    <row r="747" spans="7:7" hidden="1">
      <c r="G747" s="32"/>
    </row>
    <row r="748" spans="7:7" hidden="1">
      <c r="G748" s="32"/>
    </row>
    <row r="749" spans="7:7" hidden="1">
      <c r="G749" s="32"/>
    </row>
    <row r="750" spans="7:7" hidden="1">
      <c r="G750" s="32"/>
    </row>
    <row r="751" spans="7:7" hidden="1">
      <c r="G751" s="32"/>
    </row>
    <row r="752" spans="7:7" hidden="1">
      <c r="G752" s="32"/>
    </row>
    <row r="753" spans="7:7" hidden="1">
      <c r="G753" s="32"/>
    </row>
    <row r="754" spans="7:7" hidden="1">
      <c r="G754" s="32"/>
    </row>
    <row r="755" spans="7:7" hidden="1">
      <c r="G755" s="32"/>
    </row>
    <row r="756" spans="7:7" hidden="1">
      <c r="G756" s="32"/>
    </row>
    <row r="757" spans="7:7" hidden="1">
      <c r="G757" s="32"/>
    </row>
    <row r="758" spans="7:7" hidden="1">
      <c r="G758" s="32"/>
    </row>
    <row r="759" spans="7:7" hidden="1">
      <c r="G759" s="32"/>
    </row>
    <row r="760" spans="7:7" hidden="1">
      <c r="G760" s="32"/>
    </row>
    <row r="761" spans="7:7" hidden="1">
      <c r="G761" s="32"/>
    </row>
    <row r="762" spans="7:7" hidden="1">
      <c r="G762" s="32"/>
    </row>
    <row r="763" spans="7:7" hidden="1">
      <c r="G763" s="32"/>
    </row>
    <row r="764" spans="7:7" hidden="1">
      <c r="G764" s="32"/>
    </row>
    <row r="765" spans="7:7" hidden="1">
      <c r="G765" s="32"/>
    </row>
    <row r="766" spans="7:7" hidden="1">
      <c r="G766" s="32"/>
    </row>
    <row r="767" spans="7:7" hidden="1">
      <c r="G767" s="32"/>
    </row>
    <row r="768" spans="7:7" hidden="1">
      <c r="G768" s="32"/>
    </row>
    <row r="1048576" ht="1" hidden="1" customHeight="1"/>
  </sheetData>
  <sheetProtection algorithmName="SHA-512" hashValue="/jSt9fMQhw99ZBd3RIdRn01U3yihw7uiGWY248GkUr2/m144MEBZEMVrrUhIRIte0QjrQQ1iDMGHnoi7/wvJuQ==" saltValue="1cCVxLWSs1Rzoc1ZzKU+HQ==" spinCount="100000" sheet="1" scenarios="1"/>
  <mergeCells count="19">
    <mergeCell ref="R43:T44"/>
    <mergeCell ref="B2:L2"/>
    <mergeCell ref="B3:L4"/>
    <mergeCell ref="R46:T46"/>
    <mergeCell ref="B35:I35"/>
    <mergeCell ref="B5:D6"/>
    <mergeCell ref="E39:F39"/>
    <mergeCell ref="H39:I39"/>
    <mergeCell ref="B39:D40"/>
    <mergeCell ref="N5:T6"/>
    <mergeCell ref="H5:I5"/>
    <mergeCell ref="E5:F5"/>
    <mergeCell ref="S7:S9"/>
    <mergeCell ref="T7:T9"/>
    <mergeCell ref="E24:F24"/>
    <mergeCell ref="H24:I24"/>
    <mergeCell ref="B24:D25"/>
    <mergeCell ref="N41:P42"/>
    <mergeCell ref="Q41:Q42"/>
  </mergeCells>
  <phoneticPr fontId="12" type="noConversion"/>
  <dataValidations count="3">
    <dataValidation type="list" allowBlank="1" showInputMessage="1" showErrorMessage="1" sqref="K28" xr:uid="{D623BFB1-2160-4A47-BAE8-C2A8E5C76E31}">
      <formula1>PFASname</formula1>
    </dataValidation>
    <dataValidation type="list" allowBlank="1" showInputMessage="1" showErrorMessage="1" sqref="K10" xr:uid="{33FA7E0C-BF88-46DF-B3C4-C6C42BC33F06}">
      <formula1>SoilName</formula1>
    </dataValidation>
    <dataValidation type="list" allowBlank="1" showInputMessage="1" showErrorMessage="1" sqref="N8" xr:uid="{D2B97732-0484-42E2-A2F8-35F8ABCE7F57}">
      <formula1>"Piecewise Linear Interpolation, Piecewise Constant Interpolation"</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19" r:id="rId4" name="Button 19">
              <controlPr defaultSize="0" print="0" autoFill="0" autoPict="0" macro="[0]!M1_Calculate_aL">
                <anchor moveWithCells="1" sizeWithCells="1">
                  <from>
                    <xdr:col>10</xdr:col>
                    <xdr:colOff>25400</xdr:colOff>
                    <xdr:row>18</xdr:row>
                    <xdr:rowOff>0</xdr:rowOff>
                  </from>
                  <to>
                    <xdr:col>11</xdr:col>
                    <xdr:colOff>38100</xdr:colOff>
                    <xdr:row>18</xdr:row>
                    <xdr:rowOff>190500</xdr:rowOff>
                  </to>
                </anchor>
              </controlPr>
            </control>
          </mc:Choice>
        </mc:AlternateContent>
        <mc:AlternateContent xmlns:mc="http://schemas.openxmlformats.org/markup-compatibility/2006">
          <mc:Choice Requires="x14">
            <control shapeId="25620" r:id="rId5" name="Button 20">
              <controlPr defaultSize="0" print="0" autoFill="0" autoPict="0" macro="[0]!M1_Compute_Theta_1201">
                <anchor moveWithCells="1" sizeWithCells="1">
                  <from>
                    <xdr:col>10</xdr:col>
                    <xdr:colOff>25400</xdr:colOff>
                    <xdr:row>19</xdr:row>
                    <xdr:rowOff>0</xdr:rowOff>
                  </from>
                  <to>
                    <xdr:col>11</xdr:col>
                    <xdr:colOff>38100</xdr:colOff>
                    <xdr:row>19</xdr:row>
                    <xdr:rowOff>190500</xdr:rowOff>
                  </to>
                </anchor>
              </controlPr>
            </control>
          </mc:Choice>
        </mc:AlternateContent>
        <mc:AlternateContent xmlns:mc="http://schemas.openxmlformats.org/markup-compatibility/2006">
          <mc:Choice Requires="x14">
            <control shapeId="25621" r:id="rId6" name="Button 21">
              <controlPr defaultSize="0" print="0" autoFill="0" autoPict="0" macro="[0]!M1_Estimate_SF_2">
                <anchor moveWithCells="1" sizeWithCells="1">
                  <from>
                    <xdr:col>10</xdr:col>
                    <xdr:colOff>25400</xdr:colOff>
                    <xdr:row>20</xdr:row>
                    <xdr:rowOff>12700</xdr:rowOff>
                  </from>
                  <to>
                    <xdr:col>11</xdr:col>
                    <xdr:colOff>38100</xdr:colOff>
                    <xdr:row>20</xdr:row>
                    <xdr:rowOff>203200</xdr:rowOff>
                  </to>
                </anchor>
              </controlPr>
            </control>
          </mc:Choice>
        </mc:AlternateContent>
        <mc:AlternateContent xmlns:mc="http://schemas.openxmlformats.org/markup-compatibility/2006">
          <mc:Choice Requires="x14">
            <control shapeId="25622" r:id="rId7" name="Button 22">
              <controlPr defaultSize="0" print="0" autoFill="0" autoPict="0" macro="[0]!M1_EstimateAaw_1201">
                <anchor moveWithCells="1" sizeWithCells="1">
                  <from>
                    <xdr:col>10</xdr:col>
                    <xdr:colOff>25400</xdr:colOff>
                    <xdr:row>21</xdr:row>
                    <xdr:rowOff>12700</xdr:rowOff>
                  </from>
                  <to>
                    <xdr:col>11</xdr:col>
                    <xdr:colOff>38100</xdr:colOff>
                    <xdr:row>21</xdr:row>
                    <xdr:rowOff>203200</xdr:rowOff>
                  </to>
                </anchor>
              </controlPr>
            </control>
          </mc:Choice>
        </mc:AlternateContent>
        <mc:AlternateContent xmlns:mc="http://schemas.openxmlformats.org/markup-compatibility/2006">
          <mc:Choice Requires="x14">
            <control shapeId="25624" r:id="rId8" name="Button 24">
              <controlPr defaultSize="0" print="0" autoFill="0" autoPict="0" macro="[0]!M1_Estimate_Kd_1201">
                <anchor moveWithCells="1" sizeWithCells="1">
                  <from>
                    <xdr:col>10</xdr:col>
                    <xdr:colOff>0</xdr:colOff>
                    <xdr:row>32</xdr:row>
                    <xdr:rowOff>0</xdr:rowOff>
                  </from>
                  <to>
                    <xdr:col>11</xdr:col>
                    <xdr:colOff>12700</xdr:colOff>
                    <xdr:row>32</xdr:row>
                    <xdr:rowOff>203200</xdr:rowOff>
                  </to>
                </anchor>
              </controlPr>
            </control>
          </mc:Choice>
        </mc:AlternateContent>
        <mc:AlternateContent xmlns:mc="http://schemas.openxmlformats.org/markup-compatibility/2006">
          <mc:Choice Requires="x14">
            <control shapeId="25625" r:id="rId9" name="Button 25">
              <controlPr defaultSize="0" print="0" autoFill="0" autoPict="0" macro="[0]!M1_Estimate_Kaw_1201">
                <anchor moveWithCells="1" sizeWithCells="1">
                  <from>
                    <xdr:col>10</xdr:col>
                    <xdr:colOff>0</xdr:colOff>
                    <xdr:row>33</xdr:row>
                    <xdr:rowOff>25400</xdr:rowOff>
                  </from>
                  <to>
                    <xdr:col>11</xdr:col>
                    <xdr:colOff>12700</xdr:colOff>
                    <xdr:row>33</xdr:row>
                    <xdr:rowOff>215900</xdr:rowOff>
                  </to>
                </anchor>
              </controlPr>
            </control>
          </mc:Choice>
        </mc:AlternateContent>
        <mc:AlternateContent xmlns:mc="http://schemas.openxmlformats.org/markup-compatibility/2006">
          <mc:Choice Requires="x14">
            <control shapeId="25628" r:id="rId10" name="Button 28">
              <controlPr defaultSize="0" print="0" autoFill="0" autoPict="0" macro="[0]!M1_DF_Calculation_1201">
                <anchor moveWithCells="1" sizeWithCells="1">
                  <from>
                    <xdr:col>10</xdr:col>
                    <xdr:colOff>0</xdr:colOff>
                    <xdr:row>43</xdr:row>
                    <xdr:rowOff>203200</xdr:rowOff>
                  </from>
                  <to>
                    <xdr:col>11</xdr:col>
                    <xdr:colOff>25400</xdr:colOff>
                    <xdr:row>44</xdr:row>
                    <xdr:rowOff>203200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13D19-701F-4DA1-ADF2-59E54E2003BA}">
  <sheetPr codeName="Sheet1">
    <tabColor theme="9" tint="0.39997558519241921"/>
  </sheetPr>
  <dimension ref="A1:AX30"/>
  <sheetViews>
    <sheetView showGridLines="0" zoomScale="80" zoomScaleNormal="80" workbookViewId="0">
      <selection activeCell="C5" sqref="C5"/>
    </sheetView>
  </sheetViews>
  <sheetFormatPr baseColWidth="10" defaultColWidth="9" defaultRowHeight="15"/>
  <cols>
    <col min="1" max="1" width="0.83203125" style="46" customWidth="1"/>
    <col min="2" max="2" width="10.33203125" style="46" customWidth="1"/>
    <col min="3" max="3" width="74.33203125" style="46" customWidth="1"/>
    <col min="4" max="4" width="13.33203125" style="46" customWidth="1"/>
    <col min="5" max="5" width="10.1640625" style="46" customWidth="1"/>
    <col min="6" max="6" width="12.33203125" style="46" customWidth="1"/>
    <col min="7" max="7" width="5" style="46" customWidth="1"/>
    <col min="8" max="8" width="4.33203125" style="46" customWidth="1"/>
    <col min="9" max="9" width="72" style="46" customWidth="1"/>
    <col min="10" max="10" width="18.33203125" style="46" customWidth="1"/>
    <col min="11" max="11" width="11.1640625" style="46" customWidth="1"/>
    <col min="12" max="12" width="19.33203125" style="46" customWidth="1"/>
    <col min="13" max="13" width="16.33203125" style="46" customWidth="1"/>
    <col min="14" max="14" width="18.6640625" style="46" customWidth="1"/>
    <col min="15" max="15" width="8" style="46" customWidth="1"/>
    <col min="16" max="16" width="7" style="46" customWidth="1"/>
    <col min="17" max="50" width="9" style="46" customWidth="1"/>
    <col min="51" max="16384" width="9" style="46"/>
  </cols>
  <sheetData>
    <row r="1" spans="1:17" ht="56" customHeight="1">
      <c r="A1" s="422" t="s">
        <v>198</v>
      </c>
      <c r="B1" s="422"/>
      <c r="C1" s="422"/>
      <c r="D1" s="422"/>
      <c r="E1" s="422"/>
      <c r="F1" s="422"/>
    </row>
    <row r="2" spans="1:17" ht="49.25" customHeight="1" thickBot="1">
      <c r="A2" s="167"/>
      <c r="B2" s="167"/>
      <c r="C2" s="167"/>
      <c r="D2" s="167"/>
      <c r="E2" s="167"/>
      <c r="F2" s="167"/>
    </row>
    <row r="3" spans="1:17" ht="45" customHeight="1" thickBot="1">
      <c r="B3" s="419" t="s">
        <v>136</v>
      </c>
      <c r="C3" s="420"/>
      <c r="D3" s="420"/>
      <c r="E3" s="420"/>
      <c r="F3" s="421"/>
      <c r="G3" s="119"/>
      <c r="H3" s="119"/>
      <c r="I3" s="419" t="s">
        <v>137</v>
      </c>
      <c r="J3" s="420"/>
      <c r="K3" s="420"/>
      <c r="L3" s="168" t="s">
        <v>167</v>
      </c>
      <c r="M3" s="168" t="s">
        <v>199</v>
      </c>
      <c r="N3" s="169" t="s">
        <v>169</v>
      </c>
    </row>
    <row r="4" spans="1:17" ht="35" customHeight="1">
      <c r="B4" s="47"/>
      <c r="C4" s="56" t="s">
        <v>139</v>
      </c>
      <c r="F4" s="48"/>
      <c r="I4" s="82" t="s">
        <v>140</v>
      </c>
      <c r="J4" s="78" t="s">
        <v>141</v>
      </c>
      <c r="K4" s="56" t="s">
        <v>142</v>
      </c>
      <c r="L4" s="147">
        <v>13.116644681502027</v>
      </c>
      <c r="M4" s="147">
        <v>8.9368582414687445</v>
      </c>
      <c r="N4" s="148">
        <v>6.0287027198131584</v>
      </c>
      <c r="O4" s="121"/>
    </row>
    <row r="5" spans="1:17" ht="35" customHeight="1">
      <c r="B5" s="47"/>
      <c r="C5" s="140" t="s">
        <v>297</v>
      </c>
      <c r="F5" s="48"/>
      <c r="I5" s="82" t="s">
        <v>143</v>
      </c>
      <c r="J5" s="78" t="s">
        <v>144</v>
      </c>
      <c r="K5" s="56" t="s">
        <v>142</v>
      </c>
      <c r="L5" s="147">
        <v>2.8785385392485594</v>
      </c>
      <c r="M5" s="147">
        <v>1.96105421085525</v>
      </c>
      <c r="N5" s="148">
        <v>1.3231390422971774</v>
      </c>
    </row>
    <row r="6" spans="1:17" ht="35" customHeight="1">
      <c r="B6" s="47"/>
      <c r="F6" s="48"/>
      <c r="I6" s="82" t="s">
        <v>145</v>
      </c>
      <c r="J6" s="78" t="s">
        <v>146</v>
      </c>
      <c r="K6" s="56" t="s">
        <v>142</v>
      </c>
      <c r="L6" s="147">
        <v>0.58705964722635973</v>
      </c>
      <c r="M6" s="147">
        <v>0.41257663394978189</v>
      </c>
      <c r="N6" s="148">
        <v>0.31862309796953664</v>
      </c>
    </row>
    <row r="7" spans="1:17" ht="38" customHeight="1">
      <c r="B7" s="47"/>
      <c r="F7" s="48"/>
      <c r="I7" s="82"/>
      <c r="J7" s="78"/>
      <c r="K7" s="56"/>
      <c r="L7" s="147"/>
      <c r="M7" s="147"/>
      <c r="N7" s="148"/>
    </row>
    <row r="8" spans="1:17" ht="38" customHeight="1" thickBot="1">
      <c r="B8" s="47"/>
      <c r="F8" s="48"/>
      <c r="I8" s="47"/>
      <c r="N8" s="48"/>
      <c r="O8" s="121"/>
    </row>
    <row r="9" spans="1:17" ht="45" customHeight="1" thickBot="1">
      <c r="B9" s="47"/>
      <c r="F9" s="48"/>
      <c r="I9" s="419" t="s">
        <v>200</v>
      </c>
      <c r="J9" s="420"/>
      <c r="K9" s="420"/>
      <c r="L9" s="420"/>
      <c r="M9" s="420"/>
      <c r="N9" s="421"/>
    </row>
    <row r="10" spans="1:17" ht="35" customHeight="1">
      <c r="B10" s="47"/>
      <c r="F10" s="48"/>
      <c r="I10" s="83" t="s">
        <v>148</v>
      </c>
      <c r="J10" s="76" t="s">
        <v>149</v>
      </c>
      <c r="K10" s="77" t="s">
        <v>130</v>
      </c>
      <c r="L10" s="317">
        <v>21.404880500322712</v>
      </c>
      <c r="M10" s="317">
        <v>20.581615865694914</v>
      </c>
      <c r="N10" s="318">
        <v>17.288557327183725</v>
      </c>
    </row>
    <row r="11" spans="1:17" ht="35" customHeight="1">
      <c r="B11" s="47"/>
      <c r="F11" s="48"/>
      <c r="I11" s="82" t="s">
        <v>150</v>
      </c>
      <c r="J11" s="78" t="s">
        <v>151</v>
      </c>
      <c r="K11" s="56" t="s">
        <v>130</v>
      </c>
      <c r="L11" s="319">
        <v>4.4837692981551163</v>
      </c>
      <c r="M11" s="319">
        <v>4.4837692981551163</v>
      </c>
      <c r="N11" s="320">
        <v>4.4837692981551163</v>
      </c>
      <c r="O11" s="363"/>
      <c r="P11" s="364"/>
      <c r="Q11" s="364"/>
    </row>
    <row r="12" spans="1:17" ht="35" customHeight="1">
      <c r="B12" s="47"/>
      <c r="F12" s="48"/>
      <c r="I12" s="82" t="s">
        <v>152</v>
      </c>
      <c r="J12" s="78" t="s">
        <v>153</v>
      </c>
      <c r="K12" s="56" t="s">
        <v>130</v>
      </c>
      <c r="L12" s="319">
        <v>26.888649798477829</v>
      </c>
      <c r="M12" s="319">
        <v>26.065385163850031</v>
      </c>
      <c r="N12" s="320">
        <v>22.772326625338842</v>
      </c>
      <c r="O12" s="364"/>
      <c r="P12" s="364"/>
      <c r="Q12" s="364"/>
    </row>
    <row r="13" spans="1:17" ht="35" customHeight="1">
      <c r="B13" s="47"/>
      <c r="F13" s="48"/>
      <c r="I13" s="82" t="s">
        <v>154</v>
      </c>
      <c r="J13" s="78" t="s">
        <v>155</v>
      </c>
      <c r="K13" s="56" t="s">
        <v>130</v>
      </c>
      <c r="L13" s="319">
        <v>4.5567028207745022</v>
      </c>
      <c r="M13" s="319">
        <v>4.5571704198688234</v>
      </c>
      <c r="N13" s="320">
        <v>4.5563637131789134</v>
      </c>
      <c r="O13" s="363"/>
      <c r="P13" s="364"/>
      <c r="Q13" s="364"/>
    </row>
    <row r="14" spans="1:17" ht="35" customHeight="1">
      <c r="B14" s="47"/>
      <c r="F14" s="48"/>
      <c r="I14" s="82" t="s">
        <v>156</v>
      </c>
      <c r="J14" s="78" t="s">
        <v>129</v>
      </c>
      <c r="K14" s="56" t="s">
        <v>130</v>
      </c>
      <c r="L14" s="319">
        <v>214.89452793314348</v>
      </c>
      <c r="M14" s="319">
        <v>151.02462144651173</v>
      </c>
      <c r="N14" s="320">
        <v>116.63271449546308</v>
      </c>
      <c r="O14" s="364"/>
      <c r="P14" s="364"/>
      <c r="Q14" s="364"/>
    </row>
    <row r="15" spans="1:17" ht="35" customHeight="1">
      <c r="B15" s="47"/>
      <c r="F15" s="48"/>
      <c r="I15" s="82" t="s">
        <v>157</v>
      </c>
      <c r="J15" s="78" t="s">
        <v>158</v>
      </c>
      <c r="K15" s="56" t="s">
        <v>124</v>
      </c>
      <c r="L15" s="319">
        <v>84.779256712122844</v>
      </c>
      <c r="M15" s="319">
        <v>82.183523407393153</v>
      </c>
      <c r="N15" s="320">
        <v>71.800590188474402</v>
      </c>
      <c r="O15" s="364"/>
      <c r="P15" s="364"/>
      <c r="Q15" s="364"/>
    </row>
    <row r="16" spans="1:17" ht="39.5" customHeight="1" thickBot="1">
      <c r="B16" s="49"/>
      <c r="C16" s="139"/>
      <c r="D16" s="50"/>
      <c r="E16" s="50"/>
      <c r="F16" s="51"/>
      <c r="I16" s="126" t="s">
        <v>159</v>
      </c>
      <c r="J16" s="80" t="s">
        <v>245</v>
      </c>
      <c r="K16" s="81" t="s">
        <v>124</v>
      </c>
      <c r="L16" s="321">
        <v>105</v>
      </c>
      <c r="M16" s="321">
        <v>113</v>
      </c>
      <c r="N16" s="322">
        <v>110</v>
      </c>
      <c r="O16" s="364"/>
      <c r="P16" s="364"/>
      <c r="Q16" s="364"/>
    </row>
    <row r="17" spans="3:50" ht="20" customHeight="1">
      <c r="C17" s="57"/>
      <c r="O17" s="364"/>
      <c r="P17" s="364"/>
      <c r="Q17" s="364"/>
      <c r="W17" s="52"/>
      <c r="X17" s="52"/>
      <c r="Y17" s="52"/>
      <c r="Z17" s="52"/>
      <c r="AA17" s="52"/>
      <c r="AB17" s="52"/>
      <c r="AC17" s="52"/>
      <c r="AD17" s="52"/>
      <c r="AE17" s="52"/>
      <c r="AF17" s="52"/>
      <c r="AG17" s="52"/>
      <c r="AH17" s="52"/>
      <c r="AI17" s="52"/>
      <c r="AJ17" s="52"/>
      <c r="AK17" s="52"/>
      <c r="AL17" s="52"/>
      <c r="AM17" s="52"/>
      <c r="AN17" s="52"/>
      <c r="AO17" s="52"/>
      <c r="AP17" s="52"/>
      <c r="AQ17" s="52"/>
      <c r="AR17" s="52"/>
      <c r="AS17" s="52"/>
      <c r="AT17" s="52"/>
      <c r="AU17" s="52"/>
      <c r="AV17" s="52"/>
      <c r="AW17" s="52"/>
      <c r="AX17" s="52"/>
    </row>
    <row r="18" spans="3:50" ht="22.25" customHeight="1">
      <c r="C18" s="453"/>
      <c r="D18" s="453"/>
      <c r="E18" s="453"/>
      <c r="F18" s="124"/>
      <c r="G18" s="124"/>
      <c r="H18" s="124"/>
      <c r="O18" s="364"/>
      <c r="P18" s="364"/>
      <c r="Q18" s="364"/>
    </row>
    <row r="19" spans="3:50" ht="18">
      <c r="C19" s="53"/>
      <c r="D19" s="78"/>
      <c r="E19" s="56"/>
      <c r="F19" s="122"/>
      <c r="G19" s="122"/>
      <c r="H19" s="122"/>
      <c r="O19" s="364"/>
      <c r="P19" s="364"/>
      <c r="Q19" s="364"/>
    </row>
    <row r="20" spans="3:50" ht="18">
      <c r="C20" s="53"/>
      <c r="D20" s="78"/>
      <c r="E20" s="56"/>
      <c r="F20" s="122"/>
      <c r="G20" s="122"/>
      <c r="H20" s="122"/>
      <c r="O20" s="364"/>
      <c r="P20" s="364"/>
      <c r="Q20" s="364"/>
    </row>
    <row r="21" spans="3:50" ht="18">
      <c r="C21" s="53"/>
      <c r="D21" s="78"/>
      <c r="E21" s="56"/>
      <c r="F21" s="122"/>
      <c r="G21" s="122"/>
      <c r="H21" s="122"/>
    </row>
    <row r="22" spans="3:50" ht="18">
      <c r="C22" s="125"/>
      <c r="D22" s="78"/>
      <c r="E22" s="79"/>
      <c r="F22" s="123"/>
      <c r="G22" s="123"/>
      <c r="H22" s="123"/>
    </row>
    <row r="23" spans="3:50" ht="18">
      <c r="C23" s="53"/>
      <c r="D23" s="78"/>
      <c r="E23" s="56"/>
      <c r="F23" s="120"/>
      <c r="G23" s="120"/>
      <c r="H23" s="120"/>
    </row>
    <row r="24" spans="3:50" ht="18">
      <c r="C24" s="53"/>
      <c r="D24" s="78"/>
      <c r="E24" s="56"/>
      <c r="F24" s="120"/>
      <c r="G24" s="120"/>
      <c r="H24" s="120"/>
    </row>
    <row r="25" spans="3:50" ht="18">
      <c r="C25" s="53"/>
      <c r="D25" s="78"/>
      <c r="E25" s="56"/>
      <c r="F25" s="120"/>
      <c r="G25" s="120"/>
      <c r="H25" s="120"/>
    </row>
    <row r="26" spans="3:50" ht="18">
      <c r="C26" s="53"/>
      <c r="D26" s="78"/>
      <c r="E26" s="56"/>
      <c r="F26" s="120"/>
      <c r="G26" s="120"/>
      <c r="H26" s="120"/>
    </row>
    <row r="27" spans="3:50" ht="18">
      <c r="C27" s="53"/>
      <c r="D27" s="78"/>
      <c r="E27" s="56"/>
      <c r="F27" s="120"/>
      <c r="G27" s="120"/>
      <c r="H27" s="120"/>
    </row>
    <row r="28" spans="3:50" ht="18">
      <c r="C28" s="78"/>
      <c r="D28" s="78"/>
      <c r="E28" s="56"/>
      <c r="F28" s="56"/>
      <c r="G28" s="56"/>
      <c r="H28" s="56"/>
    </row>
    <row r="30" spans="3:50" ht="21.75" customHeight="1"/>
  </sheetData>
  <sheetProtection algorithmName="SHA-512" hashValue="/7NRZTctJEUa0yJo7U3M7taJR7A6KWnYUMCZEzRemdG6gMl3FTj1H+NUn9RtXfBWjm2CvKQEKfZec5TGG2W3UQ==" saltValue="hbOOoYywkYYAAfBUhUWgyw==" spinCount="100000" sheet="1" scenarios="1"/>
  <mergeCells count="5">
    <mergeCell ref="C18:E18"/>
    <mergeCell ref="I3:K3"/>
    <mergeCell ref="A1:F1"/>
    <mergeCell ref="I9:N9"/>
    <mergeCell ref="B3:F3"/>
  </mergeCells>
  <phoneticPr fontId="12" type="noConversion"/>
  <dataValidations count="2">
    <dataValidation type="whole" allowBlank="1" showInputMessage="1" showErrorMessage="1" sqref="E9" xr:uid="{B9704F35-F50B-47E7-ACAD-BBE908CBB11F}">
      <formula1>1</formula1>
      <formula2>3</formula2>
    </dataValidation>
    <dataValidation type="list" allowBlank="1" showInputMessage="1" showErrorMessage="1" sqref="C5" xr:uid="{37032D22-7BF5-4489-BC25-43091164A8E6}">
      <formula1>"Vadose-zone mass discharge rate, Mass remaining in the vadose zone, PFAS concentration in a receptor well, Aqueous concentration profiles in the vadose zone, Soil concentration profiles in the vadose zone"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M1_SaveMultipleCSVs">
                <anchor moveWithCells="1" sizeWithCells="1">
                  <from>
                    <xdr:col>3</xdr:col>
                    <xdr:colOff>469900</xdr:colOff>
                    <xdr:row>4</xdr:row>
                    <xdr:rowOff>12700</xdr:rowOff>
                  </from>
                  <to>
                    <xdr:col>5</xdr:col>
                    <xdr:colOff>508000</xdr:colOff>
                    <xdr:row>5</xdr:row>
                    <xdr:rowOff>12700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461E28-58A4-4EE1-B530-F13670AFC360}">
  <sheetPr codeName="Sheet12">
    <tabColor theme="9" tint="0.39997558519241921"/>
  </sheetPr>
  <dimension ref="A1:TX302"/>
  <sheetViews>
    <sheetView showGridLines="0" topLeftCell="L1" zoomScale="91" zoomScaleNormal="100" workbookViewId="0">
      <selection activeCell="W16" sqref="W16"/>
    </sheetView>
  </sheetViews>
  <sheetFormatPr baseColWidth="10" defaultColWidth="9" defaultRowHeight="20" customHeight="1"/>
  <cols>
    <col min="1" max="1" width="19.6640625" style="70" customWidth="1"/>
    <col min="2" max="2" width="36.1640625" style="71" customWidth="1"/>
    <col min="3" max="3" width="33.33203125" style="71" customWidth="1"/>
    <col min="4" max="4" width="32.1640625" style="71" customWidth="1"/>
    <col min="5" max="5" width="32.6640625" style="71" customWidth="1"/>
    <col min="6" max="6" width="28.33203125" style="71" customWidth="1"/>
    <col min="7" max="7" width="32.33203125" style="71" customWidth="1"/>
    <col min="8" max="8" width="33" style="71" customWidth="1"/>
    <col min="9" max="9" width="30" style="71" customWidth="1"/>
    <col min="10" max="10" width="35.33203125" style="71" customWidth="1"/>
    <col min="11" max="11" width="37.33203125" style="71" customWidth="1"/>
    <col min="12" max="12" width="38.1640625" style="71" customWidth="1"/>
    <col min="13" max="13" width="38.33203125" style="71" customWidth="1"/>
    <col min="14" max="14" width="37.33203125" style="326" customWidth="1"/>
    <col min="15" max="15" width="37.6640625" style="327" customWidth="1"/>
    <col min="16" max="16" width="37.1640625" style="327" customWidth="1"/>
    <col min="17" max="17" width="18.1640625" style="359" customWidth="1"/>
    <col min="18" max="18" width="22.1640625" style="353" bestFit="1" customWidth="1"/>
    <col min="19" max="19" width="24.5" style="353" bestFit="1" customWidth="1"/>
    <col min="20" max="20" width="23.5" style="353" bestFit="1" customWidth="1"/>
    <col min="21" max="21" width="23.33203125" style="353" bestFit="1" customWidth="1"/>
    <col min="22" max="22" width="25.83203125" style="353" bestFit="1" customWidth="1"/>
    <col min="23" max="23" width="24.6640625" style="353" bestFit="1" customWidth="1"/>
    <col min="24" max="24" width="23.33203125" style="353" bestFit="1" customWidth="1"/>
    <col min="25" max="25" width="25.83203125" style="353" bestFit="1" customWidth="1"/>
    <col min="26" max="26" width="24.6640625" style="353" bestFit="1" customWidth="1"/>
    <col min="27" max="27" width="24.5" style="353" bestFit="1" customWidth="1"/>
    <col min="28" max="28" width="27" style="353" bestFit="1" customWidth="1"/>
    <col min="29" max="29" width="26" style="353" bestFit="1" customWidth="1"/>
    <col min="30" max="30" width="24.33203125" style="353" bestFit="1" customWidth="1"/>
    <col min="31" max="31" width="26.83203125" style="353" bestFit="1" customWidth="1"/>
    <col min="32" max="32" width="25.83203125" style="353" bestFit="1" customWidth="1"/>
    <col min="33" max="33" width="25.6640625" style="353" bestFit="1" customWidth="1"/>
    <col min="34" max="34" width="28" style="353" bestFit="1" customWidth="1"/>
    <col min="35" max="35" width="27" style="353" bestFit="1" customWidth="1"/>
    <col min="36" max="36" width="25.6640625" style="353" bestFit="1" customWidth="1"/>
    <col min="37" max="37" width="28" style="353" bestFit="1" customWidth="1"/>
    <col min="38" max="38" width="27" style="353" bestFit="1" customWidth="1"/>
    <col min="39" max="39" width="26.83203125" style="353" bestFit="1" customWidth="1"/>
    <col min="40" max="40" width="29.33203125" style="353" bestFit="1" customWidth="1"/>
    <col min="41" max="41" width="28.1640625" style="353" bestFit="1" customWidth="1"/>
    <col min="42" max="16383" width="9" style="353" customWidth="1"/>
    <col min="16384" max="16384" width="9" style="353"/>
  </cols>
  <sheetData>
    <row r="1" spans="1:544" s="65" customFormat="1" ht="41.25" customHeight="1">
      <c r="A1" s="454" t="s">
        <v>162</v>
      </c>
      <c r="B1" s="454"/>
      <c r="C1" s="454"/>
      <c r="D1" s="454"/>
      <c r="E1" s="454"/>
      <c r="F1" s="454"/>
      <c r="G1" s="454"/>
      <c r="H1" s="454"/>
      <c r="I1" s="454"/>
      <c r="J1" s="454"/>
      <c r="K1" s="454"/>
      <c r="L1" s="454"/>
      <c r="M1" s="454"/>
      <c r="N1" s="141"/>
      <c r="O1" s="141"/>
      <c r="P1" s="141"/>
    </row>
    <row r="2" spans="1:544" s="370" customFormat="1" ht="48" customHeight="1">
      <c r="A2" s="368" t="s">
        <v>277</v>
      </c>
      <c r="B2" s="368" t="s">
        <v>278</v>
      </c>
      <c r="C2" s="368" t="s">
        <v>279</v>
      </c>
      <c r="D2" s="368" t="s">
        <v>280</v>
      </c>
      <c r="E2" s="368" t="s">
        <v>281</v>
      </c>
      <c r="F2" s="368" t="s">
        <v>282</v>
      </c>
      <c r="G2" s="368" t="s">
        <v>283</v>
      </c>
      <c r="H2" s="368" t="s">
        <v>267</v>
      </c>
      <c r="I2" s="368" t="s">
        <v>268</v>
      </c>
      <c r="J2" s="368" t="s">
        <v>269</v>
      </c>
      <c r="K2" s="368" t="s">
        <v>270</v>
      </c>
      <c r="L2" s="368" t="s">
        <v>271</v>
      </c>
      <c r="M2" s="368" t="s">
        <v>272</v>
      </c>
      <c r="N2" s="368" t="s">
        <v>273</v>
      </c>
      <c r="O2" s="368" t="s">
        <v>274</v>
      </c>
      <c r="P2" s="368" t="s">
        <v>275</v>
      </c>
      <c r="Q2" s="369" t="s">
        <v>253</v>
      </c>
      <c r="R2" s="369" t="s">
        <v>284</v>
      </c>
      <c r="S2" s="369" t="s">
        <v>288</v>
      </c>
      <c r="T2" s="369" t="s">
        <v>292</v>
      </c>
      <c r="U2" s="369" t="s">
        <v>286</v>
      </c>
      <c r="V2" s="369" t="s">
        <v>290</v>
      </c>
      <c r="W2" s="369" t="s">
        <v>294</v>
      </c>
      <c r="X2" s="369" t="s">
        <v>285</v>
      </c>
      <c r="Y2" s="369" t="s">
        <v>289</v>
      </c>
      <c r="Z2" s="369" t="s">
        <v>293</v>
      </c>
      <c r="AA2" s="369" t="s">
        <v>287</v>
      </c>
      <c r="AB2" s="369" t="s">
        <v>291</v>
      </c>
      <c r="AC2" s="369" t="s">
        <v>295</v>
      </c>
      <c r="AD2" s="369"/>
      <c r="AE2" s="369"/>
      <c r="AF2" s="369"/>
      <c r="AG2" s="369"/>
      <c r="AH2" s="369"/>
      <c r="AI2" s="369"/>
    </row>
    <row r="3" spans="1:544" s="366" customFormat="1" ht="20" customHeight="1">
      <c r="A3" s="66">
        <v>1</v>
      </c>
      <c r="B3" s="67">
        <v>0.21798727944107871</v>
      </c>
      <c r="C3" s="67">
        <v>0.22427845921645856</v>
      </c>
      <c r="D3" s="67">
        <v>0.25422511228239275</v>
      </c>
      <c r="E3" s="67">
        <v>5.2685216088753004E-4</v>
      </c>
      <c r="F3" s="67">
        <v>7.7811302001696441E-4</v>
      </c>
      <c r="G3" s="67">
        <v>1.1856691488467226E-3</v>
      </c>
      <c r="H3" s="67">
        <v>36.164089659274957</v>
      </c>
      <c r="I3" s="67">
        <v>37.207796384010472</v>
      </c>
      <c r="J3" s="67">
        <v>42.175946127648963</v>
      </c>
      <c r="K3" s="67">
        <v>69788.835910340727</v>
      </c>
      <c r="L3" s="67">
        <v>69787.792203615987</v>
      </c>
      <c r="M3" s="67">
        <v>69782.824053872348</v>
      </c>
      <c r="N3" s="367">
        <v>99.948207533606478</v>
      </c>
      <c r="O3" s="367">
        <v>99.946712787133535</v>
      </c>
      <c r="P3" s="367">
        <v>99.939597642495301</v>
      </c>
      <c r="Q3" s="365">
        <v>1</v>
      </c>
      <c r="R3" s="366">
        <v>2.9558344486934156</v>
      </c>
      <c r="S3" s="366">
        <v>2.9171458434078708</v>
      </c>
      <c r="T3" s="366">
        <v>2.7262620471175723</v>
      </c>
      <c r="U3" s="366">
        <v>0.30457331152930545</v>
      </c>
      <c r="V3" s="366">
        <v>0.28633300058249606</v>
      </c>
      <c r="W3" s="366">
        <v>0.21346417327109621</v>
      </c>
      <c r="X3" s="366">
        <v>9.8984411772104508</v>
      </c>
      <c r="Y3" s="366">
        <v>9.4697822863273711</v>
      </c>
      <c r="Z3" s="366">
        <v>7.7320153476634657</v>
      </c>
      <c r="AA3" s="366">
        <v>1.0199492091492719</v>
      </c>
      <c r="AB3" s="366">
        <v>0.92950826679938692</v>
      </c>
      <c r="AC3" s="366">
        <v>0.6054107181858992</v>
      </c>
    </row>
    <row r="4" spans="1:544" s="351" customFormat="1" ht="20" customHeight="1">
      <c r="A4" s="68">
        <v>2</v>
      </c>
      <c r="B4" s="69">
        <v>0.21338783876128292</v>
      </c>
      <c r="C4" s="69">
        <v>0.22034801074156407</v>
      </c>
      <c r="D4" s="69">
        <v>0.25383983139426181</v>
      </c>
      <c r="E4" s="69">
        <v>6.1760907048478086E-4</v>
      </c>
      <c r="F4" s="69">
        <v>9.141097991792167E-4</v>
      </c>
      <c r="G4" s="69">
        <v>1.406320155607516E-3</v>
      </c>
      <c r="H4" s="69">
        <v>35.401042450496831</v>
      </c>
      <c r="I4" s="69">
        <v>36.555734982025484</v>
      </c>
      <c r="J4" s="69">
        <v>42.112028028308039</v>
      </c>
      <c r="K4" s="69">
        <v>69753.053344285843</v>
      </c>
      <c r="L4" s="69">
        <v>69750.910437932966</v>
      </c>
      <c r="M4" s="69">
        <v>69740.680066794375</v>
      </c>
      <c r="N4" s="325">
        <v>99.896961466932822</v>
      </c>
      <c r="O4" s="325">
        <v>99.893892499724984</v>
      </c>
      <c r="P4" s="325">
        <v>99.879241055201391</v>
      </c>
      <c r="Q4" s="357">
        <v>2</v>
      </c>
      <c r="R4" s="351">
        <v>3.1632610939961592</v>
      </c>
      <c r="S4" s="351">
        <v>3.1220032792512007</v>
      </c>
      <c r="T4" s="351">
        <v>2.9182804457679041</v>
      </c>
      <c r="U4" s="351">
        <v>0.32634876856916523</v>
      </c>
      <c r="V4" s="351">
        <v>0.30681176091810258</v>
      </c>
      <c r="W4" s="351">
        <v>0.22875395125667841</v>
      </c>
      <c r="X4" s="351">
        <v>10.593067511247153</v>
      </c>
      <c r="Y4" s="351">
        <v>10.134800568342822</v>
      </c>
      <c r="Z4" s="351">
        <v>8.2766032044939788</v>
      </c>
      <c r="AA4" s="351">
        <v>1.0928704381143119</v>
      </c>
      <c r="AB4" s="351">
        <v>0.99598742563551779</v>
      </c>
      <c r="AC4" s="351">
        <v>0.64877441397291324</v>
      </c>
    </row>
    <row r="5" spans="1:544" s="351" customFormat="1" ht="20" customHeight="1">
      <c r="A5" s="68">
        <v>3</v>
      </c>
      <c r="B5" s="69">
        <v>0.21931798138896658</v>
      </c>
      <c r="C5" s="69">
        <v>0.22702105911850282</v>
      </c>
      <c r="D5" s="69">
        <v>0.26434289446537784</v>
      </c>
      <c r="E5" s="69">
        <v>6.9429542522286922E-4</v>
      </c>
      <c r="F5" s="69">
        <v>1.0291668087257979E-3</v>
      </c>
      <c r="G5" s="69">
        <v>1.5940467164230663E-3</v>
      </c>
      <c r="H5" s="69">
        <v>36.384853112429553</v>
      </c>
      <c r="I5" s="69">
        <v>37.662793707759619</v>
      </c>
      <c r="J5" s="69">
        <v>43.854486191806181</v>
      </c>
      <c r="K5" s="69">
        <v>69717.160396504376</v>
      </c>
      <c r="L5" s="69">
        <v>69713.801173588072</v>
      </c>
      <c r="M5" s="69">
        <v>69697.696809684319</v>
      </c>
      <c r="N5" s="325">
        <v>99.845557316869858</v>
      </c>
      <c r="O5" s="325">
        <v>99.840746399696485</v>
      </c>
      <c r="P5" s="325">
        <v>99.817682505813565</v>
      </c>
      <c r="Q5" s="357">
        <v>3</v>
      </c>
      <c r="R5" s="351">
        <v>3.3767686488227571</v>
      </c>
      <c r="S5" s="351">
        <v>3.3329779241661446</v>
      </c>
      <c r="T5" s="351">
        <v>3.1164658656060524</v>
      </c>
      <c r="U5" s="351">
        <v>0.34907119177124518</v>
      </c>
      <c r="V5" s="351">
        <v>0.32818668460662526</v>
      </c>
      <c r="W5" s="351">
        <v>0.24472993759717157</v>
      </c>
      <c r="X5" s="351">
        <v>11.308057477371714</v>
      </c>
      <c r="Y5" s="351">
        <v>10.819676835257805</v>
      </c>
      <c r="Z5" s="351">
        <v>8.8386814938836</v>
      </c>
      <c r="AA5" s="351">
        <v>1.1689628490302519</v>
      </c>
      <c r="AB5" s="351">
        <v>1.0653757540163522</v>
      </c>
      <c r="AC5" s="351">
        <v>0.69408428127248456</v>
      </c>
    </row>
    <row r="6" spans="1:544" s="351" customFormat="1" ht="20" customHeight="1">
      <c r="A6" s="68">
        <v>4</v>
      </c>
      <c r="B6" s="69">
        <v>0.22808627434025658</v>
      </c>
      <c r="C6" s="69">
        <v>0.23653250780599777</v>
      </c>
      <c r="D6" s="69">
        <v>0.27766302863701453</v>
      </c>
      <c r="E6" s="69">
        <v>7.6392813294558367E-4</v>
      </c>
      <c r="F6" s="69">
        <v>1.1337378126361644E-3</v>
      </c>
      <c r="G6" s="69">
        <v>1.7653700601286478E-3</v>
      </c>
      <c r="H6" s="69">
        <v>37.839512913048566</v>
      </c>
      <c r="I6" s="69">
        <v>39.240743045015037</v>
      </c>
      <c r="J6" s="69">
        <v>46.064296450880711</v>
      </c>
      <c r="K6" s="69">
        <v>69680.048213491638</v>
      </c>
      <c r="L6" s="69">
        <v>69675.349405211688</v>
      </c>
      <c r="M6" s="69">
        <v>69652.737418362973</v>
      </c>
      <c r="N6" s="325">
        <v>99.792407036865939</v>
      </c>
      <c r="O6" s="325">
        <v>99.785677630091925</v>
      </c>
      <c r="P6" s="325">
        <v>99.753293832241994</v>
      </c>
      <c r="Q6" s="357">
        <v>4</v>
      </c>
      <c r="R6" s="351">
        <v>3.5961946041199715</v>
      </c>
      <c r="S6" s="351">
        <v>3.5499235856567646</v>
      </c>
      <c r="T6" s="351">
        <v>3.3207371865278619</v>
      </c>
      <c r="U6" s="351">
        <v>0.37276439583024368</v>
      </c>
      <c r="V6" s="351">
        <v>0.3504809327096558</v>
      </c>
      <c r="W6" s="351">
        <v>0.26141177363261564</v>
      </c>
      <c r="X6" s="351">
        <v>12.042866868412803</v>
      </c>
      <c r="Y6" s="351">
        <v>11.523936509803052</v>
      </c>
      <c r="Z6" s="351">
        <v>9.4180201492138238</v>
      </c>
      <c r="AA6" s="351">
        <v>1.2483061920856482</v>
      </c>
      <c r="AB6" s="351">
        <v>1.1377484385189649</v>
      </c>
      <c r="AC6" s="351">
        <v>0.74139602534698823</v>
      </c>
    </row>
    <row r="7" spans="1:544" s="351" customFormat="1" ht="20" customHeight="1">
      <c r="A7" s="68">
        <v>5</v>
      </c>
      <c r="B7" s="69">
        <v>0.23795638947539216</v>
      </c>
      <c r="C7" s="69">
        <v>0.24713668975520325</v>
      </c>
      <c r="D7" s="69">
        <v>0.29202235603293342</v>
      </c>
      <c r="E7" s="69">
        <v>8.2919561713388123E-4</v>
      </c>
      <c r="F7" s="69">
        <v>1.2318266939923385E-3</v>
      </c>
      <c r="G7" s="69">
        <v>1.9266078260602795E-3</v>
      </c>
      <c r="H7" s="69">
        <v>39.476965013967558</v>
      </c>
      <c r="I7" s="69">
        <v>40.999976830388221</v>
      </c>
      <c r="J7" s="69">
        <v>48.446508865863663</v>
      </c>
      <c r="K7" s="69">
        <v>69641.389974528123</v>
      </c>
      <c r="L7" s="69">
        <v>69635.229045273984</v>
      </c>
      <c r="M7" s="69">
        <v>69605.482015704605</v>
      </c>
      <c r="N7" s="325">
        <v>99.737042570036692</v>
      </c>
      <c r="O7" s="325">
        <v>99.728219184065864</v>
      </c>
      <c r="P7" s="325">
        <v>99.685616921882712</v>
      </c>
      <c r="Q7" s="357">
        <v>5</v>
      </c>
      <c r="R7" s="351">
        <v>3.8213557594978802</v>
      </c>
      <c r="S7" s="351">
        <v>3.7726741156821015</v>
      </c>
      <c r="T7" s="351">
        <v>3.5309966735547911</v>
      </c>
      <c r="U7" s="351">
        <v>0.39745212052231305</v>
      </c>
      <c r="V7" s="351">
        <v>0.37371764807600466</v>
      </c>
      <c r="W7" s="351">
        <v>0.27881925118235784</v>
      </c>
      <c r="X7" s="351">
        <v>12.796882186451388</v>
      </c>
      <c r="Y7" s="351">
        <v>12.247040234037739</v>
      </c>
      <c r="Z7" s="351">
        <v>10.014341982033571</v>
      </c>
      <c r="AA7" s="351">
        <v>1.3309799665832811</v>
      </c>
      <c r="AB7" s="351">
        <v>1.2131806065972048</v>
      </c>
      <c r="AC7" s="351">
        <v>0.79076577823667049</v>
      </c>
    </row>
    <row r="8" spans="1:544" s="351" customFormat="1" ht="20" customHeight="1">
      <c r="A8" s="68">
        <v>6</v>
      </c>
      <c r="B8" s="69">
        <v>0.24832855854836533</v>
      </c>
      <c r="C8" s="69">
        <v>0.25823342085231848</v>
      </c>
      <c r="D8" s="69">
        <v>0.30682436481285463</v>
      </c>
      <c r="E8" s="69">
        <v>8.9146234542316076E-4</v>
      </c>
      <c r="F8" s="69">
        <v>1.3254648772798234E-3</v>
      </c>
      <c r="G8" s="69">
        <v>2.0809615506411391E-3</v>
      </c>
      <c r="H8" s="69">
        <v>41.197707863173811</v>
      </c>
      <c r="I8" s="69">
        <v>42.840924519399643</v>
      </c>
      <c r="J8" s="69">
        <v>50.902162122452587</v>
      </c>
      <c r="K8" s="69">
        <v>69601.052638089561</v>
      </c>
      <c r="L8" s="69">
        <v>69593.30859459909</v>
      </c>
      <c r="M8" s="69">
        <v>69555.807680210448</v>
      </c>
      <c r="N8" s="325">
        <v>99.679273380722606</v>
      </c>
      <c r="O8" s="325">
        <v>99.668182734835781</v>
      </c>
      <c r="P8" s="325">
        <v>99.614475732489012</v>
      </c>
      <c r="Q8" s="357">
        <v>6</v>
      </c>
      <c r="R8" s="351">
        <v>4.0520482360163417</v>
      </c>
      <c r="S8" s="351">
        <v>4.0010433666126914</v>
      </c>
      <c r="T8" s="351">
        <v>3.7471297498894716</v>
      </c>
      <c r="U8" s="351">
        <v>0.42315799590266145</v>
      </c>
      <c r="V8" s="351">
        <v>0.39791992429693906</v>
      </c>
      <c r="W8" s="351">
        <v>0.2969722952218744</v>
      </c>
      <c r="X8" s="351">
        <v>13.569420685639791</v>
      </c>
      <c r="Y8" s="351">
        <v>12.988383726373366</v>
      </c>
      <c r="Z8" s="351">
        <v>10.627322038416757</v>
      </c>
      <c r="AA8" s="351">
        <v>1.4170633043945571</v>
      </c>
      <c r="AB8" s="351">
        <v>1.2917472258026614</v>
      </c>
      <c r="AC8" s="351">
        <v>0.84225004962897954</v>
      </c>
    </row>
    <row r="9" spans="1:544" s="351" customFormat="1" ht="20" customHeight="1">
      <c r="A9" s="68">
        <v>7</v>
      </c>
      <c r="B9" s="69">
        <v>0.25894833492139752</v>
      </c>
      <c r="C9" s="69">
        <v>0.26956984101945641</v>
      </c>
      <c r="D9" s="69">
        <v>0.32183152629227041</v>
      </c>
      <c r="E9" s="69">
        <v>9.5153101878982661E-4</v>
      </c>
      <c r="F9" s="69">
        <v>1.4158476547807537E-3</v>
      </c>
      <c r="G9" s="69">
        <v>2.2303296797463491E-3</v>
      </c>
      <c r="H9" s="69">
        <v>42.959528763459851</v>
      </c>
      <c r="I9" s="69">
        <v>44.721636625127815</v>
      </c>
      <c r="J9" s="69">
        <v>53.391850211887657</v>
      </c>
      <c r="K9" s="69">
        <v>69558.974019776244</v>
      </c>
      <c r="L9" s="69">
        <v>69549.527314026825</v>
      </c>
      <c r="M9" s="69">
        <v>69503.660674043276</v>
      </c>
      <c r="N9" s="325">
        <v>99.61901041142319</v>
      </c>
      <c r="O9" s="325">
        <v>99.605481294703651</v>
      </c>
      <c r="P9" s="325">
        <v>99.539793303320124</v>
      </c>
      <c r="Q9" s="358">
        <v>7</v>
      </c>
      <c r="R9" s="352">
        <v>4.2880475786488352</v>
      </c>
      <c r="S9" s="352">
        <v>4.2348252300504443</v>
      </c>
      <c r="T9" s="352">
        <v>3.9690048263224011</v>
      </c>
      <c r="U9" s="352">
        <v>0.4499055064362229</v>
      </c>
      <c r="V9" s="352">
        <v>0.42311077362216493</v>
      </c>
      <c r="W9" s="352">
        <v>0.31589094573430188</v>
      </c>
      <c r="X9" s="351">
        <v>14.35973071533062</v>
      </c>
      <c r="Y9" s="351">
        <v>13.747297907592758</v>
      </c>
      <c r="Z9" s="351">
        <v>11.256587115138649</v>
      </c>
      <c r="AA9" s="351">
        <v>1.5066348498409901</v>
      </c>
      <c r="AB9" s="351">
        <v>1.3735229996319482</v>
      </c>
      <c r="AC9" s="351">
        <v>0.89590567538726973</v>
      </c>
    </row>
    <row r="10" spans="1:544" ht="20" customHeight="1">
      <c r="A10" s="68">
        <v>8</v>
      </c>
      <c r="B10" s="69">
        <v>0.26969701386968487</v>
      </c>
      <c r="C10" s="69">
        <v>0.2810308514266105</v>
      </c>
      <c r="D10" s="69">
        <v>0.33696804033292843</v>
      </c>
      <c r="E10" s="69">
        <v>1.0099240915919338E-3</v>
      </c>
      <c r="F10" s="69">
        <v>1.5037568234799238E-3</v>
      </c>
      <c r="G10" s="69">
        <v>2.376034871144129E-3</v>
      </c>
      <c r="H10" s="69">
        <v>44.742734600980718</v>
      </c>
      <c r="I10" s="69">
        <v>46.623018251674679</v>
      </c>
      <c r="J10" s="69">
        <v>55.902997891232829</v>
      </c>
      <c r="K10" s="69">
        <v>69515.122888094018</v>
      </c>
      <c r="L10" s="69">
        <v>69503.854986588427</v>
      </c>
      <c r="M10" s="69">
        <v>69449.013249991709</v>
      </c>
      <c r="N10" s="325">
        <v>99.556208933897622</v>
      </c>
      <c r="O10" s="325">
        <v>99.540071588383</v>
      </c>
      <c r="P10" s="325">
        <v>99.461529896157117</v>
      </c>
      <c r="Q10" s="357">
        <v>8</v>
      </c>
      <c r="R10" s="351">
        <v>4.529108950376755</v>
      </c>
      <c r="S10" s="351">
        <v>4.4737937606348179</v>
      </c>
      <c r="T10" s="351">
        <v>4.196473189397933</v>
      </c>
      <c r="U10" s="351">
        <v>0.47771795409474443</v>
      </c>
      <c r="V10" s="351">
        <v>0.44931309386151019</v>
      </c>
      <c r="W10" s="351">
        <v>0.33559533873795078</v>
      </c>
      <c r="X10" s="351">
        <v>15.166992370055986</v>
      </c>
      <c r="Y10" s="351">
        <v>14.523049302755751</v>
      </c>
      <c r="Z10" s="351">
        <v>11.901715442500807</v>
      </c>
      <c r="AA10" s="351">
        <v>1.599772636114444</v>
      </c>
      <c r="AB10" s="351">
        <v>1.4585822600813187</v>
      </c>
      <c r="AC10" s="351">
        <v>0.95178976374249136</v>
      </c>
      <c r="AD10" s="351"/>
      <c r="AE10" s="351"/>
      <c r="AF10" s="351"/>
      <c r="AG10" s="351"/>
      <c r="AH10" s="351"/>
      <c r="AI10" s="351"/>
      <c r="AJ10" s="351"/>
      <c r="AK10" s="351"/>
      <c r="AL10" s="351"/>
      <c r="AM10" s="351"/>
      <c r="AN10" s="351"/>
      <c r="AO10" s="351"/>
      <c r="AP10" s="351"/>
      <c r="AQ10" s="351"/>
      <c r="AR10" s="351"/>
      <c r="AS10" s="351"/>
      <c r="AT10" s="351"/>
      <c r="AU10" s="351"/>
      <c r="AV10" s="351"/>
      <c r="AW10" s="351"/>
      <c r="AX10" s="351"/>
      <c r="AY10" s="351"/>
      <c r="AZ10" s="351"/>
      <c r="BA10" s="351"/>
      <c r="BB10" s="351"/>
      <c r="BC10" s="351"/>
      <c r="BD10" s="351"/>
      <c r="BE10" s="351"/>
      <c r="BF10" s="351"/>
      <c r="BG10" s="351"/>
      <c r="BH10" s="351"/>
      <c r="BI10" s="351"/>
      <c r="BJ10" s="351"/>
      <c r="BK10" s="351"/>
      <c r="BL10" s="351"/>
      <c r="BM10" s="351"/>
      <c r="BN10" s="351"/>
      <c r="BO10" s="351"/>
      <c r="BP10" s="351"/>
      <c r="BQ10" s="351"/>
      <c r="BR10" s="351"/>
      <c r="BS10" s="351"/>
      <c r="BT10" s="351"/>
      <c r="BU10" s="351"/>
      <c r="BV10" s="351"/>
      <c r="BW10" s="351"/>
      <c r="BX10" s="351"/>
      <c r="BY10" s="351"/>
      <c r="BZ10" s="351"/>
      <c r="CA10" s="351"/>
      <c r="CB10" s="351"/>
      <c r="CC10" s="351"/>
      <c r="CD10" s="351"/>
      <c r="CE10" s="351"/>
      <c r="CF10" s="351"/>
      <c r="CG10" s="351"/>
      <c r="CH10" s="351"/>
      <c r="CI10" s="351"/>
      <c r="CJ10" s="351"/>
      <c r="CK10" s="351"/>
      <c r="CL10" s="351"/>
      <c r="CM10" s="351"/>
      <c r="CN10" s="351"/>
      <c r="CO10" s="351"/>
      <c r="CP10" s="351"/>
      <c r="CQ10" s="351"/>
      <c r="CR10" s="351"/>
      <c r="CS10" s="351"/>
      <c r="CT10" s="351"/>
      <c r="CU10" s="351"/>
      <c r="CV10" s="351"/>
      <c r="CW10" s="351"/>
      <c r="CX10" s="351"/>
      <c r="CY10" s="351"/>
      <c r="CZ10" s="351"/>
      <c r="DA10" s="351"/>
      <c r="DB10" s="351"/>
      <c r="DC10" s="351"/>
      <c r="DD10" s="351"/>
      <c r="DE10" s="351"/>
      <c r="DF10" s="351"/>
      <c r="DG10" s="351"/>
      <c r="DH10" s="351"/>
      <c r="DI10" s="351"/>
      <c r="DJ10" s="351"/>
      <c r="DK10" s="351"/>
      <c r="DL10" s="351"/>
      <c r="DM10" s="351"/>
      <c r="DN10" s="351"/>
      <c r="DO10" s="351"/>
      <c r="DP10" s="351"/>
      <c r="DQ10" s="351"/>
      <c r="DR10" s="351"/>
      <c r="DS10" s="351"/>
      <c r="DT10" s="351"/>
      <c r="DU10" s="351"/>
      <c r="DV10" s="351"/>
      <c r="DW10" s="351"/>
      <c r="DX10" s="351"/>
      <c r="DY10" s="351"/>
      <c r="DZ10" s="351"/>
      <c r="EA10" s="351"/>
      <c r="EB10" s="351"/>
      <c r="EC10" s="351"/>
      <c r="ED10" s="351"/>
      <c r="EE10" s="351"/>
      <c r="EF10" s="351"/>
      <c r="EG10" s="351"/>
      <c r="EH10" s="351"/>
      <c r="EI10" s="351"/>
      <c r="EJ10" s="351"/>
      <c r="EK10" s="351"/>
      <c r="EL10" s="351"/>
      <c r="EM10" s="351"/>
      <c r="EN10" s="351"/>
      <c r="EO10" s="351"/>
      <c r="EP10" s="351"/>
      <c r="EQ10" s="351"/>
      <c r="ER10" s="351"/>
      <c r="ES10" s="351"/>
      <c r="ET10" s="351"/>
      <c r="EU10" s="351"/>
      <c r="EV10" s="351"/>
      <c r="EW10" s="351"/>
      <c r="EX10" s="351"/>
      <c r="EY10" s="351"/>
      <c r="EZ10" s="351"/>
      <c r="FA10" s="351"/>
      <c r="FB10" s="351"/>
      <c r="FC10" s="351"/>
      <c r="FD10" s="351"/>
      <c r="FE10" s="351"/>
      <c r="FF10" s="351"/>
      <c r="FG10" s="351"/>
      <c r="FH10" s="351"/>
      <c r="FI10" s="351"/>
      <c r="FJ10" s="351"/>
      <c r="FK10" s="351"/>
      <c r="FL10" s="351"/>
      <c r="FM10" s="351"/>
      <c r="FN10" s="351"/>
      <c r="FO10" s="351"/>
      <c r="FP10" s="351"/>
      <c r="FQ10" s="351"/>
      <c r="FR10" s="351"/>
      <c r="FS10" s="351"/>
      <c r="FT10" s="351"/>
      <c r="FU10" s="351"/>
      <c r="FV10" s="351"/>
      <c r="FW10" s="351"/>
      <c r="FX10" s="351"/>
      <c r="FY10" s="351"/>
      <c r="FZ10" s="351"/>
      <c r="GA10" s="351"/>
      <c r="GB10" s="351"/>
      <c r="GC10" s="351"/>
      <c r="GD10" s="351"/>
      <c r="GE10" s="351"/>
      <c r="GF10" s="351"/>
      <c r="GG10" s="351"/>
      <c r="GH10" s="351"/>
      <c r="GI10" s="351"/>
      <c r="GJ10" s="351"/>
      <c r="GK10" s="351"/>
      <c r="GL10" s="351"/>
      <c r="GM10" s="351"/>
      <c r="GN10" s="351"/>
      <c r="GO10" s="351"/>
      <c r="GP10" s="351"/>
      <c r="GQ10" s="351"/>
      <c r="GR10" s="351"/>
      <c r="GS10" s="351"/>
      <c r="GT10" s="351"/>
      <c r="GU10" s="351"/>
      <c r="GV10" s="351"/>
      <c r="GW10" s="351"/>
      <c r="GX10" s="351"/>
      <c r="GY10" s="351"/>
      <c r="GZ10" s="351"/>
      <c r="HA10" s="351"/>
      <c r="HB10" s="351"/>
      <c r="HC10" s="351"/>
      <c r="HD10" s="351"/>
      <c r="HE10" s="351"/>
      <c r="HF10" s="351"/>
      <c r="HG10" s="351"/>
      <c r="HH10" s="351"/>
      <c r="HI10" s="351"/>
      <c r="HJ10" s="351"/>
      <c r="HK10" s="351"/>
      <c r="HL10" s="351"/>
      <c r="HM10" s="351"/>
      <c r="HN10" s="351"/>
      <c r="HO10" s="351"/>
      <c r="HP10" s="351"/>
      <c r="HQ10" s="351"/>
      <c r="HR10" s="351"/>
      <c r="HS10" s="351"/>
      <c r="HT10" s="351"/>
      <c r="HU10" s="351"/>
      <c r="HV10" s="351"/>
      <c r="HW10" s="351"/>
      <c r="HX10" s="351"/>
      <c r="HY10" s="351"/>
      <c r="HZ10" s="351"/>
      <c r="IA10" s="351"/>
      <c r="IB10" s="351"/>
      <c r="IC10" s="351"/>
      <c r="ID10" s="351"/>
      <c r="IE10" s="351"/>
      <c r="IF10" s="351"/>
      <c r="IG10" s="351"/>
      <c r="IH10" s="351"/>
      <c r="II10" s="351"/>
      <c r="IJ10" s="351"/>
      <c r="IK10" s="351"/>
      <c r="IL10" s="351"/>
      <c r="IM10" s="351"/>
      <c r="IN10" s="351"/>
      <c r="IO10" s="351"/>
      <c r="IP10" s="351"/>
      <c r="IQ10" s="351"/>
      <c r="IR10" s="351"/>
      <c r="IS10" s="351"/>
      <c r="IT10" s="351"/>
      <c r="IU10" s="351"/>
      <c r="IV10" s="351"/>
      <c r="IW10" s="351"/>
      <c r="IX10" s="351"/>
      <c r="IY10" s="351"/>
      <c r="IZ10" s="351"/>
      <c r="JA10" s="351"/>
      <c r="JB10" s="351"/>
      <c r="JC10" s="351"/>
      <c r="JD10" s="351"/>
      <c r="JE10" s="351"/>
      <c r="JF10" s="351"/>
      <c r="JG10" s="351"/>
      <c r="JH10" s="351"/>
      <c r="JI10" s="351"/>
      <c r="JJ10" s="351"/>
      <c r="JK10" s="351"/>
      <c r="JL10" s="351"/>
      <c r="JM10" s="351"/>
      <c r="JN10" s="351"/>
      <c r="JO10" s="351"/>
      <c r="JP10" s="351"/>
      <c r="JQ10" s="351"/>
      <c r="JR10" s="351"/>
      <c r="JS10" s="351"/>
      <c r="JT10" s="351"/>
      <c r="JU10" s="351"/>
      <c r="JV10" s="351"/>
      <c r="JW10" s="351"/>
      <c r="JX10" s="351"/>
      <c r="JY10" s="351"/>
      <c r="JZ10" s="351"/>
      <c r="KA10" s="351"/>
      <c r="KB10" s="351"/>
      <c r="KC10" s="351"/>
      <c r="KD10" s="351"/>
      <c r="KE10" s="351"/>
      <c r="KF10" s="351"/>
      <c r="KG10" s="351"/>
      <c r="KH10" s="351"/>
      <c r="KI10" s="351"/>
      <c r="KJ10" s="351"/>
      <c r="KK10" s="351"/>
      <c r="KL10" s="351"/>
      <c r="KM10" s="351"/>
      <c r="KN10" s="351"/>
      <c r="KO10" s="351"/>
      <c r="KP10" s="351"/>
      <c r="KQ10" s="351"/>
      <c r="KR10" s="351"/>
      <c r="KS10" s="351"/>
      <c r="KT10" s="351"/>
      <c r="KU10" s="351"/>
      <c r="KV10" s="351"/>
      <c r="KW10" s="351"/>
      <c r="KX10" s="351"/>
      <c r="KY10" s="351"/>
      <c r="KZ10" s="351"/>
      <c r="LA10" s="351"/>
      <c r="LB10" s="351"/>
      <c r="LC10" s="351"/>
      <c r="LD10" s="351"/>
      <c r="LE10" s="351"/>
      <c r="LF10" s="351"/>
      <c r="LG10" s="351"/>
      <c r="LH10" s="351"/>
      <c r="LI10" s="351"/>
      <c r="LJ10" s="351"/>
      <c r="LK10" s="351"/>
      <c r="LL10" s="351"/>
      <c r="LM10" s="351"/>
      <c r="LN10" s="351"/>
      <c r="LO10" s="351"/>
      <c r="LP10" s="351"/>
      <c r="LQ10" s="351"/>
      <c r="LR10" s="351"/>
      <c r="LS10" s="351"/>
      <c r="LT10" s="351"/>
      <c r="LU10" s="351"/>
      <c r="LV10" s="351"/>
      <c r="LW10" s="351"/>
      <c r="LX10" s="351"/>
      <c r="LY10" s="351"/>
      <c r="LZ10" s="351"/>
      <c r="MA10" s="351"/>
      <c r="MB10" s="351"/>
      <c r="MC10" s="351"/>
      <c r="MD10" s="351"/>
      <c r="ME10" s="351"/>
      <c r="MF10" s="351"/>
      <c r="MG10" s="351"/>
      <c r="MH10" s="351"/>
      <c r="MI10" s="351"/>
      <c r="MJ10" s="351"/>
      <c r="MK10" s="351"/>
      <c r="ML10" s="351"/>
      <c r="MM10" s="351"/>
      <c r="MN10" s="351"/>
      <c r="MO10" s="351"/>
      <c r="MP10" s="351"/>
      <c r="MQ10" s="351"/>
      <c r="MR10" s="351"/>
      <c r="MS10" s="351"/>
      <c r="MT10" s="351"/>
      <c r="MU10" s="351"/>
      <c r="MV10" s="351"/>
      <c r="MW10" s="351"/>
      <c r="MX10" s="351"/>
      <c r="MY10" s="351"/>
      <c r="MZ10" s="351"/>
      <c r="NA10" s="351"/>
      <c r="NB10" s="351"/>
      <c r="NC10" s="351"/>
      <c r="ND10" s="351"/>
      <c r="NE10" s="351"/>
      <c r="NF10" s="351"/>
      <c r="NG10" s="351"/>
      <c r="NH10" s="351"/>
      <c r="NI10" s="351"/>
      <c r="NJ10" s="351"/>
      <c r="NK10" s="351"/>
      <c r="NL10" s="351"/>
      <c r="NM10" s="351"/>
      <c r="NN10" s="351"/>
      <c r="NO10" s="351"/>
      <c r="NP10" s="351"/>
      <c r="NQ10" s="351"/>
      <c r="NR10" s="351"/>
      <c r="NS10" s="351"/>
      <c r="NT10" s="351"/>
      <c r="NU10" s="351"/>
      <c r="NV10" s="351"/>
      <c r="NW10" s="351"/>
      <c r="NX10" s="351"/>
      <c r="NY10" s="351"/>
      <c r="NZ10" s="351"/>
      <c r="OA10" s="351"/>
      <c r="OB10" s="351"/>
      <c r="OC10" s="351"/>
      <c r="OD10" s="351"/>
      <c r="OE10" s="351"/>
      <c r="OF10" s="351"/>
      <c r="OG10" s="351"/>
      <c r="OH10" s="351"/>
      <c r="OI10" s="351"/>
      <c r="OJ10" s="351"/>
      <c r="OK10" s="351"/>
      <c r="OL10" s="351"/>
      <c r="OM10" s="351"/>
      <c r="ON10" s="351"/>
      <c r="OO10" s="351"/>
      <c r="OP10" s="351"/>
      <c r="OQ10" s="351"/>
      <c r="OR10" s="351"/>
      <c r="OS10" s="351"/>
      <c r="OT10" s="351"/>
      <c r="OU10" s="351"/>
      <c r="OV10" s="351"/>
      <c r="OW10" s="351"/>
      <c r="OX10" s="351"/>
      <c r="OY10" s="351"/>
      <c r="OZ10" s="351"/>
      <c r="PA10" s="351"/>
      <c r="PB10" s="351"/>
      <c r="PC10" s="351"/>
      <c r="PD10" s="351"/>
      <c r="PE10" s="351"/>
      <c r="PF10" s="351"/>
      <c r="PG10" s="351"/>
      <c r="PH10" s="351"/>
      <c r="PI10" s="351"/>
      <c r="PJ10" s="351"/>
      <c r="PK10" s="351"/>
      <c r="PL10" s="351"/>
      <c r="PM10" s="351"/>
      <c r="PN10" s="351"/>
      <c r="PO10" s="351"/>
      <c r="PP10" s="351"/>
      <c r="PQ10" s="351"/>
      <c r="PR10" s="351"/>
      <c r="PS10" s="351"/>
      <c r="PT10" s="351"/>
      <c r="PU10" s="351"/>
      <c r="PV10" s="351"/>
      <c r="PW10" s="351"/>
      <c r="PX10" s="351"/>
      <c r="PY10" s="351"/>
      <c r="PZ10" s="351"/>
      <c r="QA10" s="351"/>
      <c r="QB10" s="351"/>
      <c r="QC10" s="351"/>
      <c r="QD10" s="351"/>
      <c r="QE10" s="351"/>
      <c r="QF10" s="351"/>
      <c r="QG10" s="351"/>
      <c r="QH10" s="351"/>
      <c r="QI10" s="351"/>
      <c r="QJ10" s="351"/>
      <c r="QK10" s="351"/>
      <c r="QL10" s="351"/>
      <c r="QM10" s="351"/>
      <c r="QN10" s="351"/>
      <c r="QO10" s="351"/>
      <c r="QP10" s="351"/>
      <c r="QQ10" s="351"/>
      <c r="QR10" s="351"/>
      <c r="QS10" s="351"/>
      <c r="QT10" s="351"/>
      <c r="QU10" s="351"/>
      <c r="QV10" s="351"/>
      <c r="QW10" s="351"/>
      <c r="QX10" s="351"/>
      <c r="QY10" s="351"/>
      <c r="QZ10" s="351"/>
      <c r="RA10" s="351"/>
      <c r="RB10" s="351"/>
      <c r="RC10" s="351"/>
      <c r="RD10" s="351"/>
      <c r="RE10" s="351"/>
      <c r="RF10" s="351"/>
      <c r="RG10" s="351"/>
      <c r="RH10" s="351"/>
      <c r="RI10" s="351"/>
      <c r="RJ10" s="351"/>
      <c r="RK10" s="351"/>
      <c r="RL10" s="351"/>
      <c r="RM10" s="351"/>
      <c r="RN10" s="351"/>
      <c r="RO10" s="351"/>
      <c r="RP10" s="351"/>
      <c r="RQ10" s="351"/>
      <c r="RR10" s="351"/>
      <c r="RS10" s="351"/>
      <c r="RT10" s="351"/>
      <c r="RU10" s="351"/>
      <c r="RV10" s="351"/>
      <c r="RW10" s="351"/>
      <c r="RX10" s="351"/>
      <c r="RY10" s="351"/>
      <c r="RZ10" s="351"/>
      <c r="SA10" s="351"/>
      <c r="SB10" s="351"/>
      <c r="SC10" s="351"/>
      <c r="SD10" s="351"/>
      <c r="SE10" s="351"/>
      <c r="SF10" s="351"/>
      <c r="SG10" s="351"/>
      <c r="SH10" s="351"/>
      <c r="SI10" s="351"/>
      <c r="SJ10" s="351"/>
      <c r="SK10" s="351"/>
      <c r="SL10" s="351"/>
      <c r="SM10" s="351"/>
      <c r="SN10" s="351"/>
      <c r="SO10" s="351"/>
      <c r="SP10" s="351"/>
      <c r="SQ10" s="351"/>
      <c r="SR10" s="351"/>
      <c r="SS10" s="351"/>
      <c r="ST10" s="351"/>
      <c r="SU10" s="351"/>
      <c r="SV10" s="351"/>
      <c r="SW10" s="351"/>
      <c r="SX10" s="351"/>
      <c r="SY10" s="351"/>
      <c r="SZ10" s="351"/>
      <c r="TA10" s="351"/>
      <c r="TB10" s="351"/>
      <c r="TC10" s="351"/>
      <c r="TD10" s="351"/>
      <c r="TE10" s="351"/>
      <c r="TF10" s="351"/>
      <c r="TG10" s="351"/>
      <c r="TH10" s="351"/>
      <c r="TI10" s="351"/>
      <c r="TJ10" s="351"/>
      <c r="TK10" s="351"/>
      <c r="TL10" s="351"/>
      <c r="TM10" s="351"/>
      <c r="TN10" s="351"/>
      <c r="TO10" s="351"/>
      <c r="TP10" s="351"/>
      <c r="TQ10" s="351"/>
      <c r="TR10" s="351"/>
      <c r="TS10" s="351"/>
      <c r="TT10" s="351"/>
      <c r="TU10" s="351"/>
      <c r="TV10" s="351"/>
      <c r="TW10" s="351"/>
      <c r="TX10" s="351"/>
    </row>
    <row r="11" spans="1:544" ht="20" customHeight="1">
      <c r="A11" s="68">
        <v>9</v>
      </c>
      <c r="B11" s="69">
        <v>0.2805261416985515</v>
      </c>
      <c r="C11" s="69">
        <v>0.29257659895951721</v>
      </c>
      <c r="D11" s="69">
        <v>0.35228590734881793</v>
      </c>
      <c r="E11" s="69">
        <v>1.067021385235258E-3</v>
      </c>
      <c r="F11" s="69">
        <v>1.5897742094704769E-3</v>
      </c>
      <c r="G11" s="69">
        <v>2.5192811540528299E-3</v>
      </c>
      <c r="H11" s="69">
        <v>46.539286907789695</v>
      </c>
      <c r="I11" s="69">
        <v>48.53845776738391</v>
      </c>
      <c r="J11" s="69">
        <v>58.444232029168894</v>
      </c>
      <c r="K11" s="69">
        <v>69469.48187733964</v>
      </c>
      <c r="L11" s="69">
        <v>69456.274248578906</v>
      </c>
      <c r="M11" s="69">
        <v>69391.839635031516</v>
      </c>
      <c r="N11" s="325">
        <v>99.490844077822615</v>
      </c>
      <c r="O11" s="325">
        <v>99.471928748412324</v>
      </c>
      <c r="P11" s="325">
        <v>99.379648600116738</v>
      </c>
      <c r="Q11" s="357">
        <v>9</v>
      </c>
      <c r="R11" s="351">
        <v>4.7749674193632048</v>
      </c>
      <c r="S11" s="351">
        <v>4.7177033865132385</v>
      </c>
      <c r="T11" s="351">
        <v>4.4293689505072047</v>
      </c>
      <c r="U11" s="351">
        <v>0.50661842045717997</v>
      </c>
      <c r="V11" s="351">
        <v>0.47654963430040131</v>
      </c>
      <c r="W11" s="351">
        <v>0.3561056864927476</v>
      </c>
      <c r="X11" s="351">
        <v>15.990318451209527</v>
      </c>
      <c r="Y11" s="351">
        <v>15.314840724438625</v>
      </c>
      <c r="Z11" s="351">
        <v>12.562236539952373</v>
      </c>
      <c r="AA11" s="351">
        <v>1.6965539583596632</v>
      </c>
      <c r="AB11" s="351">
        <v>1.5469988569998112</v>
      </c>
      <c r="AC11" s="351">
        <v>1.0099596391562193</v>
      </c>
      <c r="AD11" s="351"/>
      <c r="AE11" s="351"/>
      <c r="AF11" s="351"/>
      <c r="AG11" s="351"/>
      <c r="AH11" s="351"/>
      <c r="AI11" s="351"/>
      <c r="AJ11" s="351"/>
      <c r="AK11" s="351"/>
      <c r="AL11" s="351"/>
      <c r="AM11" s="351"/>
      <c r="AN11" s="351"/>
      <c r="AO11" s="351"/>
      <c r="AP11" s="351"/>
      <c r="AQ11" s="351"/>
      <c r="AR11" s="351"/>
      <c r="AS11" s="351"/>
      <c r="AT11" s="351"/>
      <c r="AU11" s="351"/>
      <c r="AV11" s="351"/>
      <c r="AW11" s="351"/>
      <c r="AX11" s="351"/>
      <c r="AY11" s="351"/>
      <c r="AZ11" s="351"/>
      <c r="BA11" s="351"/>
      <c r="BB11" s="351"/>
      <c r="BC11" s="351"/>
      <c r="BD11" s="351"/>
      <c r="BE11" s="351"/>
      <c r="BF11" s="351"/>
      <c r="BG11" s="351"/>
      <c r="BH11" s="351"/>
      <c r="BI11" s="351"/>
      <c r="BJ11" s="351"/>
      <c r="BK11" s="351"/>
      <c r="BL11" s="351"/>
      <c r="BM11" s="351"/>
      <c r="BN11" s="351"/>
      <c r="BO11" s="351"/>
      <c r="BP11" s="351"/>
      <c r="BQ11" s="351"/>
      <c r="BR11" s="351"/>
      <c r="BS11" s="351"/>
      <c r="BT11" s="351"/>
      <c r="BU11" s="351"/>
      <c r="BV11" s="351"/>
      <c r="BW11" s="351"/>
      <c r="BX11" s="351"/>
      <c r="BY11" s="351"/>
      <c r="BZ11" s="351"/>
      <c r="CA11" s="351"/>
      <c r="CB11" s="351"/>
      <c r="CC11" s="351"/>
      <c r="CD11" s="351"/>
      <c r="CE11" s="351"/>
      <c r="CF11" s="351"/>
      <c r="CG11" s="351"/>
      <c r="CH11" s="351"/>
      <c r="CI11" s="351"/>
      <c r="CJ11" s="351"/>
      <c r="CK11" s="351"/>
      <c r="CL11" s="351"/>
      <c r="CM11" s="351"/>
      <c r="CN11" s="351"/>
      <c r="CO11" s="351"/>
      <c r="CP11" s="351"/>
      <c r="CQ11" s="351"/>
      <c r="CR11" s="351"/>
      <c r="CS11" s="351"/>
      <c r="CT11" s="351"/>
      <c r="CU11" s="351"/>
      <c r="CV11" s="351"/>
      <c r="CW11" s="351"/>
      <c r="CX11" s="351"/>
      <c r="CY11" s="351"/>
      <c r="CZ11" s="351"/>
      <c r="DA11" s="351"/>
      <c r="DB11" s="351"/>
      <c r="DC11" s="351"/>
      <c r="DD11" s="351"/>
      <c r="DE11" s="351"/>
      <c r="DF11" s="351"/>
      <c r="DG11" s="351"/>
      <c r="DH11" s="351"/>
      <c r="DI11" s="351"/>
      <c r="DJ11" s="351"/>
      <c r="DK11" s="351"/>
      <c r="DL11" s="351"/>
      <c r="DM11" s="351"/>
      <c r="DN11" s="351"/>
      <c r="DO11" s="351"/>
      <c r="DP11" s="351"/>
      <c r="DQ11" s="351"/>
      <c r="DR11" s="351"/>
      <c r="DS11" s="351"/>
      <c r="DT11" s="351"/>
      <c r="DU11" s="351"/>
      <c r="DV11" s="351"/>
      <c r="DW11" s="351"/>
      <c r="DX11" s="351"/>
      <c r="DY11" s="351"/>
      <c r="DZ11" s="351"/>
      <c r="EA11" s="351"/>
      <c r="EB11" s="351"/>
      <c r="EC11" s="351"/>
      <c r="ED11" s="351"/>
      <c r="EE11" s="351"/>
      <c r="EF11" s="351"/>
      <c r="EG11" s="351"/>
      <c r="EH11" s="351"/>
      <c r="EI11" s="351"/>
      <c r="EJ11" s="351"/>
      <c r="EK11" s="351"/>
      <c r="EL11" s="351"/>
      <c r="EM11" s="351"/>
      <c r="EN11" s="351"/>
      <c r="EO11" s="351"/>
      <c r="EP11" s="351"/>
      <c r="EQ11" s="351"/>
      <c r="ER11" s="351"/>
      <c r="ES11" s="351"/>
      <c r="ET11" s="351"/>
      <c r="EU11" s="351"/>
      <c r="EV11" s="351"/>
      <c r="EW11" s="351"/>
      <c r="EX11" s="351"/>
      <c r="EY11" s="351"/>
      <c r="EZ11" s="351"/>
      <c r="FA11" s="351"/>
      <c r="FB11" s="351"/>
      <c r="FC11" s="351"/>
      <c r="FD11" s="351"/>
      <c r="FE11" s="351"/>
      <c r="FF11" s="351"/>
      <c r="FG11" s="351"/>
      <c r="FH11" s="351"/>
      <c r="FI11" s="351"/>
      <c r="FJ11" s="351"/>
      <c r="FK11" s="351"/>
      <c r="FL11" s="351"/>
      <c r="FM11" s="351"/>
      <c r="FN11" s="351"/>
      <c r="FO11" s="351"/>
      <c r="FP11" s="351"/>
      <c r="FQ11" s="351"/>
      <c r="FR11" s="351"/>
      <c r="FS11" s="351"/>
      <c r="FT11" s="351"/>
      <c r="FU11" s="351"/>
      <c r="FV11" s="351"/>
      <c r="FW11" s="351"/>
      <c r="FX11" s="351"/>
      <c r="FY11" s="351"/>
      <c r="FZ11" s="351"/>
      <c r="GA11" s="351"/>
      <c r="GB11" s="351"/>
      <c r="GC11" s="351"/>
      <c r="GD11" s="351"/>
      <c r="GE11" s="351"/>
      <c r="GF11" s="351"/>
      <c r="GG11" s="351"/>
      <c r="GH11" s="351"/>
      <c r="GI11" s="351"/>
      <c r="GJ11" s="351"/>
      <c r="GK11" s="351"/>
      <c r="GL11" s="351"/>
      <c r="GM11" s="351"/>
      <c r="GN11" s="351"/>
      <c r="GO11" s="351"/>
      <c r="GP11" s="351"/>
      <c r="GQ11" s="351"/>
      <c r="GR11" s="351"/>
      <c r="GS11" s="351"/>
      <c r="GT11" s="351"/>
      <c r="GU11" s="351"/>
      <c r="GV11" s="351"/>
      <c r="GW11" s="351"/>
      <c r="GX11" s="351"/>
      <c r="GY11" s="351"/>
      <c r="GZ11" s="351"/>
      <c r="HA11" s="351"/>
      <c r="HB11" s="351"/>
      <c r="HC11" s="351"/>
      <c r="HD11" s="351"/>
      <c r="HE11" s="351"/>
      <c r="HF11" s="351"/>
      <c r="HG11" s="351"/>
      <c r="HH11" s="351"/>
      <c r="HI11" s="351"/>
      <c r="HJ11" s="351"/>
      <c r="HK11" s="351"/>
      <c r="HL11" s="351"/>
      <c r="HM11" s="351"/>
      <c r="HN11" s="351"/>
      <c r="HO11" s="351"/>
      <c r="HP11" s="351"/>
      <c r="HQ11" s="351"/>
      <c r="HR11" s="351"/>
      <c r="HS11" s="351"/>
      <c r="HT11" s="351"/>
      <c r="HU11" s="351"/>
      <c r="HV11" s="351"/>
      <c r="HW11" s="351"/>
      <c r="HX11" s="351"/>
      <c r="HY11" s="351"/>
      <c r="HZ11" s="351"/>
      <c r="IA11" s="351"/>
      <c r="IB11" s="351"/>
      <c r="IC11" s="351"/>
      <c r="ID11" s="351"/>
      <c r="IE11" s="351"/>
      <c r="IF11" s="351"/>
      <c r="IG11" s="351"/>
      <c r="IH11" s="351"/>
      <c r="II11" s="351"/>
      <c r="IJ11" s="351"/>
      <c r="IK11" s="351"/>
      <c r="IL11" s="351"/>
      <c r="IM11" s="351"/>
      <c r="IN11" s="351"/>
      <c r="IO11" s="351"/>
      <c r="IP11" s="351"/>
      <c r="IQ11" s="351"/>
      <c r="IR11" s="351"/>
      <c r="IS11" s="351"/>
      <c r="IT11" s="351"/>
      <c r="IU11" s="351"/>
      <c r="IV11" s="351"/>
      <c r="IW11" s="351"/>
      <c r="IX11" s="351"/>
      <c r="IY11" s="351"/>
      <c r="IZ11" s="351"/>
      <c r="JA11" s="351"/>
      <c r="JB11" s="351"/>
      <c r="JC11" s="351"/>
      <c r="JD11" s="351"/>
      <c r="JE11" s="351"/>
      <c r="JF11" s="351"/>
      <c r="JG11" s="351"/>
      <c r="JH11" s="351"/>
      <c r="JI11" s="351"/>
      <c r="JJ11" s="351"/>
      <c r="JK11" s="351"/>
      <c r="JL11" s="351"/>
      <c r="JM11" s="351"/>
      <c r="JN11" s="351"/>
      <c r="JO11" s="351"/>
      <c r="JP11" s="351"/>
      <c r="JQ11" s="351"/>
      <c r="JR11" s="351"/>
      <c r="JS11" s="351"/>
      <c r="JT11" s="351"/>
      <c r="JU11" s="351"/>
      <c r="JV11" s="351"/>
      <c r="JW11" s="351"/>
      <c r="JX11" s="351"/>
      <c r="JY11" s="351"/>
      <c r="JZ11" s="351"/>
      <c r="KA11" s="351"/>
      <c r="KB11" s="351"/>
      <c r="KC11" s="351"/>
      <c r="KD11" s="351"/>
      <c r="KE11" s="351"/>
      <c r="KF11" s="351"/>
      <c r="KG11" s="351"/>
      <c r="KH11" s="351"/>
      <c r="KI11" s="351"/>
      <c r="KJ11" s="351"/>
      <c r="KK11" s="351"/>
      <c r="KL11" s="351"/>
      <c r="KM11" s="351"/>
      <c r="KN11" s="351"/>
      <c r="KO11" s="351"/>
      <c r="KP11" s="351"/>
      <c r="KQ11" s="351"/>
      <c r="KR11" s="351"/>
      <c r="KS11" s="351"/>
      <c r="KT11" s="351"/>
      <c r="KU11" s="351"/>
      <c r="KV11" s="351"/>
      <c r="KW11" s="351"/>
      <c r="KX11" s="351"/>
      <c r="KY11" s="351"/>
      <c r="KZ11" s="351"/>
      <c r="LA11" s="351"/>
      <c r="LB11" s="351"/>
      <c r="LC11" s="351"/>
      <c r="LD11" s="351"/>
      <c r="LE11" s="351"/>
      <c r="LF11" s="351"/>
      <c r="LG11" s="351"/>
      <c r="LH11" s="351"/>
      <c r="LI11" s="351"/>
      <c r="LJ11" s="351"/>
      <c r="LK11" s="351"/>
      <c r="LL11" s="351"/>
      <c r="LM11" s="351"/>
      <c r="LN11" s="351"/>
      <c r="LO11" s="351"/>
      <c r="LP11" s="351"/>
      <c r="LQ11" s="351"/>
      <c r="LR11" s="351"/>
      <c r="LS11" s="351"/>
      <c r="LT11" s="351"/>
      <c r="LU11" s="351"/>
      <c r="LV11" s="351"/>
      <c r="LW11" s="351"/>
      <c r="LX11" s="351"/>
      <c r="LY11" s="351"/>
      <c r="LZ11" s="351"/>
      <c r="MA11" s="351"/>
      <c r="MB11" s="351"/>
      <c r="MC11" s="351"/>
      <c r="MD11" s="351"/>
      <c r="ME11" s="351"/>
      <c r="MF11" s="351"/>
      <c r="MG11" s="351"/>
      <c r="MH11" s="351"/>
      <c r="MI11" s="351"/>
      <c r="MJ11" s="351"/>
      <c r="MK11" s="351"/>
      <c r="ML11" s="351"/>
      <c r="MM11" s="351"/>
      <c r="MN11" s="351"/>
      <c r="MO11" s="351"/>
      <c r="MP11" s="351"/>
      <c r="MQ11" s="351"/>
      <c r="MR11" s="351"/>
      <c r="MS11" s="351"/>
      <c r="MT11" s="351"/>
      <c r="MU11" s="351"/>
      <c r="MV11" s="351"/>
      <c r="MW11" s="351"/>
      <c r="MX11" s="351"/>
      <c r="MY11" s="351"/>
      <c r="MZ11" s="351"/>
      <c r="NA11" s="351"/>
      <c r="NB11" s="351"/>
      <c r="NC11" s="351"/>
      <c r="ND11" s="351"/>
      <c r="NE11" s="351"/>
      <c r="NF11" s="351"/>
      <c r="NG11" s="351"/>
      <c r="NH11" s="351"/>
      <c r="NI11" s="351"/>
      <c r="NJ11" s="351"/>
      <c r="NK11" s="351"/>
      <c r="NL11" s="351"/>
      <c r="NM11" s="351"/>
      <c r="NN11" s="351"/>
      <c r="NO11" s="351"/>
      <c r="NP11" s="351"/>
      <c r="NQ11" s="351"/>
      <c r="NR11" s="351"/>
      <c r="NS11" s="351"/>
      <c r="NT11" s="351"/>
      <c r="NU11" s="351"/>
      <c r="NV11" s="351"/>
      <c r="NW11" s="351"/>
      <c r="NX11" s="351"/>
      <c r="NY11" s="351"/>
      <c r="NZ11" s="351"/>
      <c r="OA11" s="351"/>
      <c r="OB11" s="351"/>
      <c r="OC11" s="351"/>
      <c r="OD11" s="351"/>
      <c r="OE11" s="351"/>
      <c r="OF11" s="351"/>
      <c r="OG11" s="351"/>
      <c r="OH11" s="351"/>
      <c r="OI11" s="351"/>
      <c r="OJ11" s="351"/>
      <c r="OK11" s="351"/>
      <c r="OL11" s="351"/>
      <c r="OM11" s="351"/>
      <c r="ON11" s="351"/>
      <c r="OO11" s="351"/>
      <c r="OP11" s="351"/>
      <c r="OQ11" s="351"/>
      <c r="OR11" s="351"/>
      <c r="OS11" s="351"/>
      <c r="OT11" s="351"/>
      <c r="OU11" s="351"/>
      <c r="OV11" s="351"/>
      <c r="OW11" s="351"/>
      <c r="OX11" s="351"/>
      <c r="OY11" s="351"/>
      <c r="OZ11" s="351"/>
      <c r="PA11" s="351"/>
      <c r="PB11" s="351"/>
      <c r="PC11" s="351"/>
      <c r="PD11" s="351"/>
      <c r="PE11" s="351"/>
      <c r="PF11" s="351"/>
      <c r="PG11" s="351"/>
      <c r="PH11" s="351"/>
      <c r="PI11" s="351"/>
      <c r="PJ11" s="351"/>
      <c r="PK11" s="351"/>
      <c r="PL11" s="351"/>
      <c r="PM11" s="351"/>
      <c r="PN11" s="351"/>
      <c r="PO11" s="351"/>
      <c r="PP11" s="351"/>
      <c r="PQ11" s="351"/>
      <c r="PR11" s="351"/>
      <c r="PS11" s="351"/>
      <c r="PT11" s="351"/>
      <c r="PU11" s="351"/>
      <c r="PV11" s="351"/>
      <c r="PW11" s="351"/>
      <c r="PX11" s="351"/>
      <c r="PY11" s="351"/>
      <c r="PZ11" s="351"/>
      <c r="QA11" s="351"/>
      <c r="QB11" s="351"/>
      <c r="QC11" s="351"/>
      <c r="QD11" s="351"/>
      <c r="QE11" s="351"/>
      <c r="QF11" s="351"/>
      <c r="QG11" s="351"/>
      <c r="QH11" s="351"/>
      <c r="QI11" s="351"/>
      <c r="QJ11" s="351"/>
      <c r="QK11" s="351"/>
      <c r="QL11" s="351"/>
      <c r="QM11" s="351"/>
      <c r="QN11" s="351"/>
      <c r="QO11" s="351"/>
      <c r="QP11" s="351"/>
      <c r="QQ11" s="351"/>
      <c r="QR11" s="351"/>
      <c r="QS11" s="351"/>
      <c r="QT11" s="351"/>
      <c r="QU11" s="351"/>
      <c r="QV11" s="351"/>
      <c r="QW11" s="351"/>
      <c r="QX11" s="351"/>
      <c r="QY11" s="351"/>
      <c r="QZ11" s="351"/>
      <c r="RA11" s="351"/>
      <c r="RB11" s="351"/>
      <c r="RC11" s="351"/>
      <c r="RD11" s="351"/>
      <c r="RE11" s="351"/>
      <c r="RF11" s="351"/>
      <c r="RG11" s="351"/>
      <c r="RH11" s="351"/>
      <c r="RI11" s="351"/>
      <c r="RJ11" s="351"/>
      <c r="RK11" s="351"/>
      <c r="RL11" s="351"/>
      <c r="RM11" s="351"/>
      <c r="RN11" s="351"/>
      <c r="RO11" s="351"/>
      <c r="RP11" s="351"/>
      <c r="RQ11" s="351"/>
      <c r="RR11" s="351"/>
      <c r="RS11" s="351"/>
      <c r="RT11" s="351"/>
      <c r="RU11" s="351"/>
      <c r="RV11" s="351"/>
      <c r="RW11" s="351"/>
      <c r="RX11" s="351"/>
      <c r="RY11" s="351"/>
      <c r="RZ11" s="351"/>
      <c r="SA11" s="351"/>
      <c r="SB11" s="351"/>
      <c r="SC11" s="351"/>
      <c r="SD11" s="351"/>
      <c r="SE11" s="351"/>
      <c r="SF11" s="351"/>
      <c r="SG11" s="351"/>
      <c r="SH11" s="351"/>
      <c r="SI11" s="351"/>
      <c r="SJ11" s="351"/>
      <c r="SK11" s="351"/>
      <c r="SL11" s="351"/>
      <c r="SM11" s="351"/>
      <c r="SN11" s="351"/>
      <c r="SO11" s="351"/>
      <c r="SP11" s="351"/>
      <c r="SQ11" s="351"/>
      <c r="SR11" s="351"/>
      <c r="SS11" s="351"/>
      <c r="ST11" s="351"/>
      <c r="SU11" s="351"/>
      <c r="SV11" s="351"/>
      <c r="SW11" s="351"/>
      <c r="SX11" s="351"/>
      <c r="SY11" s="351"/>
      <c r="SZ11" s="351"/>
      <c r="TA11" s="351"/>
      <c r="TB11" s="351"/>
      <c r="TC11" s="351"/>
      <c r="TD11" s="351"/>
      <c r="TE11" s="351"/>
      <c r="TF11" s="351"/>
      <c r="TG11" s="351"/>
      <c r="TH11" s="351"/>
      <c r="TI11" s="351"/>
      <c r="TJ11" s="351"/>
      <c r="TK11" s="351"/>
      <c r="TL11" s="351"/>
      <c r="TM11" s="351"/>
      <c r="TN11" s="351"/>
      <c r="TO11" s="351"/>
      <c r="TP11" s="351"/>
      <c r="TQ11" s="351"/>
      <c r="TR11" s="351"/>
      <c r="TS11" s="351"/>
      <c r="TT11" s="351"/>
      <c r="TU11" s="351"/>
      <c r="TV11" s="351"/>
      <c r="TW11" s="351"/>
      <c r="TX11" s="351"/>
    </row>
    <row r="12" spans="1:544" ht="20" customHeight="1">
      <c r="A12" s="68">
        <v>10</v>
      </c>
      <c r="B12" s="69">
        <v>0.2914420524294376</v>
      </c>
      <c r="C12" s="69">
        <v>0.30423134170072952</v>
      </c>
      <c r="D12" s="69">
        <v>0.36798183974863491</v>
      </c>
      <c r="E12" s="69">
        <v>1.1231531265976054E-3</v>
      </c>
      <c r="F12" s="69">
        <v>1.6744340330658279E-3</v>
      </c>
      <c r="G12" s="69">
        <v>2.6615420469060062E-3</v>
      </c>
      <c r="H12" s="69">
        <v>48.350236498043699</v>
      </c>
      <c r="I12" s="69">
        <v>50.471979588151029</v>
      </c>
      <c r="J12" s="69">
        <v>61.048187214298537</v>
      </c>
      <c r="K12" s="69">
        <v>69422.037115636718</v>
      </c>
      <c r="L12" s="69">
        <v>69406.76902990113</v>
      </c>
      <c r="M12" s="69">
        <v>69332.093425409781</v>
      </c>
      <c r="N12" s="325">
        <v>99.4228959765653</v>
      </c>
      <c r="O12" s="325">
        <v>99.401029759972985</v>
      </c>
      <c r="P12" s="325">
        <v>99.294082957980351</v>
      </c>
      <c r="Q12" s="357">
        <v>10</v>
      </c>
      <c r="R12" s="351">
        <v>5.0253383401281422</v>
      </c>
      <c r="S12" s="351">
        <v>4.9662892076861329</v>
      </c>
      <c r="T12" s="351">
        <v>4.6675090578153924</v>
      </c>
      <c r="U12" s="351">
        <v>0.53662972785375096</v>
      </c>
      <c r="V12" s="351">
        <v>0.50484296066034773</v>
      </c>
      <c r="W12" s="351">
        <v>0.3774422568902544</v>
      </c>
      <c r="X12" s="351">
        <v>16.828755743518382</v>
      </c>
      <c r="Y12" s="351">
        <v>16.121812241236416</v>
      </c>
      <c r="Z12" s="351">
        <v>13.237631249917214</v>
      </c>
      <c r="AA12" s="351">
        <v>1.7970552435542559</v>
      </c>
      <c r="AB12" s="351">
        <v>1.6388460443422503</v>
      </c>
      <c r="AC12" s="351">
        <v>1.0704727838682067</v>
      </c>
      <c r="AD12" s="351"/>
      <c r="AE12" s="351"/>
      <c r="AF12" s="351"/>
      <c r="AG12" s="351"/>
      <c r="AH12" s="351"/>
      <c r="AI12" s="351"/>
      <c r="AJ12" s="351"/>
      <c r="AK12" s="351"/>
      <c r="AL12" s="351"/>
      <c r="AM12" s="351"/>
      <c r="AN12" s="351"/>
      <c r="AO12" s="351"/>
      <c r="AP12" s="351"/>
      <c r="AQ12" s="351"/>
      <c r="AR12" s="351"/>
      <c r="AS12" s="351"/>
      <c r="AT12" s="351"/>
      <c r="AU12" s="351"/>
      <c r="AV12" s="351"/>
      <c r="AW12" s="351"/>
      <c r="AX12" s="351"/>
      <c r="AY12" s="351"/>
      <c r="AZ12" s="351"/>
      <c r="BA12" s="351"/>
      <c r="BB12" s="351"/>
      <c r="BC12" s="351"/>
      <c r="BD12" s="351"/>
      <c r="BE12" s="351"/>
      <c r="BF12" s="351"/>
      <c r="BG12" s="351"/>
      <c r="BH12" s="351"/>
      <c r="BI12" s="351"/>
      <c r="BJ12" s="351"/>
      <c r="BK12" s="351"/>
      <c r="BL12" s="351"/>
      <c r="BM12" s="351"/>
      <c r="BN12" s="351"/>
      <c r="BO12" s="351"/>
      <c r="BP12" s="351"/>
      <c r="BQ12" s="351"/>
      <c r="BR12" s="351"/>
      <c r="BS12" s="351"/>
      <c r="BT12" s="351"/>
      <c r="BU12" s="351"/>
      <c r="BV12" s="351"/>
      <c r="BW12" s="351"/>
      <c r="BX12" s="351"/>
      <c r="BY12" s="351"/>
      <c r="BZ12" s="351"/>
      <c r="CA12" s="351"/>
      <c r="CB12" s="351"/>
      <c r="CC12" s="351"/>
      <c r="CD12" s="351"/>
      <c r="CE12" s="351"/>
      <c r="CF12" s="351"/>
      <c r="CG12" s="351"/>
      <c r="CH12" s="351"/>
      <c r="CI12" s="351"/>
      <c r="CJ12" s="351"/>
      <c r="CK12" s="351"/>
      <c r="CL12" s="351"/>
      <c r="CM12" s="351"/>
      <c r="CN12" s="351"/>
      <c r="CO12" s="351"/>
      <c r="CP12" s="351"/>
      <c r="CQ12" s="351"/>
      <c r="CR12" s="351"/>
      <c r="CS12" s="351"/>
      <c r="CT12" s="351"/>
      <c r="CU12" s="351"/>
      <c r="CV12" s="351"/>
      <c r="CW12" s="351"/>
      <c r="CX12" s="351"/>
      <c r="CY12" s="351"/>
      <c r="CZ12" s="351"/>
      <c r="DA12" s="351"/>
      <c r="DB12" s="351"/>
      <c r="DC12" s="351"/>
      <c r="DD12" s="351"/>
      <c r="DE12" s="351"/>
      <c r="DF12" s="351"/>
      <c r="DG12" s="351"/>
      <c r="DH12" s="351"/>
      <c r="DI12" s="351"/>
      <c r="DJ12" s="351"/>
      <c r="DK12" s="351"/>
      <c r="DL12" s="351"/>
      <c r="DM12" s="351"/>
      <c r="DN12" s="351"/>
      <c r="DO12" s="351"/>
      <c r="DP12" s="351"/>
      <c r="DQ12" s="351"/>
      <c r="DR12" s="351"/>
      <c r="DS12" s="351"/>
      <c r="DT12" s="351"/>
      <c r="DU12" s="351"/>
      <c r="DV12" s="351"/>
      <c r="DW12" s="351"/>
      <c r="DX12" s="351"/>
      <c r="DY12" s="351"/>
      <c r="DZ12" s="351"/>
      <c r="EA12" s="351"/>
      <c r="EB12" s="351"/>
      <c r="EC12" s="351"/>
      <c r="ED12" s="351"/>
      <c r="EE12" s="351"/>
      <c r="EF12" s="351"/>
      <c r="EG12" s="351"/>
      <c r="EH12" s="351"/>
      <c r="EI12" s="351"/>
      <c r="EJ12" s="351"/>
      <c r="EK12" s="351"/>
      <c r="EL12" s="351"/>
      <c r="EM12" s="351"/>
      <c r="EN12" s="351"/>
      <c r="EO12" s="351"/>
      <c r="EP12" s="351"/>
      <c r="EQ12" s="351"/>
      <c r="ER12" s="351"/>
      <c r="ES12" s="351"/>
      <c r="ET12" s="351"/>
      <c r="EU12" s="351"/>
      <c r="EV12" s="351"/>
      <c r="EW12" s="351"/>
      <c r="EX12" s="351"/>
      <c r="EY12" s="351"/>
      <c r="EZ12" s="351"/>
      <c r="FA12" s="351"/>
      <c r="FB12" s="351"/>
      <c r="FC12" s="351"/>
      <c r="FD12" s="351"/>
      <c r="FE12" s="351"/>
      <c r="FF12" s="351"/>
      <c r="FG12" s="351"/>
      <c r="FH12" s="351"/>
      <c r="FI12" s="351"/>
      <c r="FJ12" s="351"/>
      <c r="FK12" s="351"/>
      <c r="FL12" s="351"/>
      <c r="FM12" s="351"/>
      <c r="FN12" s="351"/>
      <c r="FO12" s="351"/>
      <c r="FP12" s="351"/>
      <c r="FQ12" s="351"/>
      <c r="FR12" s="351"/>
      <c r="FS12" s="351"/>
      <c r="FT12" s="351"/>
      <c r="FU12" s="351"/>
      <c r="FV12" s="351"/>
      <c r="FW12" s="351"/>
      <c r="FX12" s="351"/>
      <c r="FY12" s="351"/>
      <c r="FZ12" s="351"/>
      <c r="GA12" s="351"/>
      <c r="GB12" s="351"/>
      <c r="GC12" s="351"/>
      <c r="GD12" s="351"/>
      <c r="GE12" s="351"/>
      <c r="GF12" s="351"/>
      <c r="GG12" s="351"/>
      <c r="GH12" s="351"/>
      <c r="GI12" s="351"/>
      <c r="GJ12" s="351"/>
      <c r="GK12" s="351"/>
      <c r="GL12" s="351"/>
      <c r="GM12" s="351"/>
      <c r="GN12" s="351"/>
      <c r="GO12" s="351"/>
      <c r="GP12" s="351"/>
      <c r="GQ12" s="351"/>
      <c r="GR12" s="351"/>
      <c r="GS12" s="351"/>
      <c r="GT12" s="351"/>
      <c r="GU12" s="351"/>
      <c r="GV12" s="351"/>
      <c r="GW12" s="351"/>
      <c r="GX12" s="351"/>
      <c r="GY12" s="351"/>
      <c r="GZ12" s="351"/>
      <c r="HA12" s="351"/>
      <c r="HB12" s="351"/>
      <c r="HC12" s="351"/>
      <c r="HD12" s="351"/>
      <c r="HE12" s="351"/>
      <c r="HF12" s="351"/>
      <c r="HG12" s="351"/>
      <c r="HH12" s="351"/>
      <c r="HI12" s="351"/>
      <c r="HJ12" s="351"/>
      <c r="HK12" s="351"/>
      <c r="HL12" s="351"/>
      <c r="HM12" s="351"/>
      <c r="HN12" s="351"/>
      <c r="HO12" s="351"/>
      <c r="HP12" s="351"/>
      <c r="HQ12" s="351"/>
      <c r="HR12" s="351"/>
      <c r="HS12" s="351"/>
      <c r="HT12" s="351"/>
      <c r="HU12" s="351"/>
      <c r="HV12" s="351"/>
      <c r="HW12" s="351"/>
      <c r="HX12" s="351"/>
      <c r="HY12" s="351"/>
      <c r="HZ12" s="351"/>
      <c r="IA12" s="351"/>
      <c r="IB12" s="351"/>
      <c r="IC12" s="351"/>
      <c r="ID12" s="351"/>
      <c r="IE12" s="351"/>
      <c r="IF12" s="351"/>
      <c r="IG12" s="351"/>
      <c r="IH12" s="351"/>
      <c r="II12" s="351"/>
      <c r="IJ12" s="351"/>
      <c r="IK12" s="351"/>
      <c r="IL12" s="351"/>
      <c r="IM12" s="351"/>
      <c r="IN12" s="351"/>
      <c r="IO12" s="351"/>
      <c r="IP12" s="351"/>
      <c r="IQ12" s="351"/>
      <c r="IR12" s="351"/>
      <c r="IS12" s="351"/>
      <c r="IT12" s="351"/>
      <c r="IU12" s="351"/>
      <c r="IV12" s="351"/>
      <c r="IW12" s="351"/>
      <c r="IX12" s="351"/>
      <c r="IY12" s="351"/>
      <c r="IZ12" s="351"/>
      <c r="JA12" s="351"/>
      <c r="JB12" s="351"/>
      <c r="JC12" s="351"/>
      <c r="JD12" s="351"/>
      <c r="JE12" s="351"/>
      <c r="JF12" s="351"/>
      <c r="JG12" s="351"/>
      <c r="JH12" s="351"/>
      <c r="JI12" s="351"/>
      <c r="JJ12" s="351"/>
      <c r="JK12" s="351"/>
      <c r="JL12" s="351"/>
      <c r="JM12" s="351"/>
      <c r="JN12" s="351"/>
      <c r="JO12" s="351"/>
      <c r="JP12" s="351"/>
      <c r="JQ12" s="351"/>
      <c r="JR12" s="351"/>
      <c r="JS12" s="351"/>
      <c r="JT12" s="351"/>
      <c r="JU12" s="351"/>
      <c r="JV12" s="351"/>
      <c r="JW12" s="351"/>
      <c r="JX12" s="351"/>
      <c r="JY12" s="351"/>
      <c r="JZ12" s="351"/>
      <c r="KA12" s="351"/>
      <c r="KB12" s="351"/>
      <c r="KC12" s="351"/>
      <c r="KD12" s="351"/>
      <c r="KE12" s="351"/>
      <c r="KF12" s="351"/>
      <c r="KG12" s="351"/>
      <c r="KH12" s="351"/>
      <c r="KI12" s="351"/>
      <c r="KJ12" s="351"/>
      <c r="KK12" s="351"/>
      <c r="KL12" s="351"/>
      <c r="KM12" s="351"/>
      <c r="KN12" s="351"/>
      <c r="KO12" s="351"/>
      <c r="KP12" s="351"/>
      <c r="KQ12" s="351"/>
      <c r="KR12" s="351"/>
      <c r="KS12" s="351"/>
      <c r="KT12" s="351"/>
      <c r="KU12" s="351"/>
      <c r="KV12" s="351"/>
      <c r="KW12" s="351"/>
      <c r="KX12" s="351"/>
      <c r="KY12" s="351"/>
      <c r="KZ12" s="351"/>
      <c r="LA12" s="351"/>
      <c r="LB12" s="351"/>
      <c r="LC12" s="351"/>
      <c r="LD12" s="351"/>
      <c r="LE12" s="351"/>
      <c r="LF12" s="351"/>
      <c r="LG12" s="351"/>
      <c r="LH12" s="351"/>
      <c r="LI12" s="351"/>
      <c r="LJ12" s="351"/>
      <c r="LK12" s="351"/>
      <c r="LL12" s="351"/>
      <c r="LM12" s="351"/>
      <c r="LN12" s="351"/>
      <c r="LO12" s="351"/>
      <c r="LP12" s="351"/>
      <c r="LQ12" s="351"/>
      <c r="LR12" s="351"/>
      <c r="LS12" s="351"/>
      <c r="LT12" s="351"/>
      <c r="LU12" s="351"/>
      <c r="LV12" s="351"/>
      <c r="LW12" s="351"/>
      <c r="LX12" s="351"/>
      <c r="LY12" s="351"/>
      <c r="LZ12" s="351"/>
      <c r="MA12" s="351"/>
      <c r="MB12" s="351"/>
      <c r="MC12" s="351"/>
      <c r="MD12" s="351"/>
      <c r="ME12" s="351"/>
      <c r="MF12" s="351"/>
      <c r="MG12" s="351"/>
      <c r="MH12" s="351"/>
      <c r="MI12" s="351"/>
      <c r="MJ12" s="351"/>
      <c r="MK12" s="351"/>
      <c r="ML12" s="351"/>
      <c r="MM12" s="351"/>
      <c r="MN12" s="351"/>
      <c r="MO12" s="351"/>
      <c r="MP12" s="351"/>
      <c r="MQ12" s="351"/>
      <c r="MR12" s="351"/>
      <c r="MS12" s="351"/>
      <c r="MT12" s="351"/>
      <c r="MU12" s="351"/>
      <c r="MV12" s="351"/>
      <c r="MW12" s="351"/>
      <c r="MX12" s="351"/>
      <c r="MY12" s="351"/>
      <c r="MZ12" s="351"/>
      <c r="NA12" s="351"/>
      <c r="NB12" s="351"/>
      <c r="NC12" s="351"/>
      <c r="ND12" s="351"/>
      <c r="NE12" s="351"/>
      <c r="NF12" s="351"/>
      <c r="NG12" s="351"/>
      <c r="NH12" s="351"/>
      <c r="NI12" s="351"/>
      <c r="NJ12" s="351"/>
      <c r="NK12" s="351"/>
      <c r="NL12" s="351"/>
      <c r="NM12" s="351"/>
      <c r="NN12" s="351"/>
      <c r="NO12" s="351"/>
      <c r="NP12" s="351"/>
      <c r="NQ12" s="351"/>
      <c r="NR12" s="351"/>
      <c r="NS12" s="351"/>
      <c r="NT12" s="351"/>
      <c r="NU12" s="351"/>
      <c r="NV12" s="351"/>
      <c r="NW12" s="351"/>
      <c r="NX12" s="351"/>
      <c r="NY12" s="351"/>
      <c r="NZ12" s="351"/>
      <c r="OA12" s="351"/>
      <c r="OB12" s="351"/>
      <c r="OC12" s="351"/>
      <c r="OD12" s="351"/>
      <c r="OE12" s="351"/>
      <c r="OF12" s="351"/>
      <c r="OG12" s="351"/>
      <c r="OH12" s="351"/>
      <c r="OI12" s="351"/>
      <c r="OJ12" s="351"/>
      <c r="OK12" s="351"/>
      <c r="OL12" s="351"/>
      <c r="OM12" s="351"/>
      <c r="ON12" s="351"/>
      <c r="OO12" s="351"/>
      <c r="OP12" s="351"/>
      <c r="OQ12" s="351"/>
      <c r="OR12" s="351"/>
      <c r="OS12" s="351"/>
      <c r="OT12" s="351"/>
      <c r="OU12" s="351"/>
      <c r="OV12" s="351"/>
      <c r="OW12" s="351"/>
      <c r="OX12" s="351"/>
      <c r="OY12" s="351"/>
      <c r="OZ12" s="351"/>
      <c r="PA12" s="351"/>
      <c r="PB12" s="351"/>
      <c r="PC12" s="351"/>
      <c r="PD12" s="351"/>
      <c r="PE12" s="351"/>
      <c r="PF12" s="351"/>
      <c r="PG12" s="351"/>
      <c r="PH12" s="351"/>
      <c r="PI12" s="351"/>
      <c r="PJ12" s="351"/>
      <c r="PK12" s="351"/>
      <c r="PL12" s="351"/>
      <c r="PM12" s="351"/>
      <c r="PN12" s="351"/>
      <c r="PO12" s="351"/>
      <c r="PP12" s="351"/>
      <c r="PQ12" s="351"/>
      <c r="PR12" s="351"/>
      <c r="PS12" s="351"/>
      <c r="PT12" s="351"/>
      <c r="PU12" s="351"/>
      <c r="PV12" s="351"/>
      <c r="PW12" s="351"/>
      <c r="PX12" s="351"/>
      <c r="PY12" s="351"/>
      <c r="PZ12" s="351"/>
      <c r="QA12" s="351"/>
      <c r="QB12" s="351"/>
      <c r="QC12" s="351"/>
      <c r="QD12" s="351"/>
      <c r="QE12" s="351"/>
      <c r="QF12" s="351"/>
      <c r="QG12" s="351"/>
      <c r="QH12" s="351"/>
      <c r="QI12" s="351"/>
      <c r="QJ12" s="351"/>
      <c r="QK12" s="351"/>
      <c r="QL12" s="351"/>
      <c r="QM12" s="351"/>
      <c r="QN12" s="351"/>
      <c r="QO12" s="351"/>
      <c r="QP12" s="351"/>
      <c r="QQ12" s="351"/>
      <c r="QR12" s="351"/>
      <c r="QS12" s="351"/>
      <c r="QT12" s="351"/>
      <c r="QU12" s="351"/>
      <c r="QV12" s="351"/>
      <c r="QW12" s="351"/>
      <c r="QX12" s="351"/>
      <c r="QY12" s="351"/>
      <c r="QZ12" s="351"/>
      <c r="RA12" s="351"/>
      <c r="RB12" s="351"/>
      <c r="RC12" s="351"/>
      <c r="RD12" s="351"/>
      <c r="RE12" s="351"/>
      <c r="RF12" s="351"/>
      <c r="RG12" s="351"/>
      <c r="RH12" s="351"/>
      <c r="RI12" s="351"/>
      <c r="RJ12" s="351"/>
      <c r="RK12" s="351"/>
      <c r="RL12" s="351"/>
      <c r="RM12" s="351"/>
      <c r="RN12" s="351"/>
      <c r="RO12" s="351"/>
      <c r="RP12" s="351"/>
      <c r="RQ12" s="351"/>
      <c r="RR12" s="351"/>
      <c r="RS12" s="351"/>
      <c r="RT12" s="351"/>
      <c r="RU12" s="351"/>
      <c r="RV12" s="351"/>
      <c r="RW12" s="351"/>
      <c r="RX12" s="351"/>
      <c r="RY12" s="351"/>
      <c r="RZ12" s="351"/>
      <c r="SA12" s="351"/>
      <c r="SB12" s="351"/>
      <c r="SC12" s="351"/>
      <c r="SD12" s="351"/>
      <c r="SE12" s="351"/>
      <c r="SF12" s="351"/>
      <c r="SG12" s="351"/>
      <c r="SH12" s="351"/>
      <c r="SI12" s="351"/>
      <c r="SJ12" s="351"/>
      <c r="SK12" s="351"/>
      <c r="SL12" s="351"/>
      <c r="SM12" s="351"/>
      <c r="SN12" s="351"/>
      <c r="SO12" s="351"/>
      <c r="SP12" s="351"/>
      <c r="SQ12" s="351"/>
      <c r="SR12" s="351"/>
      <c r="SS12" s="351"/>
      <c r="ST12" s="351"/>
      <c r="SU12" s="351"/>
      <c r="SV12" s="351"/>
      <c r="SW12" s="351"/>
      <c r="SX12" s="351"/>
      <c r="SY12" s="351"/>
      <c r="SZ12" s="351"/>
      <c r="TA12" s="351"/>
      <c r="TB12" s="351"/>
      <c r="TC12" s="351"/>
      <c r="TD12" s="351"/>
      <c r="TE12" s="351"/>
      <c r="TF12" s="351"/>
      <c r="TG12" s="351"/>
      <c r="TH12" s="351"/>
      <c r="TI12" s="351"/>
      <c r="TJ12" s="351"/>
      <c r="TK12" s="351"/>
      <c r="TL12" s="351"/>
      <c r="TM12" s="351"/>
      <c r="TN12" s="351"/>
      <c r="TO12" s="351"/>
      <c r="TP12" s="351"/>
      <c r="TQ12" s="351"/>
      <c r="TR12" s="351"/>
      <c r="TS12" s="351"/>
      <c r="TT12" s="351"/>
      <c r="TU12" s="351"/>
      <c r="TV12" s="351"/>
      <c r="TW12" s="351"/>
      <c r="TX12" s="351"/>
    </row>
    <row r="13" spans="1:544" ht="20" customHeight="1">
      <c r="A13" s="68">
        <v>11</v>
      </c>
      <c r="B13" s="69">
        <v>0.30251007768498633</v>
      </c>
      <c r="C13" s="69">
        <v>0.31609123716939497</v>
      </c>
      <c r="D13" s="69">
        <v>0.38441782870351016</v>
      </c>
      <c r="E13" s="69">
        <v>1.1786804148803945E-3</v>
      </c>
      <c r="F13" s="69">
        <v>1.7583575013940724E-3</v>
      </c>
      <c r="G13" s="69">
        <v>2.8048859683784707E-3</v>
      </c>
      <c r="H13" s="69">
        <v>50.186421887939233</v>
      </c>
      <c r="I13" s="69">
        <v>52.439536246402625</v>
      </c>
      <c r="J13" s="69">
        <v>63.774917781912336</v>
      </c>
      <c r="K13" s="69">
        <v>69372.768786443732</v>
      </c>
      <c r="L13" s="69">
        <v>69355.313271983861</v>
      </c>
      <c r="M13" s="69">
        <v>69269.681872911679</v>
      </c>
      <c r="N13" s="325">
        <v>99.352336249829904</v>
      </c>
      <c r="O13" s="325">
        <v>99.327337303235026</v>
      </c>
      <c r="P13" s="325">
        <v>99.204700140224389</v>
      </c>
      <c r="Q13" s="357">
        <v>11</v>
      </c>
      <c r="R13" s="351">
        <v>5.2799178290997615</v>
      </c>
      <c r="S13" s="351">
        <v>5.2192673829487788</v>
      </c>
      <c r="T13" s="351">
        <v>4.9106933726522062</v>
      </c>
      <c r="U13" s="351">
        <v>0.56777439959762166</v>
      </c>
      <c r="V13" s="351">
        <v>0.53421541913883852</v>
      </c>
      <c r="W13" s="351">
        <v>0.39962535203367461</v>
      </c>
      <c r="X13" s="351">
        <v>17.681286607560441</v>
      </c>
      <c r="Y13" s="351">
        <v>16.943042433872577</v>
      </c>
      <c r="Z13" s="351">
        <v>13.927331954446805</v>
      </c>
      <c r="AA13" s="351">
        <v>1.9013519173332984</v>
      </c>
      <c r="AB13" s="351">
        <v>1.7341963634337898</v>
      </c>
      <c r="AC13" s="351">
        <v>1.1333867771466404</v>
      </c>
      <c r="AD13" s="351"/>
      <c r="AE13" s="351"/>
      <c r="AF13" s="351"/>
      <c r="AG13" s="351"/>
      <c r="AH13" s="351"/>
      <c r="AI13" s="351"/>
      <c r="AJ13" s="351"/>
      <c r="AK13" s="351"/>
      <c r="AL13" s="351"/>
      <c r="AM13" s="351"/>
      <c r="AN13" s="351"/>
      <c r="AO13" s="351"/>
      <c r="AP13" s="351"/>
      <c r="AQ13" s="351"/>
      <c r="AR13" s="351"/>
      <c r="AS13" s="351"/>
      <c r="AT13" s="351"/>
      <c r="AU13" s="351"/>
      <c r="AV13" s="351"/>
      <c r="AW13" s="351"/>
      <c r="AX13" s="351"/>
      <c r="AY13" s="351"/>
      <c r="AZ13" s="351"/>
      <c r="BA13" s="351"/>
      <c r="BB13" s="351"/>
      <c r="BC13" s="351"/>
      <c r="BD13" s="351"/>
      <c r="BE13" s="351"/>
      <c r="BF13" s="351"/>
      <c r="BG13" s="351"/>
      <c r="BH13" s="351"/>
      <c r="BI13" s="351"/>
      <c r="BJ13" s="351"/>
      <c r="BK13" s="351"/>
      <c r="BL13" s="351"/>
      <c r="BM13" s="351"/>
      <c r="BN13" s="351"/>
      <c r="BO13" s="351"/>
      <c r="BP13" s="351"/>
      <c r="BQ13" s="351"/>
      <c r="BR13" s="351"/>
      <c r="BS13" s="351"/>
      <c r="BT13" s="351"/>
      <c r="BU13" s="351"/>
      <c r="BV13" s="351"/>
      <c r="BW13" s="351"/>
      <c r="BX13" s="351"/>
      <c r="BY13" s="351"/>
      <c r="BZ13" s="351"/>
      <c r="CA13" s="351"/>
      <c r="CB13" s="351"/>
      <c r="CC13" s="351"/>
      <c r="CD13" s="351"/>
      <c r="CE13" s="351"/>
      <c r="CF13" s="351"/>
      <c r="CG13" s="351"/>
      <c r="CH13" s="351"/>
      <c r="CI13" s="351"/>
      <c r="CJ13" s="351"/>
      <c r="CK13" s="351"/>
      <c r="CL13" s="351"/>
      <c r="CM13" s="351"/>
      <c r="CN13" s="351"/>
      <c r="CO13" s="351"/>
      <c r="CP13" s="351"/>
      <c r="CQ13" s="351"/>
      <c r="CR13" s="351"/>
      <c r="CS13" s="351"/>
      <c r="CT13" s="351"/>
      <c r="CU13" s="351"/>
      <c r="CV13" s="351"/>
      <c r="CW13" s="351"/>
      <c r="CX13" s="351"/>
      <c r="CY13" s="351"/>
      <c r="CZ13" s="351"/>
      <c r="DA13" s="351"/>
      <c r="DB13" s="351"/>
      <c r="DC13" s="351"/>
      <c r="DD13" s="351"/>
      <c r="DE13" s="351"/>
      <c r="DF13" s="351"/>
      <c r="DG13" s="351"/>
      <c r="DH13" s="351"/>
      <c r="DI13" s="351"/>
      <c r="DJ13" s="351"/>
      <c r="DK13" s="351"/>
      <c r="DL13" s="351"/>
      <c r="DM13" s="351"/>
      <c r="DN13" s="351"/>
      <c r="DO13" s="351"/>
      <c r="DP13" s="351"/>
      <c r="DQ13" s="351"/>
      <c r="DR13" s="351"/>
      <c r="DS13" s="351"/>
      <c r="DT13" s="351"/>
      <c r="DU13" s="351"/>
      <c r="DV13" s="351"/>
      <c r="DW13" s="351"/>
      <c r="DX13" s="351"/>
      <c r="DY13" s="351"/>
      <c r="DZ13" s="351"/>
      <c r="EA13" s="351"/>
      <c r="EB13" s="351"/>
      <c r="EC13" s="351"/>
      <c r="ED13" s="351"/>
      <c r="EE13" s="351"/>
      <c r="EF13" s="351"/>
      <c r="EG13" s="351"/>
      <c r="EH13" s="351"/>
      <c r="EI13" s="351"/>
      <c r="EJ13" s="351"/>
      <c r="EK13" s="351"/>
      <c r="EL13" s="351"/>
      <c r="EM13" s="351"/>
      <c r="EN13" s="351"/>
      <c r="EO13" s="351"/>
      <c r="EP13" s="351"/>
      <c r="EQ13" s="351"/>
      <c r="ER13" s="351"/>
      <c r="ES13" s="351"/>
      <c r="ET13" s="351"/>
      <c r="EU13" s="351"/>
      <c r="EV13" s="351"/>
      <c r="EW13" s="351"/>
      <c r="EX13" s="351"/>
      <c r="EY13" s="351"/>
      <c r="EZ13" s="351"/>
      <c r="FA13" s="351"/>
      <c r="FB13" s="351"/>
      <c r="FC13" s="351"/>
      <c r="FD13" s="351"/>
      <c r="FE13" s="351"/>
      <c r="FF13" s="351"/>
      <c r="FG13" s="351"/>
      <c r="FH13" s="351"/>
      <c r="FI13" s="351"/>
      <c r="FJ13" s="351"/>
      <c r="FK13" s="351"/>
      <c r="FL13" s="351"/>
      <c r="FM13" s="351"/>
      <c r="FN13" s="351"/>
      <c r="FO13" s="351"/>
      <c r="FP13" s="351"/>
      <c r="FQ13" s="351"/>
      <c r="FR13" s="351"/>
      <c r="FS13" s="351"/>
      <c r="FT13" s="351"/>
      <c r="FU13" s="351"/>
      <c r="FV13" s="351"/>
      <c r="FW13" s="351"/>
      <c r="FX13" s="351"/>
      <c r="FY13" s="351"/>
      <c r="FZ13" s="351"/>
      <c r="GA13" s="351"/>
      <c r="GB13" s="351"/>
      <c r="GC13" s="351"/>
      <c r="GD13" s="351"/>
      <c r="GE13" s="351"/>
      <c r="GF13" s="351"/>
      <c r="GG13" s="351"/>
      <c r="GH13" s="351"/>
      <c r="GI13" s="351"/>
      <c r="GJ13" s="351"/>
      <c r="GK13" s="351"/>
      <c r="GL13" s="351"/>
      <c r="GM13" s="351"/>
      <c r="GN13" s="351"/>
      <c r="GO13" s="351"/>
      <c r="GP13" s="351"/>
      <c r="GQ13" s="351"/>
      <c r="GR13" s="351"/>
      <c r="GS13" s="351"/>
      <c r="GT13" s="351"/>
      <c r="GU13" s="351"/>
      <c r="GV13" s="351"/>
      <c r="GW13" s="351"/>
      <c r="GX13" s="351"/>
      <c r="GY13" s="351"/>
      <c r="GZ13" s="351"/>
      <c r="HA13" s="351"/>
      <c r="HB13" s="351"/>
      <c r="HC13" s="351"/>
      <c r="HD13" s="351"/>
      <c r="HE13" s="351"/>
      <c r="HF13" s="351"/>
      <c r="HG13" s="351"/>
      <c r="HH13" s="351"/>
      <c r="HI13" s="351"/>
      <c r="HJ13" s="351"/>
      <c r="HK13" s="351"/>
      <c r="HL13" s="351"/>
      <c r="HM13" s="351"/>
      <c r="HN13" s="351"/>
      <c r="HO13" s="351"/>
      <c r="HP13" s="351"/>
      <c r="HQ13" s="351"/>
      <c r="HR13" s="351"/>
      <c r="HS13" s="351"/>
      <c r="HT13" s="351"/>
      <c r="HU13" s="351"/>
      <c r="HV13" s="351"/>
      <c r="HW13" s="351"/>
      <c r="HX13" s="351"/>
      <c r="HY13" s="351"/>
      <c r="HZ13" s="351"/>
      <c r="IA13" s="351"/>
      <c r="IB13" s="351"/>
      <c r="IC13" s="351"/>
      <c r="ID13" s="351"/>
      <c r="IE13" s="351"/>
      <c r="IF13" s="351"/>
      <c r="IG13" s="351"/>
      <c r="IH13" s="351"/>
      <c r="II13" s="351"/>
      <c r="IJ13" s="351"/>
      <c r="IK13" s="351"/>
      <c r="IL13" s="351"/>
      <c r="IM13" s="351"/>
      <c r="IN13" s="351"/>
      <c r="IO13" s="351"/>
      <c r="IP13" s="351"/>
      <c r="IQ13" s="351"/>
      <c r="IR13" s="351"/>
      <c r="IS13" s="351"/>
      <c r="IT13" s="351"/>
      <c r="IU13" s="351"/>
      <c r="IV13" s="351"/>
      <c r="IW13" s="351"/>
      <c r="IX13" s="351"/>
      <c r="IY13" s="351"/>
      <c r="IZ13" s="351"/>
      <c r="JA13" s="351"/>
      <c r="JB13" s="351"/>
      <c r="JC13" s="351"/>
      <c r="JD13" s="351"/>
      <c r="JE13" s="351"/>
      <c r="JF13" s="351"/>
      <c r="JG13" s="351"/>
      <c r="JH13" s="351"/>
      <c r="JI13" s="351"/>
      <c r="JJ13" s="351"/>
      <c r="JK13" s="351"/>
      <c r="JL13" s="351"/>
      <c r="JM13" s="351"/>
      <c r="JN13" s="351"/>
      <c r="JO13" s="351"/>
      <c r="JP13" s="351"/>
      <c r="JQ13" s="351"/>
      <c r="JR13" s="351"/>
      <c r="JS13" s="351"/>
      <c r="JT13" s="351"/>
      <c r="JU13" s="351"/>
      <c r="JV13" s="351"/>
      <c r="JW13" s="351"/>
      <c r="JX13" s="351"/>
      <c r="JY13" s="351"/>
      <c r="JZ13" s="351"/>
      <c r="KA13" s="351"/>
      <c r="KB13" s="351"/>
      <c r="KC13" s="351"/>
      <c r="KD13" s="351"/>
      <c r="KE13" s="351"/>
      <c r="KF13" s="351"/>
      <c r="KG13" s="351"/>
      <c r="KH13" s="351"/>
      <c r="KI13" s="351"/>
      <c r="KJ13" s="351"/>
      <c r="KK13" s="351"/>
      <c r="KL13" s="351"/>
      <c r="KM13" s="351"/>
      <c r="KN13" s="351"/>
      <c r="KO13" s="351"/>
      <c r="KP13" s="351"/>
      <c r="KQ13" s="351"/>
      <c r="KR13" s="351"/>
      <c r="KS13" s="351"/>
      <c r="KT13" s="351"/>
      <c r="KU13" s="351"/>
      <c r="KV13" s="351"/>
      <c r="KW13" s="351"/>
      <c r="KX13" s="351"/>
      <c r="KY13" s="351"/>
      <c r="KZ13" s="351"/>
      <c r="LA13" s="351"/>
      <c r="LB13" s="351"/>
      <c r="LC13" s="351"/>
      <c r="LD13" s="351"/>
      <c r="LE13" s="351"/>
      <c r="LF13" s="351"/>
      <c r="LG13" s="351"/>
      <c r="LH13" s="351"/>
      <c r="LI13" s="351"/>
      <c r="LJ13" s="351"/>
      <c r="LK13" s="351"/>
      <c r="LL13" s="351"/>
      <c r="LM13" s="351"/>
      <c r="LN13" s="351"/>
      <c r="LO13" s="351"/>
      <c r="LP13" s="351"/>
      <c r="LQ13" s="351"/>
      <c r="LR13" s="351"/>
      <c r="LS13" s="351"/>
      <c r="LT13" s="351"/>
      <c r="LU13" s="351"/>
      <c r="LV13" s="351"/>
      <c r="LW13" s="351"/>
      <c r="LX13" s="351"/>
      <c r="LY13" s="351"/>
      <c r="LZ13" s="351"/>
      <c r="MA13" s="351"/>
      <c r="MB13" s="351"/>
      <c r="MC13" s="351"/>
      <c r="MD13" s="351"/>
      <c r="ME13" s="351"/>
      <c r="MF13" s="351"/>
      <c r="MG13" s="351"/>
      <c r="MH13" s="351"/>
      <c r="MI13" s="351"/>
      <c r="MJ13" s="351"/>
      <c r="MK13" s="351"/>
      <c r="ML13" s="351"/>
      <c r="MM13" s="351"/>
      <c r="MN13" s="351"/>
      <c r="MO13" s="351"/>
      <c r="MP13" s="351"/>
      <c r="MQ13" s="351"/>
      <c r="MR13" s="351"/>
      <c r="MS13" s="351"/>
      <c r="MT13" s="351"/>
      <c r="MU13" s="351"/>
      <c r="MV13" s="351"/>
      <c r="MW13" s="351"/>
      <c r="MX13" s="351"/>
      <c r="MY13" s="351"/>
      <c r="MZ13" s="351"/>
      <c r="NA13" s="351"/>
      <c r="NB13" s="351"/>
      <c r="NC13" s="351"/>
      <c r="ND13" s="351"/>
      <c r="NE13" s="351"/>
      <c r="NF13" s="351"/>
      <c r="NG13" s="351"/>
      <c r="NH13" s="351"/>
      <c r="NI13" s="351"/>
      <c r="NJ13" s="351"/>
      <c r="NK13" s="351"/>
      <c r="NL13" s="351"/>
      <c r="NM13" s="351"/>
      <c r="NN13" s="351"/>
      <c r="NO13" s="351"/>
      <c r="NP13" s="351"/>
      <c r="NQ13" s="351"/>
      <c r="NR13" s="351"/>
      <c r="NS13" s="351"/>
      <c r="NT13" s="351"/>
      <c r="NU13" s="351"/>
      <c r="NV13" s="351"/>
      <c r="NW13" s="351"/>
      <c r="NX13" s="351"/>
      <c r="NY13" s="351"/>
      <c r="NZ13" s="351"/>
      <c r="OA13" s="351"/>
      <c r="OB13" s="351"/>
      <c r="OC13" s="351"/>
      <c r="OD13" s="351"/>
      <c r="OE13" s="351"/>
      <c r="OF13" s="351"/>
      <c r="OG13" s="351"/>
      <c r="OH13" s="351"/>
      <c r="OI13" s="351"/>
      <c r="OJ13" s="351"/>
      <c r="OK13" s="351"/>
      <c r="OL13" s="351"/>
      <c r="OM13" s="351"/>
      <c r="ON13" s="351"/>
      <c r="OO13" s="351"/>
      <c r="OP13" s="351"/>
      <c r="OQ13" s="351"/>
      <c r="OR13" s="351"/>
      <c r="OS13" s="351"/>
      <c r="OT13" s="351"/>
      <c r="OU13" s="351"/>
      <c r="OV13" s="351"/>
      <c r="OW13" s="351"/>
      <c r="OX13" s="351"/>
      <c r="OY13" s="351"/>
      <c r="OZ13" s="351"/>
      <c r="PA13" s="351"/>
      <c r="PB13" s="351"/>
      <c r="PC13" s="351"/>
      <c r="PD13" s="351"/>
      <c r="PE13" s="351"/>
      <c r="PF13" s="351"/>
      <c r="PG13" s="351"/>
      <c r="PH13" s="351"/>
      <c r="PI13" s="351"/>
      <c r="PJ13" s="351"/>
      <c r="PK13" s="351"/>
      <c r="PL13" s="351"/>
      <c r="PM13" s="351"/>
      <c r="PN13" s="351"/>
      <c r="PO13" s="351"/>
      <c r="PP13" s="351"/>
      <c r="PQ13" s="351"/>
      <c r="PR13" s="351"/>
      <c r="PS13" s="351"/>
      <c r="PT13" s="351"/>
      <c r="PU13" s="351"/>
      <c r="PV13" s="351"/>
      <c r="PW13" s="351"/>
      <c r="PX13" s="351"/>
      <c r="PY13" s="351"/>
      <c r="PZ13" s="351"/>
      <c r="QA13" s="351"/>
      <c r="QB13" s="351"/>
      <c r="QC13" s="351"/>
      <c r="QD13" s="351"/>
      <c r="QE13" s="351"/>
      <c r="QF13" s="351"/>
      <c r="QG13" s="351"/>
      <c r="QH13" s="351"/>
      <c r="QI13" s="351"/>
      <c r="QJ13" s="351"/>
      <c r="QK13" s="351"/>
      <c r="QL13" s="351"/>
      <c r="QM13" s="351"/>
      <c r="QN13" s="351"/>
      <c r="QO13" s="351"/>
      <c r="QP13" s="351"/>
      <c r="QQ13" s="351"/>
      <c r="QR13" s="351"/>
      <c r="QS13" s="351"/>
      <c r="QT13" s="351"/>
      <c r="QU13" s="351"/>
      <c r="QV13" s="351"/>
      <c r="QW13" s="351"/>
      <c r="QX13" s="351"/>
      <c r="QY13" s="351"/>
      <c r="QZ13" s="351"/>
      <c r="RA13" s="351"/>
      <c r="RB13" s="351"/>
      <c r="RC13" s="351"/>
      <c r="RD13" s="351"/>
      <c r="RE13" s="351"/>
      <c r="RF13" s="351"/>
      <c r="RG13" s="351"/>
      <c r="RH13" s="351"/>
      <c r="RI13" s="351"/>
      <c r="RJ13" s="351"/>
      <c r="RK13" s="351"/>
      <c r="RL13" s="351"/>
      <c r="RM13" s="351"/>
      <c r="RN13" s="351"/>
      <c r="RO13" s="351"/>
      <c r="RP13" s="351"/>
      <c r="RQ13" s="351"/>
      <c r="RR13" s="351"/>
      <c r="RS13" s="351"/>
      <c r="RT13" s="351"/>
      <c r="RU13" s="351"/>
      <c r="RV13" s="351"/>
      <c r="RW13" s="351"/>
      <c r="RX13" s="351"/>
      <c r="RY13" s="351"/>
      <c r="RZ13" s="351"/>
      <c r="SA13" s="351"/>
      <c r="SB13" s="351"/>
      <c r="SC13" s="351"/>
      <c r="SD13" s="351"/>
      <c r="SE13" s="351"/>
      <c r="SF13" s="351"/>
      <c r="SG13" s="351"/>
      <c r="SH13" s="351"/>
      <c r="SI13" s="351"/>
      <c r="SJ13" s="351"/>
      <c r="SK13" s="351"/>
      <c r="SL13" s="351"/>
      <c r="SM13" s="351"/>
      <c r="SN13" s="351"/>
      <c r="SO13" s="351"/>
      <c r="SP13" s="351"/>
      <c r="SQ13" s="351"/>
      <c r="SR13" s="351"/>
      <c r="SS13" s="351"/>
      <c r="ST13" s="351"/>
      <c r="SU13" s="351"/>
      <c r="SV13" s="351"/>
      <c r="SW13" s="351"/>
      <c r="SX13" s="351"/>
      <c r="SY13" s="351"/>
      <c r="SZ13" s="351"/>
      <c r="TA13" s="351"/>
      <c r="TB13" s="351"/>
      <c r="TC13" s="351"/>
      <c r="TD13" s="351"/>
      <c r="TE13" s="351"/>
      <c r="TF13" s="351"/>
      <c r="TG13" s="351"/>
      <c r="TH13" s="351"/>
      <c r="TI13" s="351"/>
      <c r="TJ13" s="351"/>
      <c r="TK13" s="351"/>
      <c r="TL13" s="351"/>
      <c r="TM13" s="351"/>
      <c r="TN13" s="351"/>
      <c r="TO13" s="351"/>
      <c r="TP13" s="351"/>
      <c r="TQ13" s="351"/>
      <c r="TR13" s="351"/>
      <c r="TS13" s="351"/>
      <c r="TT13" s="351"/>
      <c r="TU13" s="351"/>
      <c r="TV13" s="351"/>
      <c r="TW13" s="351"/>
      <c r="TX13" s="351"/>
    </row>
    <row r="14" spans="1:544" ht="20" customHeight="1">
      <c r="A14" s="68">
        <v>12</v>
      </c>
      <c r="B14" s="69">
        <v>0.31386358830714312</v>
      </c>
      <c r="C14" s="69">
        <v>0.32833470496201023</v>
      </c>
      <c r="D14" s="69">
        <v>0.40212563930587364</v>
      </c>
      <c r="E14" s="69">
        <v>1.2340675128845048E-3</v>
      </c>
      <c r="F14" s="69">
        <v>1.8423707403223133E-3</v>
      </c>
      <c r="G14" s="69">
        <v>2.9521999004111293E-3</v>
      </c>
      <c r="H14" s="69">
        <v>52.069969300155037</v>
      </c>
      <c r="I14" s="69">
        <v>54.470727553197499</v>
      </c>
      <c r="J14" s="69">
        <v>66.712643560844427</v>
      </c>
      <c r="K14" s="69">
        <v>69321.640590849682</v>
      </c>
      <c r="L14" s="69">
        <v>69301.858140084063</v>
      </c>
      <c r="M14" s="69">
        <v>69204.438092240292</v>
      </c>
      <c r="N14" s="325">
        <v>99.279112912065429</v>
      </c>
      <c r="O14" s="325">
        <v>99.250781439432956</v>
      </c>
      <c r="P14" s="325">
        <v>99.11126114176912</v>
      </c>
      <c r="Q14" s="357">
        <v>12</v>
      </c>
      <c r="R14" s="351">
        <v>5.5383833343538136</v>
      </c>
      <c r="S14" s="351">
        <v>5.476335605647213</v>
      </c>
      <c r="T14" s="351">
        <v>5.1587048116985015</v>
      </c>
      <c r="U14" s="351">
        <v>0.6000746193516544</v>
      </c>
      <c r="V14" s="351">
        <v>0.56468909956621194</v>
      </c>
      <c r="W14" s="351">
        <v>0.42267528601606813</v>
      </c>
      <c r="X14" s="351">
        <v>18.546830887696331</v>
      </c>
      <c r="Y14" s="351">
        <v>17.77754993962121</v>
      </c>
      <c r="Z14" s="351">
        <v>14.630722978478969</v>
      </c>
      <c r="AA14" s="351">
        <v>2.0095182679175108</v>
      </c>
      <c r="AB14" s="351">
        <v>1.8331215233679321</v>
      </c>
      <c r="AC14" s="351">
        <v>1.1987592322644189</v>
      </c>
      <c r="AD14" s="351"/>
      <c r="AE14" s="351"/>
      <c r="AF14" s="351"/>
      <c r="AG14" s="351"/>
      <c r="AH14" s="351"/>
      <c r="AI14" s="351"/>
      <c r="AJ14" s="351"/>
      <c r="AK14" s="351"/>
      <c r="AL14" s="351"/>
      <c r="AM14" s="351"/>
      <c r="AN14" s="351"/>
      <c r="AO14" s="351"/>
      <c r="AP14" s="351"/>
      <c r="AQ14" s="351"/>
      <c r="AR14" s="351"/>
      <c r="AS14" s="351"/>
      <c r="AT14" s="351"/>
      <c r="AU14" s="351"/>
      <c r="AV14" s="351"/>
      <c r="AW14" s="351"/>
      <c r="AX14" s="351"/>
      <c r="AY14" s="351"/>
      <c r="AZ14" s="351"/>
      <c r="BA14" s="351"/>
      <c r="BB14" s="351"/>
      <c r="BC14" s="351"/>
      <c r="BD14" s="351"/>
      <c r="BE14" s="351"/>
      <c r="BF14" s="351"/>
      <c r="BG14" s="351"/>
      <c r="BH14" s="351"/>
      <c r="BI14" s="351"/>
      <c r="BJ14" s="351"/>
      <c r="BK14" s="351"/>
      <c r="BL14" s="351"/>
      <c r="BM14" s="351"/>
      <c r="BN14" s="351"/>
      <c r="BO14" s="351"/>
      <c r="BP14" s="351"/>
      <c r="BQ14" s="351"/>
      <c r="BR14" s="351"/>
      <c r="BS14" s="351"/>
      <c r="BT14" s="351"/>
      <c r="BU14" s="351"/>
      <c r="BV14" s="351"/>
      <c r="BW14" s="351"/>
      <c r="BX14" s="351"/>
      <c r="BY14" s="351"/>
      <c r="BZ14" s="351"/>
      <c r="CA14" s="351"/>
      <c r="CB14" s="351"/>
      <c r="CC14" s="351"/>
      <c r="CD14" s="351"/>
      <c r="CE14" s="351"/>
      <c r="CF14" s="351"/>
      <c r="CG14" s="351"/>
      <c r="CH14" s="351"/>
      <c r="CI14" s="351"/>
      <c r="CJ14" s="351"/>
      <c r="CK14" s="351"/>
      <c r="CL14" s="351"/>
      <c r="CM14" s="351"/>
      <c r="CN14" s="351"/>
      <c r="CO14" s="351"/>
      <c r="CP14" s="351"/>
      <c r="CQ14" s="351"/>
      <c r="CR14" s="351"/>
      <c r="CS14" s="351"/>
      <c r="CT14" s="351"/>
      <c r="CU14" s="351"/>
      <c r="CV14" s="351"/>
      <c r="CW14" s="351"/>
      <c r="CX14" s="351"/>
      <c r="CY14" s="351"/>
      <c r="CZ14" s="351"/>
      <c r="DA14" s="351"/>
      <c r="DB14" s="351"/>
      <c r="DC14" s="351"/>
      <c r="DD14" s="351"/>
      <c r="DE14" s="351"/>
      <c r="DF14" s="351"/>
      <c r="DG14" s="351"/>
      <c r="DH14" s="351"/>
      <c r="DI14" s="351"/>
      <c r="DJ14" s="351"/>
      <c r="DK14" s="351"/>
      <c r="DL14" s="351"/>
      <c r="DM14" s="351"/>
      <c r="DN14" s="351"/>
      <c r="DO14" s="351"/>
      <c r="DP14" s="351"/>
      <c r="DQ14" s="351"/>
      <c r="DR14" s="351"/>
      <c r="DS14" s="351"/>
      <c r="DT14" s="351"/>
      <c r="DU14" s="351"/>
      <c r="DV14" s="351"/>
      <c r="DW14" s="351"/>
      <c r="DX14" s="351"/>
      <c r="DY14" s="351"/>
      <c r="DZ14" s="351"/>
      <c r="EA14" s="351"/>
      <c r="EB14" s="351"/>
      <c r="EC14" s="351"/>
      <c r="ED14" s="351"/>
      <c r="EE14" s="351"/>
      <c r="EF14" s="351"/>
      <c r="EG14" s="351"/>
      <c r="EH14" s="351"/>
      <c r="EI14" s="351"/>
      <c r="EJ14" s="351"/>
      <c r="EK14" s="351"/>
      <c r="EL14" s="351"/>
      <c r="EM14" s="351"/>
      <c r="EN14" s="351"/>
      <c r="EO14" s="351"/>
      <c r="EP14" s="351"/>
      <c r="EQ14" s="351"/>
      <c r="ER14" s="351"/>
      <c r="ES14" s="351"/>
      <c r="ET14" s="351"/>
      <c r="EU14" s="351"/>
      <c r="EV14" s="351"/>
      <c r="EW14" s="351"/>
      <c r="EX14" s="351"/>
      <c r="EY14" s="351"/>
      <c r="EZ14" s="351"/>
      <c r="FA14" s="351"/>
      <c r="FB14" s="351"/>
      <c r="FC14" s="351"/>
      <c r="FD14" s="351"/>
      <c r="FE14" s="351"/>
      <c r="FF14" s="351"/>
      <c r="FG14" s="351"/>
      <c r="FH14" s="351"/>
      <c r="FI14" s="351"/>
      <c r="FJ14" s="351"/>
      <c r="FK14" s="351"/>
      <c r="FL14" s="351"/>
      <c r="FM14" s="351"/>
      <c r="FN14" s="351"/>
      <c r="FO14" s="351"/>
      <c r="FP14" s="351"/>
      <c r="FQ14" s="351"/>
      <c r="FR14" s="351"/>
      <c r="FS14" s="351"/>
      <c r="FT14" s="351"/>
      <c r="FU14" s="351"/>
      <c r="FV14" s="351"/>
      <c r="FW14" s="351"/>
      <c r="FX14" s="351"/>
      <c r="FY14" s="351"/>
      <c r="FZ14" s="351"/>
      <c r="GA14" s="351"/>
      <c r="GB14" s="351"/>
      <c r="GC14" s="351"/>
      <c r="GD14" s="351"/>
      <c r="GE14" s="351"/>
      <c r="GF14" s="351"/>
      <c r="GG14" s="351"/>
      <c r="GH14" s="351"/>
      <c r="GI14" s="351"/>
      <c r="GJ14" s="351"/>
      <c r="GK14" s="351"/>
      <c r="GL14" s="351"/>
      <c r="GM14" s="351"/>
      <c r="GN14" s="351"/>
      <c r="GO14" s="351"/>
      <c r="GP14" s="351"/>
      <c r="GQ14" s="351"/>
      <c r="GR14" s="351"/>
      <c r="GS14" s="351"/>
      <c r="GT14" s="351"/>
      <c r="GU14" s="351"/>
      <c r="GV14" s="351"/>
      <c r="GW14" s="351"/>
      <c r="GX14" s="351"/>
      <c r="GY14" s="351"/>
      <c r="GZ14" s="351"/>
      <c r="HA14" s="351"/>
      <c r="HB14" s="351"/>
      <c r="HC14" s="351"/>
      <c r="HD14" s="351"/>
      <c r="HE14" s="351"/>
      <c r="HF14" s="351"/>
      <c r="HG14" s="351"/>
      <c r="HH14" s="351"/>
      <c r="HI14" s="351"/>
      <c r="HJ14" s="351"/>
      <c r="HK14" s="351"/>
      <c r="HL14" s="351"/>
      <c r="HM14" s="351"/>
      <c r="HN14" s="351"/>
      <c r="HO14" s="351"/>
      <c r="HP14" s="351"/>
      <c r="HQ14" s="351"/>
      <c r="HR14" s="351"/>
      <c r="HS14" s="351"/>
      <c r="HT14" s="351"/>
      <c r="HU14" s="351"/>
      <c r="HV14" s="351"/>
      <c r="HW14" s="351"/>
      <c r="HX14" s="351"/>
      <c r="HY14" s="351"/>
      <c r="HZ14" s="351"/>
      <c r="IA14" s="351"/>
      <c r="IB14" s="351"/>
      <c r="IC14" s="351"/>
      <c r="ID14" s="351"/>
      <c r="IE14" s="351"/>
      <c r="IF14" s="351"/>
      <c r="IG14" s="351"/>
      <c r="IH14" s="351"/>
      <c r="II14" s="351"/>
      <c r="IJ14" s="351"/>
      <c r="IK14" s="351"/>
      <c r="IL14" s="351"/>
      <c r="IM14" s="351"/>
      <c r="IN14" s="351"/>
      <c r="IO14" s="351"/>
      <c r="IP14" s="351"/>
      <c r="IQ14" s="351"/>
      <c r="IR14" s="351"/>
      <c r="IS14" s="351"/>
      <c r="IT14" s="351"/>
      <c r="IU14" s="351"/>
      <c r="IV14" s="351"/>
      <c r="IW14" s="351"/>
      <c r="IX14" s="351"/>
      <c r="IY14" s="351"/>
      <c r="IZ14" s="351"/>
      <c r="JA14" s="351"/>
      <c r="JB14" s="351"/>
      <c r="JC14" s="351"/>
      <c r="JD14" s="351"/>
      <c r="JE14" s="351"/>
      <c r="JF14" s="351"/>
      <c r="JG14" s="351"/>
      <c r="JH14" s="351"/>
      <c r="JI14" s="351"/>
      <c r="JJ14" s="351"/>
      <c r="JK14" s="351"/>
      <c r="JL14" s="351"/>
      <c r="JM14" s="351"/>
      <c r="JN14" s="351"/>
      <c r="JO14" s="351"/>
      <c r="JP14" s="351"/>
      <c r="JQ14" s="351"/>
      <c r="JR14" s="351"/>
      <c r="JS14" s="351"/>
      <c r="JT14" s="351"/>
      <c r="JU14" s="351"/>
      <c r="JV14" s="351"/>
      <c r="JW14" s="351"/>
      <c r="JX14" s="351"/>
      <c r="JY14" s="351"/>
      <c r="JZ14" s="351"/>
      <c r="KA14" s="351"/>
      <c r="KB14" s="351"/>
      <c r="KC14" s="351"/>
      <c r="KD14" s="351"/>
      <c r="KE14" s="351"/>
      <c r="KF14" s="351"/>
      <c r="KG14" s="351"/>
      <c r="KH14" s="351"/>
      <c r="KI14" s="351"/>
      <c r="KJ14" s="351"/>
      <c r="KK14" s="351"/>
      <c r="KL14" s="351"/>
      <c r="KM14" s="351"/>
      <c r="KN14" s="351"/>
      <c r="KO14" s="351"/>
      <c r="KP14" s="351"/>
      <c r="KQ14" s="351"/>
      <c r="KR14" s="351"/>
      <c r="KS14" s="351"/>
      <c r="KT14" s="351"/>
      <c r="KU14" s="351"/>
      <c r="KV14" s="351"/>
      <c r="KW14" s="351"/>
      <c r="KX14" s="351"/>
      <c r="KY14" s="351"/>
      <c r="KZ14" s="351"/>
      <c r="LA14" s="351"/>
      <c r="LB14" s="351"/>
      <c r="LC14" s="351"/>
      <c r="LD14" s="351"/>
      <c r="LE14" s="351"/>
      <c r="LF14" s="351"/>
      <c r="LG14" s="351"/>
      <c r="LH14" s="351"/>
      <c r="LI14" s="351"/>
      <c r="LJ14" s="351"/>
      <c r="LK14" s="351"/>
      <c r="LL14" s="351"/>
      <c r="LM14" s="351"/>
      <c r="LN14" s="351"/>
      <c r="LO14" s="351"/>
      <c r="LP14" s="351"/>
      <c r="LQ14" s="351"/>
      <c r="LR14" s="351"/>
      <c r="LS14" s="351"/>
      <c r="LT14" s="351"/>
      <c r="LU14" s="351"/>
      <c r="LV14" s="351"/>
      <c r="LW14" s="351"/>
      <c r="LX14" s="351"/>
      <c r="LY14" s="351"/>
      <c r="LZ14" s="351"/>
      <c r="MA14" s="351"/>
      <c r="MB14" s="351"/>
      <c r="MC14" s="351"/>
      <c r="MD14" s="351"/>
      <c r="ME14" s="351"/>
      <c r="MF14" s="351"/>
      <c r="MG14" s="351"/>
      <c r="MH14" s="351"/>
      <c r="MI14" s="351"/>
      <c r="MJ14" s="351"/>
      <c r="MK14" s="351"/>
      <c r="ML14" s="351"/>
      <c r="MM14" s="351"/>
      <c r="MN14" s="351"/>
      <c r="MO14" s="351"/>
      <c r="MP14" s="351"/>
      <c r="MQ14" s="351"/>
      <c r="MR14" s="351"/>
      <c r="MS14" s="351"/>
      <c r="MT14" s="351"/>
      <c r="MU14" s="351"/>
      <c r="MV14" s="351"/>
      <c r="MW14" s="351"/>
      <c r="MX14" s="351"/>
      <c r="MY14" s="351"/>
      <c r="MZ14" s="351"/>
      <c r="NA14" s="351"/>
      <c r="NB14" s="351"/>
      <c r="NC14" s="351"/>
      <c r="ND14" s="351"/>
      <c r="NE14" s="351"/>
      <c r="NF14" s="351"/>
      <c r="NG14" s="351"/>
      <c r="NH14" s="351"/>
      <c r="NI14" s="351"/>
      <c r="NJ14" s="351"/>
      <c r="NK14" s="351"/>
      <c r="NL14" s="351"/>
      <c r="NM14" s="351"/>
      <c r="NN14" s="351"/>
      <c r="NO14" s="351"/>
      <c r="NP14" s="351"/>
      <c r="NQ14" s="351"/>
      <c r="NR14" s="351"/>
      <c r="NS14" s="351"/>
      <c r="NT14" s="351"/>
      <c r="NU14" s="351"/>
      <c r="NV14" s="351"/>
      <c r="NW14" s="351"/>
      <c r="NX14" s="351"/>
      <c r="NY14" s="351"/>
      <c r="NZ14" s="351"/>
      <c r="OA14" s="351"/>
      <c r="OB14" s="351"/>
      <c r="OC14" s="351"/>
      <c r="OD14" s="351"/>
      <c r="OE14" s="351"/>
      <c r="OF14" s="351"/>
      <c r="OG14" s="351"/>
      <c r="OH14" s="351"/>
      <c r="OI14" s="351"/>
      <c r="OJ14" s="351"/>
      <c r="OK14" s="351"/>
      <c r="OL14" s="351"/>
      <c r="OM14" s="351"/>
      <c r="ON14" s="351"/>
      <c r="OO14" s="351"/>
      <c r="OP14" s="351"/>
      <c r="OQ14" s="351"/>
      <c r="OR14" s="351"/>
      <c r="OS14" s="351"/>
      <c r="OT14" s="351"/>
      <c r="OU14" s="351"/>
      <c r="OV14" s="351"/>
      <c r="OW14" s="351"/>
      <c r="OX14" s="351"/>
      <c r="OY14" s="351"/>
      <c r="OZ14" s="351"/>
      <c r="PA14" s="351"/>
      <c r="PB14" s="351"/>
      <c r="PC14" s="351"/>
      <c r="PD14" s="351"/>
      <c r="PE14" s="351"/>
      <c r="PF14" s="351"/>
      <c r="PG14" s="351"/>
      <c r="PH14" s="351"/>
      <c r="PI14" s="351"/>
      <c r="PJ14" s="351"/>
      <c r="PK14" s="351"/>
      <c r="PL14" s="351"/>
      <c r="PM14" s="351"/>
      <c r="PN14" s="351"/>
      <c r="PO14" s="351"/>
      <c r="PP14" s="351"/>
      <c r="PQ14" s="351"/>
      <c r="PR14" s="351"/>
      <c r="PS14" s="351"/>
      <c r="PT14" s="351"/>
      <c r="PU14" s="351"/>
      <c r="PV14" s="351"/>
      <c r="PW14" s="351"/>
      <c r="PX14" s="351"/>
      <c r="PY14" s="351"/>
      <c r="PZ14" s="351"/>
      <c r="QA14" s="351"/>
      <c r="QB14" s="351"/>
      <c r="QC14" s="351"/>
      <c r="QD14" s="351"/>
      <c r="QE14" s="351"/>
      <c r="QF14" s="351"/>
      <c r="QG14" s="351"/>
      <c r="QH14" s="351"/>
      <c r="QI14" s="351"/>
      <c r="QJ14" s="351"/>
      <c r="QK14" s="351"/>
      <c r="QL14" s="351"/>
      <c r="QM14" s="351"/>
      <c r="QN14" s="351"/>
      <c r="QO14" s="351"/>
      <c r="QP14" s="351"/>
      <c r="QQ14" s="351"/>
      <c r="QR14" s="351"/>
      <c r="QS14" s="351"/>
      <c r="QT14" s="351"/>
      <c r="QU14" s="351"/>
      <c r="QV14" s="351"/>
      <c r="QW14" s="351"/>
      <c r="QX14" s="351"/>
      <c r="QY14" s="351"/>
      <c r="QZ14" s="351"/>
      <c r="RA14" s="351"/>
      <c r="RB14" s="351"/>
      <c r="RC14" s="351"/>
      <c r="RD14" s="351"/>
      <c r="RE14" s="351"/>
      <c r="RF14" s="351"/>
      <c r="RG14" s="351"/>
      <c r="RH14" s="351"/>
      <c r="RI14" s="351"/>
      <c r="RJ14" s="351"/>
      <c r="RK14" s="351"/>
      <c r="RL14" s="351"/>
      <c r="RM14" s="351"/>
      <c r="RN14" s="351"/>
      <c r="RO14" s="351"/>
      <c r="RP14" s="351"/>
      <c r="RQ14" s="351"/>
      <c r="RR14" s="351"/>
      <c r="RS14" s="351"/>
      <c r="RT14" s="351"/>
      <c r="RU14" s="351"/>
      <c r="RV14" s="351"/>
      <c r="RW14" s="351"/>
      <c r="RX14" s="351"/>
      <c r="RY14" s="351"/>
      <c r="RZ14" s="351"/>
      <c r="SA14" s="351"/>
      <c r="SB14" s="351"/>
      <c r="SC14" s="351"/>
      <c r="SD14" s="351"/>
      <c r="SE14" s="351"/>
      <c r="SF14" s="351"/>
      <c r="SG14" s="351"/>
      <c r="SH14" s="351"/>
      <c r="SI14" s="351"/>
      <c r="SJ14" s="351"/>
      <c r="SK14" s="351"/>
      <c r="SL14" s="351"/>
      <c r="SM14" s="351"/>
      <c r="SN14" s="351"/>
      <c r="SO14" s="351"/>
      <c r="SP14" s="351"/>
      <c r="SQ14" s="351"/>
      <c r="SR14" s="351"/>
      <c r="SS14" s="351"/>
      <c r="ST14" s="351"/>
      <c r="SU14" s="351"/>
      <c r="SV14" s="351"/>
      <c r="SW14" s="351"/>
      <c r="SX14" s="351"/>
      <c r="SY14" s="351"/>
      <c r="SZ14" s="351"/>
      <c r="TA14" s="351"/>
      <c r="TB14" s="351"/>
      <c r="TC14" s="351"/>
      <c r="TD14" s="351"/>
      <c r="TE14" s="351"/>
      <c r="TF14" s="351"/>
      <c r="TG14" s="351"/>
      <c r="TH14" s="351"/>
      <c r="TI14" s="351"/>
      <c r="TJ14" s="351"/>
      <c r="TK14" s="351"/>
      <c r="TL14" s="351"/>
      <c r="TM14" s="351"/>
      <c r="TN14" s="351"/>
      <c r="TO14" s="351"/>
      <c r="TP14" s="351"/>
      <c r="TQ14" s="351"/>
      <c r="TR14" s="351"/>
      <c r="TS14" s="351"/>
      <c r="TT14" s="351"/>
      <c r="TU14" s="351"/>
      <c r="TV14" s="351"/>
      <c r="TW14" s="351"/>
      <c r="TX14" s="351"/>
    </row>
    <row r="15" spans="1:544" ht="20" customHeight="1">
      <c r="A15" s="68">
        <v>13</v>
      </c>
      <c r="B15" s="69">
        <v>0.32570990863089216</v>
      </c>
      <c r="C15" s="69">
        <v>0.34122726746386473</v>
      </c>
      <c r="D15" s="69">
        <v>0.42179359581336517</v>
      </c>
      <c r="E15" s="69">
        <v>1.2899403247243221E-3</v>
      </c>
      <c r="F15" s="69">
        <v>1.9275947476659358E-3</v>
      </c>
      <c r="G15" s="69">
        <v>3.1072948821307387E-3</v>
      </c>
      <c r="H15" s="69">
        <v>54.035273841865013</v>
      </c>
      <c r="I15" s="69">
        <v>56.609603672255155</v>
      </c>
      <c r="J15" s="69">
        <v>69.975557545437283</v>
      </c>
      <c r="K15" s="69">
        <v>69268.587969278669</v>
      </c>
      <c r="L15" s="69">
        <v>69246.317974471327</v>
      </c>
      <c r="M15" s="69">
        <v>69136.093991687158</v>
      </c>
      <c r="N15" s="325">
        <v>99.203133504158487</v>
      </c>
      <c r="O15" s="325">
        <v>99.171239490828967</v>
      </c>
      <c r="P15" s="325">
        <v>99.013382014589553</v>
      </c>
      <c r="Q15" s="357">
        <v>13</v>
      </c>
      <c r="R15" s="351">
        <v>5.8003942987775128</v>
      </c>
      <c r="S15" s="351">
        <v>5.7371736679465233</v>
      </c>
      <c r="T15" s="351">
        <v>5.4113095559908206</v>
      </c>
      <c r="U15" s="351">
        <v>0.63355218968122007</v>
      </c>
      <c r="V15" s="351">
        <v>0.59628579772030932</v>
      </c>
      <c r="W15" s="351">
        <v>0.44661236190682418</v>
      </c>
      <c r="X15" s="351">
        <v>19.424248132859905</v>
      </c>
      <c r="Y15" s="351">
        <v>18.62429528406253</v>
      </c>
      <c r="Z15" s="351">
        <v>15.347141182600561</v>
      </c>
      <c r="AA15" s="351">
        <v>2.1216273073157126</v>
      </c>
      <c r="AB15" s="351">
        <v>1.9356922786705042</v>
      </c>
      <c r="AC15" s="351">
        <v>1.2666477312299511</v>
      </c>
      <c r="AD15" s="351"/>
      <c r="AE15" s="351"/>
      <c r="AF15" s="351"/>
      <c r="AG15" s="351"/>
      <c r="AH15" s="351"/>
      <c r="AI15" s="351"/>
      <c r="AJ15" s="351"/>
      <c r="AK15" s="351"/>
      <c r="AL15" s="351"/>
      <c r="AM15" s="351"/>
      <c r="AN15" s="351"/>
      <c r="AO15" s="351"/>
      <c r="AP15" s="351"/>
      <c r="AQ15" s="351"/>
      <c r="AR15" s="351"/>
      <c r="AS15" s="351"/>
      <c r="AT15" s="351"/>
      <c r="AU15" s="351"/>
      <c r="AV15" s="351"/>
      <c r="AW15" s="351"/>
      <c r="AX15" s="351"/>
      <c r="AY15" s="351"/>
      <c r="AZ15" s="351"/>
      <c r="BA15" s="351"/>
      <c r="BB15" s="351"/>
      <c r="BC15" s="351"/>
      <c r="BD15" s="351"/>
      <c r="BE15" s="351"/>
      <c r="BF15" s="351"/>
      <c r="BG15" s="351"/>
      <c r="BH15" s="351"/>
      <c r="BI15" s="351"/>
      <c r="BJ15" s="351"/>
      <c r="BK15" s="351"/>
      <c r="BL15" s="351"/>
      <c r="BM15" s="351"/>
      <c r="BN15" s="351"/>
      <c r="BO15" s="351"/>
      <c r="BP15" s="351"/>
      <c r="BQ15" s="351"/>
      <c r="BR15" s="351"/>
      <c r="BS15" s="351"/>
      <c r="BT15" s="351"/>
      <c r="BU15" s="351"/>
      <c r="BV15" s="351"/>
      <c r="BW15" s="351"/>
      <c r="BX15" s="351"/>
      <c r="BY15" s="351"/>
      <c r="BZ15" s="351"/>
      <c r="CA15" s="351"/>
      <c r="CB15" s="351"/>
      <c r="CC15" s="351"/>
      <c r="CD15" s="351"/>
      <c r="CE15" s="351"/>
      <c r="CF15" s="351"/>
      <c r="CG15" s="351"/>
      <c r="CH15" s="351"/>
      <c r="CI15" s="351"/>
      <c r="CJ15" s="351"/>
      <c r="CK15" s="351"/>
      <c r="CL15" s="351"/>
      <c r="CM15" s="351"/>
      <c r="CN15" s="351"/>
      <c r="CO15" s="351"/>
      <c r="CP15" s="351"/>
      <c r="CQ15" s="351"/>
      <c r="CR15" s="351"/>
      <c r="CS15" s="351"/>
      <c r="CT15" s="351"/>
      <c r="CU15" s="351"/>
      <c r="CV15" s="351"/>
      <c r="CW15" s="351"/>
      <c r="CX15" s="351"/>
      <c r="CY15" s="351"/>
      <c r="CZ15" s="351"/>
      <c r="DA15" s="351"/>
      <c r="DB15" s="351"/>
      <c r="DC15" s="351"/>
      <c r="DD15" s="351"/>
      <c r="DE15" s="351"/>
      <c r="DF15" s="351"/>
      <c r="DG15" s="351"/>
      <c r="DH15" s="351"/>
      <c r="DI15" s="351"/>
      <c r="DJ15" s="351"/>
      <c r="DK15" s="351"/>
      <c r="DL15" s="351"/>
      <c r="DM15" s="351"/>
      <c r="DN15" s="351"/>
      <c r="DO15" s="351"/>
      <c r="DP15" s="351"/>
      <c r="DQ15" s="351"/>
      <c r="DR15" s="351"/>
      <c r="DS15" s="351"/>
      <c r="DT15" s="351"/>
      <c r="DU15" s="351"/>
      <c r="DV15" s="351"/>
      <c r="DW15" s="351"/>
      <c r="DX15" s="351"/>
      <c r="DY15" s="351"/>
      <c r="DZ15" s="351"/>
      <c r="EA15" s="351"/>
      <c r="EB15" s="351"/>
      <c r="EC15" s="351"/>
      <c r="ED15" s="351"/>
      <c r="EE15" s="351"/>
      <c r="EF15" s="351"/>
      <c r="EG15" s="351"/>
      <c r="EH15" s="351"/>
      <c r="EI15" s="351"/>
      <c r="EJ15" s="351"/>
      <c r="EK15" s="351"/>
      <c r="EL15" s="351"/>
      <c r="EM15" s="351"/>
      <c r="EN15" s="351"/>
      <c r="EO15" s="351"/>
      <c r="EP15" s="351"/>
      <c r="EQ15" s="351"/>
      <c r="ER15" s="351"/>
      <c r="ES15" s="351"/>
      <c r="ET15" s="351"/>
      <c r="EU15" s="351"/>
      <c r="EV15" s="351"/>
      <c r="EW15" s="351"/>
      <c r="EX15" s="351"/>
      <c r="EY15" s="351"/>
      <c r="EZ15" s="351"/>
      <c r="FA15" s="351"/>
      <c r="FB15" s="351"/>
      <c r="FC15" s="351"/>
      <c r="FD15" s="351"/>
      <c r="FE15" s="351"/>
      <c r="FF15" s="351"/>
      <c r="FG15" s="351"/>
      <c r="FH15" s="351"/>
      <c r="FI15" s="351"/>
      <c r="FJ15" s="351"/>
      <c r="FK15" s="351"/>
      <c r="FL15" s="351"/>
      <c r="FM15" s="351"/>
      <c r="FN15" s="351"/>
      <c r="FO15" s="351"/>
      <c r="FP15" s="351"/>
      <c r="FQ15" s="351"/>
      <c r="FR15" s="351"/>
      <c r="FS15" s="351"/>
      <c r="FT15" s="351"/>
      <c r="FU15" s="351"/>
      <c r="FV15" s="351"/>
      <c r="FW15" s="351"/>
      <c r="FX15" s="351"/>
      <c r="FY15" s="351"/>
      <c r="FZ15" s="351"/>
      <c r="GA15" s="351"/>
      <c r="GB15" s="351"/>
      <c r="GC15" s="351"/>
      <c r="GD15" s="351"/>
      <c r="GE15" s="351"/>
      <c r="GF15" s="351"/>
      <c r="GG15" s="351"/>
      <c r="GH15" s="351"/>
      <c r="GI15" s="351"/>
      <c r="GJ15" s="351"/>
      <c r="GK15" s="351"/>
      <c r="GL15" s="351"/>
      <c r="GM15" s="351"/>
      <c r="GN15" s="351"/>
      <c r="GO15" s="351"/>
      <c r="GP15" s="351"/>
      <c r="GQ15" s="351"/>
      <c r="GR15" s="351"/>
      <c r="GS15" s="351"/>
      <c r="GT15" s="351"/>
      <c r="GU15" s="351"/>
      <c r="GV15" s="351"/>
      <c r="GW15" s="351"/>
      <c r="GX15" s="351"/>
      <c r="GY15" s="351"/>
      <c r="GZ15" s="351"/>
      <c r="HA15" s="351"/>
      <c r="HB15" s="351"/>
      <c r="HC15" s="351"/>
      <c r="HD15" s="351"/>
      <c r="HE15" s="351"/>
      <c r="HF15" s="351"/>
      <c r="HG15" s="351"/>
      <c r="HH15" s="351"/>
      <c r="HI15" s="351"/>
      <c r="HJ15" s="351"/>
      <c r="HK15" s="351"/>
      <c r="HL15" s="351"/>
      <c r="HM15" s="351"/>
      <c r="HN15" s="351"/>
      <c r="HO15" s="351"/>
      <c r="HP15" s="351"/>
      <c r="HQ15" s="351"/>
      <c r="HR15" s="351"/>
      <c r="HS15" s="351"/>
      <c r="HT15" s="351"/>
      <c r="HU15" s="351"/>
      <c r="HV15" s="351"/>
      <c r="HW15" s="351"/>
      <c r="HX15" s="351"/>
      <c r="HY15" s="351"/>
      <c r="HZ15" s="351"/>
      <c r="IA15" s="351"/>
      <c r="IB15" s="351"/>
      <c r="IC15" s="351"/>
      <c r="ID15" s="351"/>
      <c r="IE15" s="351"/>
      <c r="IF15" s="351"/>
      <c r="IG15" s="351"/>
      <c r="IH15" s="351"/>
      <c r="II15" s="351"/>
      <c r="IJ15" s="351"/>
      <c r="IK15" s="351"/>
      <c r="IL15" s="351"/>
      <c r="IM15" s="351"/>
      <c r="IN15" s="351"/>
      <c r="IO15" s="351"/>
      <c r="IP15" s="351"/>
      <c r="IQ15" s="351"/>
      <c r="IR15" s="351"/>
      <c r="IS15" s="351"/>
      <c r="IT15" s="351"/>
      <c r="IU15" s="351"/>
      <c r="IV15" s="351"/>
      <c r="IW15" s="351"/>
      <c r="IX15" s="351"/>
      <c r="IY15" s="351"/>
      <c r="IZ15" s="351"/>
      <c r="JA15" s="351"/>
      <c r="JB15" s="351"/>
      <c r="JC15" s="351"/>
      <c r="JD15" s="351"/>
      <c r="JE15" s="351"/>
      <c r="JF15" s="351"/>
      <c r="JG15" s="351"/>
      <c r="JH15" s="351"/>
      <c r="JI15" s="351"/>
      <c r="JJ15" s="351"/>
      <c r="JK15" s="351"/>
      <c r="JL15" s="351"/>
      <c r="JM15" s="351"/>
      <c r="JN15" s="351"/>
      <c r="JO15" s="351"/>
      <c r="JP15" s="351"/>
      <c r="JQ15" s="351"/>
      <c r="JR15" s="351"/>
      <c r="JS15" s="351"/>
      <c r="JT15" s="351"/>
      <c r="JU15" s="351"/>
      <c r="JV15" s="351"/>
      <c r="JW15" s="351"/>
      <c r="JX15" s="351"/>
      <c r="JY15" s="351"/>
      <c r="JZ15" s="351"/>
      <c r="KA15" s="351"/>
      <c r="KB15" s="351"/>
      <c r="KC15" s="351"/>
      <c r="KD15" s="351"/>
      <c r="KE15" s="351"/>
      <c r="KF15" s="351"/>
      <c r="KG15" s="351"/>
      <c r="KH15" s="351"/>
      <c r="KI15" s="351"/>
      <c r="KJ15" s="351"/>
      <c r="KK15" s="351"/>
      <c r="KL15" s="351"/>
      <c r="KM15" s="351"/>
      <c r="KN15" s="351"/>
      <c r="KO15" s="351"/>
      <c r="KP15" s="351"/>
      <c r="KQ15" s="351"/>
      <c r="KR15" s="351"/>
      <c r="KS15" s="351"/>
      <c r="KT15" s="351"/>
      <c r="KU15" s="351"/>
      <c r="KV15" s="351"/>
      <c r="KW15" s="351"/>
      <c r="KX15" s="351"/>
      <c r="KY15" s="351"/>
      <c r="KZ15" s="351"/>
      <c r="LA15" s="351"/>
      <c r="LB15" s="351"/>
      <c r="LC15" s="351"/>
      <c r="LD15" s="351"/>
      <c r="LE15" s="351"/>
      <c r="LF15" s="351"/>
      <c r="LG15" s="351"/>
      <c r="LH15" s="351"/>
      <c r="LI15" s="351"/>
      <c r="LJ15" s="351"/>
      <c r="LK15" s="351"/>
      <c r="LL15" s="351"/>
      <c r="LM15" s="351"/>
      <c r="LN15" s="351"/>
      <c r="LO15" s="351"/>
      <c r="LP15" s="351"/>
      <c r="LQ15" s="351"/>
      <c r="LR15" s="351"/>
      <c r="LS15" s="351"/>
      <c r="LT15" s="351"/>
      <c r="LU15" s="351"/>
      <c r="LV15" s="351"/>
      <c r="LW15" s="351"/>
      <c r="LX15" s="351"/>
      <c r="LY15" s="351"/>
      <c r="LZ15" s="351"/>
      <c r="MA15" s="351"/>
      <c r="MB15" s="351"/>
      <c r="MC15" s="351"/>
      <c r="MD15" s="351"/>
      <c r="ME15" s="351"/>
      <c r="MF15" s="351"/>
      <c r="MG15" s="351"/>
      <c r="MH15" s="351"/>
      <c r="MI15" s="351"/>
      <c r="MJ15" s="351"/>
      <c r="MK15" s="351"/>
      <c r="ML15" s="351"/>
      <c r="MM15" s="351"/>
      <c r="MN15" s="351"/>
      <c r="MO15" s="351"/>
      <c r="MP15" s="351"/>
      <c r="MQ15" s="351"/>
      <c r="MR15" s="351"/>
      <c r="MS15" s="351"/>
      <c r="MT15" s="351"/>
      <c r="MU15" s="351"/>
      <c r="MV15" s="351"/>
      <c r="MW15" s="351"/>
      <c r="MX15" s="351"/>
      <c r="MY15" s="351"/>
      <c r="MZ15" s="351"/>
      <c r="NA15" s="351"/>
      <c r="NB15" s="351"/>
      <c r="NC15" s="351"/>
      <c r="ND15" s="351"/>
      <c r="NE15" s="351"/>
      <c r="NF15" s="351"/>
      <c r="NG15" s="351"/>
      <c r="NH15" s="351"/>
      <c r="NI15" s="351"/>
      <c r="NJ15" s="351"/>
      <c r="NK15" s="351"/>
      <c r="NL15" s="351"/>
      <c r="NM15" s="351"/>
      <c r="NN15" s="351"/>
      <c r="NO15" s="351"/>
      <c r="NP15" s="351"/>
      <c r="NQ15" s="351"/>
      <c r="NR15" s="351"/>
      <c r="NS15" s="351"/>
      <c r="NT15" s="351"/>
      <c r="NU15" s="351"/>
      <c r="NV15" s="351"/>
      <c r="NW15" s="351"/>
      <c r="NX15" s="351"/>
      <c r="NY15" s="351"/>
      <c r="NZ15" s="351"/>
      <c r="OA15" s="351"/>
      <c r="OB15" s="351"/>
      <c r="OC15" s="351"/>
      <c r="OD15" s="351"/>
      <c r="OE15" s="351"/>
      <c r="OF15" s="351"/>
      <c r="OG15" s="351"/>
      <c r="OH15" s="351"/>
      <c r="OI15" s="351"/>
      <c r="OJ15" s="351"/>
      <c r="OK15" s="351"/>
      <c r="OL15" s="351"/>
      <c r="OM15" s="351"/>
      <c r="ON15" s="351"/>
      <c r="OO15" s="351"/>
      <c r="OP15" s="351"/>
      <c r="OQ15" s="351"/>
      <c r="OR15" s="351"/>
      <c r="OS15" s="351"/>
      <c r="OT15" s="351"/>
      <c r="OU15" s="351"/>
      <c r="OV15" s="351"/>
      <c r="OW15" s="351"/>
      <c r="OX15" s="351"/>
      <c r="OY15" s="351"/>
      <c r="OZ15" s="351"/>
      <c r="PA15" s="351"/>
      <c r="PB15" s="351"/>
      <c r="PC15" s="351"/>
      <c r="PD15" s="351"/>
      <c r="PE15" s="351"/>
      <c r="PF15" s="351"/>
      <c r="PG15" s="351"/>
      <c r="PH15" s="351"/>
      <c r="PI15" s="351"/>
      <c r="PJ15" s="351"/>
      <c r="PK15" s="351"/>
      <c r="PL15" s="351"/>
      <c r="PM15" s="351"/>
      <c r="PN15" s="351"/>
      <c r="PO15" s="351"/>
      <c r="PP15" s="351"/>
      <c r="PQ15" s="351"/>
      <c r="PR15" s="351"/>
      <c r="PS15" s="351"/>
      <c r="PT15" s="351"/>
      <c r="PU15" s="351"/>
      <c r="PV15" s="351"/>
      <c r="PW15" s="351"/>
      <c r="PX15" s="351"/>
      <c r="PY15" s="351"/>
      <c r="PZ15" s="351"/>
      <c r="QA15" s="351"/>
      <c r="QB15" s="351"/>
      <c r="QC15" s="351"/>
      <c r="QD15" s="351"/>
      <c r="QE15" s="351"/>
      <c r="QF15" s="351"/>
      <c r="QG15" s="351"/>
      <c r="QH15" s="351"/>
      <c r="QI15" s="351"/>
      <c r="QJ15" s="351"/>
      <c r="QK15" s="351"/>
      <c r="QL15" s="351"/>
      <c r="QM15" s="351"/>
      <c r="QN15" s="351"/>
      <c r="QO15" s="351"/>
      <c r="QP15" s="351"/>
      <c r="QQ15" s="351"/>
      <c r="QR15" s="351"/>
      <c r="QS15" s="351"/>
      <c r="QT15" s="351"/>
      <c r="QU15" s="351"/>
      <c r="QV15" s="351"/>
      <c r="QW15" s="351"/>
      <c r="QX15" s="351"/>
      <c r="QY15" s="351"/>
      <c r="QZ15" s="351"/>
      <c r="RA15" s="351"/>
      <c r="RB15" s="351"/>
      <c r="RC15" s="351"/>
      <c r="RD15" s="351"/>
      <c r="RE15" s="351"/>
      <c r="RF15" s="351"/>
      <c r="RG15" s="351"/>
      <c r="RH15" s="351"/>
      <c r="RI15" s="351"/>
      <c r="RJ15" s="351"/>
      <c r="RK15" s="351"/>
      <c r="RL15" s="351"/>
      <c r="RM15" s="351"/>
      <c r="RN15" s="351"/>
      <c r="RO15" s="351"/>
      <c r="RP15" s="351"/>
      <c r="RQ15" s="351"/>
      <c r="RR15" s="351"/>
      <c r="RS15" s="351"/>
      <c r="RT15" s="351"/>
      <c r="RU15" s="351"/>
      <c r="RV15" s="351"/>
      <c r="RW15" s="351"/>
      <c r="RX15" s="351"/>
      <c r="RY15" s="351"/>
      <c r="RZ15" s="351"/>
      <c r="SA15" s="351"/>
      <c r="SB15" s="351"/>
      <c r="SC15" s="351"/>
      <c r="SD15" s="351"/>
      <c r="SE15" s="351"/>
      <c r="SF15" s="351"/>
      <c r="SG15" s="351"/>
      <c r="SH15" s="351"/>
      <c r="SI15" s="351"/>
      <c r="SJ15" s="351"/>
      <c r="SK15" s="351"/>
      <c r="SL15" s="351"/>
      <c r="SM15" s="351"/>
      <c r="SN15" s="351"/>
      <c r="SO15" s="351"/>
      <c r="SP15" s="351"/>
      <c r="SQ15" s="351"/>
      <c r="SR15" s="351"/>
      <c r="SS15" s="351"/>
      <c r="ST15" s="351"/>
      <c r="SU15" s="351"/>
      <c r="SV15" s="351"/>
      <c r="SW15" s="351"/>
      <c r="SX15" s="351"/>
      <c r="SY15" s="351"/>
      <c r="SZ15" s="351"/>
      <c r="TA15" s="351"/>
      <c r="TB15" s="351"/>
      <c r="TC15" s="351"/>
      <c r="TD15" s="351"/>
      <c r="TE15" s="351"/>
      <c r="TF15" s="351"/>
      <c r="TG15" s="351"/>
      <c r="TH15" s="351"/>
      <c r="TI15" s="351"/>
      <c r="TJ15" s="351"/>
      <c r="TK15" s="351"/>
      <c r="TL15" s="351"/>
      <c r="TM15" s="351"/>
      <c r="TN15" s="351"/>
      <c r="TO15" s="351"/>
      <c r="TP15" s="351"/>
      <c r="TQ15" s="351"/>
      <c r="TR15" s="351"/>
      <c r="TS15" s="351"/>
      <c r="TT15" s="351"/>
      <c r="TU15" s="351"/>
      <c r="TV15" s="351"/>
      <c r="TW15" s="351"/>
      <c r="TX15" s="351"/>
    </row>
    <row r="16" spans="1:544" ht="20" customHeight="1">
      <c r="A16" s="70">
        <v>14</v>
      </c>
      <c r="B16" s="71">
        <v>0.33833022943894919</v>
      </c>
      <c r="C16" s="71">
        <v>0.35511886424953398</v>
      </c>
      <c r="D16" s="71">
        <v>0.44424290794705373</v>
      </c>
      <c r="E16" s="71">
        <v>1.3471256277508713E-3</v>
      </c>
      <c r="F16" s="71">
        <v>2.0154998025790367E-3</v>
      </c>
      <c r="G16" s="71">
        <v>3.2749111437205165E-3</v>
      </c>
      <c r="H16" s="69">
        <v>56.128985063921668</v>
      </c>
      <c r="I16" s="69">
        <v>58.914219578997681</v>
      </c>
      <c r="J16" s="69">
        <v>73.699898428416219</v>
      </c>
      <c r="K16" s="69">
        <v>69213.505839825782</v>
      </c>
      <c r="L16" s="69">
        <v>69188.556062845702</v>
      </c>
      <c r="M16" s="69">
        <v>69064.256263700227</v>
      </c>
      <c r="N16" s="325">
        <v>99.124247532869006</v>
      </c>
      <c r="O16" s="325">
        <v>99.088515664655503</v>
      </c>
      <c r="P16" s="325">
        <v>98.910499482563878</v>
      </c>
      <c r="Q16" s="357">
        <v>14</v>
      </c>
      <c r="R16" s="351">
        <v>6.0655929153122514</v>
      </c>
      <c r="S16" s="351">
        <v>6.0014441127818161</v>
      </c>
      <c r="T16" s="351">
        <v>5.668257327440223</v>
      </c>
      <c r="U16" s="351">
        <v>0.6682284898475942</v>
      </c>
      <c r="V16" s="351">
        <v>0.62902697684286069</v>
      </c>
      <c r="W16" s="351">
        <v>0.47145684795836801</v>
      </c>
      <c r="X16" s="351">
        <v>20.312340125700395</v>
      </c>
      <c r="Y16" s="351">
        <v>19.482182997478169</v>
      </c>
      <c r="Z16" s="351">
        <v>16.07587674728893</v>
      </c>
      <c r="AA16" s="351">
        <v>2.2377506299841632</v>
      </c>
      <c r="AB16" s="351">
        <v>2.0419783043722561</v>
      </c>
      <c r="AC16" s="351">
        <v>1.3371097573064428</v>
      </c>
      <c r="AD16" s="351"/>
      <c r="AE16" s="351"/>
      <c r="AF16" s="351"/>
      <c r="AG16" s="351"/>
      <c r="AH16" s="351"/>
      <c r="AI16" s="351"/>
      <c r="AJ16" s="351"/>
      <c r="AK16" s="351"/>
      <c r="AL16" s="351"/>
      <c r="AM16" s="351"/>
      <c r="AN16" s="351"/>
      <c r="AO16" s="351"/>
      <c r="AP16" s="351"/>
      <c r="AQ16" s="351"/>
      <c r="AR16" s="351"/>
      <c r="AS16" s="351"/>
      <c r="AT16" s="351"/>
      <c r="AU16" s="351"/>
      <c r="AV16" s="351"/>
      <c r="AW16" s="351"/>
      <c r="AX16" s="351"/>
      <c r="AY16" s="351"/>
      <c r="AZ16" s="351"/>
      <c r="BA16" s="351"/>
      <c r="BB16" s="351"/>
      <c r="BC16" s="351"/>
      <c r="BD16" s="351"/>
      <c r="BE16" s="351"/>
      <c r="BF16" s="351"/>
      <c r="BG16" s="351"/>
      <c r="BH16" s="351"/>
      <c r="BI16" s="351"/>
      <c r="BJ16" s="351"/>
      <c r="BK16" s="351"/>
      <c r="BL16" s="351"/>
      <c r="BM16" s="351"/>
      <c r="BN16" s="351"/>
      <c r="BO16" s="351"/>
      <c r="BP16" s="351"/>
      <c r="BQ16" s="351"/>
      <c r="BR16" s="351"/>
      <c r="BS16" s="351"/>
      <c r="BT16" s="351"/>
      <c r="BU16" s="351"/>
      <c r="BV16" s="351"/>
      <c r="BW16" s="351"/>
      <c r="BX16" s="351"/>
      <c r="BY16" s="351"/>
      <c r="BZ16" s="351"/>
      <c r="CA16" s="351"/>
      <c r="CB16" s="351"/>
      <c r="CC16" s="351"/>
      <c r="CD16" s="351"/>
      <c r="CE16" s="351"/>
      <c r="CF16" s="351"/>
      <c r="CG16" s="351"/>
      <c r="CH16" s="351"/>
      <c r="CI16" s="351"/>
      <c r="CJ16" s="351"/>
      <c r="CK16" s="351"/>
      <c r="CL16" s="351"/>
      <c r="CM16" s="351"/>
      <c r="CN16" s="351"/>
      <c r="CO16" s="351"/>
      <c r="CP16" s="351"/>
      <c r="CQ16" s="351"/>
      <c r="CR16" s="351"/>
      <c r="CS16" s="351"/>
      <c r="CT16" s="351"/>
      <c r="CU16" s="351"/>
      <c r="CV16" s="351"/>
      <c r="CW16" s="351"/>
      <c r="CX16" s="351"/>
      <c r="CY16" s="351"/>
      <c r="CZ16" s="351"/>
      <c r="DA16" s="351"/>
      <c r="DB16" s="351"/>
      <c r="DC16" s="351"/>
      <c r="DD16" s="351"/>
      <c r="DE16" s="351"/>
      <c r="DF16" s="351"/>
      <c r="DG16" s="351"/>
      <c r="DH16" s="351"/>
      <c r="DI16" s="351"/>
      <c r="DJ16" s="351"/>
      <c r="DK16" s="351"/>
      <c r="DL16" s="351"/>
      <c r="DM16" s="351"/>
      <c r="DN16" s="351"/>
      <c r="DO16" s="351"/>
      <c r="DP16" s="351"/>
      <c r="DQ16" s="351"/>
      <c r="DR16" s="351"/>
      <c r="DS16" s="351"/>
      <c r="DT16" s="351"/>
      <c r="DU16" s="351"/>
      <c r="DV16" s="351"/>
      <c r="DW16" s="351"/>
      <c r="DX16" s="351"/>
      <c r="DY16" s="351"/>
      <c r="DZ16" s="351"/>
      <c r="EA16" s="351"/>
      <c r="EB16" s="351"/>
      <c r="EC16" s="351"/>
      <c r="ED16" s="351"/>
      <c r="EE16" s="351"/>
      <c r="EF16" s="351"/>
      <c r="EG16" s="351"/>
      <c r="EH16" s="351"/>
      <c r="EI16" s="351"/>
      <c r="EJ16" s="351"/>
      <c r="EK16" s="351"/>
      <c r="EL16" s="351"/>
      <c r="EM16" s="351"/>
      <c r="EN16" s="351"/>
      <c r="EO16" s="351"/>
      <c r="EP16" s="351"/>
      <c r="EQ16" s="351"/>
      <c r="ER16" s="351"/>
      <c r="ES16" s="351"/>
      <c r="ET16" s="351"/>
      <c r="EU16" s="351"/>
      <c r="EV16" s="351"/>
      <c r="EW16" s="351"/>
      <c r="EX16" s="351"/>
      <c r="EY16" s="351"/>
      <c r="EZ16" s="351"/>
      <c r="FA16" s="351"/>
      <c r="FB16" s="351"/>
      <c r="FC16" s="351"/>
      <c r="FD16" s="351"/>
      <c r="FE16" s="351"/>
      <c r="FF16" s="351"/>
      <c r="FG16" s="351"/>
      <c r="FH16" s="351"/>
      <c r="FI16" s="351"/>
      <c r="FJ16" s="351"/>
      <c r="FK16" s="351"/>
      <c r="FL16" s="351"/>
      <c r="FM16" s="351"/>
      <c r="FN16" s="351"/>
      <c r="FO16" s="351"/>
      <c r="FP16" s="351"/>
      <c r="FQ16" s="351"/>
      <c r="FR16" s="351"/>
      <c r="FS16" s="351"/>
      <c r="FT16" s="351"/>
      <c r="FU16" s="351"/>
      <c r="FV16" s="351"/>
      <c r="FW16" s="351"/>
      <c r="FX16" s="351"/>
      <c r="FY16" s="351"/>
      <c r="FZ16" s="351"/>
      <c r="GA16" s="351"/>
      <c r="GB16" s="351"/>
      <c r="GC16" s="351"/>
      <c r="GD16" s="351"/>
      <c r="GE16" s="351"/>
      <c r="GF16" s="351"/>
      <c r="GG16" s="351"/>
      <c r="GH16" s="351"/>
      <c r="GI16" s="351"/>
      <c r="GJ16" s="351"/>
      <c r="GK16" s="351"/>
      <c r="GL16" s="351"/>
      <c r="GM16" s="351"/>
      <c r="GN16" s="351"/>
      <c r="GO16" s="351"/>
      <c r="GP16" s="351"/>
      <c r="GQ16" s="351"/>
      <c r="GR16" s="351"/>
      <c r="GS16" s="351"/>
      <c r="GT16" s="351"/>
      <c r="GU16" s="351"/>
      <c r="GV16" s="351"/>
      <c r="GW16" s="351"/>
      <c r="GX16" s="351"/>
      <c r="GY16" s="351"/>
      <c r="GZ16" s="351"/>
      <c r="HA16" s="351"/>
      <c r="HB16" s="351"/>
      <c r="HC16" s="351"/>
      <c r="HD16" s="351"/>
      <c r="HE16" s="351"/>
      <c r="HF16" s="351"/>
      <c r="HG16" s="351"/>
      <c r="HH16" s="351"/>
      <c r="HI16" s="351"/>
      <c r="HJ16" s="351"/>
      <c r="HK16" s="351"/>
      <c r="HL16" s="351"/>
      <c r="HM16" s="351"/>
      <c r="HN16" s="351"/>
      <c r="HO16" s="351"/>
      <c r="HP16" s="351"/>
      <c r="HQ16" s="351"/>
      <c r="HR16" s="351"/>
      <c r="HS16" s="351"/>
      <c r="HT16" s="351"/>
      <c r="HU16" s="351"/>
      <c r="HV16" s="351"/>
      <c r="HW16" s="351"/>
      <c r="HX16" s="351"/>
      <c r="HY16" s="351"/>
      <c r="HZ16" s="351"/>
      <c r="IA16" s="351"/>
      <c r="IB16" s="351"/>
      <c r="IC16" s="351"/>
      <c r="ID16" s="351"/>
      <c r="IE16" s="351"/>
      <c r="IF16" s="351"/>
      <c r="IG16" s="351"/>
      <c r="IH16" s="351"/>
      <c r="II16" s="351"/>
      <c r="IJ16" s="351"/>
      <c r="IK16" s="351"/>
      <c r="IL16" s="351"/>
      <c r="IM16" s="351"/>
      <c r="IN16" s="351"/>
      <c r="IO16" s="351"/>
      <c r="IP16" s="351"/>
      <c r="IQ16" s="351"/>
      <c r="IR16" s="351"/>
      <c r="IS16" s="351"/>
      <c r="IT16" s="351"/>
      <c r="IU16" s="351"/>
      <c r="IV16" s="351"/>
      <c r="IW16" s="351"/>
      <c r="IX16" s="351"/>
      <c r="IY16" s="351"/>
      <c r="IZ16" s="351"/>
      <c r="JA16" s="351"/>
      <c r="JB16" s="351"/>
      <c r="JC16" s="351"/>
      <c r="JD16" s="351"/>
      <c r="JE16" s="351"/>
      <c r="JF16" s="351"/>
      <c r="JG16" s="351"/>
      <c r="JH16" s="351"/>
      <c r="JI16" s="351"/>
      <c r="JJ16" s="351"/>
      <c r="JK16" s="351"/>
      <c r="JL16" s="351"/>
      <c r="JM16" s="351"/>
      <c r="JN16" s="351"/>
      <c r="JO16" s="351"/>
      <c r="JP16" s="351"/>
      <c r="JQ16" s="351"/>
      <c r="JR16" s="351"/>
      <c r="JS16" s="351"/>
      <c r="JT16" s="351"/>
      <c r="JU16" s="351"/>
      <c r="JV16" s="351"/>
      <c r="JW16" s="351"/>
      <c r="JX16" s="351"/>
      <c r="JY16" s="351"/>
      <c r="JZ16" s="351"/>
      <c r="KA16" s="351"/>
      <c r="KB16" s="351"/>
      <c r="KC16" s="351"/>
      <c r="KD16" s="351"/>
      <c r="KE16" s="351"/>
      <c r="KF16" s="351"/>
      <c r="KG16" s="351"/>
      <c r="KH16" s="351"/>
      <c r="KI16" s="351"/>
      <c r="KJ16" s="351"/>
      <c r="KK16" s="351"/>
      <c r="KL16" s="351"/>
      <c r="KM16" s="351"/>
      <c r="KN16" s="351"/>
      <c r="KO16" s="351"/>
      <c r="KP16" s="351"/>
      <c r="KQ16" s="351"/>
      <c r="KR16" s="351"/>
      <c r="KS16" s="351"/>
      <c r="KT16" s="351"/>
      <c r="KU16" s="351"/>
      <c r="KV16" s="351"/>
      <c r="KW16" s="351"/>
      <c r="KX16" s="351"/>
      <c r="KY16" s="351"/>
      <c r="KZ16" s="351"/>
      <c r="LA16" s="351"/>
      <c r="LB16" s="351"/>
      <c r="LC16" s="351"/>
      <c r="LD16" s="351"/>
      <c r="LE16" s="351"/>
      <c r="LF16" s="351"/>
      <c r="LG16" s="351"/>
      <c r="LH16" s="351"/>
      <c r="LI16" s="351"/>
      <c r="LJ16" s="351"/>
      <c r="LK16" s="351"/>
      <c r="LL16" s="351"/>
      <c r="LM16" s="351"/>
      <c r="LN16" s="351"/>
      <c r="LO16" s="351"/>
      <c r="LP16" s="351"/>
      <c r="LQ16" s="351"/>
      <c r="LR16" s="351"/>
      <c r="LS16" s="351"/>
      <c r="LT16" s="351"/>
      <c r="LU16" s="351"/>
      <c r="LV16" s="351"/>
      <c r="LW16" s="351"/>
      <c r="LX16" s="351"/>
      <c r="LY16" s="351"/>
      <c r="LZ16" s="351"/>
      <c r="MA16" s="351"/>
      <c r="MB16" s="351"/>
      <c r="MC16" s="351"/>
      <c r="MD16" s="351"/>
      <c r="ME16" s="351"/>
      <c r="MF16" s="351"/>
      <c r="MG16" s="351"/>
      <c r="MH16" s="351"/>
      <c r="MI16" s="351"/>
      <c r="MJ16" s="351"/>
      <c r="MK16" s="351"/>
      <c r="ML16" s="351"/>
      <c r="MM16" s="351"/>
      <c r="MN16" s="351"/>
      <c r="MO16" s="351"/>
      <c r="MP16" s="351"/>
      <c r="MQ16" s="351"/>
      <c r="MR16" s="351"/>
      <c r="MS16" s="351"/>
      <c r="MT16" s="351"/>
      <c r="MU16" s="351"/>
      <c r="MV16" s="351"/>
      <c r="MW16" s="351"/>
      <c r="MX16" s="351"/>
      <c r="MY16" s="351"/>
      <c r="MZ16" s="351"/>
      <c r="NA16" s="351"/>
      <c r="NB16" s="351"/>
      <c r="NC16" s="351"/>
      <c r="ND16" s="351"/>
      <c r="NE16" s="351"/>
      <c r="NF16" s="351"/>
      <c r="NG16" s="351"/>
      <c r="NH16" s="351"/>
      <c r="NI16" s="351"/>
      <c r="NJ16" s="351"/>
      <c r="NK16" s="351"/>
      <c r="NL16" s="351"/>
      <c r="NM16" s="351"/>
      <c r="NN16" s="351"/>
      <c r="NO16" s="351"/>
      <c r="NP16" s="351"/>
      <c r="NQ16" s="351"/>
      <c r="NR16" s="351"/>
      <c r="NS16" s="351"/>
      <c r="NT16" s="351"/>
      <c r="NU16" s="351"/>
      <c r="NV16" s="351"/>
      <c r="NW16" s="351"/>
      <c r="NX16" s="351"/>
      <c r="NY16" s="351"/>
      <c r="NZ16" s="351"/>
      <c r="OA16" s="351"/>
      <c r="OB16" s="351"/>
      <c r="OC16" s="351"/>
      <c r="OD16" s="351"/>
      <c r="OE16" s="351"/>
      <c r="OF16" s="351"/>
      <c r="OG16" s="351"/>
      <c r="OH16" s="351"/>
      <c r="OI16" s="351"/>
      <c r="OJ16" s="351"/>
      <c r="OK16" s="351"/>
      <c r="OL16" s="351"/>
      <c r="OM16" s="351"/>
      <c r="ON16" s="351"/>
      <c r="OO16" s="351"/>
      <c r="OP16" s="351"/>
      <c r="OQ16" s="351"/>
      <c r="OR16" s="351"/>
      <c r="OS16" s="351"/>
      <c r="OT16" s="351"/>
      <c r="OU16" s="351"/>
      <c r="OV16" s="351"/>
      <c r="OW16" s="351"/>
      <c r="OX16" s="351"/>
      <c r="OY16" s="351"/>
      <c r="OZ16" s="351"/>
      <c r="PA16" s="351"/>
      <c r="PB16" s="351"/>
      <c r="PC16" s="351"/>
      <c r="PD16" s="351"/>
      <c r="PE16" s="351"/>
      <c r="PF16" s="351"/>
      <c r="PG16" s="351"/>
      <c r="PH16" s="351"/>
      <c r="PI16" s="351"/>
      <c r="PJ16" s="351"/>
      <c r="PK16" s="351"/>
      <c r="PL16" s="351"/>
      <c r="PM16" s="351"/>
      <c r="PN16" s="351"/>
      <c r="PO16" s="351"/>
      <c r="PP16" s="351"/>
      <c r="PQ16" s="351"/>
      <c r="PR16" s="351"/>
      <c r="PS16" s="351"/>
      <c r="PT16" s="351"/>
      <c r="PU16" s="351"/>
      <c r="PV16" s="351"/>
      <c r="PW16" s="351"/>
      <c r="PX16" s="351"/>
      <c r="PY16" s="351"/>
      <c r="PZ16" s="351"/>
      <c r="QA16" s="351"/>
      <c r="QB16" s="351"/>
      <c r="QC16" s="351"/>
      <c r="QD16" s="351"/>
      <c r="QE16" s="351"/>
      <c r="QF16" s="351"/>
      <c r="QG16" s="351"/>
      <c r="QH16" s="351"/>
      <c r="QI16" s="351"/>
      <c r="QJ16" s="351"/>
      <c r="QK16" s="351"/>
      <c r="QL16" s="351"/>
      <c r="QM16" s="351"/>
      <c r="QN16" s="351"/>
      <c r="QO16" s="351"/>
      <c r="QP16" s="351"/>
      <c r="QQ16" s="351"/>
      <c r="QR16" s="351"/>
      <c r="QS16" s="351"/>
      <c r="QT16" s="351"/>
      <c r="QU16" s="351"/>
      <c r="QV16" s="351"/>
      <c r="QW16" s="351"/>
      <c r="QX16" s="351"/>
      <c r="QY16" s="351"/>
      <c r="QZ16" s="351"/>
      <c r="RA16" s="351"/>
      <c r="RB16" s="351"/>
      <c r="RC16" s="351"/>
      <c r="RD16" s="351"/>
      <c r="RE16" s="351"/>
      <c r="RF16" s="351"/>
      <c r="RG16" s="351"/>
      <c r="RH16" s="351"/>
      <c r="RI16" s="351"/>
      <c r="RJ16" s="351"/>
      <c r="RK16" s="351"/>
      <c r="RL16" s="351"/>
      <c r="RM16" s="351"/>
      <c r="RN16" s="351"/>
      <c r="RO16" s="351"/>
      <c r="RP16" s="351"/>
      <c r="RQ16" s="351"/>
      <c r="RR16" s="351"/>
      <c r="RS16" s="351"/>
      <c r="RT16" s="351"/>
      <c r="RU16" s="351"/>
      <c r="RV16" s="351"/>
      <c r="RW16" s="351"/>
      <c r="RX16" s="351"/>
      <c r="RY16" s="351"/>
      <c r="RZ16" s="351"/>
      <c r="SA16" s="351"/>
      <c r="SB16" s="351"/>
      <c r="SC16" s="351"/>
      <c r="SD16" s="351"/>
      <c r="SE16" s="351"/>
      <c r="SF16" s="351"/>
      <c r="SG16" s="351"/>
      <c r="SH16" s="351"/>
      <c r="SI16" s="351"/>
      <c r="SJ16" s="351"/>
      <c r="SK16" s="351"/>
      <c r="SL16" s="351"/>
      <c r="SM16" s="351"/>
      <c r="SN16" s="351"/>
      <c r="SO16" s="351"/>
      <c r="SP16" s="351"/>
      <c r="SQ16" s="351"/>
      <c r="SR16" s="351"/>
      <c r="SS16" s="351"/>
      <c r="ST16" s="351"/>
      <c r="SU16" s="351"/>
      <c r="SV16" s="351"/>
      <c r="SW16" s="351"/>
      <c r="SX16" s="351"/>
      <c r="SY16" s="351"/>
      <c r="SZ16" s="351"/>
      <c r="TA16" s="351"/>
      <c r="TB16" s="351"/>
      <c r="TC16" s="351"/>
      <c r="TD16" s="351"/>
      <c r="TE16" s="351"/>
      <c r="TF16" s="351"/>
      <c r="TG16" s="351"/>
      <c r="TH16" s="351"/>
      <c r="TI16" s="351"/>
      <c r="TJ16" s="351"/>
      <c r="TK16" s="351"/>
      <c r="TL16" s="351"/>
      <c r="TM16" s="351"/>
      <c r="TN16" s="351"/>
      <c r="TO16" s="351"/>
      <c r="TP16" s="351"/>
      <c r="TQ16" s="351"/>
      <c r="TR16" s="351"/>
      <c r="TS16" s="351"/>
      <c r="TT16" s="351"/>
      <c r="TU16" s="351"/>
      <c r="TV16" s="351"/>
      <c r="TW16" s="351"/>
      <c r="TX16" s="351"/>
    </row>
    <row r="17" spans="1:29" ht="20" customHeight="1">
      <c r="A17" s="70">
        <v>15</v>
      </c>
      <c r="B17" s="71">
        <v>0.35207408392415979</v>
      </c>
      <c r="C17" s="71">
        <v>0.37043532668001544</v>
      </c>
      <c r="D17" s="71">
        <v>0.47040226153102815</v>
      </c>
      <c r="E17" s="71">
        <v>1.4066699730161079E-3</v>
      </c>
      <c r="F17" s="71">
        <v>2.107925388880601E-3</v>
      </c>
      <c r="G17" s="71">
        <v>3.4606600840911082E-3</v>
      </c>
      <c r="H17" s="71">
        <v>58.409090523018108</v>
      </c>
      <c r="I17" s="71">
        <v>61.45522069621456</v>
      </c>
      <c r="J17" s="71">
        <v>78.039735187997579</v>
      </c>
      <c r="K17" s="71">
        <v>69156.236802032305</v>
      </c>
      <c r="L17" s="71">
        <v>69128.371342708095</v>
      </c>
      <c r="M17" s="71">
        <v>68988.386446892022</v>
      </c>
      <c r="N17" s="326">
        <v>99.042229576845415</v>
      </c>
      <c r="O17" s="327">
        <v>99.002322008890928</v>
      </c>
      <c r="P17" s="327">
        <v>98.801842387242417</v>
      </c>
      <c r="Q17" s="359">
        <v>15</v>
      </c>
      <c r="R17" s="353">
        <v>6.3336049723427283</v>
      </c>
      <c r="S17" s="353">
        <v>6.26879297212668</v>
      </c>
      <c r="T17" s="353">
        <v>5.9292817332249159</v>
      </c>
      <c r="U17" s="353">
        <v>0.70412443289991766</v>
      </c>
      <c r="V17" s="353">
        <v>0.6629337284047796</v>
      </c>
      <c r="W17" s="353">
        <v>0.49722895304694342</v>
      </c>
      <c r="X17" s="353">
        <v>21.209853713605167</v>
      </c>
      <c r="Y17" s="353">
        <v>20.350064011454556</v>
      </c>
      <c r="Z17" s="353">
        <v>16.816174149651935</v>
      </c>
      <c r="AA17" s="353">
        <v>2.3579582691369514</v>
      </c>
      <c r="AB17" s="353">
        <v>2.1520480686432331</v>
      </c>
      <c r="AC17" s="353">
        <v>1.410202625358927</v>
      </c>
    </row>
    <row r="18" spans="1:29" ht="20" customHeight="1">
      <c r="A18" s="70">
        <v>16</v>
      </c>
      <c r="B18" s="71">
        <v>0.3673505634561165</v>
      </c>
      <c r="C18" s="71">
        <v>0.38766705908262139</v>
      </c>
      <c r="D18" s="71">
        <v>0.50128707329212607</v>
      </c>
      <c r="E18" s="71">
        <v>1.4698413852216147E-3</v>
      </c>
      <c r="F18" s="71">
        <v>2.2070734143510053E-3</v>
      </c>
      <c r="G18" s="71">
        <v>3.6709422957945568E-3</v>
      </c>
      <c r="H18" s="71">
        <v>60.943458477369731</v>
      </c>
      <c r="I18" s="71">
        <v>64.313965101806886</v>
      </c>
      <c r="J18" s="71">
        <v>83.163525459163722</v>
      </c>
      <c r="K18" s="71">
        <v>69096.560527532114</v>
      </c>
      <c r="L18" s="71">
        <v>69065.48674980909</v>
      </c>
      <c r="M18" s="71">
        <v>68907.784816568441</v>
      </c>
      <c r="N18" s="326">
        <v>98.956764092419775</v>
      </c>
      <c r="O18" s="327">
        <v>98.91226172546952</v>
      </c>
      <c r="P18" s="327">
        <v>98.686408616639369</v>
      </c>
      <c r="Q18" s="359">
        <v>16</v>
      </c>
      <c r="R18" s="353">
        <v>6.604040786715812</v>
      </c>
      <c r="S18" s="353">
        <v>6.5388505896780185</v>
      </c>
      <c r="T18" s="353">
        <v>6.1941006780687182</v>
      </c>
      <c r="U18" s="353">
        <v>0.7412604221271617</v>
      </c>
      <c r="V18" s="353">
        <v>0.69802673217073885</v>
      </c>
      <c r="W18" s="353">
        <v>0.52394880136331223</v>
      </c>
      <c r="X18" s="353">
        <v>22.115483933175227</v>
      </c>
      <c r="Y18" s="353">
        <v>21.226738329522874</v>
      </c>
      <c r="Z18" s="353">
        <v>17.567233332700461</v>
      </c>
      <c r="AA18" s="353">
        <v>2.4823185509131798</v>
      </c>
      <c r="AB18" s="353">
        <v>2.2659687031524332</v>
      </c>
      <c r="AC18" s="353">
        <v>1.4859834100739677</v>
      </c>
    </row>
    <row r="19" spans="1:29" ht="20" customHeight="1">
      <c r="A19" s="70">
        <v>17</v>
      </c>
      <c r="B19" s="71">
        <v>0.38461868129807159</v>
      </c>
      <c r="C19" s="71">
        <v>0.40735779895689816</v>
      </c>
      <c r="D19" s="71">
        <v>0.53798637534034921</v>
      </c>
      <c r="E19" s="71">
        <v>1.5381193280373283E-3</v>
      </c>
      <c r="F19" s="71">
        <v>2.3154853432655249E-3</v>
      </c>
      <c r="G19" s="71">
        <v>3.9128716901061008E-3</v>
      </c>
      <c r="H19" s="71">
        <v>63.808239227350079</v>
      </c>
      <c r="I19" s="71">
        <v>67.580658846949405</v>
      </c>
      <c r="J19" s="71">
        <v>89.251939668963928</v>
      </c>
      <c r="K19" s="71">
        <v>69034.184678679754</v>
      </c>
      <c r="L19" s="71">
        <v>68999.539437834712</v>
      </c>
      <c r="M19" s="71">
        <v>68821.57708400437</v>
      </c>
      <c r="N19" s="326">
        <v>98.867432407704626</v>
      </c>
      <c r="O19" s="327">
        <v>98.817815163386626</v>
      </c>
      <c r="P19" s="327">
        <v>98.562946056576251</v>
      </c>
      <c r="Q19" s="359">
        <v>17</v>
      </c>
      <c r="R19" s="353">
        <v>6.8764962212929435</v>
      </c>
      <c r="S19" s="353">
        <v>6.8112325255204196</v>
      </c>
      <c r="T19" s="353">
        <v>6.4624168440630019</v>
      </c>
      <c r="U19" s="353">
        <v>0.77965630693491672</v>
      </c>
      <c r="V19" s="353">
        <v>0.73432621561646494</v>
      </c>
      <c r="W19" s="353">
        <v>0.55163640637118849</v>
      </c>
      <c r="X19" s="353">
        <v>23.027877417785017</v>
      </c>
      <c r="Y19" s="353">
        <v>22.110957963925053</v>
      </c>
      <c r="Z19" s="353">
        <v>18.328211066182643</v>
      </c>
      <c r="AA19" s="353">
        <v>2.6108979466180076</v>
      </c>
      <c r="AB19" s="353">
        <v>2.383805871326238</v>
      </c>
      <c r="AC19" s="353">
        <v>1.5645088721025677</v>
      </c>
    </row>
    <row r="20" spans="1:29" ht="20" customHeight="1">
      <c r="A20" s="70">
        <v>18</v>
      </c>
      <c r="B20" s="71">
        <v>0.40437878536771688</v>
      </c>
      <c r="C20" s="71">
        <v>0.4300954567255697</v>
      </c>
      <c r="D20" s="71">
        <v>0.58165699376923008</v>
      </c>
      <c r="E20" s="71">
        <v>1.6131788256404109E-3</v>
      </c>
      <c r="F20" s="71">
        <v>2.4360134459949531E-3</v>
      </c>
      <c r="G20" s="71">
        <v>4.1942215171778896E-3</v>
      </c>
      <c r="H20" s="71">
        <v>67.086440492504238</v>
      </c>
      <c r="I20" s="71">
        <v>71.352836270772002</v>
      </c>
      <c r="J20" s="71">
        <v>96.496895266315263</v>
      </c>
      <c r="K20" s="71">
        <v>68968.737338819832</v>
      </c>
      <c r="L20" s="71">
        <v>68930.072690275847</v>
      </c>
      <c r="M20" s="71">
        <v>68728.70266653673</v>
      </c>
      <c r="N20" s="326">
        <v>98.773701881589446</v>
      </c>
      <c r="O20" s="327">
        <v>98.718328235267947</v>
      </c>
      <c r="P20" s="327">
        <v>98.429935791674524</v>
      </c>
      <c r="Q20" s="359">
        <v>18</v>
      </c>
      <c r="R20" s="353">
        <v>7.1505537833717137</v>
      </c>
      <c r="S20" s="353">
        <v>7.0855405398046853</v>
      </c>
      <c r="T20" s="353">
        <v>6.7339182373285693</v>
      </c>
      <c r="U20" s="353">
        <v>0.81933133821519311</v>
      </c>
      <c r="V20" s="353">
        <v>0.77185191275541842</v>
      </c>
      <c r="W20" s="353">
        <v>0.58031164405319935</v>
      </c>
      <c r="X20" s="353">
        <v>23.945636075955321</v>
      </c>
      <c r="Y20" s="353">
        <v>23.001430128879324</v>
      </c>
      <c r="Z20" s="353">
        <v>19.098222496984341</v>
      </c>
      <c r="AA20" s="353">
        <v>2.7437609232659037</v>
      </c>
      <c r="AB20" s="353">
        <v>2.5056236346895568</v>
      </c>
      <c r="AC20" s="353">
        <v>1.6458353821824123</v>
      </c>
    </row>
    <row r="21" spans="1:29" ht="20" customHeight="1">
      <c r="A21" s="70">
        <v>19</v>
      </c>
      <c r="B21" s="71">
        <v>0.42716615197170321</v>
      </c>
      <c r="C21" s="71">
        <v>0.45650598638044892</v>
      </c>
      <c r="D21" s="71">
        <v>0.63352200969780326</v>
      </c>
      <c r="E21" s="71">
        <v>1.6968737529602512E-3</v>
      </c>
      <c r="F21" s="71">
        <v>2.5717939883389473E-3</v>
      </c>
      <c r="G21" s="71">
        <v>4.523392711354806E-3</v>
      </c>
      <c r="H21" s="71">
        <v>70.866864612105559</v>
      </c>
      <c r="I21" s="71">
        <v>75.734343140516472</v>
      </c>
      <c r="J21" s="71">
        <v>105.10130140886557</v>
      </c>
      <c r="K21" s="71">
        <v>68899.760686267517</v>
      </c>
      <c r="L21" s="71">
        <v>68856.529100570202</v>
      </c>
      <c r="M21" s="71">
        <v>68627.903568199137</v>
      </c>
      <c r="N21" s="326">
        <v>98.674916843920528</v>
      </c>
      <c r="O21" s="327">
        <v>98.61300265029746</v>
      </c>
      <c r="P21" s="327">
        <v>98.285576180736328</v>
      </c>
      <c r="Q21" s="359">
        <v>19</v>
      </c>
      <c r="R21" s="353">
        <v>7.4257837997583902</v>
      </c>
      <c r="S21" s="353">
        <v>7.3613636519562426</v>
      </c>
      <c r="T21" s="353">
        <v>7.008278800450725</v>
      </c>
      <c r="U21" s="353">
        <v>0.86030412328061034</v>
      </c>
      <c r="V21" s="353">
        <v>0.81062302243446882</v>
      </c>
      <c r="W21" s="353">
        <v>0.60999422546623028</v>
      </c>
      <c r="X21" s="353">
        <v>24.867321026413364</v>
      </c>
      <c r="Y21" s="353">
        <v>23.896820679034725</v>
      </c>
      <c r="Z21" s="353">
        <v>19.876342886070553</v>
      </c>
      <c r="AA21" s="353">
        <v>2.8809697926651339</v>
      </c>
      <c r="AB21" s="353">
        <v>2.6314843174831908</v>
      </c>
      <c r="AC21" s="353">
        <v>1.7300188433014483</v>
      </c>
    </row>
    <row r="22" spans="1:29" ht="20" customHeight="1">
      <c r="A22" s="70">
        <v>20</v>
      </c>
      <c r="B22" s="71">
        <v>0.45354710648106555</v>
      </c>
      <c r="C22" s="71">
        <v>0.48725024694949309</v>
      </c>
      <c r="D22" s="71">
        <v>0.69486874770276319</v>
      </c>
      <c r="E22" s="71">
        <v>1.7912227238449355E-3</v>
      </c>
      <c r="F22" s="71">
        <v>2.7262268625649591E-3</v>
      </c>
      <c r="G22" s="71">
        <v>4.9093913944685576E-3</v>
      </c>
      <c r="H22" s="71">
        <v>75.243464965208773</v>
      </c>
      <c r="I22" s="71">
        <v>80.834815968920893</v>
      </c>
      <c r="J22" s="71">
        <v>115.27872524388842</v>
      </c>
      <c r="K22" s="71">
        <v>68826.705521478871</v>
      </c>
      <c r="L22" s="71">
        <v>68778.244521015484</v>
      </c>
      <c r="M22" s="71">
        <v>68517.713554872767</v>
      </c>
      <c r="N22" s="326">
        <v>98.57029075757805</v>
      </c>
      <c r="O22" s="327">
        <v>98.500887248142476</v>
      </c>
      <c r="P22" s="327">
        <v>98.127767353917321</v>
      </c>
      <c r="Q22" s="359">
        <v>20</v>
      </c>
      <c r="R22" s="353">
        <v>7.7017456637394455</v>
      </c>
      <c r="S22" s="353">
        <v>7.6382792714243291</v>
      </c>
      <c r="T22" s="353">
        <v>7.2851590892555631</v>
      </c>
      <c r="U22" s="353">
        <v>0.90259258043757828</v>
      </c>
      <c r="V22" s="353">
        <v>0.8506581661612832</v>
      </c>
      <c r="W22" s="353">
        <v>0.64070366863003969</v>
      </c>
      <c r="X22" s="353">
        <v>25.791456773926996</v>
      </c>
      <c r="Y22" s="353">
        <v>24.795757780164639</v>
      </c>
      <c r="Z22" s="353">
        <v>20.661609527906393</v>
      </c>
      <c r="AA22" s="353">
        <v>3.0225845592933065</v>
      </c>
      <c r="AB22" s="353">
        <v>2.7614483697610357</v>
      </c>
      <c r="AC22" s="353">
        <v>1.8171146109705252</v>
      </c>
    </row>
    <row r="23" spans="1:29" ht="20" customHeight="1">
      <c r="A23" s="70">
        <v>21</v>
      </c>
      <c r="B23" s="71">
        <v>0.48411731661210455</v>
      </c>
      <c r="C23" s="71">
        <v>0.52302298064093977</v>
      </c>
      <c r="D23" s="71">
        <v>0.76704097136570248</v>
      </c>
      <c r="E23" s="71">
        <v>1.8983991336372326E-3</v>
      </c>
      <c r="F23" s="71">
        <v>2.9029625842370071E-3</v>
      </c>
      <c r="G23" s="71">
        <v>5.3617929357088791E-3</v>
      </c>
      <c r="H23" s="71">
        <v>80.315062825948161</v>
      </c>
      <c r="I23" s="71">
        <v>86.769512488331912</v>
      </c>
      <c r="J23" s="71">
        <v>127.25209714957003</v>
      </c>
      <c r="K23" s="71">
        <v>68748.926257583284</v>
      </c>
      <c r="L23" s="71">
        <v>68694.442356786865</v>
      </c>
      <c r="M23" s="71">
        <v>68396.44814367604</v>
      </c>
      <c r="N23" s="326">
        <v>98.458899044157945</v>
      </c>
      <c r="O23" s="327">
        <v>98.380869827120463</v>
      </c>
      <c r="P23" s="327">
        <v>97.95409687601294</v>
      </c>
      <c r="Q23" s="359">
        <v>21</v>
      </c>
      <c r="R23" s="353">
        <v>7.9779891486909165</v>
      </c>
      <c r="S23" s="353">
        <v>7.9158543954972824</v>
      </c>
      <c r="T23" s="353">
        <v>7.5642070121327345</v>
      </c>
      <c r="U23" s="353">
        <v>0.94621389327615124</v>
      </c>
      <c r="V23" s="353">
        <v>0.89197534552904112</v>
      </c>
      <c r="W23" s="353">
        <v>0.67245926977506221</v>
      </c>
      <c r="X23" s="353">
        <v>26.716535608294205</v>
      </c>
      <c r="Y23" s="353">
        <v>25.69683579757374</v>
      </c>
      <c r="Z23" s="353">
        <v>21.453023847267616</v>
      </c>
      <c r="AA23" s="353">
        <v>3.1686627672241232</v>
      </c>
      <c r="AB23" s="353">
        <v>2.8955742291800903</v>
      </c>
      <c r="AC23" s="353">
        <v>1.9071774116786202</v>
      </c>
    </row>
    <row r="24" spans="1:29" ht="20" customHeight="1">
      <c r="A24" s="70">
        <v>22</v>
      </c>
      <c r="B24" s="71">
        <v>0.51950134290570593</v>
      </c>
      <c r="C24" s="71">
        <v>0.56455242560417529</v>
      </c>
      <c r="D24" s="71">
        <v>0.85142064974626042</v>
      </c>
      <c r="E24" s="71">
        <v>2.0207250356192754E-3</v>
      </c>
      <c r="F24" s="71">
        <v>3.1058942494289962E-3</v>
      </c>
      <c r="G24" s="71">
        <v>5.8906663968079252E-3</v>
      </c>
      <c r="H24" s="71">
        <v>86.185272788056608</v>
      </c>
      <c r="I24" s="71">
        <v>93.659247407732678</v>
      </c>
      <c r="J24" s="71">
        <v>141.25068579290462</v>
      </c>
      <c r="K24" s="71">
        <v>68665.676089776287</v>
      </c>
      <c r="L24" s="71">
        <v>68604.227976838825</v>
      </c>
      <c r="M24" s="71">
        <v>68262.196752204807</v>
      </c>
      <c r="N24" s="326">
        <v>98.339672165809219</v>
      </c>
      <c r="O24" s="327">
        <v>98.251669139762015</v>
      </c>
      <c r="P24" s="327">
        <v>97.761828502978602</v>
      </c>
      <c r="Q24" s="359">
        <v>22</v>
      </c>
      <c r="R24" s="353">
        <v>8.2540557825825296</v>
      </c>
      <c r="S24" s="353">
        <v>8.1936468692443256</v>
      </c>
      <c r="T24" s="353">
        <v>7.8450586297504792</v>
      </c>
      <c r="U24" s="353">
        <v>0.99118446475711297</v>
      </c>
      <c r="V24" s="353">
        <v>0.93459189930694209</v>
      </c>
      <c r="W24" s="353">
        <v>0.70528007397741677</v>
      </c>
      <c r="X24" s="353">
        <v>27.641022207255979</v>
      </c>
      <c r="Y24" s="353">
        <v>26.598619386182961</v>
      </c>
      <c r="Z24" s="353">
        <v>22.249553667331121</v>
      </c>
      <c r="AA24" s="353">
        <v>3.319259346375099</v>
      </c>
      <c r="AB24" s="353">
        <v>3.0339181817055585</v>
      </c>
      <c r="AC24" s="353">
        <v>2.0002612596101019</v>
      </c>
    </row>
    <row r="25" spans="1:29" ht="20" customHeight="1">
      <c r="A25" s="70">
        <v>23</v>
      </c>
      <c r="B25" s="71">
        <v>0.56035215693686957</v>
      </c>
      <c r="C25" s="71">
        <v>0.61259876321547335</v>
      </c>
      <c r="D25" s="71">
        <v>0.94939639757603156</v>
      </c>
      <c r="E25" s="71">
        <v>2.1606668839402677E-3</v>
      </c>
      <c r="F25" s="71">
        <v>3.3391494078380719E-3</v>
      </c>
      <c r="G25" s="71">
        <v>6.5064359879515622E-3</v>
      </c>
      <c r="H25" s="71">
        <v>92.962422835826658</v>
      </c>
      <c r="I25" s="71">
        <v>101.63013481744701</v>
      </c>
      <c r="J25" s="71">
        <v>157.50486235786363</v>
      </c>
      <c r="K25" s="71">
        <v>68576.102241964341</v>
      </c>
      <c r="L25" s="71">
        <v>68506.583285726243</v>
      </c>
      <c r="M25" s="71">
        <v>68112.81897812942</v>
      </c>
      <c r="N25" s="326">
        <v>98.211388817707615</v>
      </c>
      <c r="O25" s="327">
        <v>98.111827118834569</v>
      </c>
      <c r="P25" s="327">
        <v>97.547896853747829</v>
      </c>
      <c r="Q25" s="359">
        <v>23</v>
      </c>
      <c r="R25" s="353">
        <v>8.5294802771860727</v>
      </c>
      <c r="S25" s="353">
        <v>8.4712067022078923</v>
      </c>
      <c r="T25" s="353">
        <v>8.1273390126563037</v>
      </c>
      <c r="U25" s="353">
        <v>1.0375198711798359</v>
      </c>
      <c r="V25" s="353">
        <v>0.97852446026779472</v>
      </c>
      <c r="W25" s="353">
        <v>0.73918484521115924</v>
      </c>
      <c r="X25" s="353">
        <v>28.563358422601599</v>
      </c>
      <c r="Y25" s="353">
        <v>27.499647764840841</v>
      </c>
      <c r="Z25" s="353">
        <v>23.050135641936158</v>
      </c>
      <c r="AA25" s="353">
        <v>3.4744264583560156</v>
      </c>
      <c r="AB25" s="353">
        <v>3.1765342214624406</v>
      </c>
      <c r="AC25" s="353">
        <v>2.0964193717092248</v>
      </c>
    </row>
    <row r="26" spans="1:29" ht="20" customHeight="1">
      <c r="A26" s="70">
        <v>24</v>
      </c>
      <c r="B26" s="71">
        <v>0.60734919160574741</v>
      </c>
      <c r="C26" s="71">
        <v>0.66794961050648816</v>
      </c>
      <c r="D26" s="71">
        <v>1.0623180585068956</v>
      </c>
      <c r="E26" s="71">
        <v>2.3208299682209682E-3</v>
      </c>
      <c r="F26" s="71">
        <v>3.6070752255357537E-3</v>
      </c>
      <c r="G26" s="71">
        <v>7.2196644250738708E-3</v>
      </c>
      <c r="H26" s="71">
        <v>100.7592308873935</v>
      </c>
      <c r="I26" s="71">
        <v>110.81284038302637</v>
      </c>
      <c r="J26" s="71">
        <v>176.23856590629399</v>
      </c>
      <c r="K26" s="71">
        <v>68479.241415102733</v>
      </c>
      <c r="L26" s="71">
        <v>68400.361798126003</v>
      </c>
      <c r="M26" s="71">
        <v>67945.947263997339</v>
      </c>
      <c r="N26" s="326">
        <v>98.072669409384503</v>
      </c>
      <c r="O26" s="327">
        <v>97.959701823309715</v>
      </c>
      <c r="P26" s="327">
        <v>97.308911226634208</v>
      </c>
      <c r="Q26" s="359">
        <v>24</v>
      </c>
      <c r="R26" s="353">
        <v>8.803792005385116</v>
      </c>
      <c r="S26" s="353">
        <v>8.7480774360614486</v>
      </c>
      <c r="T26" s="353">
        <v>8.4106631539131218</v>
      </c>
      <c r="U26" s="353">
        <v>1.0852348161170116</v>
      </c>
      <c r="V26" s="353">
        <v>1.0237889118266286</v>
      </c>
      <c r="W26" s="353">
        <v>0.77419203584989948</v>
      </c>
      <c r="X26" s="353">
        <v>29.481968227354844</v>
      </c>
      <c r="Y26" s="353">
        <v>28.39843915608164</v>
      </c>
      <c r="Z26" s="353">
        <v>23.853677843933003</v>
      </c>
      <c r="AA26" s="353">
        <v>3.6342133422064435</v>
      </c>
      <c r="AB26" s="353">
        <v>3.3234739099736652</v>
      </c>
      <c r="AC26" s="353">
        <v>2.1957040811829538</v>
      </c>
    </row>
    <row r="27" spans="1:29" ht="20" customHeight="1">
      <c r="A27" s="70">
        <v>25</v>
      </c>
      <c r="B27" s="71">
        <v>0.66119358548712637</v>
      </c>
      <c r="C27" s="71">
        <v>0.73141109729754017</v>
      </c>
      <c r="D27" s="71">
        <v>1.1914393635427685</v>
      </c>
      <c r="E27" s="71">
        <v>2.5039477568838775E-3</v>
      </c>
      <c r="F27" s="71">
        <v>3.9142100024314964E-3</v>
      </c>
      <c r="G27" s="71">
        <v>8.040754798853739E-3</v>
      </c>
      <c r="H27" s="71">
        <v>109.69201583231425</v>
      </c>
      <c r="I27" s="71">
        <v>121.34110104166193</v>
      </c>
      <c r="J27" s="71">
        <v>197.65979041174529</v>
      </c>
      <c r="K27" s="71">
        <v>68374.015791742873</v>
      </c>
      <c r="L27" s="71">
        <v>68284.284827413663</v>
      </c>
      <c r="M27" s="71">
        <v>67758.998085838321</v>
      </c>
      <c r="N27" s="326">
        <v>97.921970342632108</v>
      </c>
      <c r="O27" s="327">
        <v>97.793461979826219</v>
      </c>
      <c r="P27" s="327">
        <v>97.041171623112518</v>
      </c>
      <c r="Q27" s="359">
        <v>25</v>
      </c>
      <c r="R27" s="353">
        <v>9.0765165196119728</v>
      </c>
      <c r="S27" s="353">
        <v>9.0237975570744897</v>
      </c>
      <c r="T27" s="353">
        <v>8.6946369335882867</v>
      </c>
      <c r="U27" s="353">
        <v>1.1343430844050388</v>
      </c>
      <c r="V27" s="353">
        <v>1.0704003445668318</v>
      </c>
      <c r="W27" s="353">
        <v>0.8103197556519377</v>
      </c>
      <c r="X27" s="353">
        <v>30.395262800686286</v>
      </c>
      <c r="Y27" s="353">
        <v>29.293495371338636</v>
      </c>
      <c r="Z27" s="353">
        <v>24.659062500592785</v>
      </c>
      <c r="AA27" s="353">
        <v>3.7986661603196432</v>
      </c>
      <c r="AB27" s="353">
        <v>3.4747862350331018</v>
      </c>
      <c r="AC27" s="353">
        <v>2.2981667495389857</v>
      </c>
    </row>
    <row r="28" spans="1:29" ht="20" customHeight="1">
      <c r="A28" s="70">
        <v>26</v>
      </c>
      <c r="B28" s="71">
        <v>0.72259960267141987</v>
      </c>
      <c r="C28" s="71">
        <v>0.80379364834785871</v>
      </c>
      <c r="D28" s="71">
        <v>1.337852669876753</v>
      </c>
      <c r="E28" s="71">
        <v>2.7128624300553758E-3</v>
      </c>
      <c r="F28" s="71">
        <v>4.265235076988289E-3</v>
      </c>
      <c r="G28" s="71">
        <v>8.9795802170077148E-3</v>
      </c>
      <c r="H28" s="71">
        <v>119.87927408318855</v>
      </c>
      <c r="I28" s="71">
        <v>133.34936626090976</v>
      </c>
      <c r="J28" s="71">
        <v>221.9497579325533</v>
      </c>
      <c r="K28" s="71">
        <v>68259.230146785121</v>
      </c>
      <c r="L28" s="71">
        <v>68156.939593762378</v>
      </c>
      <c r="M28" s="71">
        <v>67549.193311666168</v>
      </c>
      <c r="N28" s="326">
        <v>97.757579873662905</v>
      </c>
      <c r="O28" s="327">
        <v>97.611084273200689</v>
      </c>
      <c r="P28" s="327">
        <v>96.740699336435611</v>
      </c>
      <c r="Q28" s="359">
        <v>26</v>
      </c>
      <c r="R28" s="353">
        <v>9.3471771041103722</v>
      </c>
      <c r="S28" s="353">
        <v>9.2979019468877819</v>
      </c>
      <c r="T28" s="353">
        <v>8.9788581315950271</v>
      </c>
      <c r="U28" s="353">
        <v>1.1848574962811758</v>
      </c>
      <c r="V28" s="353">
        <v>1.118373012732822</v>
      </c>
      <c r="W28" s="353">
        <v>0.84758574026511468</v>
      </c>
      <c r="X28" s="353">
        <v>31.301645726100485</v>
      </c>
      <c r="Y28" s="353">
        <v>30.183306520522088</v>
      </c>
      <c r="Z28" s="353">
        <v>25.465148866150674</v>
      </c>
      <c r="AA28" s="353">
        <v>3.9678278448579456</v>
      </c>
      <c r="AB28" s="353">
        <v>3.6305174694699249</v>
      </c>
      <c r="AC28" s="353">
        <v>2.4038576772616236</v>
      </c>
    </row>
    <row r="29" spans="1:29" ht="20" customHeight="1">
      <c r="A29" s="70">
        <v>27</v>
      </c>
      <c r="B29" s="71">
        <v>0.79228169188849407</v>
      </c>
      <c r="C29" s="71">
        <v>0.88589231511303779</v>
      </c>
      <c r="D29" s="71">
        <v>1.502421136125434</v>
      </c>
      <c r="E29" s="71">
        <v>2.9504935831926402E-3</v>
      </c>
      <c r="F29" s="71">
        <v>4.6649031802344244E-3</v>
      </c>
      <c r="G29" s="71">
        <v>1.0045061686992467E-2</v>
      </c>
      <c r="H29" s="71">
        <v>131.43953268430118</v>
      </c>
      <c r="I29" s="71">
        <v>146.96953507725297</v>
      </c>
      <c r="J29" s="71">
        <v>249.2516664832095</v>
      </c>
      <c r="K29" s="71">
        <v>68133.570743401375</v>
      </c>
      <c r="L29" s="71">
        <v>68016.780143093289</v>
      </c>
      <c r="M29" s="71">
        <v>67313.592599458294</v>
      </c>
      <c r="N29" s="326">
        <v>97.577616531903161</v>
      </c>
      <c r="O29" s="327">
        <v>97.410354662503821</v>
      </c>
      <c r="P29" s="327">
        <v>96.403283350459418</v>
      </c>
      <c r="Q29" s="359">
        <v>27</v>
      </c>
      <c r="R29" s="353">
        <v>9.6152963534410034</v>
      </c>
      <c r="S29" s="353">
        <v>9.569923364804664</v>
      </c>
      <c r="T29" s="353">
        <v>9.2629174850835643</v>
      </c>
      <c r="U29" s="353">
        <v>1.2367898617608604</v>
      </c>
      <c r="V29" s="353">
        <v>1.1677202907705289</v>
      </c>
      <c r="W29" s="353">
        <v>0.88600731928958665</v>
      </c>
      <c r="X29" s="353">
        <v>32.199518277504787</v>
      </c>
      <c r="Y29" s="353">
        <v>31.066355823906122</v>
      </c>
      <c r="Z29" s="353">
        <v>26.270776220697492</v>
      </c>
      <c r="AA29" s="353">
        <v>4.1417379449724097</v>
      </c>
      <c r="AB29" s="353">
        <v>3.7907110300681945</v>
      </c>
      <c r="AC29" s="353">
        <v>2.5128260132338665</v>
      </c>
    </row>
    <row r="30" spans="1:29" ht="20" customHeight="1">
      <c r="A30" s="70">
        <v>28</v>
      </c>
      <c r="B30" s="71">
        <v>0.87093721112162781</v>
      </c>
      <c r="C30" s="71">
        <v>0.97846224534462722</v>
      </c>
      <c r="D30" s="71">
        <v>1.685714181384385</v>
      </c>
      <c r="E30" s="71">
        <v>3.2197932837133383E-3</v>
      </c>
      <c r="F30" s="71">
        <v>5.1179420156542777E-3</v>
      </c>
      <c r="G30" s="71">
        <v>1.1244722717829975E-2</v>
      </c>
      <c r="H30" s="71">
        <v>144.48848332507808</v>
      </c>
      <c r="I30" s="71">
        <v>162.32688650267369</v>
      </c>
      <c r="J30" s="71">
        <v>279.65998269166943</v>
      </c>
      <c r="K30" s="71">
        <v>67995.606735396694</v>
      </c>
      <c r="L30" s="71">
        <v>67862.131932303324</v>
      </c>
      <c r="M30" s="71">
        <v>67049.136774870844</v>
      </c>
      <c r="N30" s="326">
        <v>97.380031128387685</v>
      </c>
      <c r="O30" s="327">
        <v>97.18887494780283</v>
      </c>
      <c r="P30" s="327">
        <v>96.024542463116134</v>
      </c>
      <c r="Q30" s="359">
        <v>28</v>
      </c>
      <c r="R30" s="353">
        <v>9.8803977694156426</v>
      </c>
      <c r="S30" s="353">
        <v>9.8393939545477132</v>
      </c>
      <c r="T30" s="353">
        <v>9.5463997862958436</v>
      </c>
      <c r="U30" s="353">
        <v>1.2901509353506249</v>
      </c>
      <c r="V30" s="353">
        <v>1.2184546299991683</v>
      </c>
      <c r="W30" s="353">
        <v>0.9256013839386853</v>
      </c>
      <c r="X30" s="353">
        <v>33.087284766991402</v>
      </c>
      <c r="Y30" s="353">
        <v>31.941124503436324</v>
      </c>
      <c r="Z30" s="353">
        <v>27.074766983831122</v>
      </c>
      <c r="AA30" s="353">
        <v>4.320432475146303</v>
      </c>
      <c r="AB30" s="353">
        <v>3.955407336912637</v>
      </c>
      <c r="AC30" s="353">
        <v>2.6251196630196194</v>
      </c>
    </row>
    <row r="31" spans="1:29" ht="20" customHeight="1">
      <c r="A31" s="70">
        <v>29</v>
      </c>
      <c r="B31" s="71">
        <v>0.95922539806325979</v>
      </c>
      <c r="C31" s="71">
        <v>1.0821905284655553</v>
      </c>
      <c r="D31" s="71">
        <v>1.8879517499517182</v>
      </c>
      <c r="E31" s="71">
        <v>3.5236871609350957E-3</v>
      </c>
      <c r="F31" s="71">
        <v>5.628934789213549E-3</v>
      </c>
      <c r="G31" s="71">
        <v>1.2584253040942855E-2</v>
      </c>
      <c r="H31" s="71">
        <v>159.13549353869482</v>
      </c>
      <c r="I31" s="71">
        <v>179.53540867243561</v>
      </c>
      <c r="J31" s="71">
        <v>313.21119531699003</v>
      </c>
      <c r="K31" s="71">
        <v>67843.794746964806</v>
      </c>
      <c r="L31" s="71">
        <v>67691.200784715766</v>
      </c>
      <c r="M31" s="71">
        <v>66752.701185866521</v>
      </c>
      <c r="N31" s="326">
        <v>97.162613314664952</v>
      </c>
      <c r="O31" s="327">
        <v>96.944075595726119</v>
      </c>
      <c r="P31" s="327">
        <v>95.60000169834089</v>
      </c>
      <c r="Q31" s="359">
        <v>29</v>
      </c>
      <c r="R31" s="353">
        <v>10.142007368465988</v>
      </c>
      <c r="S31" s="353">
        <v>10.105846768219694</v>
      </c>
      <c r="T31" s="353">
        <v>9.8288850165350201</v>
      </c>
      <c r="U31" s="353">
        <v>1.3449503711939461</v>
      </c>
      <c r="V31" s="353">
        <v>1.2705875154998971</v>
      </c>
      <c r="W31" s="353">
        <v>0.96638435434005721</v>
      </c>
      <c r="X31" s="353">
        <v>33.963357927563074</v>
      </c>
      <c r="Y31" s="353">
        <v>32.806096729886718</v>
      </c>
      <c r="Z31" s="353">
        <v>27.875929930733768</v>
      </c>
      <c r="AA31" s="353">
        <v>4.5039437649884002</v>
      </c>
      <c r="AB31" s="353">
        <v>4.124643673438479</v>
      </c>
      <c r="AC31" s="353">
        <v>2.7407851961256942</v>
      </c>
    </row>
    <row r="32" spans="1:29" ht="20" customHeight="1">
      <c r="A32" s="70">
        <v>30</v>
      </c>
      <c r="B32" s="71">
        <v>1.0577436359137595</v>
      </c>
      <c r="C32" s="71">
        <v>1.1976661274307694</v>
      </c>
      <c r="D32" s="71">
        <v>2.1089619307698744</v>
      </c>
      <c r="E32" s="71">
        <v>3.8650027758919464E-3</v>
      </c>
      <c r="F32" s="71">
        <v>6.2021821590268131E-3</v>
      </c>
      <c r="G32" s="71">
        <v>1.4067113615919552E-2</v>
      </c>
      <c r="H32" s="71">
        <v>175.47966919809269</v>
      </c>
      <c r="I32" s="71">
        <v>198.69281054076461</v>
      </c>
      <c r="J32" s="71">
        <v>349.87678431472216</v>
      </c>
      <c r="K32" s="71">
        <v>67676.487165596409</v>
      </c>
      <c r="L32" s="71">
        <v>67502.086675109167</v>
      </c>
      <c r="M32" s="71">
        <v>66421.157196050655</v>
      </c>
      <c r="N32" s="326">
        <v>96.923003459500762</v>
      </c>
      <c r="O32" s="327">
        <v>96.673235481717384</v>
      </c>
      <c r="P32" s="327">
        <v>95.125180373864168</v>
      </c>
      <c r="Q32" s="359">
        <v>30</v>
      </c>
      <c r="R32" s="353">
        <v>10.399655291326118</v>
      </c>
      <c r="S32" s="353">
        <v>10.368817300042792</v>
      </c>
      <c r="T32" s="353">
        <v>10.109949511660353</v>
      </c>
      <c r="U32" s="353">
        <v>1.4011966787489722</v>
      </c>
      <c r="V32" s="353">
        <v>1.3241294233086855</v>
      </c>
      <c r="W32" s="353">
        <v>1.0083721465211226</v>
      </c>
      <c r="X32" s="353">
        <v>34.82616430360649</v>
      </c>
      <c r="Y32" s="353">
        <v>33.65976460175947</v>
      </c>
      <c r="Z32" s="353">
        <v>28.673063497659239</v>
      </c>
      <c r="AA32" s="353">
        <v>4.6923003108074059</v>
      </c>
      <c r="AB32" s="353">
        <v>4.2984540474688409</v>
      </c>
      <c r="AC32" s="353">
        <v>2.8598677523684981</v>
      </c>
    </row>
    <row r="33" spans="1:29" ht="20" customHeight="1">
      <c r="A33" s="70">
        <v>31</v>
      </c>
      <c r="B33" s="71">
        <v>1.167002394547819</v>
      </c>
      <c r="C33" s="71">
        <v>1.3253498600012248</v>
      </c>
      <c r="D33" s="71">
        <v>2.348155094802677</v>
      </c>
      <c r="E33" s="71">
        <v>4.2463879403206676E-3</v>
      </c>
      <c r="F33" s="71">
        <v>6.8415522689238475E-3</v>
      </c>
      <c r="G33" s="71">
        <v>1.5694211282231692E-2</v>
      </c>
      <c r="H33" s="71">
        <v>193.60569725548316</v>
      </c>
      <c r="I33" s="71">
        <v>219.87554177420319</v>
      </c>
      <c r="J33" s="71">
        <v>389.55893022776411</v>
      </c>
      <c r="K33" s="71">
        <v>67491.944482369625</v>
      </c>
      <c r="L33" s="71">
        <v>67292.802498951685</v>
      </c>
      <c r="M33" s="71">
        <v>66051.439338779412</v>
      </c>
      <c r="N33" s="326">
        <v>96.65871032204744</v>
      </c>
      <c r="O33" s="327">
        <v>96.373508770428472</v>
      </c>
      <c r="P33" s="327">
        <v>94.59568827608939</v>
      </c>
      <c r="Q33" s="359">
        <v>31</v>
      </c>
      <c r="R33" s="353">
        <v>10.652877406837026</v>
      </c>
      <c r="S33" s="353">
        <v>10.627845022334654</v>
      </c>
      <c r="T33" s="353">
        <v>10.389167154302955</v>
      </c>
      <c r="U33" s="353">
        <v>1.4588971790986085</v>
      </c>
      <c r="V33" s="353">
        <v>1.379089778002597</v>
      </c>
      <c r="W33" s="353">
        <v>1.0515801391247874</v>
      </c>
      <c r="X33" s="353">
        <v>35.674149621681885</v>
      </c>
      <c r="Y33" s="353">
        <v>34.500633131445888</v>
      </c>
      <c r="Z33" s="353">
        <v>29.464959163203783</v>
      </c>
      <c r="AA33" s="353">
        <v>4.8855266293040156</v>
      </c>
      <c r="AB33" s="353">
        <v>4.4768690535292368</v>
      </c>
      <c r="AC33" s="353">
        <v>2.9824109474756924</v>
      </c>
    </row>
    <row r="34" spans="1:29" ht="20" customHeight="1">
      <c r="A34" s="70">
        <v>32</v>
      </c>
      <c r="B34" s="71">
        <v>1.2874003929796543</v>
      </c>
      <c r="C34" s="71">
        <v>1.4655464189980321</v>
      </c>
      <c r="D34" s="71">
        <v>2.6045161569864854</v>
      </c>
      <c r="E34" s="71">
        <v>4.6702227691692447E-3</v>
      </c>
      <c r="F34" s="71">
        <v>7.5503269536795767E-3</v>
      </c>
      <c r="G34" s="71">
        <v>1.7463665021572677E-2</v>
      </c>
      <c r="H34" s="71">
        <v>213.57972519532464</v>
      </c>
      <c r="I34" s="71">
        <v>243.1341509117735</v>
      </c>
      <c r="J34" s="71">
        <v>432.08923044405799</v>
      </c>
      <c r="K34" s="71">
        <v>67288.351771144225</v>
      </c>
      <c r="L34" s="71">
        <v>67061.2976526087</v>
      </c>
      <c r="M34" s="71">
        <v>65640.615258443504</v>
      </c>
      <c r="N34" s="326">
        <v>96.367134652551698</v>
      </c>
      <c r="O34" s="327">
        <v>96.041958686156391</v>
      </c>
      <c r="P34" s="327">
        <v>94.007325826628716</v>
      </c>
      <c r="Q34" s="359">
        <v>32</v>
      </c>
      <c r="R34" s="353">
        <v>10.901216901664382</v>
      </c>
      <c r="S34" s="353">
        <v>10.882474916112729</v>
      </c>
      <c r="T34" s="353">
        <v>10.666110587808205</v>
      </c>
      <c r="U34" s="353">
        <v>1.5180579619946555</v>
      </c>
      <c r="V34" s="353">
        <v>1.4354769107700835</v>
      </c>
      <c r="W34" s="353">
        <v>1.096023139903197</v>
      </c>
      <c r="X34" s="353">
        <v>36.505784114139118</v>
      </c>
      <c r="Y34" s="353">
        <v>35.327225213949411</v>
      </c>
      <c r="Z34" s="353">
        <v>30.250404891196514</v>
      </c>
      <c r="AA34" s="353">
        <v>5.0836431137211635</v>
      </c>
      <c r="AB34" s="353">
        <v>4.6599157367333008</v>
      </c>
      <c r="AC34" s="353">
        <v>3.1084567780583394</v>
      </c>
    </row>
    <row r="35" spans="1:29" ht="20" customHeight="1">
      <c r="A35" s="70">
        <v>33</v>
      </c>
      <c r="B35" s="71">
        <v>1.4192015304926886</v>
      </c>
      <c r="C35" s="71">
        <v>1.6183802482279264</v>
      </c>
      <c r="D35" s="71">
        <v>2.8766150523047851</v>
      </c>
      <c r="E35" s="71">
        <v>5.1385299578896402E-3</v>
      </c>
      <c r="F35" s="71">
        <v>8.3310527711104101E-3</v>
      </c>
      <c r="G35" s="71">
        <v>1.9370677932760684E-2</v>
      </c>
      <c r="H35" s="71">
        <v>235.44553390873702</v>
      </c>
      <c r="I35" s="71">
        <v>268.48928318101298</v>
      </c>
      <c r="J35" s="71">
        <v>477.2304371773638</v>
      </c>
      <c r="K35" s="71">
        <v>67063.839141592194</v>
      </c>
      <c r="L35" s="71">
        <v>66805.485935562305</v>
      </c>
      <c r="M35" s="71">
        <v>65185.955424632797</v>
      </c>
      <c r="N35" s="326">
        <v>96.045598484199346</v>
      </c>
      <c r="O35" s="327">
        <v>95.675597473057366</v>
      </c>
      <c r="P35" s="327">
        <v>93.356183923570072</v>
      </c>
      <c r="Q35" s="359">
        <v>33</v>
      </c>
      <c r="R35" s="353">
        <v>11.144225847762472</v>
      </c>
      <c r="S35" s="353">
        <v>11.132258988702587</v>
      </c>
      <c r="T35" s="353">
        <v>10.940352446749257</v>
      </c>
      <c r="U35" s="353">
        <v>1.5786838437386381</v>
      </c>
      <c r="V35" s="353">
        <v>1.4932980180573741</v>
      </c>
      <c r="W35" s="353">
        <v>1.1417153520390746</v>
      </c>
      <c r="X35" s="353">
        <v>37.319567768210511</v>
      </c>
      <c r="Y35" s="353">
        <v>36.138086553420479</v>
      </c>
      <c r="Z35" s="353">
        <v>31.028188620587411</v>
      </c>
      <c r="AA35" s="353">
        <v>5.2866658927961545</v>
      </c>
      <c r="AB35" s="353">
        <v>4.8476174585386644</v>
      </c>
      <c r="AC35" s="353">
        <v>3.2380455260940719</v>
      </c>
    </row>
    <row r="36" spans="1:29" ht="20" customHeight="1">
      <c r="A36" s="70">
        <v>34</v>
      </c>
      <c r="B36" s="71">
        <v>1.5625149914951784</v>
      </c>
      <c r="C36" s="71">
        <v>1.7837767647364857</v>
      </c>
      <c r="D36" s="71">
        <v>3.1626341941302938</v>
      </c>
      <c r="E36" s="71">
        <v>5.6528880397217875E-3</v>
      </c>
      <c r="F36" s="71">
        <v>9.1854052628985248E-3</v>
      </c>
      <c r="G36" s="71">
        <v>2.1407520763194542E-2</v>
      </c>
      <c r="H36" s="71">
        <v>259.22123708905008</v>
      </c>
      <c r="I36" s="71">
        <v>295.92856526978295</v>
      </c>
      <c r="J36" s="71">
        <v>524.68101280621579</v>
      </c>
      <c r="K36" s="71">
        <v>66816.505756093291</v>
      </c>
      <c r="L36" s="71">
        <v>66523.277011336904</v>
      </c>
      <c r="M36" s="71">
        <v>64684.999699641005</v>
      </c>
      <c r="N36" s="326">
        <v>95.691379528955665</v>
      </c>
      <c r="O36" s="327">
        <v>95.271431451968354</v>
      </c>
      <c r="P36" s="327">
        <v>92.638739276249211</v>
      </c>
      <c r="Q36" s="359">
        <v>34</v>
      </c>
      <c r="R36" s="353">
        <v>11.381466739512549</v>
      </c>
      <c r="S36" s="353">
        <v>11.376757770760625</v>
      </c>
      <c r="T36" s="353">
        <v>11.211466598723465</v>
      </c>
      <c r="U36" s="353">
        <v>1.6407783260028861</v>
      </c>
      <c r="V36" s="353">
        <v>1.5525591208840666</v>
      </c>
      <c r="W36" s="353">
        <v>1.1886703403458689</v>
      </c>
      <c r="X36" s="353">
        <v>38.114035473550075</v>
      </c>
      <c r="Y36" s="353">
        <v>36.931790522865136</v>
      </c>
      <c r="Z36" s="353">
        <v>31.797101787335155</v>
      </c>
      <c r="AA36" s="353">
        <v>5.4946066928614918</v>
      </c>
      <c r="AB36" s="353">
        <v>5.0399937646752289</v>
      </c>
      <c r="AC36" s="353">
        <v>3.371215663066542</v>
      </c>
    </row>
    <row r="37" spans="1:29" ht="20" customHeight="1">
      <c r="A37" s="70">
        <v>35</v>
      </c>
      <c r="B37" s="71">
        <v>1.7172796770648562</v>
      </c>
      <c r="C37" s="71">
        <v>1.9614499944129777</v>
      </c>
      <c r="D37" s="71">
        <v>3.4604106530745913</v>
      </c>
      <c r="E37" s="71">
        <v>6.2143522214561583E-3</v>
      </c>
      <c r="F37" s="71">
        <v>1.0114073896953719E-2</v>
      </c>
      <c r="G37" s="71">
        <v>2.356362507386257E-2</v>
      </c>
      <c r="H37" s="71">
        <v>284.8966984250597</v>
      </c>
      <c r="I37" s="71">
        <v>325.40455407311299</v>
      </c>
      <c r="J37" s="71">
        <v>574.0821273450747</v>
      </c>
      <c r="K37" s="71">
        <v>66544.446788336238</v>
      </c>
      <c r="L37" s="71">
        <v>66212.61045166546</v>
      </c>
      <c r="M37" s="71">
        <v>64135.618129565366</v>
      </c>
      <c r="N37" s="326">
        <v>95.301749786374842</v>
      </c>
      <c r="O37" s="327">
        <v>94.826509776821283</v>
      </c>
      <c r="P37" s="327">
        <v>91.851941467333148</v>
      </c>
      <c r="Q37" s="359">
        <v>35</v>
      </c>
      <c r="R37" s="353">
        <v>11.612513992616456</v>
      </c>
      <c r="S37" s="353">
        <v>11.615541785206592</v>
      </c>
      <c r="T37" s="353">
        <v>11.479029392041465</v>
      </c>
      <c r="U37" s="353">
        <v>1.7043435556957953</v>
      </c>
      <c r="V37" s="353">
        <v>1.6132650249220706</v>
      </c>
      <c r="W37" s="353">
        <v>1.2369009973996872</v>
      </c>
      <c r="X37" s="353">
        <v>38.887762041699396</v>
      </c>
      <c r="Y37" s="353">
        <v>37.706942932666131</v>
      </c>
      <c r="Z37" s="353">
        <v>32.555942863007168</v>
      </c>
      <c r="AA37" s="353">
        <v>5.7074727034424493</v>
      </c>
      <c r="AB37" s="353">
        <v>5.2370602555514623</v>
      </c>
      <c r="AC37" s="353">
        <v>3.5080037539114031</v>
      </c>
    </row>
    <row r="38" spans="1:29" ht="20" customHeight="1">
      <c r="A38" s="70">
        <v>36</v>
      </c>
      <c r="B38" s="71">
        <v>1.8832537940261149</v>
      </c>
      <c r="C38" s="71">
        <v>2.1508972221328908</v>
      </c>
      <c r="D38" s="71">
        <v>3.7674900963498432</v>
      </c>
      <c r="E38" s="71">
        <v>6.8233868834785627E-3</v>
      </c>
      <c r="F38" s="71">
        <v>1.1116673678651576E-2</v>
      </c>
      <c r="G38" s="71">
        <v>2.5825777476117931E-2</v>
      </c>
      <c r="H38" s="71">
        <v>312.43180442893248</v>
      </c>
      <c r="I38" s="71">
        <v>356.83384915184661</v>
      </c>
      <c r="J38" s="71">
        <v>625.02660698443901</v>
      </c>
      <c r="K38" s="71">
        <v>66245.782536909246</v>
      </c>
      <c r="L38" s="71">
        <v>65871.491250052975</v>
      </c>
      <c r="M38" s="71">
        <v>63536.063762400605</v>
      </c>
      <c r="N38" s="326">
        <v>94.874017238681347</v>
      </c>
      <c r="O38" s="327">
        <v>94.33797529545717</v>
      </c>
      <c r="P38" s="327">
        <v>90.993288596348876</v>
      </c>
      <c r="Q38" s="359">
        <v>36</v>
      </c>
      <c r="R38" s="353">
        <v>11.836955397032975</v>
      </c>
      <c r="S38" s="353">
        <v>11.848192980697508</v>
      </c>
      <c r="T38" s="353">
        <v>11.742620903848239</v>
      </c>
      <c r="U38" s="353">
        <v>1.7693802859755707</v>
      </c>
      <c r="V38" s="353">
        <v>1.6754192814327833</v>
      </c>
      <c r="W38" s="353">
        <v>1.2864195096573798</v>
      </c>
      <c r="X38" s="353">
        <v>39.639367071652757</v>
      </c>
      <c r="Y38" s="353">
        <v>38.462186683996364</v>
      </c>
      <c r="Z38" s="353">
        <v>33.303520894604915</v>
      </c>
      <c r="AA38" s="353">
        <v>5.9252664467006433</v>
      </c>
      <c r="AB38" s="353">
        <v>5.4388284594467446</v>
      </c>
      <c r="AC38" s="353">
        <v>3.6484443609230257</v>
      </c>
    </row>
    <row r="39" spans="1:29" ht="20" customHeight="1">
      <c r="A39" s="70">
        <v>37</v>
      </c>
      <c r="B39" s="71">
        <v>2.0600100796683991</v>
      </c>
      <c r="C39" s="71">
        <v>2.3514007981064324</v>
      </c>
      <c r="D39" s="71">
        <v>4.0811891566092502</v>
      </c>
      <c r="E39" s="71">
        <v>7.4798130515465397E-3</v>
      </c>
      <c r="F39" s="71">
        <v>1.2191687636303648E-2</v>
      </c>
      <c r="G39" s="71">
        <v>2.8178401246028953E-2</v>
      </c>
      <c r="H39" s="71">
        <v>341.75567221698742</v>
      </c>
      <c r="I39" s="71">
        <v>390.09739240585714</v>
      </c>
      <c r="J39" s="71">
        <v>677.06928108147463</v>
      </c>
      <c r="K39" s="71">
        <v>65918.688798586285</v>
      </c>
      <c r="L39" s="71">
        <v>65498.025629274125</v>
      </c>
      <c r="M39" s="71">
        <v>62885.015818367647</v>
      </c>
      <c r="N39" s="326">
        <v>94.405569349926651</v>
      </c>
      <c r="O39" s="327">
        <v>93.803115831398671</v>
      </c>
      <c r="P39" s="327">
        <v>90.060889106147727</v>
      </c>
      <c r="Q39" s="359">
        <v>37</v>
      </c>
      <c r="R39" s="353">
        <v>12.054393516503906</v>
      </c>
      <c r="S39" s="353">
        <v>12.074306122459506</v>
      </c>
      <c r="T39" s="353">
        <v>12.001826183175357</v>
      </c>
      <c r="U39" s="353">
        <v>1.8358878385167312</v>
      </c>
      <c r="V39" s="353">
        <v>1.7390241491578353</v>
      </c>
      <c r="W39" s="353">
        <v>1.3372373236168544</v>
      </c>
      <c r="X39" s="353">
        <v>40.367519636563038</v>
      </c>
      <c r="Y39" s="353">
        <v>39.196206283805665</v>
      </c>
      <c r="Z39" s="353">
        <v>34.038659030013299</v>
      </c>
      <c r="AA39" s="353">
        <v>6.1479856510728341</v>
      </c>
      <c r="AB39" s="353">
        <v>5.6453057087992304</v>
      </c>
      <c r="AC39" s="353">
        <v>3.7925699477809713</v>
      </c>
    </row>
    <row r="40" spans="1:29" ht="20" customHeight="1">
      <c r="A40" s="70">
        <v>38</v>
      </c>
      <c r="B40" s="71">
        <v>2.2469367914690102</v>
      </c>
      <c r="C40" s="71">
        <v>2.5620368266914166</v>
      </c>
      <c r="D40" s="71">
        <v>4.3986628196316113</v>
      </c>
      <c r="E40" s="71">
        <v>8.1827732038294281E-3</v>
      </c>
      <c r="F40" s="71">
        <v>1.3336442480964663E-2</v>
      </c>
      <c r="G40" s="71">
        <v>3.0603908141984538E-2</v>
      </c>
      <c r="H40" s="71">
        <v>372.76681370470874</v>
      </c>
      <c r="I40" s="71">
        <v>425.04190954810605</v>
      </c>
      <c r="J40" s="71">
        <v>729.73816177688434</v>
      </c>
      <c r="K40" s="71">
        <v>65561.427555625443</v>
      </c>
      <c r="L40" s="71">
        <v>65090.455978297148</v>
      </c>
      <c r="M40" s="71">
        <v>62181.612096938472</v>
      </c>
      <c r="N40" s="326">
        <v>93.893917014859213</v>
      </c>
      <c r="O40" s="327">
        <v>93.219414218828717</v>
      </c>
      <c r="P40" s="327">
        <v>89.053508194684525</v>
      </c>
      <c r="Q40" s="359">
        <v>38</v>
      </c>
      <c r="R40" s="353">
        <v>12.264447027527741</v>
      </c>
      <c r="S40" s="353">
        <v>12.293490133527284</v>
      </c>
      <c r="T40" s="353">
        <v>12.256236483418133</v>
      </c>
      <c r="U40" s="353">
        <v>1.9038640671334073</v>
      </c>
      <c r="V40" s="353">
        <v>1.8040805572591507</v>
      </c>
      <c r="W40" s="353">
        <v>1.3893651120769404</v>
      </c>
      <c r="X40" s="353">
        <v>41.070942767670751</v>
      </c>
      <c r="Y40" s="353">
        <v>39.907732198818209</v>
      </c>
      <c r="Z40" s="353">
        <v>34.760198013457902</v>
      </c>
      <c r="AA40" s="353">
        <v>6.3756231294533317</v>
      </c>
      <c r="AB40" s="353">
        <v>5.8564950199000476</v>
      </c>
      <c r="AC40" s="353">
        <v>3.9404107838588089</v>
      </c>
    </row>
    <row r="41" spans="1:29" ht="20" customHeight="1">
      <c r="A41" s="70">
        <v>39</v>
      </c>
      <c r="B41" s="71">
        <v>2.4432442736370552</v>
      </c>
      <c r="C41" s="71">
        <v>2.7816901182726683</v>
      </c>
      <c r="D41" s="71">
        <v>4.7169735779143069</v>
      </c>
      <c r="E41" s="71">
        <v>8.9307147643269552E-3</v>
      </c>
      <c r="F41" s="71">
        <v>1.4547117879685247E-2</v>
      </c>
      <c r="G41" s="71">
        <v>3.3083101384055402E-2</v>
      </c>
      <c r="H41" s="71">
        <v>405.33422499638743</v>
      </c>
      <c r="I41" s="71">
        <v>461.48239062143563</v>
      </c>
      <c r="J41" s="71">
        <v>782.54591657598348</v>
      </c>
      <c r="K41" s="71">
        <v>65172.377036274891</v>
      </c>
      <c r="L41" s="71">
        <v>64647.193828212374</v>
      </c>
      <c r="M41" s="71">
        <v>61425.470057762039</v>
      </c>
      <c r="N41" s="326">
        <v>93.336737610132317</v>
      </c>
      <c r="O41" s="327">
        <v>92.584595529126204</v>
      </c>
      <c r="P41" s="327">
        <v>87.970598006103884</v>
      </c>
      <c r="Q41" s="359">
        <v>39</v>
      </c>
      <c r="R41" s="353">
        <v>12.466751990998803</v>
      </c>
      <c r="S41" s="353">
        <v>12.505369379720969</v>
      </c>
      <c r="T41" s="353">
        <v>12.505450478756373</v>
      </c>
      <c r="U41" s="353">
        <v>1.9733053228629354</v>
      </c>
      <c r="V41" s="353">
        <v>1.8705880694040358</v>
      </c>
      <c r="W41" s="353">
        <v>1.4428127405555249</v>
      </c>
      <c r="X41" s="353">
        <v>41.748417712744619</v>
      </c>
      <c r="Y41" s="353">
        <v>40.595545026887642</v>
      </c>
      <c r="Z41" s="353">
        <v>35.466999635424173</v>
      </c>
      <c r="AA41" s="353">
        <v>6.6081666622666129</v>
      </c>
      <c r="AB41" s="353">
        <v>6.0723949763045493</v>
      </c>
      <c r="AC41" s="353">
        <v>4.0919948489818081</v>
      </c>
    </row>
    <row r="42" spans="1:29" ht="20" customHeight="1">
      <c r="A42" s="70">
        <v>40</v>
      </c>
      <c r="B42" s="71">
        <v>2.6479766447763797</v>
      </c>
      <c r="C42" s="71">
        <v>3.0090745228541915</v>
      </c>
      <c r="D42" s="71">
        <v>5.033159430615699</v>
      </c>
      <c r="E42" s="71">
        <v>9.7213926377756037E-3</v>
      </c>
      <c r="F42" s="71">
        <v>1.581878809550618E-2</v>
      </c>
      <c r="G42" s="71">
        <v>3.55956103289587E-2</v>
      </c>
      <c r="H42" s="71">
        <v>439.29932536840141</v>
      </c>
      <c r="I42" s="71">
        <v>499.20546334151032</v>
      </c>
      <c r="J42" s="71">
        <v>835.00114953914442</v>
      </c>
      <c r="K42" s="71">
        <v>64750.060261092498</v>
      </c>
      <c r="L42" s="71">
        <v>64166.849901230904</v>
      </c>
      <c r="M42" s="71">
        <v>60616.696524704472</v>
      </c>
      <c r="N42" s="326">
        <v>92.73191587696742</v>
      </c>
      <c r="O42" s="327">
        <v>91.896670105593842</v>
      </c>
      <c r="P42" s="327">
        <v>86.812311528398808</v>
      </c>
      <c r="Q42" s="359">
        <v>40</v>
      </c>
      <c r="R42" s="353">
        <v>12.660963050134605</v>
      </c>
      <c r="S42" s="353">
        <v>12.709584892013993</v>
      </c>
      <c r="T42" s="353">
        <v>12.749075459096623</v>
      </c>
      <c r="U42" s="353">
        <v>2.0442064206123964</v>
      </c>
      <c r="V42" s="353">
        <v>1.9385448490908788</v>
      </c>
      <c r="W42" s="353">
        <v>1.4975892339259198</v>
      </c>
      <c r="X42" s="353">
        <v>42.398787947677512</v>
      </c>
      <c r="Y42" s="353">
        <v>41.258479465107762</v>
      </c>
      <c r="Z42" s="353">
        <v>36.157950121661052</v>
      </c>
      <c r="AA42" s="353">
        <v>6.8455988857738914</v>
      </c>
      <c r="AB42" s="353">
        <v>6.2929996162708957</v>
      </c>
      <c r="AC42" s="353">
        <v>4.2473477388035592</v>
      </c>
    </row>
    <row r="43" spans="1:29" ht="20" customHeight="1">
      <c r="A43" s="70">
        <v>41</v>
      </c>
      <c r="B43" s="71">
        <v>2.8600279441595244</v>
      </c>
      <c r="C43" s="71">
        <v>3.2427575896332628</v>
      </c>
      <c r="D43" s="71">
        <v>5.344298258421885</v>
      </c>
      <c r="E43" s="71">
        <v>1.0551890228982735E-2</v>
      </c>
      <c r="F43" s="71">
        <v>1.7145493327359426E-2</v>
      </c>
      <c r="G43" s="71">
        <v>3.8120338142741801E-2</v>
      </c>
      <c r="H43" s="71">
        <v>474.47863593606513</v>
      </c>
      <c r="I43" s="71">
        <v>537.97348412015822</v>
      </c>
      <c r="J43" s="71">
        <v>886.61908107219074</v>
      </c>
      <c r="K43" s="71">
        <v>64293.171280440263</v>
      </c>
      <c r="L43" s="71">
        <v>63648.26042750007</v>
      </c>
      <c r="M43" s="71">
        <v>59755.886409398809</v>
      </c>
      <c r="N43" s="326">
        <v>92.077581497229161</v>
      </c>
      <c r="O43" s="327">
        <v>91.153971253132937</v>
      </c>
      <c r="P43" s="327">
        <v>85.579500765340228</v>
      </c>
      <c r="Q43" s="359">
        <v>41</v>
      </c>
      <c r="R43" s="353">
        <v>12.846754548763309</v>
      </c>
      <c r="S43" s="353">
        <v>12.905795520311896</v>
      </c>
      <c r="T43" s="353">
        <v>12.986728498203881</v>
      </c>
      <c r="U43" s="353">
        <v>2.1165606074697969</v>
      </c>
      <c r="V43" s="353">
        <v>2.0079476263106577</v>
      </c>
      <c r="W43" s="353">
        <v>1.5537027433324653</v>
      </c>
      <c r="X43" s="353">
        <v>43.020962921385845</v>
      </c>
      <c r="Y43" s="353">
        <v>41.895428055266009</v>
      </c>
      <c r="Z43" s="353">
        <v>36.831963446146489</v>
      </c>
      <c r="AA43" s="353">
        <v>7.0878971859542199</v>
      </c>
      <c r="AB43" s="353">
        <v>6.5182983245349977</v>
      </c>
      <c r="AC43" s="353">
        <v>4.4064925709745504</v>
      </c>
    </row>
    <row r="44" spans="1:29" ht="20" customHeight="1">
      <c r="A44" s="70">
        <v>42</v>
      </c>
      <c r="B44" s="71">
        <v>3.0781619315905062</v>
      </c>
      <c r="C44" s="71">
        <v>3.4811884060649945</v>
      </c>
      <c r="D44" s="71">
        <v>5.6475666100452884</v>
      </c>
      <c r="E44" s="71">
        <v>1.1418657609040882E-2</v>
      </c>
      <c r="F44" s="71">
        <v>1.8520336980094681E-2</v>
      </c>
      <c r="G44" s="71">
        <v>4.0635905449949807E-2</v>
      </c>
      <c r="H44" s="71">
        <v>510.66706445086498</v>
      </c>
      <c r="I44" s="71">
        <v>577.52915656618256</v>
      </c>
      <c r="J44" s="71">
        <v>936.93130060651333</v>
      </c>
      <c r="K44" s="71">
        <v>63800.598430246799</v>
      </c>
      <c r="L44" s="71">
        <v>63090.509107156897</v>
      </c>
      <c r="M44" s="71">
        <v>58844.111218559454</v>
      </c>
      <c r="N44" s="326">
        <v>91.372142399207732</v>
      </c>
      <c r="O44" s="327">
        <v>90.355186691237947</v>
      </c>
      <c r="P44" s="327">
        <v>84.273700277206515</v>
      </c>
      <c r="Q44" s="359">
        <v>42</v>
      </c>
      <c r="R44" s="353">
        <v>13.023821564530229</v>
      </c>
      <c r="S44" s="353">
        <v>13.09367901306722</v>
      </c>
      <c r="T44" s="353">
        <v>13.218037589813807</v>
      </c>
      <c r="U44" s="353">
        <v>2.1903595327800143</v>
      </c>
      <c r="V44" s="353">
        <v>2.0787916656387351</v>
      </c>
      <c r="W44" s="353">
        <v>1.6111605134475533</v>
      </c>
      <c r="X44" s="353">
        <v>43.613921515791489</v>
      </c>
      <c r="Y44" s="353">
        <v>42.505344688542451</v>
      </c>
      <c r="Z44" s="353">
        <v>37.487984553241816</v>
      </c>
      <c r="AA44" s="353">
        <v>7.3350335982953911</v>
      </c>
      <c r="AB44" s="353">
        <v>6.7482757287285349</v>
      </c>
      <c r="AC44" s="353">
        <v>4.5694498922790414</v>
      </c>
    </row>
    <row r="45" spans="1:29" ht="20" customHeight="1">
      <c r="A45" s="70">
        <v>43</v>
      </c>
      <c r="B45" s="71">
        <v>3.3010346555502519</v>
      </c>
      <c r="C45" s="71">
        <v>3.7227274533517982</v>
      </c>
      <c r="D45" s="71">
        <v>5.9402914596616574</v>
      </c>
      <c r="E45" s="71">
        <v>1.2317564870776097E-2</v>
      </c>
      <c r="F45" s="71">
        <v>1.9935604326541078E-2</v>
      </c>
      <c r="G45" s="71">
        <v>4.3121075237730504E-2</v>
      </c>
      <c r="H45" s="71">
        <v>547.64164935578674</v>
      </c>
      <c r="I45" s="71">
        <v>617.60048451106331</v>
      </c>
      <c r="J45" s="71">
        <v>985.494353157869</v>
      </c>
      <c r="K45" s="71">
        <v>63271.444073343468</v>
      </c>
      <c r="L45" s="71">
        <v>62492.944286618273</v>
      </c>
      <c r="M45" s="71">
        <v>57882.898391677263</v>
      </c>
      <c r="N45" s="326">
        <v>90.614313030209047</v>
      </c>
      <c r="O45" s="327">
        <v>89.499383153051596</v>
      </c>
      <c r="P45" s="327">
        <v>82.897097589226291</v>
      </c>
      <c r="Q45" s="359">
        <v>43</v>
      </c>
      <c r="R45" s="353">
        <v>13.191880852105751</v>
      </c>
      <c r="S45" s="353">
        <v>13.27293301759638</v>
      </c>
      <c r="T45" s="353">
        <v>13.442642746670147</v>
      </c>
      <c r="U45" s="353">
        <v>2.2655932200841278</v>
      </c>
      <c r="V45" s="353">
        <v>2.1510707358505514</v>
      </c>
      <c r="W45" s="353">
        <v>1.6699688501329151</v>
      </c>
      <c r="X45" s="353">
        <v>44.176715204418244</v>
      </c>
      <c r="Y45" s="353">
        <v>43.087247852787549</v>
      </c>
      <c r="Z45" s="353">
        <v>38.124992474697393</v>
      </c>
      <c r="AA45" s="353">
        <v>7.5869747138249144</v>
      </c>
      <c r="AB45" s="353">
        <v>6.9829116007439218</v>
      </c>
      <c r="AC45" s="353">
        <v>4.7362375869184952</v>
      </c>
    </row>
    <row r="46" spans="1:29" ht="20" customHeight="1">
      <c r="A46" s="70">
        <v>44</v>
      </c>
      <c r="B46" s="71">
        <v>3.5272188801494404</v>
      </c>
      <c r="C46" s="71">
        <v>3.9656773602092295</v>
      </c>
      <c r="D46" s="71">
        <v>6.2199939965396993</v>
      </c>
      <c r="E46" s="71">
        <v>1.3243968267748244E-2</v>
      </c>
      <c r="F46" s="71">
        <v>2.1382897580010954E-2</v>
      </c>
      <c r="G46" s="71">
        <v>4.555514695370274E-2</v>
      </c>
      <c r="H46" s="71">
        <v>585.16561221679217</v>
      </c>
      <c r="I46" s="71">
        <v>657.90587405871122</v>
      </c>
      <c r="J46" s="71">
        <v>1031.8970040259362</v>
      </c>
      <c r="K46" s="71">
        <v>62705.040442557183</v>
      </c>
      <c r="L46" s="71">
        <v>61855.19110733339</v>
      </c>
      <c r="M46" s="71">
        <v>56874.20271308536</v>
      </c>
      <c r="N46" s="326">
        <v>89.803137046268787</v>
      </c>
      <c r="O46" s="327">
        <v>88.586023784222547</v>
      </c>
      <c r="P46" s="327">
        <v>81.452492249316663</v>
      </c>
      <c r="Q46" s="359">
        <v>44</v>
      </c>
      <c r="R46" s="353">
        <v>13.350671692029978</v>
      </c>
      <c r="S46" s="353">
        <v>13.443275996439127</v>
      </c>
      <c r="T46" s="353">
        <v>13.660197057615168</v>
      </c>
      <c r="U46" s="353">
        <v>2.3422500410187426</v>
      </c>
      <c r="V46" s="353">
        <v>2.2247770811536758</v>
      </c>
      <c r="W46" s="353">
        <v>1.7301330885691444</v>
      </c>
      <c r="X46" s="353">
        <v>44.708470894986299</v>
      </c>
      <c r="Y46" s="353">
        <v>43.640223607253361</v>
      </c>
      <c r="Z46" s="353">
        <v>38.742003327691414</v>
      </c>
      <c r="AA46" s="353">
        <v>7.8436815917045752</v>
      </c>
      <c r="AB46" s="353">
        <v>7.222180763346385</v>
      </c>
      <c r="AC46" s="353">
        <v>4.9068707861229699</v>
      </c>
    </row>
    <row r="47" spans="1:29" ht="20" customHeight="1">
      <c r="A47" s="70">
        <v>45</v>
      </c>
      <c r="B47" s="71">
        <v>3.7552294847045418</v>
      </c>
      <c r="C47" s="71">
        <v>4.208313529073056</v>
      </c>
      <c r="D47" s="71">
        <v>6.4844249645518994</v>
      </c>
      <c r="E47" s="71">
        <v>1.4192786452895116E-2</v>
      </c>
      <c r="F47" s="71">
        <v>2.2853282247247812E-2</v>
      </c>
      <c r="G47" s="71">
        <v>4.7918310532544355E-2</v>
      </c>
      <c r="H47" s="71">
        <v>622.99257151248355</v>
      </c>
      <c r="I47" s="71">
        <v>698.15921447321989</v>
      </c>
      <c r="J47" s="71">
        <v>1075.7661016191601</v>
      </c>
      <c r="K47" s="71">
        <v>62100.961350692545</v>
      </c>
      <c r="L47" s="71">
        <v>61177.158563067424</v>
      </c>
      <c r="M47" s="71">
        <v>55820.37116026281</v>
      </c>
      <c r="N47" s="326">
        <v>88.938004082624474</v>
      </c>
      <c r="O47" s="327">
        <v>87.614978250007042</v>
      </c>
      <c r="P47" s="327">
        <v>79.943245485517807</v>
      </c>
      <c r="Q47" s="359">
        <v>45</v>
      </c>
      <c r="R47" s="353">
        <v>13.499956641412199</v>
      </c>
      <c r="S47" s="353">
        <v>13.604448055603589</v>
      </c>
      <c r="T47" s="353">
        <v>13.870367698073903</v>
      </c>
      <c r="U47" s="353">
        <v>2.4203166912696705</v>
      </c>
      <c r="V47" s="353">
        <v>2.2999013941271804</v>
      </c>
      <c r="W47" s="353">
        <v>1.7916575619177433</v>
      </c>
      <c r="X47" s="353">
        <v>45.208393443340093</v>
      </c>
      <c r="Y47" s="353">
        <v>44.163428271283301</v>
      </c>
      <c r="Z47" s="353">
        <v>39.338073180687871</v>
      </c>
      <c r="AA47" s="353">
        <v>8.1051096787045918</v>
      </c>
      <c r="AB47" s="353">
        <v>7.466053002328418</v>
      </c>
      <c r="AC47" s="353">
        <v>5.0813617792728154</v>
      </c>
    </row>
    <row r="48" spans="1:29" ht="20" customHeight="1">
      <c r="A48" s="70">
        <v>46</v>
      </c>
      <c r="B48" s="71">
        <v>3.9835490106077218</v>
      </c>
      <c r="C48" s="71">
        <v>4.448913734563507</v>
      </c>
      <c r="D48" s="71">
        <v>6.7315914645561374</v>
      </c>
      <c r="E48" s="71">
        <v>1.5158584011757136E-2</v>
      </c>
      <c r="F48" s="71">
        <v>2.433743973595192E-2</v>
      </c>
      <c r="G48" s="71">
        <v>5.0191953837469383E-2</v>
      </c>
      <c r="H48" s="71">
        <v>660.87078085982102</v>
      </c>
      <c r="I48" s="71">
        <v>738.07478856408579</v>
      </c>
      <c r="J48" s="71">
        <v>1116.7710239698631</v>
      </c>
      <c r="K48" s="71">
        <v>61459.02967450639</v>
      </c>
      <c r="L48" s="71">
        <v>60459.041561548773</v>
      </c>
      <c r="M48" s="71">
        <v>54724.1025974683</v>
      </c>
      <c r="N48" s="326">
        <v>88.018660471903175</v>
      </c>
      <c r="O48" s="327">
        <v>86.586525687860757</v>
      </c>
      <c r="P48" s="327">
        <v>78.373222481157612</v>
      </c>
      <c r="Q48" s="359">
        <v>46</v>
      </c>
      <c r="R48" s="353">
        <v>13.639522183304333</v>
      </c>
      <c r="S48" s="353">
        <v>13.756211681066949</v>
      </c>
      <c r="T48" s="353">
        <v>14.072836889513672</v>
      </c>
      <c r="U48" s="353">
        <v>2.4997781686717815</v>
      </c>
      <c r="V48" s="353">
        <v>2.3764327904577374</v>
      </c>
      <c r="W48" s="353">
        <v>1.8545455705808545</v>
      </c>
      <c r="X48" s="353">
        <v>45.675767828057573</v>
      </c>
      <c r="Y48" s="353">
        <v>44.656090815176825</v>
      </c>
      <c r="Z48" s="353">
        <v>39.912300774582043</v>
      </c>
      <c r="AA48" s="353">
        <v>8.3712087358648191</v>
      </c>
      <c r="AB48" s="353">
        <v>7.7144929844968644</v>
      </c>
      <c r="AC48" s="353">
        <v>5.2597199267154915</v>
      </c>
    </row>
    <row r="49" spans="1:29" ht="20" customHeight="1">
      <c r="A49" s="70">
        <v>47</v>
      </c>
      <c r="B49" s="71">
        <v>4.2106526184803608</v>
      </c>
      <c r="C49" s="71">
        <v>4.6857859400116135</v>
      </c>
      <c r="D49" s="71">
        <v>6.9597754589536152</v>
      </c>
      <c r="E49" s="71">
        <v>1.6135659501304835E-2</v>
      </c>
      <c r="F49" s="71">
        <v>2.5825821498450897E-2</v>
      </c>
      <c r="G49" s="71">
        <v>5.2358919573749031E-2</v>
      </c>
      <c r="H49" s="71">
        <v>698.54726940589194</v>
      </c>
      <c r="I49" s="71">
        <v>777.37188744792661</v>
      </c>
      <c r="J49" s="71">
        <v>1154.6267486404047</v>
      </c>
      <c r="K49" s="71">
        <v>60779.320649373534</v>
      </c>
      <c r="L49" s="71">
        <v>59701.318223542767</v>
      </c>
      <c r="M49" s="71">
        <v>53588.403711163162</v>
      </c>
      <c r="N49" s="326">
        <v>87.045213962582935</v>
      </c>
      <c r="O49" s="327">
        <v>85.501350839302205</v>
      </c>
      <c r="P49" s="327">
        <v>76.746729267688025</v>
      </c>
      <c r="Q49" s="359">
        <v>47</v>
      </c>
      <c r="R49" s="353">
        <v>13.76917927218955</v>
      </c>
      <c r="S49" s="353">
        <v>13.898352380452492</v>
      </c>
      <c r="T49" s="353">
        <v>14.267302803724965</v>
      </c>
      <c r="U49" s="353">
        <v>2.5806177535440482</v>
      </c>
      <c r="V49" s="353">
        <v>2.4543587855597595</v>
      </c>
      <c r="W49" s="353">
        <v>1.9187993521239681</v>
      </c>
      <c r="X49" s="353">
        <v>46.109960977171852</v>
      </c>
      <c r="Y49" s="353">
        <v>45.117514943233076</v>
      </c>
      <c r="Z49" s="353">
        <v>40.463830087352569</v>
      </c>
      <c r="AA49" s="353">
        <v>8.6419227726411183</v>
      </c>
      <c r="AB49" s="353">
        <v>7.9674601817760662</v>
      </c>
      <c r="AC49" s="353">
        <v>5.4419515744626494</v>
      </c>
    </row>
    <row r="50" spans="1:29" ht="20" customHeight="1">
      <c r="A50" s="70">
        <v>48</v>
      </c>
      <c r="B50" s="71">
        <v>4.435031824836785</v>
      </c>
      <c r="C50" s="71">
        <v>4.9172937328737687</v>
      </c>
      <c r="D50" s="71">
        <v>7.1675444733340647</v>
      </c>
      <c r="E50" s="71">
        <v>1.7118135334829299E-2</v>
      </c>
      <c r="F50" s="71">
        <v>2.730880045290621E-2</v>
      </c>
      <c r="G50" s="71">
        <v>5.4403710029392573E-2</v>
      </c>
      <c r="H50" s="71">
        <v>735.77177974042263</v>
      </c>
      <c r="I50" s="71">
        <v>815.77903028375829</v>
      </c>
      <c r="J50" s="71">
        <v>1189.0956281261213</v>
      </c>
      <c r="K50" s="71">
        <v>60062.161124800376</v>
      </c>
      <c r="L50" s="71">
        <v>58904.742764676921</v>
      </c>
      <c r="M50" s="71">
        <v>52416.542522779899</v>
      </c>
      <c r="N50" s="326">
        <v>86.018132652775336</v>
      </c>
      <c r="O50" s="327">
        <v>84.36053385560605</v>
      </c>
      <c r="P50" s="327">
        <v>75.068446147912496</v>
      </c>
      <c r="Q50" s="359">
        <v>48</v>
      </c>
      <c r="R50" s="353">
        <v>13.888763773658939</v>
      </c>
      <c r="S50" s="353">
        <v>14.030679227367234</v>
      </c>
      <c r="T50" s="353">
        <v>14.453480408060971</v>
      </c>
      <c r="U50" s="353">
        <v>2.662816991345712</v>
      </c>
      <c r="V50" s="353">
        <v>2.5336652731648841</v>
      </c>
      <c r="W50" s="353">
        <v>1.9844200519274613</v>
      </c>
      <c r="X50" s="353">
        <v>46.510423240551994</v>
      </c>
      <c r="Y50" s="353">
        <v>45.547080860806425</v>
      </c>
      <c r="Z50" s="353">
        <v>40.991852731265034</v>
      </c>
      <c r="AA50" s="353">
        <v>8.9171899888246777</v>
      </c>
      <c r="AB50" s="353">
        <v>8.2249088017039949</v>
      </c>
      <c r="AC50" s="353">
        <v>5.6280599709542738</v>
      </c>
    </row>
    <row r="51" spans="1:29" ht="20" customHeight="1">
      <c r="A51" s="70">
        <v>49</v>
      </c>
      <c r="B51" s="71">
        <v>4.6552165031479058</v>
      </c>
      <c r="C51" s="71">
        <v>5.1418789346248062</v>
      </c>
      <c r="D51" s="71">
        <v>7.3537551778160246</v>
      </c>
      <c r="E51" s="71">
        <v>1.8100047070725607E-2</v>
      </c>
      <c r="F51" s="71">
        <v>2.8776815986806991E-2</v>
      </c>
      <c r="G51" s="71">
        <v>5.6312639967594509E-2</v>
      </c>
      <c r="H51" s="71">
        <v>772.30041787223752</v>
      </c>
      <c r="I51" s="71">
        <v>853.03771525425532</v>
      </c>
      <c r="J51" s="71">
        <v>1219.9879839996786</v>
      </c>
      <c r="K51" s="71">
        <v>59308.125025994043</v>
      </c>
      <c r="L51" s="71">
        <v>58070.33439190792</v>
      </c>
      <c r="M51" s="71">
        <v>51212.000716717004</v>
      </c>
      <c r="N51" s="326">
        <v>84.938238490503466</v>
      </c>
      <c r="O51" s="327">
        <v>83.165534395858103</v>
      </c>
      <c r="P51" s="327">
        <v>73.34335942243753</v>
      </c>
      <c r="Q51" s="359">
        <v>49</v>
      </c>
      <c r="R51" s="353">
        <v>13.998136796990636</v>
      </c>
      <c r="S51" s="353">
        <v>14.153025306464457</v>
      </c>
      <c r="T51" s="353">
        <v>14.631102248084265</v>
      </c>
      <c r="U51" s="353">
        <v>2.7463556777360121</v>
      </c>
      <c r="V51" s="353">
        <v>2.6143365059634358</v>
      </c>
      <c r="W51" s="353">
        <v>2.0514076946327013</v>
      </c>
      <c r="X51" s="353">
        <v>46.87668950363755</v>
      </c>
      <c r="Y51" s="353">
        <v>45.944246719090359</v>
      </c>
      <c r="Z51" s="353">
        <v>41.495610172554422</v>
      </c>
      <c r="AA51" s="353">
        <v>9.196942724510313</v>
      </c>
      <c r="AB51" s="353">
        <v>8.4867877245896146</v>
      </c>
      <c r="AC51" s="353">
        <v>5.8180451860763238</v>
      </c>
    </row>
    <row r="52" spans="1:29" ht="20" customHeight="1">
      <c r="A52" s="70">
        <v>50</v>
      </c>
      <c r="B52" s="71">
        <v>4.8697947521259035</v>
      </c>
      <c r="C52" s="71">
        <v>5.3580810880369363</v>
      </c>
      <c r="D52" s="71">
        <v>7.5175506563553398</v>
      </c>
      <c r="E52" s="71">
        <v>1.9075429943304269E-2</v>
      </c>
      <c r="F52" s="71">
        <v>3.0220509470201901E-2</v>
      </c>
      <c r="G52" s="71">
        <v>5.807393961200312E-2</v>
      </c>
      <c r="H52" s="71">
        <v>807.89894937768736</v>
      </c>
      <c r="I52" s="71">
        <v>888.90565250532768</v>
      </c>
      <c r="J52" s="71">
        <v>1247.1616538893509</v>
      </c>
      <c r="K52" s="71">
        <v>58518.025342369088</v>
      </c>
      <c r="L52" s="71">
        <v>57199.362708028122</v>
      </c>
      <c r="M52" s="71">
        <v>49978.425897772489</v>
      </c>
      <c r="N52" s="326">
        <v>83.806695800027342</v>
      </c>
      <c r="O52" s="327">
        <v>81.918170723993015</v>
      </c>
      <c r="P52" s="327">
        <v>71.576693015069807</v>
      </c>
      <c r="Q52" s="359">
        <v>50</v>
      </c>
      <c r="R52" s="353">
        <v>14.097184919988775</v>
      </c>
      <c r="S52" s="353">
        <v>14.265248057879447</v>
      </c>
      <c r="T52" s="353">
        <v>14.799919164402224</v>
      </c>
      <c r="U52" s="353">
        <v>2.8312118461163345</v>
      </c>
      <c r="V52" s="353">
        <v>2.6963550783780303</v>
      </c>
      <c r="W52" s="353">
        <v>2.1197611564486714</v>
      </c>
      <c r="X52" s="353">
        <v>47.208379940374812</v>
      </c>
      <c r="Y52" s="353">
        <v>46.308549733241712</v>
      </c>
      <c r="Z52" s="353">
        <v>41.974395764458819</v>
      </c>
      <c r="AA52" s="353">
        <v>9.4811074183778477</v>
      </c>
      <c r="AB52" s="353">
        <v>8.7530404475917098</v>
      </c>
      <c r="AC52" s="353">
        <v>6.0119040326188982</v>
      </c>
    </row>
    <row r="53" spans="1:29" ht="20" customHeight="1">
      <c r="A53" s="70">
        <v>51</v>
      </c>
      <c r="B53" s="71">
        <v>5.0774303485385639</v>
      </c>
      <c r="C53" s="71">
        <v>5.5645536594356768</v>
      </c>
      <c r="D53" s="71">
        <v>7.6583522436734022</v>
      </c>
      <c r="E53" s="71">
        <v>2.003840079385261E-2</v>
      </c>
      <c r="F53" s="71">
        <v>3.1630847850143376E-2</v>
      </c>
      <c r="G53" s="71">
        <v>5.9677810929008687E-2</v>
      </c>
      <c r="H53" s="71">
        <v>842.34569482254767</v>
      </c>
      <c r="I53" s="71">
        <v>923.15945210037876</v>
      </c>
      <c r="J53" s="71">
        <v>1270.5206372254174</v>
      </c>
      <c r="K53" s="71">
        <v>57692.903020268968</v>
      </c>
      <c r="L53" s="71">
        <v>56293.330155725271</v>
      </c>
      <c r="M53" s="71">
        <v>48719.584752215102</v>
      </c>
      <c r="N53" s="326">
        <v>82.624995374534862</v>
      </c>
      <c r="O53" s="327">
        <v>80.620594566022589</v>
      </c>
      <c r="P53" s="327">
        <v>69.773841392359614</v>
      </c>
      <c r="Q53" s="359">
        <v>51</v>
      </c>
      <c r="R53" s="353">
        <v>14.185820306079821</v>
      </c>
      <c r="S53" s="353">
        <v>14.36722952027832</v>
      </c>
      <c r="T53" s="353">
        <v>14.959700940821124</v>
      </c>
      <c r="U53" s="353">
        <v>2.9173617577297213</v>
      </c>
      <c r="V53" s="353">
        <v>2.779701911546268</v>
      </c>
      <c r="W53" s="353">
        <v>2.1894781383848518</v>
      </c>
      <c r="X53" s="353">
        <v>47.505200405346855</v>
      </c>
      <c r="Y53" s="353">
        <v>46.639606971377738</v>
      </c>
      <c r="Z53" s="353">
        <v>42.427556585464288</v>
      </c>
      <c r="AA53" s="353">
        <v>9.7696045745375706</v>
      </c>
      <c r="AB53" s="353">
        <v>9.0236050359689592</v>
      </c>
      <c r="AC53" s="353">
        <v>6.2096299903613872</v>
      </c>
    </row>
    <row r="54" spans="1:29" ht="20" customHeight="1">
      <c r="A54" s="70">
        <v>52</v>
      </c>
      <c r="B54" s="71">
        <v>5.276877608612903</v>
      </c>
      <c r="C54" s="71">
        <v>5.7600769121941973</v>
      </c>
      <c r="D54" s="71">
        <v>7.7758468351722723</v>
      </c>
      <c r="E54" s="71">
        <v>2.0983233899623015E-2</v>
      </c>
      <c r="F54" s="71">
        <v>3.2999233532079071E-2</v>
      </c>
      <c r="G54" s="71">
        <v>6.1116441338670037E-2</v>
      </c>
      <c r="H54" s="71">
        <v>875.43399526888061</v>
      </c>
      <c r="I54" s="71">
        <v>955.59675973301739</v>
      </c>
      <c r="J54" s="71">
        <v>1290.01298995508</v>
      </c>
      <c r="K54" s="71">
        <v>56834.013175223256</v>
      </c>
      <c r="L54" s="71">
        <v>55353.952049808577</v>
      </c>
      <c r="M54" s="71">
        <v>47439.317938624852</v>
      </c>
      <c r="N54" s="326">
        <v>81.394934730001083</v>
      </c>
      <c r="O54" s="327">
        <v>79.275262513152285</v>
      </c>
      <c r="P54" s="327">
        <v>67.940304960436592</v>
      </c>
      <c r="Q54" s="359">
        <v>52</v>
      </c>
      <c r="R54" s="353">
        <v>14.263980714298524</v>
      </c>
      <c r="S54" s="353">
        <v>14.458876472347297</v>
      </c>
      <c r="T54" s="353">
        <v>15.110236881315101</v>
      </c>
      <c r="U54" s="353">
        <v>3.0047798943882409</v>
      </c>
      <c r="V54" s="353">
        <v>2.8643562405864471</v>
      </c>
      <c r="W54" s="353">
        <v>2.2605551404756818</v>
      </c>
      <c r="X54" s="353">
        <v>47.766942467214228</v>
      </c>
      <c r="Y54" s="353">
        <v>46.937115813885541</v>
      </c>
      <c r="Z54" s="353">
        <v>42.854495075660054</v>
      </c>
      <c r="AA54" s="353">
        <v>10.062348738175761</v>
      </c>
      <c r="AB54" s="353">
        <v>9.2984140817412833</v>
      </c>
      <c r="AC54" s="353">
        <v>6.4112131329698743</v>
      </c>
    </row>
    <row r="55" spans="1:29" ht="20" customHeight="1">
      <c r="A55" s="70">
        <v>53</v>
      </c>
      <c r="B55" s="71">
        <v>5.4669935781244003</v>
      </c>
      <c r="C55" s="71">
        <v>5.9435675085403998</v>
      </c>
      <c r="D55" s="71">
        <v>7.8699705640325739</v>
      </c>
      <c r="E55" s="71">
        <v>2.1904429540078034E-2</v>
      </c>
      <c r="F55" s="71">
        <v>3.4317599354306158E-2</v>
      </c>
      <c r="G55" s="71">
        <v>6.238397960743837E-2</v>
      </c>
      <c r="H55" s="71">
        <v>906.97423461083804</v>
      </c>
      <c r="I55" s="71">
        <v>986.03784966685237</v>
      </c>
      <c r="J55" s="71">
        <v>1305.6281165730038</v>
      </c>
      <c r="K55" s="71">
        <v>55942.809060283391</v>
      </c>
      <c r="L55" s="71">
        <v>54383.13474510864</v>
      </c>
      <c r="M55" s="71">
        <v>46141.49738536081</v>
      </c>
      <c r="N55" s="326">
        <v>80.118595145411234</v>
      </c>
      <c r="O55" s="327">
        <v>77.884904754899594</v>
      </c>
      <c r="P55" s="327">
        <v>66.081628908500974</v>
      </c>
      <c r="Q55" s="359">
        <v>53</v>
      </c>
      <c r="R55" s="353">
        <v>14.33162940341699</v>
      </c>
      <c r="S55" s="353">
        <v>14.540120473134117</v>
      </c>
      <c r="T55" s="353">
        <v>15.251336313683105</v>
      </c>
      <c r="U55" s="353">
        <v>3.0934389538945748</v>
      </c>
      <c r="V55" s="353">
        <v>2.9502956042166195</v>
      </c>
      <c r="W55" s="353">
        <v>2.3329874370618189</v>
      </c>
      <c r="X55" s="353">
        <v>47.993483087664231</v>
      </c>
      <c r="Y55" s="353">
        <v>47.200854084380303</v>
      </c>
      <c r="Z55" s="353">
        <v>43.254670465171671</v>
      </c>
      <c r="AA55" s="353">
        <v>10.359248480222602</v>
      </c>
      <c r="AB55" s="353">
        <v>9.5773946699906958</v>
      </c>
      <c r="AC55" s="353">
        <v>6.616640057891729</v>
      </c>
    </row>
    <row r="56" spans="1:29" ht="20" customHeight="1">
      <c r="A56" s="70">
        <v>54</v>
      </c>
      <c r="B56" s="71">
        <v>5.6467475547660584</v>
      </c>
      <c r="C56" s="71">
        <v>6.1140849791193608</v>
      </c>
      <c r="D56" s="71">
        <v>7.9408897000255489</v>
      </c>
      <c r="E56" s="71">
        <v>2.2796774469812445E-2</v>
      </c>
      <c r="F56" s="71">
        <v>3.5578488010630537E-2</v>
      </c>
      <c r="G56" s="71">
        <v>6.3476479028740526E-2</v>
      </c>
      <c r="H56" s="71">
        <v>936.79541933568919</v>
      </c>
      <c r="I56" s="71">
        <v>1014.326698035902</v>
      </c>
      <c r="J56" s="71">
        <v>1317.3936012342385</v>
      </c>
      <c r="K56" s="71">
        <v>55020.924233310128</v>
      </c>
      <c r="L56" s="71">
        <v>53382.95247125726</v>
      </c>
      <c r="M56" s="71">
        <v>44829.986526457193</v>
      </c>
      <c r="N56" s="326">
        <v>78.798316123609197</v>
      </c>
      <c r="O56" s="327">
        <v>76.452491902982118</v>
      </c>
      <c r="P56" s="327">
        <v>64.203346260590322</v>
      </c>
      <c r="Q56" s="359">
        <v>54</v>
      </c>
      <c r="R56" s="353">
        <v>14.388754932075999</v>
      </c>
      <c r="S56" s="353">
        <v>14.610917802227437</v>
      </c>
      <c r="T56" s="353">
        <v>15.382829018155537</v>
      </c>
      <c r="U56" s="353">
        <v>3.1833098482191229</v>
      </c>
      <c r="V56" s="353">
        <v>3.0374958367937586</v>
      </c>
      <c r="W56" s="353">
        <v>2.4067690531924164</v>
      </c>
      <c r="X56" s="353">
        <v>48.184783952094648</v>
      </c>
      <c r="Y56" s="353">
        <v>47.430679855512814</v>
      </c>
      <c r="Z56" s="353">
        <v>43.627599989742343</v>
      </c>
      <c r="AA56" s="353">
        <v>10.660206391247716</v>
      </c>
      <c r="AB56" s="353">
        <v>9.8604683530184669</v>
      </c>
      <c r="AC56" s="353">
        <v>6.8258938194295649</v>
      </c>
    </row>
    <row r="57" spans="1:29" ht="20" customHeight="1">
      <c r="A57" s="70">
        <v>55</v>
      </c>
      <c r="B57" s="71">
        <v>5.8152280164890344</v>
      </c>
      <c r="C57" s="71">
        <v>6.2708352640561689</v>
      </c>
      <c r="D57" s="71">
        <v>7.9889795640872245</v>
      </c>
      <c r="E57" s="71">
        <v>2.3655393775650811E-2</v>
      </c>
      <c r="F57" s="71">
        <v>3.6775115762493454E-2</v>
      </c>
      <c r="G57" s="71">
        <v>6.4391813122587668E-2</v>
      </c>
      <c r="H57" s="71">
        <v>964.74632793553076</v>
      </c>
      <c r="I57" s="71">
        <v>1040.3315703069184</v>
      </c>
      <c r="J57" s="71">
        <v>1325.3717096820703</v>
      </c>
      <c r="K57" s="71">
        <v>54070.153359674514</v>
      </c>
      <c r="L57" s="71">
        <v>52355.623337085854</v>
      </c>
      <c r="M57" s="71">
        <v>43508.603870999039</v>
      </c>
      <c r="N57" s="326">
        <v>77.436667897851081</v>
      </c>
      <c r="O57" s="327">
        <v>74.981200625973301</v>
      </c>
      <c r="P57" s="327">
        <v>62.310925701394972</v>
      </c>
      <c r="Q57" s="359">
        <v>55</v>
      </c>
      <c r="R57" s="353">
        <v>14.435370857361884</v>
      </c>
      <c r="S57" s="353">
        <v>14.67124930132063</v>
      </c>
      <c r="T57" s="353">
        <v>15.504565579607359</v>
      </c>
      <c r="U57" s="353">
        <v>3.274361704489162</v>
      </c>
      <c r="V57" s="353">
        <v>3.1259310628356438</v>
      </c>
      <c r="W57" s="353">
        <v>2.481892742212227</v>
      </c>
      <c r="X57" s="353">
        <v>48.340890460213707</v>
      </c>
      <c r="Y57" s="353">
        <v>47.626530934645992</v>
      </c>
      <c r="Z57" s="353">
        <v>43.97285988965271</v>
      </c>
      <c r="AA57" s="353">
        <v>10.965119084772615</v>
      </c>
      <c r="AB57" s="353">
        <v>10.147551132561796</v>
      </c>
      <c r="AC57" s="353">
        <v>7.0389538651754986</v>
      </c>
    </row>
    <row r="58" spans="1:29" ht="20" customHeight="1">
      <c r="A58" s="70">
        <v>56</v>
      </c>
      <c r="B58" s="71">
        <v>5.9716470861171977</v>
      </c>
      <c r="C58" s="71">
        <v>6.4131715765909538</v>
      </c>
      <c r="D58" s="71">
        <v>8.0148021781417071</v>
      </c>
      <c r="E58" s="71">
        <v>2.4475793874119637E-2</v>
      </c>
      <c r="F58" s="71">
        <v>3.7901420698624233E-2</v>
      </c>
      <c r="G58" s="71">
        <v>6.5129569024036382E-2</v>
      </c>
      <c r="H58" s="71">
        <v>990.696251586843</v>
      </c>
      <c r="I58" s="71">
        <v>1063.9451645564393</v>
      </c>
      <c r="J58" s="71">
        <v>1329.6556813537093</v>
      </c>
      <c r="K58" s="71">
        <v>53092.432069913331</v>
      </c>
      <c r="L58" s="71">
        <v>51303.484969654171</v>
      </c>
      <c r="M58" s="71">
        <v>42181.090175481149</v>
      </c>
      <c r="N58" s="326">
        <v>76.036422584909886</v>
      </c>
      <c r="O58" s="327">
        <v>73.474378760693398</v>
      </c>
      <c r="P58" s="327">
        <v>60.409724562092592</v>
      </c>
      <c r="Q58" s="359">
        <v>56</v>
      </c>
      <c r="R58" s="353">
        <v>14.471515334832201</v>
      </c>
      <c r="S58" s="353">
        <v>14.721120119249591</v>
      </c>
      <c r="T58" s="353">
        <v>15.616417662435117</v>
      </c>
      <c r="U58" s="353">
        <v>3.36656186884121</v>
      </c>
      <c r="V58" s="353">
        <v>3.21557369408412</v>
      </c>
      <c r="W58" s="353">
        <v>2.558349964596307</v>
      </c>
      <c r="X58" s="353">
        <v>48.461930386613886</v>
      </c>
      <c r="Y58" s="353">
        <v>47.788424036184111</v>
      </c>
      <c r="Z58" s="353">
        <v>44.290086189306024</v>
      </c>
      <c r="AA58" s="353">
        <v>11.273877210171452</v>
      </c>
      <c r="AB58" s="353">
        <v>10.438553450260418</v>
      </c>
      <c r="AC58" s="353">
        <v>7.2557959759837605</v>
      </c>
    </row>
    <row r="59" spans="1:29" ht="20" customHeight="1">
      <c r="A59" s="70">
        <v>57</v>
      </c>
      <c r="B59" s="71">
        <v>6.1153427061627843</v>
      </c>
      <c r="C59" s="71">
        <v>6.5405928722755489</v>
      </c>
      <c r="D59" s="71">
        <v>8.0190832867613562</v>
      </c>
      <c r="E59" s="71">
        <v>2.5253896650159161E-2</v>
      </c>
      <c r="F59" s="71">
        <v>3.8952096145535145E-2</v>
      </c>
      <c r="G59" s="71">
        <v>6.5690923522406144E-2</v>
      </c>
      <c r="H59" s="71">
        <v>1014.5353549524059</v>
      </c>
      <c r="I59" s="71">
        <v>1085.0843575105137</v>
      </c>
      <c r="J59" s="71">
        <v>1330.3659172737091</v>
      </c>
      <c r="K59" s="71">
        <v>52089.816266643706</v>
      </c>
      <c r="L59" s="71">
        <v>50228.970208620696</v>
      </c>
      <c r="M59" s="71">
        <v>40851.079376167443</v>
      </c>
      <c r="N59" s="326">
        <v>74.600524549436031</v>
      </c>
      <c r="O59" s="327">
        <v>71.935510502858136</v>
      </c>
      <c r="P59" s="327">
        <v>58.504947191074031</v>
      </c>
      <c r="Q59" s="359">
        <v>57</v>
      </c>
      <c r="R59" s="353">
        <v>14.497250623523582</v>
      </c>
      <c r="S59" s="353">
        <v>14.760559363115908</v>
      </c>
      <c r="T59" s="353">
        <v>15.718278207558015</v>
      </c>
      <c r="U59" s="353">
        <v>3.4598759131825059</v>
      </c>
      <c r="V59" s="353">
        <v>3.3063944291637841</v>
      </c>
      <c r="W59" s="353">
        <v>2.6361308680939981</v>
      </c>
      <c r="X59" s="353">
        <v>48.548112223151705</v>
      </c>
      <c r="Y59" s="353">
        <v>47.916453649031673</v>
      </c>
      <c r="Z59" s="353">
        <v>44.578975255947405</v>
      </c>
      <c r="AA59" s="353">
        <v>11.586365475313709</v>
      </c>
      <c r="AB59" s="353">
        <v>10.73338018654862</v>
      </c>
      <c r="AC59" s="353">
        <v>7.4763922096565762</v>
      </c>
    </row>
    <row r="60" spans="1:29" ht="20" customHeight="1">
      <c r="A60" s="70">
        <v>58</v>
      </c>
      <c r="B60" s="71">
        <v>6.2457787293320841</v>
      </c>
      <c r="C60" s="71">
        <v>6.6527402250851457</v>
      </c>
      <c r="D60" s="71">
        <v>8.002689300719215</v>
      </c>
      <c r="E60" s="71">
        <v>2.5986064946219817E-2</v>
      </c>
      <c r="F60" s="71">
        <v>3.9922610107018336E-2</v>
      </c>
      <c r="G60" s="71">
        <v>6.6078506395335676E-2</v>
      </c>
      <c r="H60" s="71">
        <v>1036.1746911961927</v>
      </c>
      <c r="I60" s="71">
        <v>1103.6896033416258</v>
      </c>
      <c r="J60" s="71">
        <v>1327.6461549893179</v>
      </c>
      <c r="K60" s="71">
        <v>51064.461243569407</v>
      </c>
      <c r="L60" s="71">
        <v>49134.583228194628</v>
      </c>
      <c r="M60" s="71">
        <v>39522.073340035924</v>
      </c>
      <c r="N60" s="326">
        <v>73.132060499204314</v>
      </c>
      <c r="O60" s="327">
        <v>70.368182210088975</v>
      </c>
      <c r="P60" s="327">
        <v>56.601608793463555</v>
      </c>
      <c r="Q60" s="359">
        <v>58</v>
      </c>
      <c r="R60" s="353">
        <v>14.512662499974908</v>
      </c>
      <c r="S60" s="353">
        <v>14.789619658604083</v>
      </c>
      <c r="T60" s="353">
        <v>15.81006155140539</v>
      </c>
      <c r="U60" s="353">
        <v>3.5542676449015671</v>
      </c>
      <c r="V60" s="353">
        <v>3.3983622558857585</v>
      </c>
      <c r="W60" s="353">
        <v>2.7152242692427593</v>
      </c>
      <c r="X60" s="353">
        <v>48.599723216639973</v>
      </c>
      <c r="Y60" s="353">
        <v>48.010790609273563</v>
      </c>
      <c r="Z60" s="353">
        <v>44.839284137127073</v>
      </c>
      <c r="AA60" s="353">
        <v>11.902462679082738</v>
      </c>
      <c r="AB60" s="353">
        <v>11.031930668133851</v>
      </c>
      <c r="AC60" s="353">
        <v>7.7007108485151212</v>
      </c>
    </row>
    <row r="61" spans="1:29" ht="20" customHeight="1">
      <c r="A61" s="70">
        <v>59</v>
      </c>
      <c r="B61" s="71">
        <v>6.3625431509113639</v>
      </c>
      <c r="C61" s="71">
        <v>6.7493914185922863</v>
      </c>
      <c r="D61" s="71">
        <v>7.9666046260692793</v>
      </c>
      <c r="E61" s="71">
        <v>2.6669119782320276E-2</v>
      </c>
      <c r="F61" s="71">
        <v>4.0809211818853393E-2</v>
      </c>
      <c r="G61" s="71">
        <v>6.6296255286859035E-2</v>
      </c>
      <c r="H61" s="71">
        <v>1055.5459087361953</v>
      </c>
      <c r="I61" s="71">
        <v>1119.7240363444603</v>
      </c>
      <c r="J61" s="71">
        <v>1321.6597074648932</v>
      </c>
      <c r="K61" s="71">
        <v>50018.600943603218</v>
      </c>
      <c r="L61" s="71">
        <v>48022.876408351585</v>
      </c>
      <c r="M61" s="71">
        <v>38197.420408808815</v>
      </c>
      <c r="N61" s="326">
        <v>71.634229779596453</v>
      </c>
      <c r="O61" s="327">
        <v>68.776049277982935</v>
      </c>
      <c r="P61" s="327">
        <v>54.704504702912736</v>
      </c>
      <c r="Q61" s="359">
        <v>59</v>
      </c>
      <c r="R61" s="353">
        <v>14.517859585759291</v>
      </c>
      <c r="S61" s="353">
        <v>14.808376623069604</v>
      </c>
      <c r="T61" s="353">
        <v>15.891703467151762</v>
      </c>
      <c r="U61" s="353">
        <v>3.6496991195622885</v>
      </c>
      <c r="V61" s="353">
        <v>3.4914444562411582</v>
      </c>
      <c r="W61" s="353">
        <v>2.7956176363110696</v>
      </c>
      <c r="X61" s="353">
        <v>48.617127116899795</v>
      </c>
      <c r="Y61" s="353">
        <v>48.071680389687614</v>
      </c>
      <c r="Z61" s="353">
        <v>45.070830677648011</v>
      </c>
      <c r="AA61" s="353">
        <v>12.222041753885511</v>
      </c>
      <c r="AB61" s="353">
        <v>11.334098684206779</v>
      </c>
      <c r="AC61" s="353">
        <v>7.9287163510234846</v>
      </c>
    </row>
    <row r="62" spans="1:29" ht="20" customHeight="1">
      <c r="A62" s="70">
        <v>60</v>
      </c>
      <c r="B62" s="71">
        <v>6.4653447204220633</v>
      </c>
      <c r="C62" s="71">
        <v>6.8304540575704404</v>
      </c>
      <c r="D62" s="71">
        <v>7.9119097589336453</v>
      </c>
      <c r="E62" s="71">
        <v>2.7300349823228209E-2</v>
      </c>
      <c r="F62" s="71">
        <v>4.1608926651567783E-2</v>
      </c>
      <c r="G62" s="71">
        <v>6.6349265935009782E-2</v>
      </c>
      <c r="H62" s="71">
        <v>1072.6006891180202</v>
      </c>
      <c r="I62" s="71">
        <v>1133.172328150936</v>
      </c>
      <c r="J62" s="71">
        <v>1312.5858290070917</v>
      </c>
      <c r="K62" s="71">
        <v>48954.527644676105</v>
      </c>
      <c r="L62" s="71">
        <v>46896.42822610389</v>
      </c>
      <c r="M62" s="71">
        <v>36880.297640572826</v>
      </c>
      <c r="N62" s="326">
        <v>70.110315280595927</v>
      </c>
      <c r="O62" s="327">
        <v>67.162804477055332</v>
      </c>
      <c r="P62" s="327">
        <v>52.818184948904864</v>
      </c>
      <c r="Q62" s="359">
        <v>60</v>
      </c>
      <c r="R62" s="353">
        <v>14.512972593445484</v>
      </c>
      <c r="S62" s="353">
        <v>14.816928255413309</v>
      </c>
      <c r="T62" s="353">
        <v>15.963161128854482</v>
      </c>
      <c r="U62" s="353">
        <v>3.746130656609671</v>
      </c>
      <c r="V62" s="353">
        <v>3.5856066141239618</v>
      </c>
      <c r="W62" s="353">
        <v>2.8772970737278349</v>
      </c>
      <c r="X62" s="353">
        <v>48.600761651650863</v>
      </c>
      <c r="Y62" s="353">
        <v>48.099441119124783</v>
      </c>
      <c r="Z62" s="353">
        <v>45.273493417855882</v>
      </c>
      <c r="AA62" s="353">
        <v>12.544969818247651</v>
      </c>
      <c r="AB62" s="353">
        <v>11.639772511511634</v>
      </c>
      <c r="AC62" s="353">
        <v>8.1603693076285424</v>
      </c>
    </row>
    <row r="63" spans="1:29" ht="20" customHeight="1">
      <c r="A63" s="70">
        <v>61</v>
      </c>
      <c r="B63" s="71">
        <v>6.5540081730544513</v>
      </c>
      <c r="C63" s="71">
        <v>6.8959574949579361</v>
      </c>
      <c r="D63" s="71">
        <v>7.8397604477599341</v>
      </c>
      <c r="E63" s="71">
        <v>2.7877513710773329E-2</v>
      </c>
      <c r="F63" s="71">
        <v>4.2319540685822964E-2</v>
      </c>
      <c r="G63" s="71">
        <v>6.6243641085864433E-2</v>
      </c>
      <c r="H63" s="71">
        <v>1087.3099559097334</v>
      </c>
      <c r="I63" s="71">
        <v>1144.0393484135213</v>
      </c>
      <c r="J63" s="71">
        <v>1300.6162582833729</v>
      </c>
      <c r="K63" s="71">
        <v>47874.572322162232</v>
      </c>
      <c r="L63" s="71">
        <v>45757.822387821652</v>
      </c>
      <c r="M63" s="71">
        <v>35573.696596927592</v>
      </c>
      <c r="N63" s="326">
        <v>68.563655312799483</v>
      </c>
      <c r="O63" s="327">
        <v>65.532148067055715</v>
      </c>
      <c r="P63" s="327">
        <v>50.946933901793898</v>
      </c>
      <c r="Q63" s="359">
        <v>61</v>
      </c>
      <c r="R63" s="353">
        <v>14.498153496290113</v>
      </c>
      <c r="S63" s="353">
        <v>14.815394247160645</v>
      </c>
      <c r="T63" s="353">
        <v>16.024412999533421</v>
      </c>
      <c r="U63" s="353">
        <v>3.8435208581091946</v>
      </c>
      <c r="V63" s="353">
        <v>3.6808126258178775</v>
      </c>
      <c r="W63" s="353">
        <v>2.9602473080545448</v>
      </c>
      <c r="X63" s="353">
        <v>48.551135745992767</v>
      </c>
      <c r="Y63" s="353">
        <v>48.094461346100758</v>
      </c>
      <c r="Z63" s="353">
        <v>45.447211276219271</v>
      </c>
      <c r="AA63" s="353">
        <v>12.871108239567505</v>
      </c>
      <c r="AB63" s="353">
        <v>11.948834948389207</v>
      </c>
      <c r="AC63" s="353">
        <v>8.3956264009752797</v>
      </c>
    </row>
    <row r="64" spans="1:29" ht="20" customHeight="1">
      <c r="A64" s="70">
        <v>62</v>
      </c>
      <c r="B64" s="71">
        <v>6.6284683178377115</v>
      </c>
      <c r="C64" s="71">
        <v>6.9460438527997592</v>
      </c>
      <c r="D64" s="71">
        <v>7.7513681528390972</v>
      </c>
      <c r="E64" s="71">
        <v>2.8398835950268802E-2</v>
      </c>
      <c r="F64" s="71">
        <v>4.2939576328937627E-2</v>
      </c>
      <c r="G64" s="71">
        <v>6.5986340956774248E-2</v>
      </c>
      <c r="H64" s="71">
        <v>1099.6628939292764</v>
      </c>
      <c r="I64" s="71">
        <v>1152.3486751794801</v>
      </c>
      <c r="J64" s="71">
        <v>1285.9519765560065</v>
      </c>
      <c r="K64" s="71">
        <v>46781.085897242723</v>
      </c>
      <c r="L64" s="71">
        <v>44609.628376025154</v>
      </c>
      <c r="M64" s="71">
        <v>34280.412479507904</v>
      </c>
      <c r="N64" s="326">
        <v>66.997616752227316</v>
      </c>
      <c r="O64" s="327">
        <v>63.88775993702135</v>
      </c>
      <c r="P64" s="327">
        <v>49.094754714655068</v>
      </c>
      <c r="Q64" s="359">
        <v>62</v>
      </c>
      <c r="R64" s="353">
        <v>14.473574627304808</v>
      </c>
      <c r="S64" s="353">
        <v>14.803915219532698</v>
      </c>
      <c r="T64" s="353">
        <v>16.075458644607203</v>
      </c>
      <c r="U64" s="353">
        <v>3.9418266305355099</v>
      </c>
      <c r="V64" s="353">
        <v>3.7770247132761603</v>
      </c>
      <c r="W64" s="353">
        <v>3.0444516755540874</v>
      </c>
      <c r="X64" s="353">
        <v>48.468826505378516</v>
      </c>
      <c r="Y64" s="353">
        <v>48.057197562138398</v>
      </c>
      <c r="Z64" s="353">
        <v>45.591983020211799</v>
      </c>
      <c r="AA64" s="353">
        <v>13.200312707081663</v>
      </c>
      <c r="AB64" s="353">
        <v>12.261163357886435</v>
      </c>
      <c r="AC64" s="353">
        <v>8.6344403706503972</v>
      </c>
    </row>
    <row r="65" spans="1:29" ht="20" customHeight="1">
      <c r="A65" s="70">
        <v>63</v>
      </c>
      <c r="B65" s="71">
        <v>6.6887632106286272</v>
      </c>
      <c r="C65" s="71">
        <v>6.980958395194639</v>
      </c>
      <c r="D65" s="71">
        <v>7.6479819682008285</v>
      </c>
      <c r="E65" s="71">
        <v>2.8862997083457281E-2</v>
      </c>
      <c r="F65" s="71">
        <v>4.3468260344491208E-2</v>
      </c>
      <c r="G65" s="71">
        <v>6.5585037647154676E-2</v>
      </c>
      <c r="H65" s="71">
        <v>1109.6658166432892</v>
      </c>
      <c r="I65" s="71">
        <v>1158.1409977627907</v>
      </c>
      <c r="J65" s="71">
        <v>1268.8002085245175</v>
      </c>
      <c r="K65" s="71">
        <v>45676.421541956443</v>
      </c>
      <c r="L65" s="71">
        <v>43454.383539554023</v>
      </c>
      <c r="M65" s="71">
        <v>33003.036386967644</v>
      </c>
      <c r="N65" s="326">
        <v>65.415569698469668</v>
      </c>
      <c r="O65" s="327">
        <v>62.233273955680666</v>
      </c>
      <c r="P65" s="327">
        <v>47.265358234110479</v>
      </c>
      <c r="Q65" s="359">
        <v>63</v>
      </c>
      <c r="R65" s="353">
        <v>14.439427713635972</v>
      </c>
      <c r="S65" s="353">
        <v>14.782651891624838</v>
      </c>
      <c r="T65" s="353">
        <v>16.116318472461568</v>
      </c>
      <c r="U65" s="353">
        <v>4.0410032096195856</v>
      </c>
      <c r="V65" s="353">
        <v>3.8742034402181016</v>
      </c>
      <c r="W65" s="353">
        <v>3.1298921114083731</v>
      </c>
      <c r="X65" s="353">
        <v>48.354475981964164</v>
      </c>
      <c r="Y65" s="353">
        <v>47.988171501468443</v>
      </c>
      <c r="Z65" s="353">
        <v>45.707866530532044</v>
      </c>
      <c r="AA65" s="353">
        <v>13.532433315072621</v>
      </c>
      <c r="AB65" s="353">
        <v>12.576629720009613</v>
      </c>
      <c r="AC65" s="353">
        <v>8.8767599826021755</v>
      </c>
    </row>
    <row r="66" spans="1:29" ht="20" customHeight="1">
      <c r="A66" s="70">
        <v>64</v>
      </c>
      <c r="B66" s="71">
        <v>6.7350266270399652</v>
      </c>
      <c r="C66" s="71">
        <v>7.001039487813518</v>
      </c>
      <c r="D66" s="71">
        <v>7.5308721140316823</v>
      </c>
      <c r="E66" s="71">
        <v>2.9269118899887012E-2</v>
      </c>
      <c r="F66" s="71">
        <v>4.3905485637039089E-2</v>
      </c>
      <c r="G66" s="71">
        <v>6.5047975452170018E-2</v>
      </c>
      <c r="H66" s="71">
        <v>1117.3409174259302</v>
      </c>
      <c r="I66" s="71">
        <v>1161.4724510282624</v>
      </c>
      <c r="J66" s="71">
        <v>1249.3716837178561</v>
      </c>
      <c r="K66" s="71">
        <v>44562.918174921826</v>
      </c>
      <c r="L66" s="71">
        <v>42294.576815158493</v>
      </c>
      <c r="M66" s="71">
        <v>31743.950440846456</v>
      </c>
      <c r="N66" s="326">
        <v>63.820863838054883</v>
      </c>
      <c r="O66" s="327">
        <v>60.572254658300736</v>
      </c>
      <c r="P66" s="327">
        <v>45.462156019830232</v>
      </c>
      <c r="Q66" s="359">
        <v>64</v>
      </c>
      <c r="R66" s="353">
        <v>14.395922852446127</v>
      </c>
      <c r="S66" s="353">
        <v>14.751784185099675</v>
      </c>
      <c r="T66" s="353">
        <v>16.14703340427176</v>
      </c>
      <c r="U66" s="353">
        <v>4.1410041882565869</v>
      </c>
      <c r="V66" s="353">
        <v>3.9723077310599932</v>
      </c>
      <c r="W66" s="353">
        <v>3.2165491406348989</v>
      </c>
      <c r="X66" s="353">
        <v>48.208787745060121</v>
      </c>
      <c r="Y66" s="353">
        <v>47.887967234639575</v>
      </c>
      <c r="Z66" s="353">
        <v>45.794977864679083</v>
      </c>
      <c r="AA66" s="353">
        <v>13.867314656326153</v>
      </c>
      <c r="AB66" s="353">
        <v>12.895100693179042</v>
      </c>
      <c r="AC66" s="353">
        <v>9.1225300033787295</v>
      </c>
    </row>
    <row r="67" spans="1:29" ht="20" customHeight="1">
      <c r="A67" s="70">
        <v>65</v>
      </c>
      <c r="B67" s="71">
        <v>6.7674800345011805</v>
      </c>
      <c r="C67" s="71">
        <v>7.0067083534209962</v>
      </c>
      <c r="D67" s="71">
        <v>7.4013150585456939</v>
      </c>
      <c r="E67" s="71">
        <v>2.9616745437816144E-2</v>
      </c>
      <c r="F67" s="71">
        <v>4.4251768077487708E-2</v>
      </c>
      <c r="G67" s="71">
        <v>6.4383838621331638E-2</v>
      </c>
      <c r="H67" s="71">
        <v>1122.7249377237458</v>
      </c>
      <c r="I67" s="71">
        <v>1162.4129158325434</v>
      </c>
      <c r="J67" s="71">
        <v>1227.8781682127305</v>
      </c>
      <c r="K67" s="71">
        <v>43442.885247346989</v>
      </c>
      <c r="L67" s="71">
        <v>41132.634131728089</v>
      </c>
      <c r="M67" s="71">
        <v>30505.325514881166</v>
      </c>
      <c r="N67" s="326">
        <v>62.216806655706392</v>
      </c>
      <c r="O67" s="327">
        <v>58.908176343327014</v>
      </c>
      <c r="P67" s="327">
        <v>43.688257092561642</v>
      </c>
      <c r="Q67" s="359">
        <v>65</v>
      </c>
      <c r="R67" s="353">
        <v>14.343287434687767</v>
      </c>
      <c r="S67" s="353">
        <v>14.711510271047686</v>
      </c>
      <c r="T67" s="353">
        <v>16.16766447552947</v>
      </c>
      <c r="U67" s="353">
        <v>4.2417815474703655</v>
      </c>
      <c r="V67" s="353">
        <v>4.0712948926926478</v>
      </c>
      <c r="W67" s="353">
        <v>3.3044018707498335</v>
      </c>
      <c r="X67" s="353">
        <v>48.032523277085829</v>
      </c>
      <c r="Y67" s="353">
        <v>47.757228074390724</v>
      </c>
      <c r="Z67" s="353">
        <v>45.853490126833776</v>
      </c>
      <c r="AA67" s="353">
        <v>14.204795925824564</v>
      </c>
      <c r="AB67" s="353">
        <v>13.216437684924255</v>
      </c>
      <c r="AC67" s="353">
        <v>9.3716911793196118</v>
      </c>
    </row>
    <row r="68" spans="1:29" ht="20" customHeight="1">
      <c r="A68" s="70">
        <v>66</v>
      </c>
      <c r="B68" s="71">
        <v>6.7864242447235261</v>
      </c>
      <c r="C68" s="71">
        <v>6.9984588070234057</v>
      </c>
      <c r="D68" s="71">
        <v>7.2605802865699687</v>
      </c>
      <c r="E68" s="71">
        <v>2.9905820508180449E-2</v>
      </c>
      <c r="F68" s="71">
        <v>4.4508199577871048E-2</v>
      </c>
      <c r="G68" s="71">
        <v>6.3601627726018933E-2</v>
      </c>
      <c r="H68" s="71">
        <v>1125.8677821996328</v>
      </c>
      <c r="I68" s="71">
        <v>1161.044316085183</v>
      </c>
      <c r="J68" s="71">
        <v>1204.530269541958</v>
      </c>
      <c r="K68" s="71">
        <v>42318.588887385304</v>
      </c>
      <c r="L68" s="71">
        <v>39970.905515769227</v>
      </c>
      <c r="M68" s="71">
        <v>29289.121296003825</v>
      </c>
      <c r="N68" s="326">
        <v>60.606643590956402</v>
      </c>
      <c r="O68" s="327">
        <v>57.244404605469711</v>
      </c>
      <c r="P68" s="327">
        <v>41.946468021487753</v>
      </c>
      <c r="Q68" s="359">
        <v>66</v>
      </c>
      <c r="R68" s="353">
        <v>14.281765023316398</v>
      </c>
      <c r="S68" s="353">
        <v>14.662045564877539</v>
      </c>
      <c r="T68" s="353">
        <v>16.178292372034861</v>
      </c>
      <c r="U68" s="353">
        <v>4.3432856904233903</v>
      </c>
      <c r="V68" s="353">
        <v>4.1711206391115923</v>
      </c>
      <c r="W68" s="353">
        <v>3.3934279862228958</v>
      </c>
      <c r="X68" s="353">
        <v>47.826498216951343</v>
      </c>
      <c r="Y68" s="353">
        <v>47.596653312814453</v>
      </c>
      <c r="Z68" s="353">
        <v>45.883632151874977</v>
      </c>
      <c r="AA68" s="353">
        <v>14.544711034638528</v>
      </c>
      <c r="AB68" s="353">
        <v>13.540496931839787</v>
      </c>
      <c r="AC68" s="353">
        <v>9.6241802208291602</v>
      </c>
    </row>
    <row r="69" spans="1:29" ht="20" customHeight="1">
      <c r="A69" s="70">
        <v>67</v>
      </c>
      <c r="B69" s="71">
        <v>6.7922309087694286</v>
      </c>
      <c r="C69" s="71">
        <v>6.9768471285943097</v>
      </c>
      <c r="D69" s="71">
        <v>7.109918697583903</v>
      </c>
      <c r="E69" s="71">
        <v>3.0136662444218709E-2</v>
      </c>
      <c r="F69" s="71">
        <v>4.4676398532743425E-2</v>
      </c>
      <c r="G69" s="71">
        <v>6.2710545460481992E-2</v>
      </c>
      <c r="H69" s="71">
        <v>1126.8311077648482</v>
      </c>
      <c r="I69" s="71">
        <v>1157.4589386337959</v>
      </c>
      <c r="J69" s="71">
        <v>1179.5355119291696</v>
      </c>
      <c r="K69" s="71">
        <v>41192.239442403064</v>
      </c>
      <c r="L69" s="71">
        <v>38811.653888409739</v>
      </c>
      <c r="M69" s="71">
        <v>28097.08840526826</v>
      </c>
      <c r="N69" s="326">
        <v>58.99354019678205</v>
      </c>
      <c r="O69" s="327">
        <v>55.584180291313622</v>
      </c>
      <c r="P69" s="327">
        <v>40.239295961716088</v>
      </c>
      <c r="Q69" s="359">
        <v>67</v>
      </c>
      <c r="R69" s="353">
        <v>14.211614192598086</v>
      </c>
      <c r="S69" s="353">
        <v>14.603621675259884</v>
      </c>
      <c r="T69" s="353">
        <v>16.179016903402836</v>
      </c>
      <c r="U69" s="353">
        <v>4.4454654794538104</v>
      </c>
      <c r="V69" s="353">
        <v>4.2717391188999283</v>
      </c>
      <c r="W69" s="353">
        <v>3.4836037447668011</v>
      </c>
      <c r="X69" s="353">
        <v>47.591578473152907</v>
      </c>
      <c r="Y69" s="353">
        <v>47.40699480936668</v>
      </c>
      <c r="Z69" s="353">
        <v>45.88568701217828</v>
      </c>
      <c r="AA69" s="353">
        <v>14.886888733956047</v>
      </c>
      <c r="AB69" s="353">
        <v>13.867129588801378</v>
      </c>
      <c r="AC69" s="353">
        <v>9.8799297918529199</v>
      </c>
    </row>
    <row r="70" spans="1:29" ht="20" customHeight="1">
      <c r="A70" s="70">
        <v>68</v>
      </c>
      <c r="B70" s="71">
        <v>6.7853339973984292</v>
      </c>
      <c r="C70" s="71">
        <v>6.9424822064290472</v>
      </c>
      <c r="D70" s="71">
        <v>6.9505525880417816</v>
      </c>
      <c r="E70" s="71">
        <v>3.0309936738113802E-2</v>
      </c>
      <c r="F70" s="71">
        <v>4.4758458643097083E-2</v>
      </c>
      <c r="G70" s="71">
        <v>6.1719892401415927E-2</v>
      </c>
      <c r="H70" s="71">
        <v>1125.6869101683994</v>
      </c>
      <c r="I70" s="71">
        <v>1151.757798046579</v>
      </c>
      <c r="J70" s="71">
        <v>1153.0966743561316</v>
      </c>
      <c r="K70" s="71">
        <v>40065.980433436445</v>
      </c>
      <c r="L70" s="71">
        <v>37657.045520069551</v>
      </c>
      <c r="M70" s="71">
        <v>26930.772312125606</v>
      </c>
      <c r="N70" s="326">
        <v>57.380566320710983</v>
      </c>
      <c r="O70" s="327">
        <v>53.930605828957468</v>
      </c>
      <c r="P70" s="327">
        <v>38.56895426011544</v>
      </c>
      <c r="Q70" s="359">
        <v>68</v>
      </c>
      <c r="R70" s="353">
        <v>14.133107335227569</v>
      </c>
      <c r="S70" s="353">
        <v>14.53648531327056</v>
      </c>
      <c r="T70" s="353">
        <v>16.169956417399188</v>
      </c>
      <c r="U70" s="353">
        <v>4.5482682761149675</v>
      </c>
      <c r="V70" s="353">
        <v>4.3731029455578945</v>
      </c>
      <c r="W70" s="353">
        <v>3.5749039755011447</v>
      </c>
      <c r="X70" s="353">
        <v>47.32867622907316</v>
      </c>
      <c r="Y70" s="353">
        <v>47.189053449673722</v>
      </c>
      <c r="Z70" s="353">
        <v>45.859990356601251</v>
      </c>
      <c r="AA70" s="353">
        <v>15.231152749166036</v>
      </c>
      <c r="AB70" s="353">
        <v>14.196181827423292</v>
      </c>
      <c r="AC70" s="353">
        <v>10.138868504670175</v>
      </c>
    </row>
    <row r="71" spans="1:29" ht="20" customHeight="1">
      <c r="A71" s="70">
        <v>69</v>
      </c>
      <c r="B71" s="71">
        <v>6.7662213899509434</v>
      </c>
      <c r="C71" s="71">
        <v>6.8960160605309229</v>
      </c>
      <c r="D71" s="71">
        <v>6.7836671509026072</v>
      </c>
      <c r="E71" s="71">
        <v>3.0426627177273079E-2</v>
      </c>
      <c r="F71" s="71">
        <v>4.4756897031825421E-2</v>
      </c>
      <c r="G71" s="71">
        <v>6.0638972991623213E-2</v>
      </c>
      <c r="H71" s="71">
        <v>1122.5161285928616</v>
      </c>
      <c r="I71" s="71">
        <v>1144.04906444208</v>
      </c>
      <c r="J71" s="71">
        <v>1125.4103803347425</v>
      </c>
      <c r="K71" s="71">
        <v>38941.878914055807</v>
      </c>
      <c r="L71" s="71">
        <v>36509.142088825218</v>
      </c>
      <c r="M71" s="71">
        <v>25791.518784780172</v>
      </c>
      <c r="N71" s="326">
        <v>55.770682297251426</v>
      </c>
      <c r="O71" s="327">
        <v>52.286633854386281</v>
      </c>
      <c r="P71" s="327">
        <v>36.937370261052877</v>
      </c>
      <c r="Q71" s="359">
        <v>69</v>
      </c>
      <c r="R71" s="353">
        <v>14.046529443987762</v>
      </c>
      <c r="S71" s="353">
        <v>14.460897167956437</v>
      </c>
      <c r="T71" s="353">
        <v>16.15124715866396</v>
      </c>
      <c r="U71" s="353">
        <v>4.6516399841849205</v>
      </c>
      <c r="V71" s="353">
        <v>4.4751632306666567</v>
      </c>
      <c r="W71" s="353">
        <v>3.667302079027889</v>
      </c>
      <c r="X71" s="353">
        <v>47.038745863026108</v>
      </c>
      <c r="Y71" s="353">
        <v>46.943675495338809</v>
      </c>
      <c r="Z71" s="353">
        <v>45.806928591743713</v>
      </c>
      <c r="AA71" s="353">
        <v>15.577321923887745</v>
      </c>
      <c r="AB71" s="353">
        <v>14.527494943716237</v>
      </c>
      <c r="AC71" s="353">
        <v>10.400920920108057</v>
      </c>
    </row>
    <row r="72" spans="1:29" ht="20" customHeight="1">
      <c r="A72" s="70">
        <v>70</v>
      </c>
      <c r="B72" s="71">
        <v>6.7354266761857131</v>
      </c>
      <c r="C72" s="71">
        <v>6.8381348333842151</v>
      </c>
      <c r="D72" s="71">
        <v>6.6104034087349488</v>
      </c>
      <c r="E72" s="71">
        <v>3.0488006039090004E-2</v>
      </c>
      <c r="F72" s="71">
        <v>4.4674602450867941E-2</v>
      </c>
      <c r="G72" s="71">
        <v>5.9477011792371796E-2</v>
      </c>
      <c r="H72" s="71">
        <v>1117.4072855792097</v>
      </c>
      <c r="I72" s="71">
        <v>1134.4465688584412</v>
      </c>
      <c r="J72" s="71">
        <v>1096.6659255091281</v>
      </c>
      <c r="K72" s="71">
        <v>37821.917206969774</v>
      </c>
      <c r="L72" s="71">
        <v>35369.894272174955</v>
      </c>
      <c r="M72" s="71">
        <v>24680.480631858234</v>
      </c>
      <c r="N72" s="326">
        <v>54.166727113454741</v>
      </c>
      <c r="O72" s="327">
        <v>50.65505803390613</v>
      </c>
      <c r="P72" s="327">
        <v>35.346194961486908</v>
      </c>
      <c r="Q72" s="359">
        <v>70</v>
      </c>
      <c r="R72" s="353">
        <v>13.95217687465273</v>
      </c>
      <c r="S72" s="353">
        <v>14.377130754583401</v>
      </c>
      <c r="T72" s="353">
        <v>16.123042575598109</v>
      </c>
      <c r="U72" s="353">
        <v>4.7555250956071129</v>
      </c>
      <c r="V72" s="353">
        <v>4.5778696198678519</v>
      </c>
      <c r="W72" s="353">
        <v>3.7607700294526087</v>
      </c>
      <c r="X72" s="353">
        <v>46.722779805490539</v>
      </c>
      <c r="Y72" s="353">
        <v>46.671748845068059</v>
      </c>
      <c r="Z72" s="353">
        <v>45.726936916192876</v>
      </c>
      <c r="AA72" s="353">
        <v>15.925210373816011</v>
      </c>
      <c r="AB72" s="353">
        <v>14.860905474885945</v>
      </c>
      <c r="AC72" s="353">
        <v>10.666007553274033</v>
      </c>
    </row>
    <row r="73" spans="1:29" ht="20" customHeight="1">
      <c r="A73" s="70">
        <v>71</v>
      </c>
      <c r="B73" s="71">
        <v>6.6935212575510912</v>
      </c>
      <c r="C73" s="71">
        <v>6.7695503152476446</v>
      </c>
      <c r="D73" s="71">
        <v>6.4318524849042173</v>
      </c>
      <c r="E73" s="71">
        <v>3.0495603846318029E-2</v>
      </c>
      <c r="F73" s="71">
        <v>4.4514784272156403E-2</v>
      </c>
      <c r="G73" s="71">
        <v>5.8243079864822092E-2</v>
      </c>
      <c r="H73" s="71">
        <v>1110.4551766277261</v>
      </c>
      <c r="I73" s="71">
        <v>1123.0683972995841</v>
      </c>
      <c r="J73" s="71">
        <v>1067.0443272456096</v>
      </c>
      <c r="K73" s="71">
        <v>36707.985975866308</v>
      </c>
      <c r="L73" s="71">
        <v>34241.136789095945</v>
      </c>
      <c r="M73" s="71">
        <v>23598.625505480864</v>
      </c>
      <c r="N73" s="326">
        <v>52.571408486740147</v>
      </c>
      <c r="O73" s="327">
        <v>49.038505963617531</v>
      </c>
      <c r="P73" s="327">
        <v>33.796814186152332</v>
      </c>
      <c r="Q73" s="359">
        <v>71</v>
      </c>
      <c r="R73" s="353">
        <v>13.850356096760319</v>
      </c>
      <c r="S73" s="353">
        <v>14.285471241819449</v>
      </c>
      <c r="T73" s="353">
        <v>16.085512579379529</v>
      </c>
      <c r="U73" s="353">
        <v>4.8598667393159563</v>
      </c>
      <c r="V73" s="353">
        <v>4.6811703316338207</v>
      </c>
      <c r="W73" s="353">
        <v>3.8552783783823985</v>
      </c>
      <c r="X73" s="353">
        <v>46.381804355721584</v>
      </c>
      <c r="Y73" s="353">
        <v>46.374199227414572</v>
      </c>
      <c r="Z73" s="353">
        <v>45.6204972190014</v>
      </c>
      <c r="AA73" s="353">
        <v>16.274627650227405</v>
      </c>
      <c r="AB73" s="353">
        <v>15.19624532519099</v>
      </c>
      <c r="AC73" s="353">
        <v>10.934044884894472</v>
      </c>
    </row>
    <row r="74" spans="1:29" ht="20" customHeight="1">
      <c r="A74" s="70">
        <v>72</v>
      </c>
      <c r="B74" s="71">
        <v>6.6411068175929131</v>
      </c>
      <c r="C74" s="71">
        <v>6.69099205284473</v>
      </c>
      <c r="D74" s="71">
        <v>6.2490511095318446</v>
      </c>
      <c r="E74" s="71">
        <v>3.0451179127331897E-2</v>
      </c>
      <c r="F74" s="71">
        <v>4.4280922849676857E-2</v>
      </c>
      <c r="G74" s="71">
        <v>5.6946030990660076E-2</v>
      </c>
      <c r="H74" s="71">
        <v>1101.7596210386644</v>
      </c>
      <c r="I74" s="71">
        <v>1110.0355815669407</v>
      </c>
      <c r="J74" s="71">
        <v>1036.7175790713329</v>
      </c>
      <c r="K74" s="71">
        <v>35601.878577033116</v>
      </c>
      <c r="L74" s="71">
        <v>33124.584799662684</v>
      </c>
      <c r="M74" s="71">
        <v>22546.744552322394</v>
      </c>
      <c r="N74" s="326">
        <v>50.987294775557636</v>
      </c>
      <c r="O74" s="327">
        <v>47.439434013122359</v>
      </c>
      <c r="P74" s="327">
        <v>32.290360977189252</v>
      </c>
      <c r="Q74" s="359">
        <v>72</v>
      </c>
      <c r="R74" s="353">
        <v>13.741382438766447</v>
      </c>
      <c r="S74" s="353">
        <v>14.186214264061077</v>
      </c>
      <c r="T74" s="353">
        <v>16.038842759240545</v>
      </c>
      <c r="U74" s="353">
        <v>4.9646067328942198</v>
      </c>
      <c r="V74" s="353">
        <v>4.7850121987973697</v>
      </c>
      <c r="W74" s="353">
        <v>3.950796260928414</v>
      </c>
      <c r="X74" s="353">
        <v>46.016875479547672</v>
      </c>
      <c r="Y74" s="353">
        <v>46.051986345293955</v>
      </c>
      <c r="Z74" s="353">
        <v>45.488135854117623</v>
      </c>
      <c r="AA74" s="353">
        <v>16.625378912969516</v>
      </c>
      <c r="AB74" s="353">
        <v>15.533341900758755</v>
      </c>
      <c r="AC74" s="353">
        <v>11.204945378338586</v>
      </c>
    </row>
    <row r="75" spans="1:29" ht="20" customHeight="1">
      <c r="A75" s="70">
        <v>73</v>
      </c>
      <c r="B75" s="71">
        <v>6.5788082157539014</v>
      </c>
      <c r="C75" s="71">
        <v>6.6032000740854171</v>
      </c>
      <c r="D75" s="71">
        <v>6.0629782525328917</v>
      </c>
      <c r="E75" s="71">
        <v>3.0356688568031163E-2</v>
      </c>
      <c r="F75" s="71">
        <v>4.3976721740121807E-2</v>
      </c>
      <c r="G75" s="71">
        <v>5.5594447322923297E-2</v>
      </c>
      <c r="H75" s="71">
        <v>1091.4242829935722</v>
      </c>
      <c r="I75" s="71">
        <v>1095.4708922907707</v>
      </c>
      <c r="J75" s="71">
        <v>1005.8480920952068</v>
      </c>
      <c r="K75" s="71">
        <v>34505.286625016997</v>
      </c>
      <c r="L75" s="71">
        <v>32021.831562733831</v>
      </c>
      <c r="M75" s="71">
        <v>21525.461716739126</v>
      </c>
      <c r="N75" s="326">
        <v>49.416808628738984</v>
      </c>
      <c r="O75" s="327">
        <v>45.860123970975771</v>
      </c>
      <c r="P75" s="327">
        <v>30.827728917635699</v>
      </c>
      <c r="Q75" s="359">
        <v>73</v>
      </c>
      <c r="R75" s="353">
        <v>13.625578833937128</v>
      </c>
      <c r="S75" s="353">
        <v>14.079664725024291</v>
      </c>
      <c r="T75" s="353">
        <v>15.98323355827476</v>
      </c>
      <c r="U75" s="353">
        <v>5.069685637002129</v>
      </c>
      <c r="V75" s="353">
        <v>4.8893407128033086</v>
      </c>
      <c r="W75" s="353">
        <v>4.0472914037372947</v>
      </c>
      <c r="X75" s="353">
        <v>45.629074609638124</v>
      </c>
      <c r="Y75" s="353">
        <v>45.706099992142626</v>
      </c>
      <c r="Z75" s="353">
        <v>45.330421302872132</v>
      </c>
      <c r="AA75" s="353">
        <v>16.977265112732038</v>
      </c>
      <c r="AB75" s="353">
        <v>15.872018253236947</v>
      </c>
      <c r="AC75" s="353">
        <v>11.478617502396538</v>
      </c>
    </row>
    <row r="76" spans="1:29" ht="20" customHeight="1">
      <c r="A76" s="70">
        <v>74</v>
      </c>
      <c r="B76" s="71">
        <v>6.5072668448014772</v>
      </c>
      <c r="C76" s="71">
        <v>6.5069182472212734</v>
      </c>
      <c r="D76" s="71">
        <v>5.8745527745139006</v>
      </c>
      <c r="E76" s="71">
        <v>3.0214257886136766E-2</v>
      </c>
      <c r="F76" s="71">
        <v>4.3606062176057885E-2</v>
      </c>
      <c r="G76" s="71">
        <v>5.4196593966744089E-2</v>
      </c>
      <c r="H76" s="71">
        <v>1079.5555695525652</v>
      </c>
      <c r="I76" s="71">
        <v>1079.4977372140092</v>
      </c>
      <c r="J76" s="71">
        <v>974.58830529185605</v>
      </c>
      <c r="K76" s="71">
        <v>33419.796698743929</v>
      </c>
      <c r="L76" s="71">
        <v>30934.347247981437</v>
      </c>
      <c r="M76" s="71">
        <v>20535.243518045594</v>
      </c>
      <c r="N76" s="326">
        <v>47.86222226816173</v>
      </c>
      <c r="O76" s="327">
        <v>44.302681343331813</v>
      </c>
      <c r="P76" s="327">
        <v>29.409586133971494</v>
      </c>
      <c r="Q76" s="359">
        <v>74</v>
      </c>
      <c r="R76" s="353">
        <v>13.50327457313972</v>
      </c>
      <c r="S76" s="353">
        <v>13.96613559860123</v>
      </c>
      <c r="T76" s="353">
        <v>15.91889941415341</v>
      </c>
      <c r="U76" s="353">
        <v>5.1750428125111778</v>
      </c>
      <c r="V76" s="353">
        <v>4.9941000706377761</v>
      </c>
      <c r="W76" s="353">
        <v>4.1447301350725674</v>
      </c>
      <c r="X76" s="353">
        <v>45.219504468874483</v>
      </c>
      <c r="Y76" s="353">
        <v>45.337556159199607</v>
      </c>
      <c r="Z76" s="353">
        <v>45.147961736943394</v>
      </c>
      <c r="AA76" s="353">
        <v>17.3300831823754</v>
      </c>
      <c r="AB76" s="353">
        <v>16.212093232137878</v>
      </c>
      <c r="AC76" s="353">
        <v>11.754965759871542</v>
      </c>
    </row>
    <row r="77" spans="1:29" ht="20" customHeight="1">
      <c r="A77" s="70">
        <v>75</v>
      </c>
      <c r="B77" s="71">
        <v>6.4271344795776439</v>
      </c>
      <c r="C77" s="71">
        <v>6.4028882805545075</v>
      </c>
      <c r="D77" s="71">
        <v>5.684631987124404</v>
      </c>
      <c r="E77" s="71">
        <v>3.0026153705061308E-2</v>
      </c>
      <c r="F77" s="71">
        <v>4.3172960099157526E-2</v>
      </c>
      <c r="G77" s="71">
        <v>5.2760381923151307E-2</v>
      </c>
      <c r="H77" s="71">
        <v>1066.261610161931</v>
      </c>
      <c r="I77" s="71">
        <v>1062.239165743993</v>
      </c>
      <c r="J77" s="71">
        <v>943.08044666393857</v>
      </c>
      <c r="K77" s="71">
        <v>32346.888108886684</v>
      </c>
      <c r="L77" s="71">
        <v>29863.478796502437</v>
      </c>
      <c r="M77" s="71">
        <v>19576.4091420677</v>
      </c>
      <c r="N77" s="326">
        <v>46.325654291280607</v>
      </c>
      <c r="O77" s="327">
        <v>42.769035154317848</v>
      </c>
      <c r="P77" s="327">
        <v>28.036389748754313</v>
      </c>
      <c r="Q77" s="359">
        <v>75</v>
      </c>
      <c r="R77" s="353">
        <v>13.374804070469272</v>
      </c>
      <c r="S77" s="353">
        <v>13.845946732824038</v>
      </c>
      <c r="T77" s="353">
        <v>15.846067869210126</v>
      </c>
      <c r="U77" s="353">
        <v>5.2806164802689137</v>
      </c>
      <c r="V77" s="353">
        <v>5.0992332243850393</v>
      </c>
      <c r="W77" s="353">
        <v>4.2430773969634998</v>
      </c>
      <c r="X77" s="353">
        <v>44.789284936704071</v>
      </c>
      <c r="Y77" s="353">
        <v>44.94739315287525</v>
      </c>
      <c r="Z77" s="353">
        <v>44.941402494448376</v>
      </c>
      <c r="AA77" s="353">
        <v>17.683626237069898</v>
      </c>
      <c r="AB77" s="353">
        <v>16.553381645712189</v>
      </c>
      <c r="AC77" s="353">
        <v>12.033890722035526</v>
      </c>
    </row>
    <row r="78" spans="1:29" ht="20" customHeight="1">
      <c r="A78" s="70">
        <v>76</v>
      </c>
      <c r="B78" s="71">
        <v>6.3390676336999823</v>
      </c>
      <c r="C78" s="71">
        <v>6.2918443583986905</v>
      </c>
      <c r="D78" s="71">
        <v>5.4940110171338166</v>
      </c>
      <c r="E78" s="71">
        <v>2.9794756654102181E-2</v>
      </c>
      <c r="F78" s="71">
        <v>4.2681525982412108E-2</v>
      </c>
      <c r="G78" s="71">
        <v>5.1293338784007818E-2</v>
      </c>
      <c r="H78" s="71">
        <v>1051.6513204308271</v>
      </c>
      <c r="I78" s="71">
        <v>1043.8169790583427</v>
      </c>
      <c r="J78" s="71">
        <v>911.45642774250018</v>
      </c>
      <c r="K78" s="71">
        <v>31287.931643590302</v>
      </c>
      <c r="L78" s="71">
        <v>28810.450724101269</v>
      </c>
      <c r="M78" s="71">
        <v>18649.140704864483</v>
      </c>
      <c r="N78" s="326">
        <v>44.809067874816044</v>
      </c>
      <c r="O78" s="327">
        <v>41.260939096457243</v>
      </c>
      <c r="P78" s="327">
        <v>26.708400579827401</v>
      </c>
      <c r="Q78" s="359">
        <v>76</v>
      </c>
      <c r="R78" s="353">
        <v>13.240505647382854</v>
      </c>
      <c r="S78" s="353">
        <v>13.719423662588126</v>
      </c>
      <c r="T78" s="353">
        <v>15.764978654411228</v>
      </c>
      <c r="U78" s="353">
        <v>5.3863437834140901</v>
      </c>
      <c r="V78" s="353">
        <v>5.2046819333550411</v>
      </c>
      <c r="W78" s="353">
        <v>4.3422967594350474</v>
      </c>
      <c r="X78" s="353">
        <v>44.33954897747244</v>
      </c>
      <c r="Y78" s="353">
        <v>44.536667740555067</v>
      </c>
      <c r="Z78" s="353">
        <v>44.711423481969391</v>
      </c>
      <c r="AA78" s="353">
        <v>18.037683782975503</v>
      </c>
      <c r="AB78" s="353">
        <v>16.895694430167854</v>
      </c>
      <c r="AC78" s="353">
        <v>12.315289068986985</v>
      </c>
    </row>
    <row r="79" spans="1:29" ht="20" customHeight="1">
      <c r="A79" s="70">
        <v>77</v>
      </c>
      <c r="B79" s="71">
        <v>6.2437224312189716</v>
      </c>
      <c r="C79" s="71">
        <v>6.1745084003046875</v>
      </c>
      <c r="D79" s="71">
        <v>5.3034228726327592</v>
      </c>
      <c r="E79" s="71">
        <v>2.9522535874884858E-2</v>
      </c>
      <c r="F79" s="71">
        <v>4.2135927599606555E-2</v>
      </c>
      <c r="G79" s="71">
        <v>4.9802586539561565E-2</v>
      </c>
      <c r="H79" s="71">
        <v>1035.8335513392274</v>
      </c>
      <c r="I79" s="71">
        <v>1024.3509436105478</v>
      </c>
      <c r="J79" s="71">
        <v>879.83785456977466</v>
      </c>
      <c r="K79" s="71">
        <v>30244.189207705276</v>
      </c>
      <c r="L79" s="71">
        <v>27776.366762766826</v>
      </c>
      <c r="M79" s="71">
        <v>17753.493563708347</v>
      </c>
      <c r="N79" s="326">
        <v>43.314270258081308</v>
      </c>
      <c r="O79" s="327">
        <v>39.779973881513534</v>
      </c>
      <c r="P79" s="327">
        <v>25.425697907208516</v>
      </c>
      <c r="Q79" s="359">
        <v>77</v>
      </c>
      <c r="R79" s="353">
        <v>13.100720340726861</v>
      </c>
      <c r="S79" s="353">
        <v>13.586896436564913</v>
      </c>
      <c r="T79" s="353">
        <v>15.675882751751899</v>
      </c>
      <c r="U79" s="353">
        <v>5.4921608521552967</v>
      </c>
      <c r="V79" s="353">
        <v>5.3103868187189507</v>
      </c>
      <c r="W79" s="353">
        <v>4.4423504368291331</v>
      </c>
      <c r="X79" s="353">
        <v>43.871438648768368</v>
      </c>
      <c r="Y79" s="353">
        <v>44.106451342466244</v>
      </c>
      <c r="Z79" s="353">
        <v>44.458736515393959</v>
      </c>
      <c r="AA79" s="353">
        <v>18.392041934171239</v>
      </c>
      <c r="AB79" s="353">
        <v>17.23883882703079</v>
      </c>
      <c r="AC79" s="353">
        <v>12.599053635940178</v>
      </c>
    </row>
    <row r="80" spans="1:29" ht="20" customHeight="1">
      <c r="A80" s="70">
        <v>78</v>
      </c>
      <c r="B80" s="71">
        <v>6.1417499919949137</v>
      </c>
      <c r="C80" s="71">
        <v>6.0515859234844243</v>
      </c>
      <c r="D80" s="71">
        <v>5.1135391149721388</v>
      </c>
      <c r="E80" s="71">
        <v>2.9212025071095427E-2</v>
      </c>
      <c r="F80" s="71">
        <v>4.1540355837736298E-2</v>
      </c>
      <c r="G80" s="71">
        <v>4.8294825849105681E-2</v>
      </c>
      <c r="H80" s="71">
        <v>1018.9163236719561</v>
      </c>
      <c r="I80" s="71">
        <v>1003.9581047060659</v>
      </c>
      <c r="J80" s="71">
        <v>848.33613917387777</v>
      </c>
      <c r="K80" s="71">
        <v>29216.814270199684</v>
      </c>
      <c r="L80" s="71">
        <v>26762.212238608518</v>
      </c>
      <c r="M80" s="71">
        <v>16889.406566836522</v>
      </c>
      <c r="N80" s="326">
        <v>41.842913383744623</v>
      </c>
      <c r="O80" s="327">
        <v>38.327550646055883</v>
      </c>
      <c r="P80" s="327">
        <v>24.188194152290045</v>
      </c>
      <c r="Q80" s="359">
        <v>78</v>
      </c>
      <c r="R80" s="353">
        <v>12.955790739726186</v>
      </c>
      <c r="S80" s="353">
        <v>13.448698463484849</v>
      </c>
      <c r="T80" s="353">
        <v>15.579041439621529</v>
      </c>
      <c r="U80" s="353">
        <v>5.5980028709193235</v>
      </c>
      <c r="V80" s="353">
        <v>5.4162874205835871</v>
      </c>
      <c r="W80" s="353">
        <v>4.5431993062233333</v>
      </c>
      <c r="X80" s="353">
        <v>43.386101206755718</v>
      </c>
      <c r="Y80" s="353">
        <v>43.657826286424793</v>
      </c>
      <c r="Z80" s="353">
        <v>44.184082612453274</v>
      </c>
      <c r="AA80" s="353">
        <v>18.746483637520367</v>
      </c>
      <c r="AB80" s="353">
        <v>17.582618568422664</v>
      </c>
      <c r="AC80" s="353">
        <v>12.885073465462764</v>
      </c>
    </row>
    <row r="81" spans="1:29" ht="20" customHeight="1">
      <c r="A81" s="70">
        <v>79</v>
      </c>
      <c r="B81" s="71">
        <v>6.0337923226165859</v>
      </c>
      <c r="C81" s="71">
        <v>5.9237624827419335</v>
      </c>
      <c r="D81" s="71">
        <v>4.9249710460404552</v>
      </c>
      <c r="E81" s="71">
        <v>2.8865800199752462E-2</v>
      </c>
      <c r="F81" s="71">
        <v>4.0898993593330046E-2</v>
      </c>
      <c r="G81" s="71">
        <v>4.6776326127220449E-2</v>
      </c>
      <c r="H81" s="71">
        <v>1001.0061463220916</v>
      </c>
      <c r="I81" s="71">
        <v>982.75219588688662</v>
      </c>
      <c r="J81" s="71">
        <v>817.05269653811149</v>
      </c>
      <c r="K81" s="71">
        <v>28206.853035202657</v>
      </c>
      <c r="L81" s="71">
        <v>25768.857088312041</v>
      </c>
      <c r="M81" s="71">
        <v>16056.712148980529</v>
      </c>
      <c r="N81" s="326">
        <v>40.396495574941149</v>
      </c>
      <c r="O81" s="327">
        <v>36.90491527148162</v>
      </c>
      <c r="P81" s="327">
        <v>22.995649336169752</v>
      </c>
      <c r="Q81" s="359">
        <v>79</v>
      </c>
      <c r="R81" s="353">
        <v>12.806059856665255</v>
      </c>
      <c r="S81" s="353">
        <v>13.305165382695888</v>
      </c>
      <c r="T81" s="353">
        <v>15.474725325653829</v>
      </c>
      <c r="U81" s="353">
        <v>5.7038041477697279</v>
      </c>
      <c r="V81" s="353">
        <v>5.5223222574297104</v>
      </c>
      <c r="W81" s="353">
        <v>4.6448029279494065</v>
      </c>
      <c r="X81" s="353">
        <v>42.884685324331876</v>
      </c>
      <c r="Y81" s="353">
        <v>43.191882141386976</v>
      </c>
      <c r="Z81" s="353">
        <v>43.888229249765836</v>
      </c>
      <c r="AA81" s="353">
        <v>19.100788905137911</v>
      </c>
      <c r="AB81" s="353">
        <v>17.92683407001239</v>
      </c>
      <c r="AC81" s="353">
        <v>13.173233865668896</v>
      </c>
    </row>
    <row r="82" spans="1:29" ht="20" customHeight="1">
      <c r="A82" s="70">
        <v>80</v>
      </c>
      <c r="B82" s="71">
        <v>5.9204786989493368</v>
      </c>
      <c r="C82" s="71">
        <v>5.7917006579042187</v>
      </c>
      <c r="D82" s="71">
        <v>4.738271326974707</v>
      </c>
      <c r="E82" s="71">
        <v>2.8486458867624138E-2</v>
      </c>
      <c r="F82" s="71">
        <v>4.0215987746498032E-2</v>
      </c>
      <c r="G82" s="71">
        <v>4.525292081060589E-2</v>
      </c>
      <c r="H82" s="71">
        <v>982.207416155695</v>
      </c>
      <c r="I82" s="71">
        <v>960.8431391463098</v>
      </c>
      <c r="J82" s="71">
        <v>786.07921314510384</v>
      </c>
      <c r="K82" s="71">
        <v>27215.246253963764</v>
      </c>
      <c r="L82" s="71">
        <v>24797.059420795442</v>
      </c>
      <c r="M82" s="71">
        <v>15255.146194138921</v>
      </c>
      <c r="N82" s="326">
        <v>38.976364130273915</v>
      </c>
      <c r="O82" s="327">
        <v>35.513153484848466</v>
      </c>
      <c r="P82" s="327">
        <v>21.847685204638626</v>
      </c>
      <c r="Q82" s="359">
        <v>80</v>
      </c>
      <c r="R82" s="353">
        <v>12.65187003563311</v>
      </c>
      <c r="S82" s="353">
        <v>13.156633963605653</v>
      </c>
      <c r="T82" s="353">
        <v>15.363213371526017</v>
      </c>
      <c r="U82" s="353">
        <v>5.8094981859895594</v>
      </c>
      <c r="V82" s="353">
        <v>5.6284288878332376</v>
      </c>
      <c r="W82" s="353">
        <v>4.7471195682101559</v>
      </c>
      <c r="X82" s="353">
        <v>42.368337436754494</v>
      </c>
      <c r="Y82" s="353">
        <v>42.709712144764318</v>
      </c>
      <c r="Z82" s="353">
        <v>43.571967597047681</v>
      </c>
      <c r="AA82" s="353">
        <v>19.454735054105523</v>
      </c>
      <c r="AB82" s="353">
        <v>18.271282631378586</v>
      </c>
      <c r="AC82" s="353">
        <v>13.463416474363431</v>
      </c>
    </row>
    <row r="83" spans="1:29" ht="20" customHeight="1">
      <c r="A83" s="70">
        <v>81</v>
      </c>
      <c r="B83" s="71">
        <v>5.8024225217705521</v>
      </c>
      <c r="C83" s="71">
        <v>5.6560375555868712</v>
      </c>
      <c r="D83" s="71">
        <v>4.5539359511822539</v>
      </c>
      <c r="E83" s="71">
        <v>2.8076601465847392E-2</v>
      </c>
      <c r="F83" s="71">
        <v>3.9495424166563119E-2</v>
      </c>
      <c r="G83" s="71">
        <v>4.3730007191455568E-2</v>
      </c>
      <c r="H83" s="71">
        <v>962.62189636173457</v>
      </c>
      <c r="I83" s="71">
        <v>938.33663047186189</v>
      </c>
      <c r="J83" s="71">
        <v>755.49797430113586</v>
      </c>
      <c r="K83" s="71">
        <v>26242.831597705052</v>
      </c>
      <c r="L83" s="71">
        <v>23847.469535986354</v>
      </c>
      <c r="M83" s="71">
        <v>14484.357600415802</v>
      </c>
      <c r="N83" s="326">
        <v>37.583718722098176</v>
      </c>
      <c r="O83" s="327">
        <v>34.153196614373584</v>
      </c>
      <c r="P83" s="327">
        <v>20.743798926481634</v>
      </c>
      <c r="Q83" s="359">
        <v>81</v>
      </c>
      <c r="R83" s="353">
        <v>12.493561903329862</v>
      </c>
      <c r="S83" s="353">
        <v>13.003441038297114</v>
      </c>
      <c r="T83" s="353">
        <v>15.244791914095662</v>
      </c>
      <c r="U83" s="353">
        <v>5.9150177577167806</v>
      </c>
      <c r="V83" s="353">
        <v>5.7345439743823743</v>
      </c>
      <c r="W83" s="353">
        <v>4.8501062237888117</v>
      </c>
      <c r="X83" s="353">
        <v>41.838198228122415</v>
      </c>
      <c r="Y83" s="353">
        <v>42.212409737428139</v>
      </c>
      <c r="Z83" s="353">
        <v>43.236109740935774</v>
      </c>
      <c r="AA83" s="353">
        <v>19.808096953060328</v>
      </c>
      <c r="AB83" s="353">
        <v>18.615758643500484</v>
      </c>
      <c r="AC83" s="353">
        <v>13.755499329120774</v>
      </c>
    </row>
    <row r="84" spans="1:29" ht="20" customHeight="1">
      <c r="A84" s="70">
        <v>82</v>
      </c>
      <c r="B84" s="71">
        <v>5.6802186233201839</v>
      </c>
      <c r="C84" s="71">
        <v>5.5173827899857324</v>
      </c>
      <c r="D84" s="71">
        <v>4.3724065014347389</v>
      </c>
      <c r="E84" s="71">
        <v>2.7638814049228456E-2</v>
      </c>
      <c r="F84" s="71">
        <v>3.8741305669867887E-2</v>
      </c>
      <c r="G84" s="71">
        <v>4.2212550230737812E-2</v>
      </c>
      <c r="H84" s="71">
        <v>942.34826960881844</v>
      </c>
      <c r="I84" s="71">
        <v>915.33380485863313</v>
      </c>
      <c r="J84" s="71">
        <v>725.38223858802314</v>
      </c>
      <c r="K84" s="71">
        <v>25290.346514719778</v>
      </c>
      <c r="L84" s="71">
        <v>22920.634318321107</v>
      </c>
      <c r="M84" s="71">
        <v>13743.917493971225</v>
      </c>
      <c r="N84" s="326">
        <v>36.219615488320485</v>
      </c>
      <c r="O84" s="327">
        <v>32.825827881591273</v>
      </c>
      <c r="P84" s="327">
        <v>19.683376289253456</v>
      </c>
      <c r="Q84" s="359">
        <v>82</v>
      </c>
      <c r="R84" s="353">
        <v>12.33147336554531</v>
      </c>
      <c r="S84" s="353">
        <v>12.845922471274116</v>
      </c>
      <c r="T84" s="353">
        <v>15.119753687163184</v>
      </c>
      <c r="U84" s="353">
        <v>6.0202949795144765</v>
      </c>
      <c r="V84" s="353">
        <v>5.8406033496985357</v>
      </c>
      <c r="W84" s="353">
        <v>4.9537186488415914</v>
      </c>
      <c r="X84" s="353">
        <v>41.295399270802719</v>
      </c>
      <c r="Y84" s="353">
        <v>41.701065219246807</v>
      </c>
      <c r="Z84" s="353">
        <v>42.881485910585816</v>
      </c>
      <c r="AA84" s="353">
        <v>20.160647275263006</v>
      </c>
      <c r="AB84" s="353">
        <v>18.960053803078313</v>
      </c>
      <c r="AC84" s="353">
        <v>14.049356943271894</v>
      </c>
    </row>
    <row r="85" spans="1:29" ht="20" customHeight="1">
      <c r="A85" s="70">
        <v>83</v>
      </c>
      <c r="B85" s="71">
        <v>5.5544409998561886</v>
      </c>
      <c r="C85" s="71">
        <v>5.3763169061160916</v>
      </c>
      <c r="D85" s="71">
        <v>4.1940726276360492</v>
      </c>
      <c r="E85" s="71">
        <v>2.717565294391237E-2</v>
      </c>
      <c r="F85" s="71">
        <v>3.7957532823242768E-2</v>
      </c>
      <c r="G85" s="71">
        <v>4.0705089796986706E-2</v>
      </c>
      <c r="H85" s="71">
        <v>921.4817618761416</v>
      </c>
      <c r="I85" s="71">
        <v>891.93097472465968</v>
      </c>
      <c r="J85" s="71">
        <v>695.7966489248206</v>
      </c>
      <c r="K85" s="71">
        <v>24358.431498977297</v>
      </c>
      <c r="L85" s="71">
        <v>22017.001928529462</v>
      </c>
      <c r="M85" s="71">
        <v>13033.328050214805</v>
      </c>
      <c r="N85" s="326">
        <v>34.884971713537126</v>
      </c>
      <c r="O85" s="327">
        <v>31.531689120700985</v>
      </c>
      <c r="P85" s="327">
        <v>18.66570433256685</v>
      </c>
      <c r="Q85" s="359">
        <v>83</v>
      </c>
      <c r="R85" s="353">
        <v>12.165938652522113</v>
      </c>
      <c r="S85" s="353">
        <v>12.684412169944062</v>
      </c>
      <c r="T85" s="353">
        <v>14.988396848028247</v>
      </c>
      <c r="U85" s="353">
        <v>6.1252613897539678</v>
      </c>
      <c r="V85" s="353">
        <v>5.946542084462787</v>
      </c>
      <c r="W85" s="353">
        <v>5.0579113837594987</v>
      </c>
      <c r="X85" s="353">
        <v>40.741059828561355</v>
      </c>
      <c r="Y85" s="353">
        <v>41.176762536866015</v>
      </c>
      <c r="Z85" s="353">
        <v>42.508941716866161</v>
      </c>
      <c r="AA85" s="353">
        <v>20.51215675773684</v>
      </c>
      <c r="AB85" s="353">
        <v>19.303957333364092</v>
      </c>
      <c r="AC85" s="353">
        <v>14.344860387759946</v>
      </c>
    </row>
    <row r="86" spans="1:29" ht="20" customHeight="1">
      <c r="A86" s="70">
        <v>84</v>
      </c>
      <c r="B86" s="71">
        <v>5.4256409433551172</v>
      </c>
      <c r="C86" s="71">
        <v>5.2333902083989594</v>
      </c>
      <c r="D86" s="71">
        <v>4.0192746885459796</v>
      </c>
      <c r="E86" s="71">
        <v>2.6689631047876829E-2</v>
      </c>
      <c r="F86" s="71">
        <v>3.7147887465134768E-2</v>
      </c>
      <c r="G86" s="71">
        <v>3.9211750811807562E-2</v>
      </c>
      <c r="H86" s="71">
        <v>900.11383250261395</v>
      </c>
      <c r="I86" s="71">
        <v>868.21943557338739</v>
      </c>
      <c r="J86" s="71">
        <v>666.7976708297781</v>
      </c>
      <c r="K86" s="71">
        <v>23447.63370178792</v>
      </c>
      <c r="L86" s="71">
        <v>21136.926723380442</v>
      </c>
      <c r="M86" s="71">
        <v>12352.030890337504</v>
      </c>
      <c r="N86" s="326">
        <v>33.580571001486462</v>
      </c>
      <c r="O86" s="327">
        <v>30.271287824390182</v>
      </c>
      <c r="P86" s="327">
        <v>17.689983373200864</v>
      </c>
      <c r="Q86" s="359">
        <v>84</v>
      </c>
      <c r="R86" s="353">
        <v>11.997287416014835</v>
      </c>
      <c r="S86" s="353">
        <v>12.519241139087706</v>
      </c>
      <c r="T86" s="353">
        <v>14.851024012864801</v>
      </c>
      <c r="U86" s="353">
        <v>6.2298480276819186</v>
      </c>
      <c r="V86" s="353">
        <v>6.052294557344748</v>
      </c>
      <c r="W86" s="353">
        <v>5.1626377860816488</v>
      </c>
      <c r="X86" s="353">
        <v>40.176283832811983</v>
      </c>
      <c r="Y86" s="353">
        <v>40.640576214282049</v>
      </c>
      <c r="Z86" s="353">
        <v>42.119335416562492</v>
      </c>
      <c r="AA86" s="353">
        <v>20.862394466046123</v>
      </c>
      <c r="AB86" s="353">
        <v>19.647256211168223</v>
      </c>
      <c r="AC86" s="353">
        <v>14.641877378814263</v>
      </c>
    </row>
    <row r="87" spans="1:29" ht="20" customHeight="1">
      <c r="A87" s="70">
        <v>85</v>
      </c>
      <c r="B87" s="71">
        <v>5.2943455442356555</v>
      </c>
      <c r="C87" s="71">
        <v>5.0891219575970332</v>
      </c>
      <c r="D87" s="71">
        <v>3.8483065071703675</v>
      </c>
      <c r="E87" s="71">
        <v>2.6183205772776687E-2</v>
      </c>
      <c r="F87" s="71">
        <v>3.6316018799951173E-2</v>
      </c>
      <c r="G87" s="71">
        <v>3.7736255821037949E-2</v>
      </c>
      <c r="H87" s="71">
        <v>878.33192578869534</v>
      </c>
      <c r="I87" s="71">
        <v>844.28533276534779</v>
      </c>
      <c r="J87" s="71">
        <v>638.43404953956394</v>
      </c>
      <c r="K87" s="71">
        <v>22558.410822642269</v>
      </c>
      <c r="L87" s="71">
        <v>20280.674339211073</v>
      </c>
      <c r="M87" s="71">
        <v>11699.415030152835</v>
      </c>
      <c r="N87" s="326">
        <v>32.307068847321545</v>
      </c>
      <c r="O87" s="327">
        <v>29.045004424219222</v>
      </c>
      <c r="P87" s="327">
        <v>16.755338389048099</v>
      </c>
      <c r="Q87" s="359">
        <v>85</v>
      </c>
      <c r="R87" s="353">
        <v>11.825843880447382</v>
      </c>
      <c r="S87" s="353">
        <v>12.350736582197444</v>
      </c>
      <c r="T87" s="353">
        <v>14.707941304778526</v>
      </c>
      <c r="U87" s="353">
        <v>6.3339855140392576</v>
      </c>
      <c r="V87" s="353">
        <v>6.1577945267256924</v>
      </c>
      <c r="W87" s="353">
        <v>5.2678500634382255</v>
      </c>
      <c r="X87" s="353">
        <v>39.602157040028452</v>
      </c>
      <c r="Y87" s="353">
        <v>40.093568435562041</v>
      </c>
      <c r="Z87" s="353">
        <v>41.713535212551278</v>
      </c>
      <c r="AA87" s="353">
        <v>21.211128064271264</v>
      </c>
      <c r="AB87" s="353">
        <v>19.989735399690598</v>
      </c>
      <c r="AC87" s="353">
        <v>14.940272371380651</v>
      </c>
    </row>
    <row r="88" spans="1:29" ht="20" customHeight="1">
      <c r="A88" s="70">
        <v>86</v>
      </c>
      <c r="B88" s="71">
        <v>5.1610565363140166</v>
      </c>
      <c r="C88" s="71">
        <v>4.9439998997230248</v>
      </c>
      <c r="D88" s="71">
        <v>3.681418195640537</v>
      </c>
      <c r="E88" s="71">
        <v>2.5658768562772466E-2</v>
      </c>
      <c r="F88" s="71">
        <v>3.546543190921525E-2</v>
      </c>
      <c r="G88" s="71">
        <v>3.628193954934706E-2</v>
      </c>
      <c r="H88" s="71">
        <v>856.21927937449539</v>
      </c>
      <c r="I88" s="71">
        <v>820.20958336404976</v>
      </c>
      <c r="J88" s="71">
        <v>610.74727865676516</v>
      </c>
      <c r="K88" s="71">
        <v>21691.135220060671</v>
      </c>
      <c r="L88" s="71">
        <v>19448.426881146377</v>
      </c>
      <c r="M88" s="71">
        <v>11074.824366054672</v>
      </c>
      <c r="N88" s="326">
        <v>31.064998524970527</v>
      </c>
      <c r="O88" s="327">
        <v>27.853099722372182</v>
      </c>
      <c r="P88" s="327">
        <v>15.860829740142746</v>
      </c>
      <c r="Q88" s="359">
        <v>86</v>
      </c>
      <c r="R88" s="353">
        <v>11.651926050167685</v>
      </c>
      <c r="S88" s="353">
        <v>12.17922105219567</v>
      </c>
      <c r="T88" s="353">
        <v>14.559457418232482</v>
      </c>
      <c r="U88" s="353">
        <v>6.4376041330944291</v>
      </c>
      <c r="V88" s="353">
        <v>6.2629752041022835</v>
      </c>
      <c r="W88" s="353">
        <v>5.3734993084969203</v>
      </c>
      <c r="X88" s="353">
        <v>39.01974437701459</v>
      </c>
      <c r="Y88" s="353">
        <v>39.536786287864068</v>
      </c>
      <c r="Z88" s="353">
        <v>41.29241660039564</v>
      </c>
      <c r="AA88" s="353">
        <v>21.55812408972011</v>
      </c>
      <c r="AB88" s="353">
        <v>20.331178086807387</v>
      </c>
      <c r="AC88" s="353">
        <v>15.239906658233803</v>
      </c>
    </row>
    <row r="89" spans="1:29" ht="20" customHeight="1">
      <c r="A89" s="70">
        <v>87</v>
      </c>
      <c r="B89" s="71">
        <v>5.0262494550342733</v>
      </c>
      <c r="C89" s="71">
        <v>4.7984800915822072</v>
      </c>
      <c r="D89" s="71">
        <v>3.5188190111531332</v>
      </c>
      <c r="E89" s="71">
        <v>2.5118635915832063E-2</v>
      </c>
      <c r="F89" s="71">
        <v>3.4599478515126063E-2</v>
      </c>
      <c r="G89" s="71">
        <v>3.4851765035146434E-2</v>
      </c>
      <c r="H89" s="71">
        <v>833.854784590186</v>
      </c>
      <c r="I89" s="71">
        <v>796.06784719348832</v>
      </c>
      <c r="J89" s="71">
        <v>583.77207395030473</v>
      </c>
      <c r="K89" s="71">
        <v>20846.098188078329</v>
      </c>
      <c r="L89" s="71">
        <v>18640.288165867605</v>
      </c>
      <c r="M89" s="71">
        <v>10477.56468975114</v>
      </c>
      <c r="N89" s="326">
        <v>29.854777211712609</v>
      </c>
      <c r="O89" s="327">
        <v>26.695722400096823</v>
      </c>
      <c r="P89" s="327">
        <v>15.005463214824402</v>
      </c>
      <c r="Q89" s="359">
        <v>87</v>
      </c>
      <c r="R89" s="353">
        <v>11.475844974393532</v>
      </c>
      <c r="S89" s="353">
        <v>12.005011653670529</v>
      </c>
      <c r="T89" s="353">
        <v>14.405882703331093</v>
      </c>
      <c r="U89" s="353">
        <v>6.5406339159491065</v>
      </c>
      <c r="V89" s="353">
        <v>6.3677693290536457</v>
      </c>
      <c r="W89" s="353">
        <v>5.479535535882774</v>
      </c>
      <c r="X89" s="353">
        <v>38.430087479369043</v>
      </c>
      <c r="Y89" s="353">
        <v>38.971259171695657</v>
      </c>
      <c r="Z89" s="353">
        <v>40.85685977126176</v>
      </c>
      <c r="AA89" s="353">
        <v>21.903148231900531</v>
      </c>
      <c r="AB89" s="353">
        <v>20.671365928432841</v>
      </c>
      <c r="AC89" s="353">
        <v>15.540638474686514</v>
      </c>
    </row>
    <row r="90" spans="1:29" ht="20" customHeight="1">
      <c r="A90" s="70">
        <v>88</v>
      </c>
      <c r="B90" s="71">
        <v>4.8903730802733616</v>
      </c>
      <c r="C90" s="71">
        <v>4.6529869889793236</v>
      </c>
      <c r="D90" s="71">
        <v>3.360680209893899</v>
      </c>
      <c r="E90" s="71">
        <v>2.4565041825321678E-2</v>
      </c>
      <c r="F90" s="71">
        <v>3.3721349827530771E-2</v>
      </c>
      <c r="G90" s="71">
        <v>3.3448340981318929E-2</v>
      </c>
      <c r="H90" s="71">
        <v>811.3128940173508</v>
      </c>
      <c r="I90" s="71">
        <v>771.93054147166981</v>
      </c>
      <c r="J90" s="71">
        <v>557.53684682139794</v>
      </c>
      <c r="K90" s="71">
        <v>20023.514348774559</v>
      </c>
      <c r="L90" s="71">
        <v>17856.288971535025</v>
      </c>
      <c r="M90" s="71">
        <v>9906.9102293652904</v>
      </c>
      <c r="N90" s="326">
        <v>28.676712278946738</v>
      </c>
      <c r="O90" s="327">
        <v>25.572916536391009</v>
      </c>
      <c r="P90" s="327">
        <v>14.188199397587239</v>
      </c>
      <c r="Q90" s="359">
        <v>88</v>
      </c>
      <c r="R90" s="353">
        <v>11.297904071047178</v>
      </c>
      <c r="S90" s="353">
        <v>11.828419298393618</v>
      </c>
      <c r="T90" s="353">
        <v>14.247528273244866</v>
      </c>
      <c r="U90" s="353">
        <v>6.6430047249710009</v>
      </c>
      <c r="V90" s="353">
        <v>6.4721092456488583</v>
      </c>
      <c r="W90" s="353">
        <v>5.585907721037052</v>
      </c>
      <c r="X90" s="353">
        <v>37.834202427155731</v>
      </c>
      <c r="Y90" s="353">
        <v>38.397996384138722</v>
      </c>
      <c r="Z90" s="353">
        <v>40.407747080465313</v>
      </c>
      <c r="AA90" s="353">
        <v>22.24596561526738</v>
      </c>
      <c r="AB90" s="353">
        <v>21.010079296557056</v>
      </c>
      <c r="AC90" s="353">
        <v>15.842323108798249</v>
      </c>
    </row>
    <row r="91" spans="1:29" ht="20" customHeight="1">
      <c r="A91" s="70">
        <v>89</v>
      </c>
      <c r="B91" s="71">
        <v>4.7538491356252139</v>
      </c>
      <c r="C91" s="71">
        <v>4.5079137652417547</v>
      </c>
      <c r="D91" s="71">
        <v>3.2071378708106351</v>
      </c>
      <c r="E91" s="71">
        <v>2.400013155422534E-2</v>
      </c>
      <c r="F91" s="71">
        <v>3.2834071303683002E-2</v>
      </c>
      <c r="G91" s="71">
        <v>3.2073939994911822E-2</v>
      </c>
      <c r="H91" s="71">
        <v>788.66357160022312</v>
      </c>
      <c r="I91" s="71">
        <v>747.8628936536071</v>
      </c>
      <c r="J91" s="71">
        <v>532.06417276748437</v>
      </c>
      <c r="K91" s="71">
        <v>19223.526115965775</v>
      </c>
      <c r="L91" s="71">
        <v>17096.392253972386</v>
      </c>
      <c r="M91" s="71">
        <v>9362.1097195708498</v>
      </c>
      <c r="N91" s="326">
        <v>27.531007684877583</v>
      </c>
      <c r="O91" s="327">
        <v>24.484629078370766</v>
      </c>
      <c r="P91" s="327">
        <v>13.407962362435875</v>
      </c>
      <c r="Q91" s="359">
        <v>89</v>
      </c>
      <c r="R91" s="353">
        <v>11.11839851028776</v>
      </c>
      <c r="S91" s="353">
        <v>11.649748015515089</v>
      </c>
      <c r="T91" s="353">
        <v>14.084705137836366</v>
      </c>
      <c r="U91" s="353">
        <v>6.7446463392044258</v>
      </c>
      <c r="V91" s="353">
        <v>6.5759269801689646</v>
      </c>
      <c r="W91" s="353">
        <v>5.6925638409768595</v>
      </c>
      <c r="X91" s="353">
        <v>37.233077680489124</v>
      </c>
      <c r="Y91" s="353">
        <v>37.817984879570993</v>
      </c>
      <c r="Z91" s="353">
        <v>39.945960590327914</v>
      </c>
      <c r="AA91" s="353">
        <v>22.586341085243717</v>
      </c>
      <c r="AB91" s="353">
        <v>21.347097531550965</v>
      </c>
      <c r="AC91" s="353">
        <v>16.144813016974442</v>
      </c>
    </row>
    <row r="92" spans="1:29" ht="20" customHeight="1">
      <c r="A92" s="70">
        <v>90</v>
      </c>
      <c r="B92" s="71">
        <v>4.617072216953285</v>
      </c>
      <c r="C92" s="71">
        <v>4.3636228295169586</v>
      </c>
      <c r="D92" s="71">
        <v>3.0582956656232341</v>
      </c>
      <c r="E92" s="71">
        <v>2.3425956650780514E-2</v>
      </c>
      <c r="F92" s="71">
        <v>3.1940499151013393E-2</v>
      </c>
      <c r="G92" s="71">
        <v>3.0730517425135977E-2</v>
      </c>
      <c r="H92" s="71">
        <v>765.97228079255012</v>
      </c>
      <c r="I92" s="71">
        <v>723.92502741686349</v>
      </c>
      <c r="J92" s="71">
        <v>507.37125092689456</v>
      </c>
      <c r="K92" s="71">
        <v>18446.208189769386</v>
      </c>
      <c r="L92" s="71">
        <v>16360.498293437151</v>
      </c>
      <c r="M92" s="71">
        <v>8842.3920077236617</v>
      </c>
      <c r="N92" s="326">
        <v>26.417770411413372</v>
      </c>
      <c r="O92" s="327">
        <v>23.430717212226497</v>
      </c>
      <c r="P92" s="327">
        <v>12.663647701716666</v>
      </c>
      <c r="Q92" s="359">
        <v>90</v>
      </c>
      <c r="R92" s="353">
        <v>10.93761465817269</v>
      </c>
      <c r="S92" s="353">
        <v>11.469294317468954</v>
      </c>
      <c r="T92" s="353">
        <v>13.917723366317702</v>
      </c>
      <c r="U92" s="353">
        <v>6.8454885406060857</v>
      </c>
      <c r="V92" s="353">
        <v>6.6791543200129322</v>
      </c>
      <c r="W92" s="353">
        <v>5.7994509169130577</v>
      </c>
      <c r="X92" s="353">
        <v>36.62767221647826</v>
      </c>
      <c r="Y92" s="353">
        <v>37.232187211236649</v>
      </c>
      <c r="Z92" s="353">
        <v>39.472379695370513</v>
      </c>
      <c r="AA92" s="353">
        <v>22.924039497005573</v>
      </c>
      <c r="AB92" s="353">
        <v>21.682199198314773</v>
      </c>
      <c r="AC92" s="353">
        <v>16.447957944836141</v>
      </c>
    </row>
    <row r="93" spans="1:29" ht="20" customHeight="1">
      <c r="A93" s="70">
        <v>91</v>
      </c>
      <c r="B93" s="71">
        <v>4.4804099241074571</v>
      </c>
      <c r="C93" s="71">
        <v>4.2204465162344231</v>
      </c>
      <c r="D93" s="71">
        <v>2.9142275555669661</v>
      </c>
      <c r="E93" s="71">
        <v>2.2844471112445648E-2</v>
      </c>
      <c r="F93" s="71">
        <v>3.1043318406067152E-2</v>
      </c>
      <c r="G93" s="71">
        <v>2.9419730543457943E-2</v>
      </c>
      <c r="H93" s="71">
        <v>743.30000640942717</v>
      </c>
      <c r="I93" s="71">
        <v>700.17207704329087</v>
      </c>
      <c r="J93" s="71">
        <v>483.47035146855967</v>
      </c>
      <c r="K93" s="71">
        <v>17691.572046168396</v>
      </c>
      <c r="L93" s="71">
        <v>15648.44974120707</v>
      </c>
      <c r="M93" s="71">
        <v>8346.9712065259373</v>
      </c>
      <c r="N93" s="326">
        <v>25.337016893903897</v>
      </c>
      <c r="O93" s="327">
        <v>22.410955590701139</v>
      </c>
      <c r="P93" s="327">
        <v>11.954129905515126</v>
      </c>
      <c r="Q93" s="359">
        <v>91</v>
      </c>
      <c r="R93" s="353">
        <v>10.755829580515568</v>
      </c>
      <c r="S93" s="353">
        <v>11.287346622264748</v>
      </c>
      <c r="T93" s="353">
        <v>13.746891281528566</v>
      </c>
      <c r="U93" s="353">
        <v>6.9454612009509669</v>
      </c>
      <c r="V93" s="353">
        <v>6.7817228936539502</v>
      </c>
      <c r="W93" s="353">
        <v>5.9065150586799948</v>
      </c>
      <c r="X93" s="353">
        <v>36.018913867755771</v>
      </c>
      <c r="Y93" s="353">
        <v>36.641539655861074</v>
      </c>
      <c r="Z93" s="353">
        <v>38.987878837186507</v>
      </c>
      <c r="AA93" s="353">
        <v>23.258826006510688</v>
      </c>
      <c r="AB93" s="353">
        <v>22.015162345836011</v>
      </c>
      <c r="AC93" s="353">
        <v>16.751605053228243</v>
      </c>
    </row>
    <row r="94" spans="1:29" ht="20" customHeight="1">
      <c r="A94" s="70">
        <v>92</v>
      </c>
      <c r="B94" s="71">
        <v>4.3442031709752857</v>
      </c>
      <c r="C94" s="71">
        <v>4.078687919130715</v>
      </c>
      <c r="D94" s="71">
        <v>2.7749803990672937</v>
      </c>
      <c r="E94" s="71">
        <v>2.2257528604677272E-2</v>
      </c>
      <c r="F94" s="71">
        <v>3.0145042427390654E-2</v>
      </c>
      <c r="G94" s="71">
        <v>2.8142957842021848E-2</v>
      </c>
      <c r="H94" s="71">
        <v>720.7033060647999</v>
      </c>
      <c r="I94" s="71">
        <v>676.65432578378557</v>
      </c>
      <c r="J94" s="71">
        <v>460.36924820526406</v>
      </c>
      <c r="K94" s="71">
        <v>16959.570389931279</v>
      </c>
      <c r="L94" s="71">
        <v>14960.036539793531</v>
      </c>
      <c r="M94" s="71">
        <v>7875.0514066890246</v>
      </c>
      <c r="N94" s="326">
        <v>24.288679398397822</v>
      </c>
      <c r="O94" s="327">
        <v>21.425043379582572</v>
      </c>
      <c r="P94" s="327">
        <v>11.278269110904439</v>
      </c>
      <c r="Q94" s="359">
        <v>92</v>
      </c>
      <c r="R94" s="353">
        <v>10.573310606659581</v>
      </c>
      <c r="S94" s="353">
        <v>11.104184732499723</v>
      </c>
      <c r="T94" s="353">
        <v>13.572514688177666</v>
      </c>
      <c r="U94" s="353">
        <v>7.0444943692499926</v>
      </c>
      <c r="V94" s="353">
        <v>6.8835642515085977</v>
      </c>
      <c r="W94" s="353">
        <v>6.0137015109268495</v>
      </c>
      <c r="X94" s="353">
        <v>35.407697861650661</v>
      </c>
      <c r="Y94" s="353">
        <v>36.046950522394646</v>
      </c>
      <c r="Z94" s="353">
        <v>38.493325315639325</v>
      </c>
      <c r="AA94" s="353">
        <v>23.590466363241088</v>
      </c>
      <c r="AB94" s="353">
        <v>22.345764769710989</v>
      </c>
      <c r="AC94" s="353">
        <v>17.055599049223794</v>
      </c>
    </row>
    <row r="95" spans="1:29" ht="20" customHeight="1">
      <c r="A95" s="70">
        <v>93</v>
      </c>
      <c r="B95" s="71">
        <v>4.2087666504342431</v>
      </c>
      <c r="C95" s="71">
        <v>3.9386218452784258</v>
      </c>
      <c r="D95" s="71">
        <v>2.6405764578569255</v>
      </c>
      <c r="E95" s="71">
        <v>2.1666880641777617E-2</v>
      </c>
      <c r="F95" s="71">
        <v>2.9248013646135555E-2</v>
      </c>
      <c r="G95" s="71">
        <v>2.6901318256953851E-2</v>
      </c>
      <c r="H95" s="71">
        <v>698.23438730704095</v>
      </c>
      <c r="I95" s="71">
        <v>653.41736413169087</v>
      </c>
      <c r="J95" s="71">
        <v>438.07163435846394</v>
      </c>
      <c r="K95" s="71">
        <v>16250.101543245357</v>
      </c>
      <c r="L95" s="71">
        <v>14295.000694835791</v>
      </c>
      <c r="M95" s="71">
        <v>7425.8309654071636</v>
      </c>
      <c r="N95" s="326">
        <v>23.272612306831874</v>
      </c>
      <c r="O95" s="327">
        <v>20.472611091780582</v>
      </c>
      <c r="P95" s="327">
        <v>10.634917243690889</v>
      </c>
      <c r="Q95" s="359">
        <v>93</v>
      </c>
      <c r="R95" s="353">
        <v>10.390314952554043</v>
      </c>
      <c r="S95" s="353">
        <v>10.920079371091269</v>
      </c>
      <c r="T95" s="353">
        <v>13.394896137138945</v>
      </c>
      <c r="U95" s="353">
        <v>7.1425183595197685</v>
      </c>
      <c r="V95" s="353">
        <v>6.9846099475791394</v>
      </c>
      <c r="W95" s="353">
        <v>6.1209547010161218</v>
      </c>
      <c r="X95" s="353">
        <v>34.794885557954309</v>
      </c>
      <c r="Y95" s="353">
        <v>35.449298644884486</v>
      </c>
      <c r="Z95" s="353">
        <v>37.989577202315751</v>
      </c>
      <c r="AA95" s="353">
        <v>23.918727204124693</v>
      </c>
      <c r="AB95" s="353">
        <v>22.673784277176061</v>
      </c>
      <c r="AC95" s="353">
        <v>17.359782321970044</v>
      </c>
    </row>
    <row r="96" spans="1:29" ht="20" customHeight="1">
      <c r="A96" s="70">
        <v>94</v>
      </c>
      <c r="B96" s="71">
        <v>4.0743894322502383</v>
      </c>
      <c r="C96" s="71">
        <v>3.8004958666005138</v>
      </c>
      <c r="D96" s="71">
        <v>2.5110157919858</v>
      </c>
      <c r="E96" s="71">
        <v>2.1074175638871526E-2</v>
      </c>
      <c r="F96" s="71">
        <v>2.8354405425190625E-2</v>
      </c>
      <c r="G96" s="71">
        <v>2.5695690151179305E-2</v>
      </c>
      <c r="H96" s="71">
        <v>675.94120681031461</v>
      </c>
      <c r="I96" s="71">
        <v>630.50226426902532</v>
      </c>
      <c r="J96" s="71">
        <v>416.57751989044425</v>
      </c>
      <c r="K96" s="71">
        <v>15563.013746186676</v>
      </c>
      <c r="L96" s="71">
        <v>13653.040880635432</v>
      </c>
      <c r="M96" s="71">
        <v>6998.5063882827089</v>
      </c>
      <c r="N96" s="326">
        <v>22.288598275956574</v>
      </c>
      <c r="O96" s="327">
        <v>19.553227183151353</v>
      </c>
      <c r="P96" s="327">
        <v>10.022923577920098</v>
      </c>
      <c r="Q96" s="359">
        <v>94</v>
      </c>
      <c r="R96" s="353">
        <v>10.207089402210112</v>
      </c>
      <c r="S96" s="353">
        <v>10.735291773414533</v>
      </c>
      <c r="T96" s="353">
        <v>13.214334227638229</v>
      </c>
      <c r="U96" s="353">
        <v>7.2394638387424148</v>
      </c>
      <c r="V96" s="353">
        <v>7.0847916217259979</v>
      </c>
      <c r="W96" s="353">
        <v>6.2282182885714708</v>
      </c>
      <c r="X96" s="353">
        <v>34.181303382185604</v>
      </c>
      <c r="Y96" s="353">
        <v>34.849432058451534</v>
      </c>
      <c r="Z96" s="353">
        <v>37.477481361441235</v>
      </c>
      <c r="AA96" s="353">
        <v>24.243376348093506</v>
      </c>
      <c r="AB96" s="353">
        <v>22.99899895418455</v>
      </c>
      <c r="AC96" s="353">
        <v>17.663995083212225</v>
      </c>
    </row>
    <row r="97" spans="1:29" ht="20" customHeight="1">
      <c r="A97" s="70">
        <v>95</v>
      </c>
      <c r="B97" s="71">
        <v>3.9413356734940574</v>
      </c>
      <c r="C97" s="71">
        <v>3.664531448362248</v>
      </c>
      <c r="D97" s="71">
        <v>2.3862785367655981</v>
      </c>
      <c r="E97" s="71">
        <v>2.0480958746700594E-2</v>
      </c>
      <c r="F97" s="71">
        <v>2.7466224885484284E-2</v>
      </c>
      <c r="G97" s="71">
        <v>2.4526729917206374E-2</v>
      </c>
      <c r="H97" s="71">
        <v>653.86758823266416</v>
      </c>
      <c r="I97" s="71">
        <v>607.94576728329696</v>
      </c>
      <c r="J97" s="71">
        <v>395.8836092494127</v>
      </c>
      <c r="K97" s="71">
        <v>14898.109348665188</v>
      </c>
      <c r="L97" s="71">
        <v>13033.816864859269</v>
      </c>
      <c r="M97" s="71">
        <v>6592.2758237127782</v>
      </c>
      <c r="N97" s="326">
        <v>21.33635424083808</v>
      </c>
      <c r="O97" s="327">
        <v>18.666404389343743</v>
      </c>
      <c r="P97" s="327">
        <v>9.4411397403691772</v>
      </c>
      <c r="Q97" s="359">
        <v>95</v>
      </c>
      <c r="R97" s="353">
        <v>10.023870046319942</v>
      </c>
      <c r="S97" s="353">
        <v>10.550073335226459</v>
      </c>
      <c r="T97" s="353">
        <v>13.031122948910225</v>
      </c>
      <c r="U97" s="353">
        <v>7.3352619148521097</v>
      </c>
      <c r="V97" s="353">
        <v>7.1840410824254102</v>
      </c>
      <c r="W97" s="353">
        <v>6.3354352166128143</v>
      </c>
      <c r="X97" s="353">
        <v>33.567741950283725</v>
      </c>
      <c r="Y97" s="353">
        <v>34.248166856364278</v>
      </c>
      <c r="Z97" s="353">
        <v>36.95787158273793</v>
      </c>
      <c r="AA97" s="353">
        <v>24.564183090731238</v>
      </c>
      <c r="AB97" s="353">
        <v>23.321187434058722</v>
      </c>
      <c r="AC97" s="353">
        <v>17.96807551231899</v>
      </c>
    </row>
    <row r="98" spans="1:29" ht="20" customHeight="1">
      <c r="A98" s="70">
        <v>96</v>
      </c>
      <c r="B98" s="71">
        <v>3.8098454225936771</v>
      </c>
      <c r="C98" s="71">
        <v>3.5309251360904903</v>
      </c>
      <c r="D98" s="71">
        <v>2.2663270569542697</v>
      </c>
      <c r="E98" s="71">
        <v>1.9888672384222345E-2</v>
      </c>
      <c r="F98" s="71">
        <v>2.658531656649012E-2</v>
      </c>
      <c r="G98" s="71">
        <v>2.3394890083894372E-2</v>
      </c>
      <c r="H98" s="71">
        <v>632.0533556082911</v>
      </c>
      <c r="I98" s="71">
        <v>585.78048007741234</v>
      </c>
      <c r="J98" s="71">
        <v>375.98365874871331</v>
      </c>
      <c r="K98" s="71">
        <v>14255.148876744708</v>
      </c>
      <c r="L98" s="71">
        <v>12436.953741178913</v>
      </c>
      <c r="M98" s="71">
        <v>6206.3421897137159</v>
      </c>
      <c r="N98" s="326">
        <v>20.415537238445697</v>
      </c>
      <c r="O98" s="327">
        <v>17.811605787581687</v>
      </c>
      <c r="P98" s="327">
        <v>8.8884241886340369</v>
      </c>
      <c r="Q98" s="359">
        <v>96</v>
      </c>
      <c r="R98" s="353">
        <v>9.8408820765536298</v>
      </c>
      <c r="S98" s="353">
        <v>10.364665315475603</v>
      </c>
      <c r="T98" s="353">
        <v>12.845551062650031</v>
      </c>
      <c r="U98" s="353">
        <v>7.4298442245847642</v>
      </c>
      <c r="V98" s="353">
        <v>7.2822903898652225</v>
      </c>
      <c r="W98" s="353">
        <v>6.4425477642135096</v>
      </c>
      <c r="X98" s="353">
        <v>32.954955379753819</v>
      </c>
      <c r="Y98" s="353">
        <v>33.646286225285316</v>
      </c>
      <c r="Z98" s="353">
        <v>36.431566829981051</v>
      </c>
      <c r="AA98" s="353">
        <v>24.880918498462627</v>
      </c>
      <c r="AB98" s="353">
        <v>23.640129167239447</v>
      </c>
      <c r="AC98" s="353">
        <v>18.27185990562467</v>
      </c>
    </row>
    <row r="99" spans="1:29" ht="20" customHeight="1">
      <c r="A99" s="70">
        <v>97</v>
      </c>
      <c r="B99" s="71">
        <v>3.6801354996807008</v>
      </c>
      <c r="C99" s="71">
        <v>3.3998497842559718</v>
      </c>
      <c r="D99" s="71">
        <v>2.151107975447573</v>
      </c>
      <c r="E99" s="71">
        <v>1.9298657387816075E-2</v>
      </c>
      <c r="F99" s="71">
        <v>2.5713366796711386E-2</v>
      </c>
      <c r="G99" s="71">
        <v>2.2300436832581594E-2</v>
      </c>
      <c r="H99" s="71">
        <v>610.53447939702835</v>
      </c>
      <c r="I99" s="71">
        <v>564.03507920806578</v>
      </c>
      <c r="J99" s="71">
        <v>356.86881312675234</v>
      </c>
      <c r="K99" s="71">
        <v>13633.854959242046</v>
      </c>
      <c r="L99" s="71">
        <v>11862.045961536176</v>
      </c>
      <c r="M99" s="71">
        <v>5839.9159537759842</v>
      </c>
      <c r="N99" s="326">
        <v>19.52575003113791</v>
      </c>
      <c r="O99" s="327">
        <v>16.988250571480382</v>
      </c>
      <c r="P99" s="327">
        <v>8.3636461923035927</v>
      </c>
      <c r="Q99" s="359">
        <v>97</v>
      </c>
      <c r="R99" s="353">
        <v>9.658339633801436</v>
      </c>
      <c r="S99" s="353">
        <v>10.179298592830961</v>
      </c>
      <c r="T99" s="353">
        <v>12.657901527328661</v>
      </c>
      <c r="U99" s="353">
        <v>7.523143021025354</v>
      </c>
      <c r="V99" s="353">
        <v>7.379471939230223</v>
      </c>
      <c r="W99" s="353">
        <v>6.5494976006107617</v>
      </c>
      <c r="X99" s="353">
        <v>32.343660781463441</v>
      </c>
      <c r="Y99" s="353">
        <v>33.044539654903318</v>
      </c>
      <c r="Z99" s="353">
        <v>35.899369608286698</v>
      </c>
      <c r="AA99" s="353">
        <v>25.193355701730194</v>
      </c>
      <c r="AB99" s="353">
        <v>23.95560469165116</v>
      </c>
      <c r="AC99" s="353">
        <v>18.57518282989307</v>
      </c>
    </row>
    <row r="100" spans="1:29" ht="20" customHeight="1">
      <c r="A100" s="70">
        <v>98</v>
      </c>
      <c r="B100" s="71">
        <v>3.552400437405697</v>
      </c>
      <c r="C100" s="71">
        <v>3.2714558118550969</v>
      </c>
      <c r="D100" s="71">
        <v>2.0405540754292955</v>
      </c>
      <c r="E100" s="71">
        <v>1.8712154700104539E-2</v>
      </c>
      <c r="F100" s="71">
        <v>2.4851908658848298E-2</v>
      </c>
      <c r="G100" s="71">
        <v>2.1243466847172973E-2</v>
      </c>
      <c r="H100" s="71">
        <v>589.34323256560504</v>
      </c>
      <c r="I100" s="71">
        <v>542.73451918676062</v>
      </c>
      <c r="J100" s="71">
        <v>338.52792111372008</v>
      </c>
      <c r="K100" s="71">
        <v>13033.91610326073</v>
      </c>
      <c r="L100" s="71">
        <v>11308.661162338765</v>
      </c>
      <c r="M100" s="71">
        <v>5492.2175866557445</v>
      </c>
      <c r="N100" s="326">
        <v>18.66654651379983</v>
      </c>
      <c r="O100" s="327">
        <v>16.195719530739368</v>
      </c>
      <c r="P100" s="327">
        <v>7.8656893471618252</v>
      </c>
      <c r="Q100" s="359">
        <v>98</v>
      </c>
      <c r="R100" s="353">
        <v>9.4764457084045723</v>
      </c>
      <c r="S100" s="353">
        <v>9.9941934745183953</v>
      </c>
      <c r="T100" s="353">
        <v>12.468450965191966</v>
      </c>
      <c r="U100" s="353">
        <v>7.6150912606886747</v>
      </c>
      <c r="V100" s="353">
        <v>7.4755185440269623</v>
      </c>
      <c r="W100" s="353">
        <v>6.6562258406964503</v>
      </c>
      <c r="X100" s="353">
        <v>31.734537925537378</v>
      </c>
      <c r="Y100" s="353">
        <v>32.443642317368393</v>
      </c>
      <c r="Z100" s="353">
        <v>35.362064452455044</v>
      </c>
      <c r="AA100" s="353">
        <v>25.50127018660865</v>
      </c>
      <c r="AB100" s="353">
        <v>24.267395903194942</v>
      </c>
      <c r="AC100" s="353">
        <v>18.877877279696289</v>
      </c>
    </row>
    <row r="101" spans="1:29" ht="20" customHeight="1">
      <c r="A101" s="70">
        <v>99</v>
      </c>
      <c r="B101" s="71">
        <v>3.4268134678724671</v>
      </c>
      <c r="C101" s="71">
        <v>3.1458724717330777</v>
      </c>
      <c r="D101" s="71">
        <v>1.9345860763622265</v>
      </c>
      <c r="E101" s="71">
        <v>1.8130307525879599E-2</v>
      </c>
      <c r="F101" s="71">
        <v>2.400232744331468E-2</v>
      </c>
      <c r="G101" s="71">
        <v>2.0223923439960056E-2</v>
      </c>
      <c r="H101" s="71">
        <v>568.50835432004226</v>
      </c>
      <c r="I101" s="71">
        <v>521.9002430605176</v>
      </c>
      <c r="J101" s="71">
        <v>320.94783006849332</v>
      </c>
      <c r="K101" s="71">
        <v>12454.990309817906</v>
      </c>
      <c r="L101" s="71">
        <v>10776.343781215124</v>
      </c>
      <c r="M101" s="71">
        <v>5162.4797110646396</v>
      </c>
      <c r="N101" s="326">
        <v>17.837436891969791</v>
      </c>
      <c r="O101" s="327">
        <v>15.433360230884533</v>
      </c>
      <c r="P101" s="327">
        <v>7.3934546524377227</v>
      </c>
      <c r="Q101" s="359">
        <v>99</v>
      </c>
      <c r="R101" s="353">
        <v>9.2953920902183196</v>
      </c>
      <c r="S101" s="353">
        <v>9.8095595558284252</v>
      </c>
      <c r="T101" s="353">
        <v>12.277469172517646</v>
      </c>
      <c r="U101" s="353">
        <v>7.7056226899685241</v>
      </c>
      <c r="V101" s="353">
        <v>7.5703635192974392</v>
      </c>
      <c r="W101" s="353">
        <v>6.7626731018134345</v>
      </c>
      <c r="X101" s="353">
        <v>31.12822907412998</v>
      </c>
      <c r="Y101" s="353">
        <v>31.844274611219387</v>
      </c>
      <c r="Z101" s="353">
        <v>34.820416537998931</v>
      </c>
      <c r="AA101" s="353">
        <v>25.804440084304201</v>
      </c>
      <c r="AB101" s="353">
        <v>24.575286325880924</v>
      </c>
      <c r="AC101" s="353">
        <v>19.179774838496062</v>
      </c>
    </row>
    <row r="102" spans="1:29" ht="20" customHeight="1">
      <c r="A102" s="70">
        <v>100</v>
      </c>
      <c r="B102" s="71">
        <v>3.3035275427636375</v>
      </c>
      <c r="C102" s="71">
        <v>3.023209122093792</v>
      </c>
      <c r="D102" s="71">
        <v>1.8331142854045925</v>
      </c>
      <c r="E102" s="71">
        <v>1.7554163887276212E-2</v>
      </c>
      <c r="F102" s="71">
        <v>2.3165866492653103E-2</v>
      </c>
      <c r="G102" s="71">
        <v>1.924161191019574E-2</v>
      </c>
      <c r="H102" s="71">
        <v>548.05521934448757</v>
      </c>
      <c r="I102" s="71">
        <v>501.55039335536009</v>
      </c>
      <c r="J102" s="71">
        <v>304.11365994862194</v>
      </c>
      <c r="K102" s="71">
        <v>11896.708522985638</v>
      </c>
      <c r="L102" s="71">
        <v>10264.618463007188</v>
      </c>
      <c r="M102" s="71">
        <v>4849.9489660560794</v>
      </c>
      <c r="N102" s="326">
        <v>17.037892621533317</v>
      </c>
      <c r="O102" s="327">
        <v>14.700491891166756</v>
      </c>
      <c r="P102" s="327">
        <v>6.9458631808894804</v>
      </c>
      <c r="Q102" s="359">
        <v>100</v>
      </c>
      <c r="R102" s="353">
        <v>9.115359366175209</v>
      </c>
      <c r="S102" s="353">
        <v>9.6255956284562671</v>
      </c>
      <c r="T102" s="353">
        <v>12.085218673464137</v>
      </c>
      <c r="U102" s="353">
        <v>7.7946719307917949</v>
      </c>
      <c r="V102" s="353">
        <v>7.6639407645699285</v>
      </c>
      <c r="W102" s="353">
        <v>6.8687795617779956</v>
      </c>
      <c r="X102" s="353">
        <v>30.525338973264748</v>
      </c>
      <c r="Y102" s="353">
        <v>31.247081863832811</v>
      </c>
      <c r="Z102" s="353">
        <v>34.275170415804133</v>
      </c>
      <c r="AA102" s="353">
        <v>26.102646457991341</v>
      </c>
      <c r="AB102" s="353">
        <v>24.879061381107341</v>
      </c>
      <c r="AC102" s="353">
        <v>19.480705843202532</v>
      </c>
    </row>
    <row r="103" spans="1:29" ht="20" customHeight="1">
      <c r="A103" s="70">
        <v>101</v>
      </c>
      <c r="B103" s="71">
        <v>3.1826763750890721</v>
      </c>
      <c r="C103" s="71">
        <v>2.9035564901384268</v>
      </c>
      <c r="D103" s="71">
        <v>1.7360401268315706</v>
      </c>
      <c r="E103" s="71">
        <v>1.6984679515083888E-2</v>
      </c>
      <c r="F103" s="71">
        <v>2.2343633348092168E-2</v>
      </c>
      <c r="G103" s="71">
        <v>1.8296214105863382E-2</v>
      </c>
      <c r="H103" s="71">
        <v>528.00601062727708</v>
      </c>
      <c r="I103" s="71">
        <v>481.70002171396499</v>
      </c>
      <c r="J103" s="71">
        <v>288.00905704135755</v>
      </c>
      <c r="K103" s="71">
        <v>11358.677907999758</v>
      </c>
      <c r="L103" s="71">
        <v>9772.9932554725237</v>
      </c>
      <c r="M103" s="71">
        <v>4553.8876075610897</v>
      </c>
      <c r="N103" s="326">
        <v>16.26735110347262</v>
      </c>
      <c r="O103" s="327">
        <v>13.996409961292549</v>
      </c>
      <c r="P103" s="327">
        <v>6.5218583710148073</v>
      </c>
      <c r="Q103" s="359">
        <v>101</v>
      </c>
      <c r="R103" s="353">
        <v>8.9365169628646335</v>
      </c>
      <c r="S103" s="353">
        <v>9.4424896356530468</v>
      </c>
      <c r="T103" s="353">
        <v>11.891954317616131</v>
      </c>
      <c r="U103" s="353">
        <v>7.8821745653143065</v>
      </c>
      <c r="V103" s="353">
        <v>7.7561848463957581</v>
      </c>
      <c r="W103" s="353">
        <v>6.9744850180468907</v>
      </c>
      <c r="X103" s="353">
        <v>29.926434995424177</v>
      </c>
      <c r="Y103" s="353">
        <v>30.652674185832499</v>
      </c>
      <c r="Z103" s="353">
        <v>33.727048870718981</v>
      </c>
      <c r="AA103" s="353">
        <v>26.395673586440601</v>
      </c>
      <c r="AB103" s="353">
        <v>25.178508655595444</v>
      </c>
      <c r="AC103" s="353">
        <v>19.780499551979354</v>
      </c>
    </row>
    <row r="104" spans="1:29" ht="20" customHeight="1">
      <c r="A104" s="70">
        <v>102</v>
      </c>
      <c r="B104" s="71">
        <v>3.0643754922778417</v>
      </c>
      <c r="C104" s="71">
        <v>2.786987919163173</v>
      </c>
      <c r="D104" s="71">
        <v>1.6432575528529525</v>
      </c>
      <c r="E104" s="71">
        <v>1.6422721017847759E-2</v>
      </c>
      <c r="F104" s="71">
        <v>2.1536606117919205E-2</v>
      </c>
      <c r="G104" s="71">
        <v>1.738730217081276E-2</v>
      </c>
      <c r="H104" s="71">
        <v>508.37989416889394</v>
      </c>
      <c r="I104" s="71">
        <v>462.36129578917036</v>
      </c>
      <c r="J104" s="71">
        <v>272.61642801830482</v>
      </c>
      <c r="K104" s="71">
        <v>10840.484955601671</v>
      </c>
      <c r="L104" s="71">
        <v>9300.9625967209577</v>
      </c>
      <c r="M104" s="71">
        <v>4273.5748650312598</v>
      </c>
      <c r="N104" s="326">
        <v>15.525220129755347</v>
      </c>
      <c r="O104" s="327">
        <v>13.320390399886801</v>
      </c>
      <c r="P104" s="327">
        <v>6.1204079699695813</v>
      </c>
      <c r="Q104" s="359">
        <v>102</v>
      </c>
      <c r="R104" s="353">
        <v>8.7590232315179861</v>
      </c>
      <c r="S104" s="353">
        <v>9.2604186720080488</v>
      </c>
      <c r="T104" s="353">
        <v>11.697922921107073</v>
      </c>
      <c r="U104" s="353">
        <v>7.9680672194971729</v>
      </c>
      <c r="V104" s="353">
        <v>7.8470310803203187</v>
      </c>
      <c r="W104" s="353">
        <v>7.0797289479443695</v>
      </c>
      <c r="X104" s="353">
        <v>29.332047424146293</v>
      </c>
      <c r="Y104" s="353">
        <v>30.061626470382752</v>
      </c>
      <c r="Z104" s="353">
        <v>33.17675190373344</v>
      </c>
      <c r="AA104" s="353">
        <v>26.683309243897469</v>
      </c>
      <c r="AB104" s="353">
        <v>25.473418167487843</v>
      </c>
      <c r="AC104" s="353">
        <v>20.0789843150549</v>
      </c>
    </row>
    <row r="105" spans="1:29" ht="20" customHeight="1">
      <c r="A105" s="70">
        <v>103</v>
      </c>
      <c r="B105" s="71">
        <v>2.9487232915491588</v>
      </c>
      <c r="C105" s="71">
        <v>2.6735605917274383</v>
      </c>
      <c r="D105" s="71">
        <v>1.5546543398655694</v>
      </c>
      <c r="E105" s="71">
        <v>1.5869069275133648E-2</v>
      </c>
      <c r="F105" s="71">
        <v>2.0745639995452571E-2</v>
      </c>
      <c r="G105" s="71">
        <v>1.6514351469598385E-2</v>
      </c>
      <c r="H105" s="71">
        <v>489.19319406800548</v>
      </c>
      <c r="I105" s="71">
        <v>443.54370216758201</v>
      </c>
      <c r="J105" s="71">
        <v>257.91715498369797</v>
      </c>
      <c r="K105" s="71">
        <v>10341.698411483223</v>
      </c>
      <c r="L105" s="71">
        <v>8848.0100977425827</v>
      </c>
      <c r="M105" s="71">
        <v>4008.3080735302647</v>
      </c>
      <c r="N105" s="326">
        <v>14.810882078744322</v>
      </c>
      <c r="O105" s="327">
        <v>12.671693659495284</v>
      </c>
      <c r="P105" s="327">
        <v>5.7405056548947577</v>
      </c>
      <c r="Q105" s="359">
        <v>103</v>
      </c>
      <c r="R105" s="353">
        <v>8.5830255726847131</v>
      </c>
      <c r="S105" s="353">
        <v>9.0795490255439102</v>
      </c>
      <c r="T105" s="353">
        <v>11.503362950987794</v>
      </c>
      <c r="U105" s="353">
        <v>8.0522876454046255</v>
      </c>
      <c r="V105" s="353">
        <v>7.9364156121375551</v>
      </c>
      <c r="W105" s="353">
        <v>7.1844505698617764</v>
      </c>
      <c r="X105" s="353">
        <v>28.742669871537426</v>
      </c>
      <c r="Y105" s="353">
        <v>29.474478529839789</v>
      </c>
      <c r="Z105" s="353">
        <v>32.624955836809598</v>
      </c>
      <c r="AA105" s="353">
        <v>26.965344975679752</v>
      </c>
      <c r="AB105" s="353">
        <v>25.76358263012084</v>
      </c>
      <c r="AC105" s="353">
        <v>20.37598774829188</v>
      </c>
    </row>
    <row r="106" spans="1:29" ht="20" customHeight="1">
      <c r="A106" s="70">
        <v>104</v>
      </c>
      <c r="B106" s="71">
        <v>2.8358020896339466</v>
      </c>
      <c r="C106" s="71">
        <v>2.5633167226764906</v>
      </c>
      <c r="D106" s="71">
        <v>1.470113274681766</v>
      </c>
      <c r="E106" s="71">
        <v>1.5324423005957648E-2</v>
      </c>
      <c r="F106" s="71">
        <v>1.9971473862120781E-2</v>
      </c>
      <c r="G106" s="71">
        <v>1.567675269107591E-2</v>
      </c>
      <c r="H106" s="71">
        <v>470.45956667027173</v>
      </c>
      <c r="I106" s="71">
        <v>425.25424429202974</v>
      </c>
      <c r="J106" s="71">
        <v>243.89179226970498</v>
      </c>
      <c r="K106" s="71">
        <v>9861.872031114086</v>
      </c>
      <c r="L106" s="71">
        <v>8413.6111245127759</v>
      </c>
      <c r="M106" s="71">
        <v>3757.4035999035696</v>
      </c>
      <c r="N106" s="326">
        <v>14.123697860528587</v>
      </c>
      <c r="O106" s="327">
        <v>12.049568384551057</v>
      </c>
      <c r="P106" s="327">
        <v>5.3811723593320009</v>
      </c>
      <c r="Q106" s="359">
        <v>104</v>
      </c>
      <c r="R106" s="353">
        <v>8.408660597804694</v>
      </c>
      <c r="S106" s="353">
        <v>8.9000362596911256</v>
      </c>
      <c r="T106" s="353">
        <v>11.308504252308049</v>
      </c>
      <c r="U106" s="353">
        <v>8.1347748020657171</v>
      </c>
      <c r="V106" s="353">
        <v>8.0242754982781452</v>
      </c>
      <c r="W106" s="353">
        <v>7.2885889053398465</v>
      </c>
      <c r="X106" s="353">
        <v>28.158759819342663</v>
      </c>
      <c r="Y106" s="353">
        <v>28.891735361861453</v>
      </c>
      <c r="Z106" s="353">
        <v>32.072312538851328</v>
      </c>
      <c r="AA106" s="353">
        <v>27.241576368965692</v>
      </c>
      <c r="AB106" s="353">
        <v>26.048797712984477</v>
      </c>
      <c r="AC106" s="353">
        <v>20.671336909260425</v>
      </c>
    </row>
    <row r="107" spans="1:29" ht="20" customHeight="1">
      <c r="A107" s="70">
        <v>105</v>
      </c>
      <c r="B107" s="71">
        <v>2.7256791599759809</v>
      </c>
      <c r="C107" s="71">
        <v>2.456284716872426</v>
      </c>
      <c r="D107" s="71">
        <v>1.389513235651691</v>
      </c>
      <c r="E107" s="71">
        <v>1.4789402467875978E-2</v>
      </c>
      <c r="F107" s="71">
        <v>1.9214736918479632E-2</v>
      </c>
      <c r="G107" s="71">
        <v>1.4873823139221698E-2</v>
      </c>
      <c r="H107" s="71">
        <v>452.19017264001519</v>
      </c>
      <c r="I107" s="71">
        <v>407.4976345291355</v>
      </c>
      <c r="J107" s="71">
        <v>230.52024579461556</v>
      </c>
      <c r="K107" s="71">
        <v>9400.5471614589405</v>
      </c>
      <c r="L107" s="71">
        <v>7997.2351851021958</v>
      </c>
      <c r="M107" s="71">
        <v>3520.1975808714051</v>
      </c>
      <c r="N107" s="326">
        <v>13.463010614334323</v>
      </c>
      <c r="O107" s="327">
        <v>11.453254830078333</v>
      </c>
      <c r="P107" s="327">
        <v>5.0414573302848629</v>
      </c>
      <c r="Q107" s="359">
        <v>105</v>
      </c>
      <c r="R107" s="353">
        <v>8.2360543248245754</v>
      </c>
      <c r="S107" s="353">
        <v>8.7220253326143613</v>
      </c>
      <c r="T107" s="353">
        <v>11.113567817188116</v>
      </c>
      <c r="U107" s="353">
        <v>8.2154689347460703</v>
      </c>
      <c r="V107" s="353">
        <v>8.1105487851825977</v>
      </c>
      <c r="W107" s="353">
        <v>7.3920828419414679</v>
      </c>
      <c r="X107" s="353">
        <v>27.580739274022044</v>
      </c>
      <c r="Y107" s="353">
        <v>28.313867536770143</v>
      </c>
      <c r="Z107" s="353">
        <v>31.519448770762814</v>
      </c>
      <c r="AA107" s="353">
        <v>27.511803318257648</v>
      </c>
      <c r="AB107" s="353">
        <v>26.328862299387396</v>
      </c>
      <c r="AC107" s="353">
        <v>20.964858475552958</v>
      </c>
    </row>
    <row r="108" spans="1:29" ht="20" customHeight="1">
      <c r="A108" s="70">
        <v>106</v>
      </c>
      <c r="B108" s="71">
        <v>2.6184077515192001</v>
      </c>
      <c r="C108" s="71">
        <v>2.3524802874559754</v>
      </c>
      <c r="D108" s="71">
        <v>1.3127301738629367</v>
      </c>
      <c r="E108" s="71">
        <v>1.426455324655913E-2</v>
      </c>
      <c r="F108" s="71">
        <v>1.8475955292882613E-2</v>
      </c>
      <c r="G108" s="71">
        <v>1.4104817225852466E-2</v>
      </c>
      <c r="H108" s="71">
        <v>434.39384597703531</v>
      </c>
      <c r="I108" s="71">
        <v>390.27647968894632</v>
      </c>
      <c r="J108" s="71">
        <v>217.78193584386119</v>
      </c>
      <c r="K108" s="71">
        <v>8957.2551521504138</v>
      </c>
      <c r="L108" s="71">
        <v>7598.3481279931584</v>
      </c>
      <c r="M108" s="71">
        <v>3296.046490052162</v>
      </c>
      <c r="N108" s="326">
        <v>12.828149161690533</v>
      </c>
      <c r="O108" s="327">
        <v>10.881988010015265</v>
      </c>
      <c r="P108" s="327">
        <v>4.7204389402823654</v>
      </c>
      <c r="Q108" s="359">
        <v>106</v>
      </c>
      <c r="R108" s="353">
        <v>8.0653224049703471</v>
      </c>
      <c r="S108" s="353">
        <v>8.5456507512897986</v>
      </c>
      <c r="T108" s="353">
        <v>10.918765594980352</v>
      </c>
      <c r="U108" s="353">
        <v>8.2943116524780329</v>
      </c>
      <c r="V108" s="353">
        <v>8.1951745875122146</v>
      </c>
      <c r="W108" s="353">
        <v>7.4948711968205792</v>
      </c>
      <c r="X108" s="353">
        <v>27.008995526162174</v>
      </c>
      <c r="Y108" s="353">
        <v>27.741311697726267</v>
      </c>
      <c r="Z108" s="353">
        <v>30.966965647043331</v>
      </c>
      <c r="AA108" s="353">
        <v>27.775830285013587</v>
      </c>
      <c r="AB108" s="353">
        <v>26.603578740349107</v>
      </c>
      <c r="AC108" s="353">
        <v>21.256378925073449</v>
      </c>
    </row>
    <row r="109" spans="1:29" ht="20" customHeight="1">
      <c r="A109" s="70">
        <v>107</v>
      </c>
      <c r="B109" s="71">
        <v>2.5140280840873119</v>
      </c>
      <c r="C109" s="71">
        <v>2.2519075313346426</v>
      </c>
      <c r="D109" s="71">
        <v>1.239637999772405</v>
      </c>
      <c r="E109" s="71">
        <v>1.3750350099814275E-2</v>
      </c>
      <c r="F109" s="71">
        <v>1.7755558583959379E-2</v>
      </c>
      <c r="G109" s="71">
        <v>1.3368936185065095E-2</v>
      </c>
      <c r="H109" s="71">
        <v>417.07725915008501</v>
      </c>
      <c r="I109" s="71">
        <v>373.5914594484172</v>
      </c>
      <c r="J109" s="71">
        <v>205.65594416224198</v>
      </c>
      <c r="K109" s="71">
        <v>8531.5195995868562</v>
      </c>
      <c r="L109" s="71">
        <v>7216.414158424479</v>
      </c>
      <c r="M109" s="71">
        <v>3084.3275500491145</v>
      </c>
      <c r="N109" s="326">
        <v>12.218431220317731</v>
      </c>
      <c r="O109" s="327">
        <v>10.335000584925856</v>
      </c>
      <c r="P109" s="327">
        <v>4.4172252775497522</v>
      </c>
      <c r="Q109" s="359">
        <v>107</v>
      </c>
      <c r="R109" s="353">
        <v>7.8965703777735712</v>
      </c>
      <c r="S109" s="353">
        <v>8.3710367576804696</v>
      </c>
      <c r="T109" s="353">
        <v>10.724300342455766</v>
      </c>
      <c r="U109" s="353">
        <v>8.3712460037018008</v>
      </c>
      <c r="V109" s="353">
        <v>8.2780931650532068</v>
      </c>
      <c r="W109" s="353">
        <v>7.5968927808906619</v>
      </c>
      <c r="X109" s="353">
        <v>26.443882004503113</v>
      </c>
      <c r="Y109" s="353">
        <v>27.174471165099767</v>
      </c>
      <c r="Z109" s="353">
        <v>30.415438210897907</v>
      </c>
      <c r="AA109" s="353">
        <v>28.033466550952618</v>
      </c>
      <c r="AB109" s="353">
        <v>26.872753104249899</v>
      </c>
      <c r="AC109" s="353">
        <v>21.545724718027152</v>
      </c>
    </row>
    <row r="110" spans="1:29" ht="20" customHeight="1">
      <c r="A110" s="70">
        <v>108</v>
      </c>
      <c r="B110" s="71">
        <v>2.4125683161839953</v>
      </c>
      <c r="C110" s="71">
        <v>2.1545599593741938</v>
      </c>
      <c r="D110" s="71">
        <v>1.1701093807140919</v>
      </c>
      <c r="E110" s="71">
        <v>1.3247200823948075E-2</v>
      </c>
      <c r="F110" s="71">
        <v>1.7053886299040907E-2</v>
      </c>
      <c r="G110" s="71">
        <v>1.2665337033386128E-2</v>
      </c>
      <c r="H110" s="71">
        <v>400.24508365492483</v>
      </c>
      <c r="I110" s="71">
        <v>357.44149726017872</v>
      </c>
      <c r="J110" s="71">
        <v>194.12114626046781</v>
      </c>
      <c r="K110" s="71">
        <v>8122.8584281843505</v>
      </c>
      <c r="L110" s="71">
        <v>6850.8976800701785</v>
      </c>
      <c r="M110" s="71">
        <v>2884.4390048377536</v>
      </c>
      <c r="N110" s="326">
        <v>11.633166384796779</v>
      </c>
      <c r="O110" s="327">
        <v>9.8115254995634498</v>
      </c>
      <c r="P110" s="327">
        <v>4.1309545361084909</v>
      </c>
      <c r="Q110" s="359">
        <v>108</v>
      </c>
      <c r="R110" s="353">
        <v>7.72989395145364</v>
      </c>
      <c r="S110" s="353">
        <v>8.1982975443243049</v>
      </c>
      <c r="T110" s="353">
        <v>10.530365512800422</v>
      </c>
      <c r="U110" s="353">
        <v>8.4462165498736006</v>
      </c>
      <c r="V110" s="353">
        <v>8.3592459981712004</v>
      </c>
      <c r="W110" s="353">
        <v>7.698086463494711</v>
      </c>
      <c r="X110" s="353">
        <v>25.885719214877064</v>
      </c>
      <c r="Y110" s="353">
        <v>26.613716636322639</v>
      </c>
      <c r="Z110" s="353">
        <v>29.865415119417381</v>
      </c>
      <c r="AA110" s="353">
        <v>28.284526464552624</v>
      </c>
      <c r="AB110" s="353">
        <v>27.136195421774989</v>
      </c>
      <c r="AC110" s="353">
        <v>21.832722480332631</v>
      </c>
    </row>
    <row r="111" spans="1:29" ht="20" customHeight="1">
      <c r="A111" s="70">
        <v>109</v>
      </c>
      <c r="B111" s="71">
        <v>2.314045481790576</v>
      </c>
      <c r="C111" s="71">
        <v>2.0604214794665641</v>
      </c>
      <c r="D111" s="71">
        <v>1.1040164547470401</v>
      </c>
      <c r="E111" s="71">
        <v>1.2755450114071436E-2</v>
      </c>
      <c r="F111" s="71">
        <v>1.6371194156204194E-2</v>
      </c>
      <c r="G111" s="71">
        <v>1.1993140802939435E-2</v>
      </c>
      <c r="H111" s="71">
        <v>383.90014542905652</v>
      </c>
      <c r="I111" s="71">
        <v>341.82392344350296</v>
      </c>
      <c r="J111" s="71">
        <v>183.15632984253395</v>
      </c>
      <c r="K111" s="71">
        <v>7730.7858136423602</v>
      </c>
      <c r="L111" s="71">
        <v>6501.2649697183369</v>
      </c>
      <c r="M111" s="71">
        <v>2695.8002667862456</v>
      </c>
      <c r="N111" s="326">
        <v>11.071658880977244</v>
      </c>
      <c r="O111" s="327">
        <v>9.310798381265073</v>
      </c>
      <c r="P111" s="327">
        <v>3.860795226331895</v>
      </c>
      <c r="Q111" s="359">
        <v>109</v>
      </c>
      <c r="R111" s="353">
        <v>7.565379305782769</v>
      </c>
      <c r="S111" s="353">
        <v>8.0275374966353592</v>
      </c>
      <c r="T111" s="353">
        <v>10.337145182068634</v>
      </c>
      <c r="U111" s="353">
        <v>8.5191694369010857</v>
      </c>
      <c r="V111" s="353">
        <v>8.4385758616761954</v>
      </c>
      <c r="W111" s="353">
        <v>7.7983912374769204</v>
      </c>
      <c r="X111" s="353">
        <v>25.334795754436794</v>
      </c>
      <c r="Y111" s="353">
        <v>26.059386972459105</v>
      </c>
      <c r="Z111" s="353">
        <v>29.317418434990678</v>
      </c>
      <c r="AA111" s="353">
        <v>28.528829680271773</v>
      </c>
      <c r="AB111" s="353">
        <v>27.393719925698576</v>
      </c>
      <c r="AC111" s="353">
        <v>22.117199188173075</v>
      </c>
    </row>
    <row r="112" spans="1:29" ht="20" customHeight="1">
      <c r="A112" s="70">
        <v>110</v>
      </c>
      <c r="B112" s="71">
        <v>2.2184663934152793</v>
      </c>
      <c r="C112" s="71">
        <v>1.9694673312625282</v>
      </c>
      <c r="D112" s="71">
        <v>1.0412314662696087</v>
      </c>
      <c r="E112" s="71">
        <v>1.2275383393427193E-2</v>
      </c>
      <c r="F112" s="71">
        <v>1.5707660222695003E-2</v>
      </c>
      <c r="G112" s="71">
        <v>1.1351440077493684E-2</v>
      </c>
      <c r="H112" s="71">
        <v>368.04357466759484</v>
      </c>
      <c r="I112" s="71">
        <v>326.73463025645339</v>
      </c>
      <c r="J112" s="71">
        <v>172.7403002541281</v>
      </c>
      <c r="K112" s="71">
        <v>7354.8139535940354</v>
      </c>
      <c r="L112" s="71">
        <v>6166.9856928683585</v>
      </c>
      <c r="M112" s="71">
        <v>2517.8519517379173</v>
      </c>
      <c r="N112" s="326">
        <v>10.533210101817451</v>
      </c>
      <c r="O112" s="327">
        <v>8.8320597105168037</v>
      </c>
      <c r="P112" s="327">
        <v>3.6059462251885672</v>
      </c>
      <c r="Q112" s="359">
        <v>110</v>
      </c>
      <c r="R112" s="353">
        <v>7.403103414601536</v>
      </c>
      <c r="S112" s="353">
        <v>7.8588514592237004</v>
      </c>
      <c r="T112" s="353">
        <v>10.144814011617953</v>
      </c>
      <c r="U112" s="353">
        <v>8.5900524642712917</v>
      </c>
      <c r="V112" s="353">
        <v>8.5160268969613639</v>
      </c>
      <c r="W112" s="353">
        <v>7.8977462845546267</v>
      </c>
      <c r="X112" s="353">
        <v>24.791369391689429</v>
      </c>
      <c r="Y112" s="353">
        <v>25.511790062746307</v>
      </c>
      <c r="Z112" s="353">
        <v>28.77194351876572</v>
      </c>
      <c r="AA112" s="353">
        <v>28.766201390042841</v>
      </c>
      <c r="AB112" s="353">
        <v>27.645145285064352</v>
      </c>
      <c r="AC112" s="353">
        <v>22.398982353399202</v>
      </c>
    </row>
    <row r="113" spans="1:29" ht="20" customHeight="1">
      <c r="A113" s="70">
        <v>111</v>
      </c>
      <c r="B113" s="71">
        <v>2.1258285092573876</v>
      </c>
      <c r="C113" s="71">
        <v>1.8816649718979674</v>
      </c>
      <c r="D113" s="71">
        <v>0.98162732874012559</v>
      </c>
      <c r="E113" s="71">
        <v>1.180723059006672E-2</v>
      </c>
      <c r="F113" s="71">
        <v>1.5063390867138007E-2</v>
      </c>
      <c r="G113" s="71">
        <v>1.0739305863137144E-2</v>
      </c>
      <c r="H113" s="71">
        <v>352.67494968580058</v>
      </c>
      <c r="I113" s="71">
        <v>312.16821883787281</v>
      </c>
      <c r="J113" s="71">
        <v>162.85197383798683</v>
      </c>
      <c r="K113" s="71">
        <v>6994.4546914173407</v>
      </c>
      <c r="L113" s="71">
        <v>5847.5342683211929</v>
      </c>
      <c r="M113" s="71">
        <v>2350.0558146918629</v>
      </c>
      <c r="N113" s="326">
        <v>10.017120932928522</v>
      </c>
      <c r="O113" s="327">
        <v>8.3745567752541259</v>
      </c>
      <c r="P113" s="327">
        <v>3.3656366841272649</v>
      </c>
      <c r="Q113" s="359">
        <v>111</v>
      </c>
      <c r="R113" s="353">
        <v>7.2431343852101326</v>
      </c>
      <c r="S113" s="353">
        <v>7.6923250235607181</v>
      </c>
      <c r="T113" s="353">
        <v>9.9535372449417245</v>
      </c>
      <c r="U113" s="353">
        <v>8.6588151517407184</v>
      </c>
      <c r="V113" s="353">
        <v>8.5915446822823913</v>
      </c>
      <c r="W113" s="353">
        <v>7.996091040888663</v>
      </c>
      <c r="X113" s="353">
        <v>24.255668203043289</v>
      </c>
      <c r="Y113" s="353">
        <v>24.971203758427595</v>
      </c>
      <c r="Z113" s="353">
        <v>28.229459021666212</v>
      </c>
      <c r="AA113" s="353">
        <v>28.996472546603695</v>
      </c>
      <c r="AB113" s="353">
        <v>27.890294833329754</v>
      </c>
      <c r="AC113" s="353">
        <v>22.677900209494858</v>
      </c>
    </row>
    <row r="114" spans="1:29" ht="20" customHeight="1">
      <c r="A114" s="70">
        <v>112</v>
      </c>
      <c r="B114" s="71">
        <v>2.0361207628952185</v>
      </c>
      <c r="C114" s="71">
        <v>1.7969749125142991</v>
      </c>
      <c r="D114" s="71">
        <v>0.9250781197184097</v>
      </c>
      <c r="E114" s="71">
        <v>1.1351169842215078E-2</v>
      </c>
      <c r="F114" s="71">
        <v>1.4438426507177566E-2</v>
      </c>
      <c r="G114" s="71">
        <v>1.0155793826627939E-2</v>
      </c>
      <c r="H114" s="71">
        <v>337.79243456431669</v>
      </c>
      <c r="I114" s="71">
        <v>298.11813798612224</v>
      </c>
      <c r="J114" s="71">
        <v>153.4704600612842</v>
      </c>
      <c r="K114" s="71">
        <v>6649.2209992922799</v>
      </c>
      <c r="L114" s="71">
        <v>5542.3910899091934</v>
      </c>
      <c r="M114" s="71">
        <v>2191.8945977422263</v>
      </c>
      <c r="N114" s="326">
        <v>9.522693876537458</v>
      </c>
      <c r="O114" s="327">
        <v>7.9375454205645442</v>
      </c>
      <c r="P114" s="327">
        <v>3.1391258113028662</v>
      </c>
      <c r="Q114" s="359">
        <v>112</v>
      </c>
      <c r="R114" s="353">
        <v>7.0855318119330928</v>
      </c>
      <c r="S114" s="353">
        <v>7.5280348343534671</v>
      </c>
      <c r="T114" s="353">
        <v>9.7634707372206506</v>
      </c>
      <c r="U114" s="353">
        <v>8.7254088034627628</v>
      </c>
      <c r="V114" s="353">
        <v>8.6650763010472183</v>
      </c>
      <c r="W114" s="353">
        <v>8.0933652627480051</v>
      </c>
      <c r="X114" s="353">
        <v>23.72789175681865</v>
      </c>
      <c r="Y114" s="353">
        <v>24.437876867319989</v>
      </c>
      <c r="Z114" s="353">
        <v>27.690406968203511</v>
      </c>
      <c r="AA114" s="353">
        <v>29.219480078245958</v>
      </c>
      <c r="AB114" s="353">
        <v>28.128996790051492</v>
      </c>
      <c r="AC114" s="353">
        <v>22.953781897810064</v>
      </c>
    </row>
    <row r="115" spans="1:29" ht="20" customHeight="1">
      <c r="A115" s="70">
        <v>113</v>
      </c>
      <c r="B115" s="71">
        <v>1.9493243543918108</v>
      </c>
      <c r="C115" s="71">
        <v>1.7153515057807911</v>
      </c>
      <c r="D115" s="71">
        <v>0.87145951328554871</v>
      </c>
      <c r="E115" s="71">
        <v>1.0907331116444988E-2</v>
      </c>
      <c r="F115" s="71">
        <v>1.3832747138017239E-2</v>
      </c>
      <c r="G115" s="71">
        <v>9.5999499352621819E-3</v>
      </c>
      <c r="H115" s="71">
        <v>323.39291039360143</v>
      </c>
      <c r="I115" s="71">
        <v>284.57681480903324</v>
      </c>
      <c r="J115" s="71">
        <v>144.57513325407254</v>
      </c>
      <c r="K115" s="71">
        <v>6318.6283268133193</v>
      </c>
      <c r="L115" s="71">
        <v>5251.0436135116179</v>
      </c>
      <c r="M115" s="71">
        <v>2042.8718010845478</v>
      </c>
      <c r="N115" s="326">
        <v>9.0492349829048599</v>
      </c>
      <c r="O115" s="327">
        <v>7.5202916054588149</v>
      </c>
      <c r="P115" s="327">
        <v>2.9257025436226964</v>
      </c>
      <c r="Q115" s="359">
        <v>113</v>
      </c>
      <c r="R115" s="353">
        <v>6.9303471412406177</v>
      </c>
      <c r="S115" s="353">
        <v>7.3660489120444437</v>
      </c>
      <c r="T115" s="353">
        <v>9.5747610158350458</v>
      </c>
      <c r="U115" s="353">
        <v>8.7897865694334723</v>
      </c>
      <c r="V115" s="353">
        <v>8.7365704079913034</v>
      </c>
      <c r="W115" s="353">
        <v>8.1895090921653146</v>
      </c>
      <c r="X115" s="353">
        <v>23.208212335958919</v>
      </c>
      <c r="Y115" s="353">
        <v>23.912030200728793</v>
      </c>
      <c r="Z115" s="353">
        <v>27.155202928096852</v>
      </c>
      <c r="AA115" s="353">
        <v>29.435067094583413</v>
      </c>
      <c r="AB115" s="353">
        <v>28.361084475706921</v>
      </c>
      <c r="AC115" s="353">
        <v>23.226457653768204</v>
      </c>
    </row>
    <row r="116" spans="1:29" ht="20" customHeight="1">
      <c r="A116" s="70">
        <v>114</v>
      </c>
      <c r="B116" s="71">
        <v>1.865413502141086</v>
      </c>
      <c r="C116" s="71">
        <v>1.6367436849762114</v>
      </c>
      <c r="D116" s="71">
        <v>0.82064915471718902</v>
      </c>
      <c r="E116" s="71">
        <v>1.0475799725335088E-2</v>
      </c>
      <c r="F116" s="71">
        <v>1.3246277630773854E-2</v>
      </c>
      <c r="G116" s="71">
        <v>9.0708155324590763E-3</v>
      </c>
      <c r="H116" s="71">
        <v>309.47210000520619</v>
      </c>
      <c r="I116" s="71">
        <v>271.53577733755344</v>
      </c>
      <c r="J116" s="71">
        <v>136.14569476758169</v>
      </c>
      <c r="K116" s="71">
        <v>6002.1958216139174</v>
      </c>
      <c r="L116" s="71">
        <v>4972.9873174383247</v>
      </c>
      <c r="M116" s="71">
        <v>1902.5113870737259</v>
      </c>
      <c r="N116" s="326">
        <v>8.5960555984445648</v>
      </c>
      <c r="O116" s="327">
        <v>7.1220727782861788</v>
      </c>
      <c r="P116" s="327">
        <v>2.7246851229126046</v>
      </c>
      <c r="Q116" s="359">
        <v>114</v>
      </c>
      <c r="R116" s="353">
        <v>6.7776240459074675</v>
      </c>
      <c r="S116" s="353">
        <v>7.2064269889179116</v>
      </c>
      <c r="T116" s="353">
        <v>9.3875453700125107</v>
      </c>
      <c r="U116" s="353">
        <v>8.8519035041417684</v>
      </c>
      <c r="V116" s="353">
        <v>8.8059772931165874</v>
      </c>
      <c r="W116" s="353">
        <v>8.2844631224782894</v>
      </c>
      <c r="X116" s="353">
        <v>22.696776191006713</v>
      </c>
      <c r="Y116" s="353">
        <v>23.393857664532497</v>
      </c>
      <c r="Z116" s="353">
        <v>26.624236270525159</v>
      </c>
      <c r="AA116" s="353">
        <v>29.643083082958704</v>
      </c>
      <c r="AB116" s="353">
        <v>28.586396519255878</v>
      </c>
      <c r="AC116" s="353">
        <v>23.495758992749419</v>
      </c>
    </row>
    <row r="117" spans="1:29" ht="20" customHeight="1">
      <c r="A117" s="70">
        <v>115</v>
      </c>
      <c r="B117" s="71">
        <v>1.7843561551539402</v>
      </c>
      <c r="C117" s="71">
        <v>1.5610956554828888</v>
      </c>
      <c r="D117" s="71">
        <v>0.77252698208489912</v>
      </c>
      <c r="E117" s="71">
        <v>1.00566197336241E-2</v>
      </c>
      <c r="F117" s="71">
        <v>1.2678892792640126E-2</v>
      </c>
      <c r="G117" s="71">
        <v>8.5674318832489986E-3</v>
      </c>
      <c r="H117" s="71">
        <v>296.02468614003868</v>
      </c>
      <c r="I117" s="71">
        <v>258.98576924461122</v>
      </c>
      <c r="J117" s="71">
        <v>128.16222632788475</v>
      </c>
      <c r="K117" s="71">
        <v>5699.4474285412944</v>
      </c>
      <c r="L117" s="71">
        <v>4707.7265441472409</v>
      </c>
      <c r="M117" s="71">
        <v>1770.3574265259958</v>
      </c>
      <c r="N117" s="326">
        <v>8.1624739399087645</v>
      </c>
      <c r="O117" s="327">
        <v>6.7421790822015621</v>
      </c>
      <c r="P117" s="327">
        <v>2.5354205893676993</v>
      </c>
      <c r="Q117" s="359">
        <v>115</v>
      </c>
      <c r="R117" s="353">
        <v>6.6273988057979976</v>
      </c>
      <c r="S117" s="353">
        <v>7.04922085637146</v>
      </c>
      <c r="T117" s="353">
        <v>9.2019519677342849</v>
      </c>
      <c r="U117" s="353">
        <v>8.9117166223172219</v>
      </c>
      <c r="V117" s="353">
        <v>8.8732489432778756</v>
      </c>
      <c r="W117" s="353">
        <v>8.378168463651944</v>
      </c>
      <c r="X117" s="353">
        <v>22.19370481526941</v>
      </c>
      <c r="Y117" s="353">
        <v>22.883527386512775</v>
      </c>
      <c r="Z117" s="353">
        <v>26.09787049568795</v>
      </c>
      <c r="AA117" s="353">
        <v>29.843384095130403</v>
      </c>
      <c r="AB117" s="353">
        <v>28.804777058065408</v>
      </c>
      <c r="AC117" s="353">
        <v>23.761518895352609</v>
      </c>
    </row>
    <row r="118" spans="1:29" ht="20" customHeight="1">
      <c r="A118" s="70">
        <v>116</v>
      </c>
      <c r="B118" s="71">
        <v>1.7061146658117616</v>
      </c>
      <c r="C118" s="71">
        <v>1.4883475397946087</v>
      </c>
      <c r="D118" s="71">
        <v>0.72697549924539617</v>
      </c>
      <c r="E118" s="71">
        <v>9.6497972439958737E-3</v>
      </c>
      <c r="F118" s="71">
        <v>1.2130422183593833E-2</v>
      </c>
      <c r="G118" s="71">
        <v>8.0888442235206234E-3</v>
      </c>
      <c r="H118" s="71">
        <v>283.04442305817122</v>
      </c>
      <c r="I118" s="71">
        <v>246.91685685192559</v>
      </c>
      <c r="J118" s="71">
        <v>120.60523532481122</v>
      </c>
      <c r="K118" s="71">
        <v>5409.9128739421867</v>
      </c>
      <c r="L118" s="71">
        <v>4454.7752310989745</v>
      </c>
      <c r="M118" s="71">
        <v>1645.9736956996494</v>
      </c>
      <c r="N118" s="326">
        <v>7.7478165040346392</v>
      </c>
      <c r="O118" s="327">
        <v>6.3799144018603284</v>
      </c>
      <c r="P118" s="327">
        <v>2.357284204367561</v>
      </c>
      <c r="Q118" s="359">
        <v>116</v>
      </c>
      <c r="R118" s="353">
        <v>6.4797006929834122</v>
      </c>
      <c r="S118" s="353">
        <v>6.8944747210008455</v>
      </c>
      <c r="T118" s="353">
        <v>9.0180999979834926</v>
      </c>
      <c r="U118" s="353">
        <v>8.9691849516742792</v>
      </c>
      <c r="V118" s="353">
        <v>8.9383391013049973</v>
      </c>
      <c r="W118" s="353">
        <v>8.47056680727672</v>
      </c>
      <c r="X118" s="353">
        <v>21.699096234492359</v>
      </c>
      <c r="Y118" s="353">
        <v>22.381182872294609</v>
      </c>
      <c r="Z118" s="353">
        <v>25.576443638238839</v>
      </c>
      <c r="AA118" s="353">
        <v>30.035832923901864</v>
      </c>
      <c r="AB118" s="353">
        <v>29.016075929835011</v>
      </c>
      <c r="AC118" s="353">
        <v>24.023571991738113</v>
      </c>
    </row>
    <row r="119" spans="1:29" ht="20" customHeight="1">
      <c r="A119" s="70">
        <v>117</v>
      </c>
      <c r="B119" s="71">
        <v>1.6306464233987303</v>
      </c>
      <c r="C119" s="71">
        <v>1.4184359773436674</v>
      </c>
      <c r="D119" s="71">
        <v>0.68388000445368347</v>
      </c>
      <c r="E119" s="71">
        <v>9.255303555552867E-3</v>
      </c>
      <c r="F119" s="71">
        <v>1.1600654686809131E-2</v>
      </c>
      <c r="G119" s="71">
        <v>7.6341053462937805E-3</v>
      </c>
      <c r="H119" s="71">
        <v>270.52424164184936</v>
      </c>
      <c r="I119" s="71">
        <v>235.31852864131446</v>
      </c>
      <c r="J119" s="71">
        <v>113.45569273886609</v>
      </c>
      <c r="K119" s="71">
        <v>5133.1285415921739</v>
      </c>
      <c r="L119" s="71">
        <v>4213.6575383523596</v>
      </c>
      <c r="M119" s="71">
        <v>1528.943231667814</v>
      </c>
      <c r="N119" s="326">
        <v>7.3514193220081268</v>
      </c>
      <c r="O119" s="327">
        <v>6.0345972622303758</v>
      </c>
      <c r="P119" s="327">
        <v>2.189678813702562</v>
      </c>
      <c r="Q119" s="359">
        <v>117</v>
      </c>
      <c r="R119" s="353">
        <v>6.33455235902154</v>
      </c>
      <c r="S119" s="353">
        <v>6.7422255672428406</v>
      </c>
      <c r="T119" s="353">
        <v>8.8360998363930001</v>
      </c>
      <c r="U119" s="353">
        <v>9.0242695825587518</v>
      </c>
      <c r="V119" s="353">
        <v>9.0012033225542147</v>
      </c>
      <c r="W119" s="353">
        <v>8.5616004911377406</v>
      </c>
      <c r="X119" s="353">
        <v>21.213026303773884</v>
      </c>
      <c r="Y119" s="353">
        <v>21.886944182575352</v>
      </c>
      <c r="Z119" s="353">
        <v>25.060268737083337</v>
      </c>
      <c r="AA119" s="353">
        <v>30.220299269376429</v>
      </c>
      <c r="AB119" s="353">
        <v>29.220148856176657</v>
      </c>
      <c r="AC119" s="353">
        <v>24.281754744754078</v>
      </c>
    </row>
    <row r="120" spans="1:29" ht="20" customHeight="1">
      <c r="A120" s="70">
        <v>118</v>
      </c>
      <c r="B120" s="71">
        <v>1.5579044489671254</v>
      </c>
      <c r="C120" s="71">
        <v>1.3512946806180353</v>
      </c>
      <c r="D120" s="71">
        <v>0.64312877860680484</v>
      </c>
      <c r="E120" s="71">
        <v>8.8730781897651059E-3</v>
      </c>
      <c r="F120" s="71">
        <v>1.1089342832052899E-2</v>
      </c>
      <c r="G120" s="71">
        <v>7.2022787574791171E-3</v>
      </c>
      <c r="H120" s="71">
        <v>258.45634808364611</v>
      </c>
      <c r="I120" s="71">
        <v>224.17978751453205</v>
      </c>
      <c r="J120" s="71">
        <v>106.69506437086893</v>
      </c>
      <c r="K120" s="71">
        <v>4868.6382467294243</v>
      </c>
      <c r="L120" s="71">
        <v>3983.9083802744426</v>
      </c>
      <c r="M120" s="71">
        <v>1418.8678531129408</v>
      </c>
      <c r="N120" s="326">
        <v>6.972629067997743</v>
      </c>
      <c r="O120" s="327">
        <v>5.7055615900815502</v>
      </c>
      <c r="P120" s="327">
        <v>2.0320341612788266</v>
      </c>
      <c r="Q120" s="359">
        <v>118</v>
      </c>
      <c r="R120" s="353">
        <v>6.1919702223603439</v>
      </c>
      <c r="S120" s="353">
        <v>6.5925035244287322</v>
      </c>
      <c r="T120" s="353">
        <v>8.6560532323368218</v>
      </c>
      <c r="U120" s="353">
        <v>9.0769337144092805</v>
      </c>
      <c r="V120" s="353">
        <v>9.0617990287880144</v>
      </c>
      <c r="W120" s="353">
        <v>8.6512125632500396</v>
      </c>
      <c r="X120" s="353">
        <v>20.735550004894666</v>
      </c>
      <c r="Y120" s="353">
        <v>21.400909124671823</v>
      </c>
      <c r="Z120" s="353">
        <v>24.549634365993104</v>
      </c>
      <c r="AA120" s="353">
        <v>30.396659894546673</v>
      </c>
      <c r="AB120" s="353">
        <v>29.416857617521952</v>
      </c>
      <c r="AC120" s="353">
        <v>24.535905631548246</v>
      </c>
    </row>
    <row r="121" spans="1:29" ht="20" customHeight="1">
      <c r="A121" s="70">
        <v>119</v>
      </c>
      <c r="B121" s="71">
        <v>1.4878379522956839</v>
      </c>
      <c r="C121" s="71">
        <v>1.2868549491698429</v>
      </c>
      <c r="D121" s="71">
        <v>0.60461323689331403</v>
      </c>
      <c r="E121" s="71">
        <v>8.5030317802301022E-3</v>
      </c>
      <c r="F121" s="71">
        <v>1.0596206873197702E-2</v>
      </c>
      <c r="G121" s="71">
        <v>6.7924414326054911E-3</v>
      </c>
      <c r="H121" s="71">
        <v>246.83231628585398</v>
      </c>
      <c r="I121" s="71">
        <v>213.48923606727695</v>
      </c>
      <c r="J121" s="71">
        <v>100.3053360006008</v>
      </c>
      <c r="K121" s="71">
        <v>4615.993914544677</v>
      </c>
      <c r="L121" s="71">
        <v>3765.0738684835378</v>
      </c>
      <c r="M121" s="71">
        <v>1315.3676529272052</v>
      </c>
      <c r="N121" s="326">
        <v>6.610804030855248</v>
      </c>
      <c r="O121" s="327">
        <v>5.3921573483473511</v>
      </c>
      <c r="P121" s="327">
        <v>1.8838061624449769</v>
      </c>
      <c r="Q121" s="359">
        <v>119</v>
      </c>
      <c r="R121" s="353">
        <v>6.0519648539620716</v>
      </c>
      <c r="S121" s="353">
        <v>6.4453322362129093</v>
      </c>
      <c r="T121" s="353">
        <v>8.47805351550676</v>
      </c>
      <c r="U121" s="353">
        <v>9.1271426989531701</v>
      </c>
      <c r="V121" s="353">
        <v>9.120085559288027</v>
      </c>
      <c r="W121" s="353">
        <v>8.7393468452565575</v>
      </c>
      <c r="X121" s="353">
        <v>20.266702737688426</v>
      </c>
      <c r="Y121" s="353">
        <v>20.92315445177756</v>
      </c>
      <c r="Z121" s="353">
        <v>24.044805219482797</v>
      </c>
      <c r="AA121" s="353">
        <v>30.564798769947778</v>
      </c>
      <c r="AB121" s="353">
        <v>29.606070219047446</v>
      </c>
      <c r="AC121" s="353">
        <v>24.785865323372509</v>
      </c>
    </row>
    <row r="122" spans="1:29" ht="20" customHeight="1">
      <c r="A122" s="70">
        <v>120</v>
      </c>
      <c r="B122" s="71">
        <v>1.4203928518732765</v>
      </c>
      <c r="C122" s="71">
        <v>1.2250461432157951</v>
      </c>
      <c r="D122" s="71">
        <v>0.56822804739246191</v>
      </c>
      <c r="E122" s="71">
        <v>8.1450488239578674E-3</v>
      </c>
      <c r="F122" s="71">
        <v>1.0120938622579493E-2</v>
      </c>
      <c r="G122" s="71">
        <v>6.4036862048796649E-3</v>
      </c>
      <c r="H122" s="71">
        <v>235.64317412577654</v>
      </c>
      <c r="I122" s="71">
        <v>203.23515515950041</v>
      </c>
      <c r="J122" s="71">
        <v>94.269033062409434</v>
      </c>
      <c r="K122" s="71">
        <v>4374.7561693388634</v>
      </c>
      <c r="L122" s="71">
        <v>3556.7116728701512</v>
      </c>
      <c r="M122" s="71">
        <v>1218.0804683956958</v>
      </c>
      <c r="N122" s="326">
        <v>6.265314957878787</v>
      </c>
      <c r="O122" s="327">
        <v>5.0937510531616912</v>
      </c>
      <c r="P122" s="327">
        <v>1.7444761452140289</v>
      </c>
      <c r="Q122" s="359">
        <v>120</v>
      </c>
      <c r="R122" s="353">
        <v>5.9145413593836649</v>
      </c>
      <c r="S122" s="353">
        <v>6.3007292304614113</v>
      </c>
      <c r="T122" s="353">
        <v>8.3021858200259988</v>
      </c>
      <c r="U122" s="353">
        <v>9.1748640800640704</v>
      </c>
      <c r="V122" s="353">
        <v>9.176024219111623</v>
      </c>
      <c r="W122" s="353">
        <v>8.8259479950847997</v>
      </c>
      <c r="X122" s="353">
        <v>19.806501599545403</v>
      </c>
      <c r="Y122" s="353">
        <v>20.453737063713231</v>
      </c>
      <c r="Z122" s="353">
        <v>23.546022748423884</v>
      </c>
      <c r="AA122" s="353">
        <v>30.724607207132173</v>
      </c>
      <c r="AB122" s="353">
        <v>29.787661047327582</v>
      </c>
      <c r="AC122" s="353">
        <v>25.031476863284912</v>
      </c>
    </row>
    <row r="123" spans="1:29" ht="20" customHeight="1">
      <c r="A123" s="70">
        <v>121</v>
      </c>
      <c r="B123" s="71">
        <v>1.355512258981681</v>
      </c>
      <c r="C123" s="71">
        <v>1.1657961186022145</v>
      </c>
      <c r="D123" s="71">
        <v>0.53387121993873365</v>
      </c>
      <c r="E123" s="71">
        <v>7.7989902931129128E-3</v>
      </c>
      <c r="F123" s="71">
        <v>9.6632050462943132E-3</v>
      </c>
      <c r="G123" s="71">
        <v>6.0351238137208172E-3</v>
      </c>
      <c r="H123" s="71">
        <v>224.87948376506091</v>
      </c>
      <c r="I123" s="71">
        <v>193.40557607610742</v>
      </c>
      <c r="J123" s="71">
        <v>88.569235387835917</v>
      </c>
      <c r="K123" s="71">
        <v>4144.4948403934395</v>
      </c>
      <c r="L123" s="71">
        <v>3358.3913072523428</v>
      </c>
      <c r="M123" s="71">
        <v>1126.661334170567</v>
      </c>
      <c r="N123" s="326">
        <v>5.9355457792960111</v>
      </c>
      <c r="O123" s="327">
        <v>4.8097261829607492</v>
      </c>
      <c r="P123" s="327">
        <v>1.613550066839337</v>
      </c>
      <c r="Q123" s="359">
        <v>121</v>
      </c>
      <c r="R123" s="353">
        <v>5.779699755690749</v>
      </c>
      <c r="S123" s="353">
        <v>6.1587062878081218</v>
      </c>
      <c r="T123" s="353">
        <v>8.1285273241708556</v>
      </c>
      <c r="U123" s="353">
        <v>9.2200676302151887</v>
      </c>
      <c r="V123" s="353">
        <v>9.229578324409216</v>
      </c>
      <c r="W123" s="353">
        <v>8.9109615687609036</v>
      </c>
      <c r="X123" s="353">
        <v>19.354946647614639</v>
      </c>
      <c r="Y123" s="353">
        <v>19.992695203351861</v>
      </c>
      <c r="Z123" s="353">
        <v>23.053505839925023</v>
      </c>
      <c r="AA123" s="353">
        <v>30.875983980743328</v>
      </c>
      <c r="AB123" s="353">
        <v>29.961511017445904</v>
      </c>
      <c r="AC123" s="353">
        <v>25.272585841461947</v>
      </c>
    </row>
    <row r="124" spans="1:29" ht="20" customHeight="1">
      <c r="A124" s="70">
        <v>122</v>
      </c>
      <c r="B124" s="71">
        <v>1.2931369270656838</v>
      </c>
      <c r="C124" s="71">
        <v>1.1090316249553633</v>
      </c>
      <c r="D124" s="71">
        <v>0.50144416834331618</v>
      </c>
      <c r="E124" s="71">
        <v>7.4646961072164708E-3</v>
      </c>
      <c r="F124" s="71">
        <v>9.2226516256811181E-3</v>
      </c>
      <c r="G124" s="71">
        <v>5.6858846416115039E-3</v>
      </c>
      <c r="H124" s="71">
        <v>214.53141620019693</v>
      </c>
      <c r="I124" s="71">
        <v>183.98834658009477</v>
      </c>
      <c r="J124" s="71">
        <v>83.189587528156139</v>
      </c>
      <c r="K124" s="71">
        <v>3924.7893904108059</v>
      </c>
      <c r="L124" s="71">
        <v>3169.6943459242466</v>
      </c>
      <c r="M124" s="71">
        <v>1040.7819227125729</v>
      </c>
      <c r="N124" s="326">
        <v>5.6208942218557905</v>
      </c>
      <c r="O124" s="327">
        <v>4.539483488613314</v>
      </c>
      <c r="P124" s="327">
        <v>1.4905577124419231</v>
      </c>
      <c r="Q124" s="359">
        <v>122</v>
      </c>
      <c r="R124" s="353">
        <v>5.6474353417241305</v>
      </c>
      <c r="S124" s="353">
        <v>6.0192698072132451</v>
      </c>
      <c r="T124" s="353">
        <v>7.957147503802144</v>
      </c>
      <c r="U124" s="353">
        <v>9.2627253834704693</v>
      </c>
      <c r="V124" s="353">
        <v>9.2807132447251419</v>
      </c>
      <c r="W124" s="353">
        <v>8.9943340812793942</v>
      </c>
      <c r="X124" s="353">
        <v>18.91202213874524</v>
      </c>
      <c r="Y124" s="353">
        <v>19.540049643312724</v>
      </c>
      <c r="Z124" s="353">
        <v>22.567451536094726</v>
      </c>
      <c r="AA124" s="353">
        <v>31.01883543899601</v>
      </c>
      <c r="AB124" s="353">
        <v>30.127507710314315</v>
      </c>
      <c r="AC124" s="353">
        <v>25.509040567832727</v>
      </c>
    </row>
    <row r="125" spans="1:29" ht="20" customHeight="1">
      <c r="A125" s="70">
        <v>123</v>
      </c>
      <c r="B125" s="71">
        <v>1.233205667668462</v>
      </c>
      <c r="C125" s="71">
        <v>1.0546786688646277</v>
      </c>
      <c r="D125" s="71">
        <v>0.47085174884644809</v>
      </c>
      <c r="E125" s="71">
        <v>7.141987466744759E-3</v>
      </c>
      <c r="F125" s="71">
        <v>8.7989054911989679E-3</v>
      </c>
      <c r="G125" s="71">
        <v>5.3551201657566277E-3</v>
      </c>
      <c r="H125" s="71">
        <v>204.58882026619781</v>
      </c>
      <c r="I125" s="71">
        <v>174.97119116464174</v>
      </c>
      <c r="J125" s="71">
        <v>78.114305133625734</v>
      </c>
      <c r="K125" s="71">
        <v>3715.229272177603</v>
      </c>
      <c r="L125" s="71">
        <v>2990.2145770518837</v>
      </c>
      <c r="M125" s="71">
        <v>960.12997638167872</v>
      </c>
      <c r="N125" s="326">
        <v>5.3207723196242078</v>
      </c>
      <c r="O125" s="327">
        <v>4.2824412131068872</v>
      </c>
      <c r="P125" s="327">
        <v>1.3750518816780217</v>
      </c>
      <c r="Q125" s="359">
        <v>123</v>
      </c>
      <c r="R125" s="353">
        <v>5.5177390603804755</v>
      </c>
      <c r="S125" s="353">
        <v>5.8824211669883706</v>
      </c>
      <c r="T125" s="353">
        <v>7.7881083976463152</v>
      </c>
      <c r="U125" s="353">
        <v>9.3028116649630022</v>
      </c>
      <c r="V125" s="353">
        <v>9.3293964422120137</v>
      </c>
      <c r="W125" s="353">
        <v>9.0760130664296028</v>
      </c>
      <c r="X125" s="353">
        <v>18.477697742684899</v>
      </c>
      <c r="Y125" s="353">
        <v>19.095804857938685</v>
      </c>
      <c r="Z125" s="353">
        <v>22.088035786411361</v>
      </c>
      <c r="AA125" s="353">
        <v>31.153075602392956</v>
      </c>
      <c r="AB125" s="353">
        <v>30.285545499972571</v>
      </c>
      <c r="AC125" s="353">
        <v>25.740692241754065</v>
      </c>
    </row>
    <row r="126" spans="1:29" ht="20" customHeight="1">
      <c r="A126" s="70">
        <v>124</v>
      </c>
      <c r="B126" s="71">
        <v>1.1756557342783656</v>
      </c>
      <c r="C126" s="71">
        <v>1.0026628439549168</v>
      </c>
      <c r="D126" s="71">
        <v>0.44200227746373305</v>
      </c>
      <c r="E126" s="71">
        <v>6.830669049866572E-3</v>
      </c>
      <c r="F126" s="71">
        <v>8.3915783356945124E-3</v>
      </c>
      <c r="G126" s="71">
        <v>5.0420041496558703E-3</v>
      </c>
      <c r="H126" s="71">
        <v>195.04128631678086</v>
      </c>
      <c r="I126" s="71">
        <v>166.34176581212068</v>
      </c>
      <c r="J126" s="71">
        <v>73.328177831233305</v>
      </c>
      <c r="K126" s="71">
        <v>3515.4142188861151</v>
      </c>
      <c r="L126" s="71">
        <v>2819.5580985635024</v>
      </c>
      <c r="M126" s="71">
        <v>884.40873489924707</v>
      </c>
      <c r="N126" s="326">
        <v>5.0346068297688724</v>
      </c>
      <c r="O126" s="327">
        <v>4.038035228877197</v>
      </c>
      <c r="P126" s="327">
        <v>1.2666075687780123</v>
      </c>
      <c r="Q126" s="359">
        <v>124</v>
      </c>
      <c r="R126" s="353">
        <v>5.3905978517093676</v>
      </c>
      <c r="S126" s="353">
        <v>5.7481570798815804</v>
      </c>
      <c r="T126" s="353">
        <v>7.6214648826140268</v>
      </c>
      <c r="U126" s="353">
        <v>9.3403031168183261</v>
      </c>
      <c r="V126" s="353">
        <v>9.3755975076945148</v>
      </c>
      <c r="W126" s="353">
        <v>9.1559471354809112</v>
      </c>
      <c r="X126" s="353">
        <v>18.051929724524513</v>
      </c>
      <c r="Y126" s="353">
        <v>18.659950175990911</v>
      </c>
      <c r="Z126" s="353">
        <v>21.61541422856055</v>
      </c>
      <c r="AA126" s="353">
        <v>31.278626250536394</v>
      </c>
      <c r="AB126" s="353">
        <v>30.435525670660411</v>
      </c>
      <c r="AC126" s="353">
        <v>25.967395118449048</v>
      </c>
    </row>
    <row r="127" spans="1:29" ht="20" customHeight="1">
      <c r="A127" s="70">
        <v>125</v>
      </c>
      <c r="B127" s="71">
        <v>1.1204231754818492</v>
      </c>
      <c r="C127" s="71">
        <v>0.95290962969789805</v>
      </c>
      <c r="D127" s="71">
        <v>0.41480752868701953</v>
      </c>
      <c r="E127" s="71">
        <v>6.5305310747532201E-3</v>
      </c>
      <c r="F127" s="71">
        <v>8.0002691146871981E-3</v>
      </c>
      <c r="G127" s="71">
        <v>4.7457335982978343E-3</v>
      </c>
      <c r="H127" s="71">
        <v>185.87820481243878</v>
      </c>
      <c r="I127" s="71">
        <v>158.08770756688128</v>
      </c>
      <c r="J127" s="71">
        <v>68.816569009176547</v>
      </c>
      <c r="K127" s="71">
        <v>3324.9544733215007</v>
      </c>
      <c r="L127" s="71">
        <v>2657.3433618739946</v>
      </c>
      <c r="M127" s="71">
        <v>813.33636147904326</v>
      </c>
      <c r="N127" s="326">
        <v>4.7618395607898334</v>
      </c>
      <c r="O127" s="327">
        <v>3.8057191004282056</v>
      </c>
      <c r="P127" s="327">
        <v>1.164821140678902</v>
      </c>
      <c r="Q127" s="359">
        <v>125</v>
      </c>
      <c r="R127" s="353">
        <v>5.2659949957676124</v>
      </c>
      <c r="S127" s="353">
        <v>5.6164699409475016</v>
      </c>
      <c r="T127" s="353">
        <v>7.4572649573988867</v>
      </c>
      <c r="U127" s="353">
        <v>9.375178720487348</v>
      </c>
      <c r="V127" s="353">
        <v>9.4192881935260058</v>
      </c>
      <c r="W127" s="353">
        <v>9.2340860346308933</v>
      </c>
      <c r="X127" s="353">
        <v>17.634662092841999</v>
      </c>
      <c r="Y127" s="353">
        <v>18.232460909921773</v>
      </c>
      <c r="Z127" s="353">
        <v>21.14972299275621</v>
      </c>
      <c r="AA127" s="353">
        <v>31.395416996916023</v>
      </c>
      <c r="AB127" s="353">
        <v>30.577356523478247</v>
      </c>
      <c r="AC127" s="353">
        <v>26.189006671937076</v>
      </c>
    </row>
    <row r="128" spans="1:29" ht="20" customHeight="1">
      <c r="A128" s="70">
        <v>126</v>
      </c>
      <c r="B128" s="71">
        <v>1.0674431588493056</v>
      </c>
      <c r="C128" s="71">
        <v>0.90534466079133469</v>
      </c>
      <c r="D128" s="71">
        <v>0.3891827178065545</v>
      </c>
      <c r="E128" s="71">
        <v>6.2413512304796501E-3</v>
      </c>
      <c r="F128" s="71">
        <v>7.624566541790158E-3</v>
      </c>
      <c r="G128" s="71">
        <v>4.4655294992866721E-3</v>
      </c>
      <c r="H128" s="71">
        <v>177.08882005309979</v>
      </c>
      <c r="I128" s="71">
        <v>150.19667922528242</v>
      </c>
      <c r="J128" s="71">
        <v>64.565412884107388</v>
      </c>
      <c r="K128" s="71">
        <v>3143.4709608887351</v>
      </c>
      <c r="L128" s="71">
        <v>2503.2011684779136</v>
      </c>
      <c r="M128" s="71">
        <v>746.64537053239474</v>
      </c>
      <c r="N128" s="326">
        <v>4.5019276203204228</v>
      </c>
      <c r="O128" s="327">
        <v>3.5849640794527944</v>
      </c>
      <c r="P128" s="327">
        <v>1.0693095174112348</v>
      </c>
      <c r="Q128" s="359">
        <v>126</v>
      </c>
      <c r="R128" s="353">
        <v>5.1439104443078305</v>
      </c>
      <c r="S128" s="353">
        <v>5.4873481670555542</v>
      </c>
      <c r="T128" s="353">
        <v>7.2955500326604161</v>
      </c>
      <c r="U128" s="353">
        <v>9.4074198154624327</v>
      </c>
      <c r="V128" s="353">
        <v>9.4604424431876577</v>
      </c>
      <c r="W128" s="353">
        <v>9.310380701122396</v>
      </c>
      <c r="X128" s="353">
        <v>17.225827710454666</v>
      </c>
      <c r="Y128" s="353">
        <v>17.813299458003179</v>
      </c>
      <c r="Z128" s="353">
        <v>20.691079524735187</v>
      </c>
      <c r="AA128" s="353">
        <v>31.503385351585138</v>
      </c>
      <c r="AB128" s="353">
        <v>30.710953472473339</v>
      </c>
      <c r="AC128" s="353">
        <v>26.40538775418883</v>
      </c>
    </row>
    <row r="129" spans="1:29" ht="20" customHeight="1">
      <c r="A129" s="70">
        <v>127</v>
      </c>
      <c r="B129" s="71">
        <v>1.0166502669972088</v>
      </c>
      <c r="C129" s="71">
        <v>0.85989396890446801</v>
      </c>
      <c r="D129" s="71">
        <v>0.36504646893659565</v>
      </c>
      <c r="E129" s="71">
        <v>5.9628964800219827E-3</v>
      </c>
      <c r="F129" s="71">
        <v>7.2640513877513099E-3</v>
      </c>
      <c r="G129" s="71">
        <v>4.200637370829788E-3</v>
      </c>
      <c r="H129" s="71">
        <v>168.66227929483694</v>
      </c>
      <c r="I129" s="71">
        <v>142.65640944125124</v>
      </c>
      <c r="J129" s="71">
        <v>60.561209196581224</v>
      </c>
      <c r="K129" s="71">
        <v>2970.5954112147738</v>
      </c>
      <c r="L129" s="71">
        <v>2356.7746241446439</v>
      </c>
      <c r="M129" s="71">
        <v>684.08205949205148</v>
      </c>
      <c r="N129" s="326">
        <v>4.2543435892800199</v>
      </c>
      <c r="O129" s="327">
        <v>3.3752590392332888</v>
      </c>
      <c r="P129" s="327">
        <v>0.97970935838460649</v>
      </c>
      <c r="Q129" s="359">
        <v>127</v>
      </c>
      <c r="R129" s="353">
        <v>5.024321140509497</v>
      </c>
      <c r="S129" s="353">
        <v>5.3607765270176051</v>
      </c>
      <c r="T129" s="353">
        <v>7.1363552261637162</v>
      </c>
      <c r="U129" s="353">
        <v>9.4370101143574416</v>
      </c>
      <c r="V129" s="353">
        <v>9.4990364175871225</v>
      </c>
      <c r="W129" s="353">
        <v>9.3847833179385649</v>
      </c>
      <c r="X129" s="353">
        <v>16.825349365128321</v>
      </c>
      <c r="Y129" s="353">
        <v>17.402416376003231</v>
      </c>
      <c r="Z129" s="353">
        <v>20.239583422809766</v>
      </c>
      <c r="AA129" s="353">
        <v>31.602476771660374</v>
      </c>
      <c r="AB129" s="353">
        <v>30.83623913001183</v>
      </c>
      <c r="AC129" s="353">
        <v>26.616402750248056</v>
      </c>
    </row>
    <row r="130" spans="1:29" ht="20" customHeight="1">
      <c r="A130" s="70">
        <v>128</v>
      </c>
      <c r="B130" s="71">
        <v>0.96797876727431353</v>
      </c>
      <c r="C130" s="71">
        <v>0.81648419854661713</v>
      </c>
      <c r="D130" s="71">
        <v>0.34232077065147726</v>
      </c>
      <c r="E130" s="71">
        <v>5.6949247392587424E-3</v>
      </c>
      <c r="F130" s="71">
        <v>6.9182985918554629E-3</v>
      </c>
      <c r="G130" s="71">
        <v>3.9503276361560489E-3</v>
      </c>
      <c r="H130" s="71">
        <v>160.58767749080863</v>
      </c>
      <c r="I130" s="71">
        <v>135.45472853888378</v>
      </c>
      <c r="J130" s="71">
        <v>56.791015851080076</v>
      </c>
      <c r="K130" s="71">
        <v>2805.9704328219523</v>
      </c>
      <c r="L130" s="71">
        <v>2217.7190551545791</v>
      </c>
      <c r="M130" s="71">
        <v>625.40594696822518</v>
      </c>
      <c r="N130" s="326">
        <v>4.0185756288176906</v>
      </c>
      <c r="O130" s="327">
        <v>3.1761103546789529</v>
      </c>
      <c r="P130" s="327">
        <v>0.89567625774181914</v>
      </c>
      <c r="Q130" s="359">
        <v>128</v>
      </c>
      <c r="R130" s="353">
        <v>4.907201326088515</v>
      </c>
      <c r="S130" s="353">
        <v>5.2367364614414518</v>
      </c>
      <c r="T130" s="353">
        <v>6.9797096613204053</v>
      </c>
      <c r="U130" s="353">
        <v>9.4639357143407139</v>
      </c>
      <c r="V130" s="353">
        <v>9.5350485180210285</v>
      </c>
      <c r="W130" s="353">
        <v>9.4572473669862376</v>
      </c>
      <c r="X130" s="353">
        <v>16.433140798019853</v>
      </c>
      <c r="Y130" s="353">
        <v>16.9997514155103</v>
      </c>
      <c r="Z130" s="353">
        <v>19.795317284566579</v>
      </c>
      <c r="AA130" s="353">
        <v>31.692644699608206</v>
      </c>
      <c r="AB130" s="353">
        <v>30.953143381320722</v>
      </c>
      <c r="AC130" s="353">
        <v>26.821919729066302</v>
      </c>
    </row>
    <row r="131" spans="1:29" ht="20" customHeight="1">
      <c r="A131" s="70">
        <v>129</v>
      </c>
      <c r="B131" s="71">
        <v>0.92136285651239236</v>
      </c>
      <c r="C131" s="71">
        <v>0.77504279876762971</v>
      </c>
      <c r="D131" s="71">
        <v>0.32093092097375853</v>
      </c>
      <c r="E131" s="71">
        <v>5.4371864362037824E-3</v>
      </c>
      <c r="F131" s="71">
        <v>6.5868791945858816E-3</v>
      </c>
      <c r="G131" s="71">
        <v>3.7138958426093994E-3</v>
      </c>
      <c r="H131" s="71">
        <v>152.85409789540589</v>
      </c>
      <c r="I131" s="71">
        <v>128.57960031554978</v>
      </c>
      <c r="J131" s="71">
        <v>53.242439789546545</v>
      </c>
      <c r="K131" s="71">
        <v>2649.2495451288414</v>
      </c>
      <c r="L131" s="71">
        <v>2085.7018907273596</v>
      </c>
      <c r="M131" s="71">
        <v>570.3892191479099</v>
      </c>
      <c r="N131" s="326">
        <v>3.794127526142272</v>
      </c>
      <c r="O131" s="327">
        <v>2.987041733945377</v>
      </c>
      <c r="P131" s="327">
        <v>0.81688395151866788</v>
      </c>
      <c r="Q131" s="359">
        <v>129</v>
      </c>
      <c r="R131" s="353">
        <v>4.7925228352430906</v>
      </c>
      <c r="S131" s="353">
        <v>5.1152063915378605</v>
      </c>
      <c r="T131" s="353">
        <v>6.8256367676534015</v>
      </c>
      <c r="U131" s="353">
        <v>9.4881851049178199</v>
      </c>
      <c r="V131" s="353">
        <v>9.5684594057719163</v>
      </c>
      <c r="W131" s="353">
        <v>9.5277276806819078</v>
      </c>
      <c r="X131" s="353">
        <v>16.049107688037498</v>
      </c>
      <c r="Y131" s="353">
        <v>16.605234526397656</v>
      </c>
      <c r="Z131" s="353">
        <v>19.35834755902177</v>
      </c>
      <c r="AA131" s="353">
        <v>31.773850589307738</v>
      </c>
      <c r="AB131" s="353">
        <v>31.061603448104428</v>
      </c>
      <c r="AC131" s="353">
        <v>27.021810589807007</v>
      </c>
    </row>
    <row r="132" spans="1:29" ht="20" customHeight="1">
      <c r="A132" s="70">
        <v>130</v>
      </c>
      <c r="B132" s="71">
        <v>0.87673688226543189</v>
      </c>
      <c r="C132" s="71">
        <v>0.73549819234435221</v>
      </c>
      <c r="D132" s="71">
        <v>0.30080546330026625</v>
      </c>
      <c r="E132" s="71">
        <v>5.1894259549498485E-3</v>
      </c>
      <c r="F132" s="71">
        <v>6.2693621005183581E-3</v>
      </c>
      <c r="G132" s="71">
        <v>3.4906627423773977E-3</v>
      </c>
      <c r="H132" s="71">
        <v>145.45064876783513</v>
      </c>
      <c r="I132" s="71">
        <v>122.01915010992803</v>
      </c>
      <c r="J132" s="71">
        <v>49.903626361514171</v>
      </c>
      <c r="K132" s="71">
        <v>2500.0971717972279</v>
      </c>
      <c r="L132" s="71">
        <v>1960.4025155146228</v>
      </c>
      <c r="M132" s="71">
        <v>518.8161860723776</v>
      </c>
      <c r="N132" s="326">
        <v>3.5805186849942396</v>
      </c>
      <c r="O132" s="327">
        <v>2.8075940071817009</v>
      </c>
      <c r="P132" s="327">
        <v>0.74302353895077355</v>
      </c>
      <c r="Q132" s="359">
        <v>130</v>
      </c>
      <c r="R132" s="353">
        <v>4.6802553750100069</v>
      </c>
      <c r="S132" s="353">
        <v>4.9961620162268536</v>
      </c>
      <c r="T132" s="353">
        <v>6.6741545817891206</v>
      </c>
      <c r="U132" s="353">
        <v>9.5097491720689433</v>
      </c>
      <c r="V132" s="353">
        <v>9.5992520183185714</v>
      </c>
      <c r="W132" s="353">
        <v>9.596180491856682</v>
      </c>
      <c r="X132" s="353">
        <v>15.673148590692513</v>
      </c>
      <c r="Y132" s="353">
        <v>16.218786821304477</v>
      </c>
      <c r="Z132" s="353">
        <v>18.928725400271993</v>
      </c>
      <c r="AA132" s="353">
        <v>31.846063919905863</v>
      </c>
      <c r="AB132" s="353">
        <v>31.161563941167543</v>
      </c>
      <c r="AC132" s="353">
        <v>27.215951203382158</v>
      </c>
    </row>
    <row r="133" spans="1:29" ht="20" customHeight="1">
      <c r="A133" s="70">
        <v>131</v>
      </c>
      <c r="B133" s="71">
        <v>0.83403554193665785</v>
      </c>
      <c r="C133" s="71">
        <v>0.69777992404760114</v>
      </c>
      <c r="D133" s="71">
        <v>0.28187611470576768</v>
      </c>
      <c r="E133" s="71">
        <v>4.9513829689897849E-3</v>
      </c>
      <c r="F133" s="71">
        <v>5.9653156804183195E-3</v>
      </c>
      <c r="G133" s="71">
        <v>3.2799742505753697E-3</v>
      </c>
      <c r="H133" s="71">
        <v>138.36649640729152</v>
      </c>
      <c r="I133" s="71">
        <v>115.76168939949703</v>
      </c>
      <c r="J133" s="71">
        <v>46.763247429686864</v>
      </c>
      <c r="K133" s="71">
        <v>2358.188599209665</v>
      </c>
      <c r="L133" s="71">
        <v>1841.5120957599138</v>
      </c>
      <c r="M133" s="71">
        <v>470.48274917677918</v>
      </c>
      <c r="N133" s="326">
        <v>3.3772840661792549</v>
      </c>
      <c r="O133" s="327">
        <v>2.6373248775652183</v>
      </c>
      <c r="P133" s="327">
        <v>0.67380271990945817</v>
      </c>
      <c r="Q133" s="359">
        <v>131</v>
      </c>
      <c r="R133" s="353">
        <v>4.5703667917158057</v>
      </c>
      <c r="S133" s="353">
        <v>4.8795765970020151</v>
      </c>
      <c r="T133" s="353">
        <v>6.5252760476639793</v>
      </c>
      <c r="U133" s="353">
        <v>9.5286211987533864</v>
      </c>
      <c r="V133" s="353">
        <v>9.6274115821447577</v>
      </c>
      <c r="W133" s="353">
        <v>9.6625634818997632</v>
      </c>
      <c r="X133" s="353">
        <v>15.305155830385706</v>
      </c>
      <c r="Y133" s="353">
        <v>15.840321500376378</v>
      </c>
      <c r="Z133" s="353">
        <v>18.506487518917083</v>
      </c>
      <c r="AA133" s="353">
        <v>31.909262197506724</v>
      </c>
      <c r="AB133" s="353">
        <v>31.252976901995172</v>
      </c>
      <c r="AC133" s="353">
        <v>27.404221548993132</v>
      </c>
    </row>
    <row r="134" spans="1:29" ht="20" customHeight="1">
      <c r="A134" s="70">
        <v>132</v>
      </c>
      <c r="B134" s="71">
        <v>0.79319406116125879</v>
      </c>
      <c r="C134" s="71">
        <v>0.66181878952116469</v>
      </c>
      <c r="D134" s="71">
        <v>0.26407768792721548</v>
      </c>
      <c r="E134" s="71">
        <v>4.7227936687129707E-3</v>
      </c>
      <c r="F134" s="71">
        <v>5.6743092214482649E-3</v>
      </c>
      <c r="G134" s="71">
        <v>3.0812012952165456E-3</v>
      </c>
      <c r="H134" s="71">
        <v>131.59089474665282</v>
      </c>
      <c r="I134" s="71">
        <v>109.79573718156121</v>
      </c>
      <c r="J134" s="71">
        <v>43.810488427125051</v>
      </c>
      <c r="K134" s="71">
        <v>2223.2099036326981</v>
      </c>
      <c r="L134" s="71">
        <v>1728.7333824693778</v>
      </c>
      <c r="M134" s="71">
        <v>425.19588124837901</v>
      </c>
      <c r="N134" s="326">
        <v>3.1839740832548489</v>
      </c>
      <c r="O134" s="327">
        <v>2.4758086394119267</v>
      </c>
      <c r="P134" s="327">
        <v>0.60894505012299172</v>
      </c>
      <c r="Q134" s="359">
        <v>132</v>
      </c>
      <c r="R134" s="353">
        <v>4.4628233233107437</v>
      </c>
      <c r="S134" s="353">
        <v>4.7654212301198688</v>
      </c>
      <c r="T134" s="353">
        <v>6.3790093147191769</v>
      </c>
      <c r="U134" s="353">
        <v>9.5447968618015384</v>
      </c>
      <c r="V134" s="353">
        <v>9.6529256221394721</v>
      </c>
      <c r="W134" s="353">
        <v>9.7268358270636899</v>
      </c>
      <c r="X134" s="353">
        <v>14.945016345418527</v>
      </c>
      <c r="Y134" s="353">
        <v>15.469744734859962</v>
      </c>
      <c r="Z134" s="353">
        <v>18.091657027777202</v>
      </c>
      <c r="AA134" s="353">
        <v>31.963430944763619</v>
      </c>
      <c r="AB134" s="353">
        <v>31.335801833268519</v>
      </c>
      <c r="AC134" s="353">
        <v>27.586505845458042</v>
      </c>
    </row>
    <row r="135" spans="1:29" ht="20" customHeight="1">
      <c r="A135" s="70">
        <v>133</v>
      </c>
      <c r="B135" s="71">
        <v>0.75414835277597247</v>
      </c>
      <c r="C135" s="71">
        <v>0.62754694623846308</v>
      </c>
      <c r="D135" s="71">
        <v>0.24734800820412026</v>
      </c>
      <c r="E135" s="71">
        <v>4.5033918879572978E-3</v>
      </c>
      <c r="F135" s="71">
        <v>5.3959142342725518E-3</v>
      </c>
      <c r="G135" s="71">
        <v>2.8937395724625754E-3</v>
      </c>
      <c r="H135" s="71">
        <v>125.11321172553384</v>
      </c>
      <c r="I135" s="71">
        <v>104.11003838096102</v>
      </c>
      <c r="J135" s="71">
        <v>41.035034561063554</v>
      </c>
      <c r="K135" s="71">
        <v>2094.8578503965982</v>
      </c>
      <c r="L135" s="71">
        <v>1621.7804946881224</v>
      </c>
      <c r="M135" s="71">
        <v>382.77311975428893</v>
      </c>
      <c r="N135" s="326">
        <v>3.0001544581404915</v>
      </c>
      <c r="O135" s="327">
        <v>2.3226358677953773</v>
      </c>
      <c r="P135" s="327">
        <v>0.54818921554498956</v>
      </c>
      <c r="Q135" s="359">
        <v>133</v>
      </c>
      <c r="R135" s="353">
        <v>4.3575898374702655</v>
      </c>
      <c r="S135" s="353">
        <v>4.6536651057840279</v>
      </c>
      <c r="T135" s="353">
        <v>6.2353580329443385</v>
      </c>
      <c r="U135" s="353">
        <v>9.558274225222279</v>
      </c>
      <c r="V135" s="353">
        <v>9.6757839675883179</v>
      </c>
      <c r="W135" s="353">
        <v>9.7889582428573121</v>
      </c>
      <c r="X135" s="353">
        <v>14.592612485342658</v>
      </c>
      <c r="Y135" s="353">
        <v>15.106956508479131</v>
      </c>
      <c r="Z135" s="353">
        <v>17.68424427867301</v>
      </c>
      <c r="AA135" s="353">
        <v>32.00856367846697</v>
      </c>
      <c r="AB135" s="353">
        <v>31.410005718314377</v>
      </c>
      <c r="AC135" s="353">
        <v>27.762692677115716</v>
      </c>
    </row>
    <row r="136" spans="1:29" ht="20" customHeight="1">
      <c r="A136" s="70">
        <v>134</v>
      </c>
      <c r="B136" s="71">
        <v>0.71683515766498984</v>
      </c>
      <c r="C136" s="71">
        <v>0.59489800793506176</v>
      </c>
      <c r="D136" s="71">
        <v>0.23162782603194637</v>
      </c>
      <c r="E136" s="71">
        <v>4.29291013453328E-3</v>
      </c>
      <c r="F136" s="71">
        <v>5.1297056256815257E-3</v>
      </c>
      <c r="G136" s="71">
        <v>2.7170092194655935E-3</v>
      </c>
      <c r="H136" s="71">
        <v>118.92295265662182</v>
      </c>
      <c r="I136" s="71">
        <v>98.693579516426752</v>
      </c>
      <c r="J136" s="71">
        <v>38.427056338699906</v>
      </c>
      <c r="K136" s="71">
        <v>1972.839768205522</v>
      </c>
      <c r="L136" s="71">
        <v>1520.3786857394298</v>
      </c>
      <c r="M136" s="71">
        <v>343.04207430440874</v>
      </c>
      <c r="N136" s="326">
        <v>2.8254060411106652</v>
      </c>
      <c r="O136" s="327">
        <v>2.1774130837657424</v>
      </c>
      <c r="P136" s="327">
        <v>0.49128832696657176</v>
      </c>
      <c r="Q136" s="359">
        <v>134</v>
      </c>
      <c r="R136" s="353">
        <v>4.254630055438624</v>
      </c>
      <c r="S136" s="353">
        <v>4.5442757540907044</v>
      </c>
      <c r="T136" s="353">
        <v>6.0943216437201659</v>
      </c>
      <c r="U136" s="353">
        <v>9.5690537299612259</v>
      </c>
      <c r="V136" s="353">
        <v>9.6959787547631322</v>
      </c>
      <c r="W136" s="353">
        <v>9.8488930264564658</v>
      </c>
      <c r="X136" s="353">
        <v>14.247822760563212</v>
      </c>
      <c r="Y136" s="353">
        <v>14.751851415835523</v>
      </c>
      <c r="Z136" s="353">
        <v>17.284247687291305</v>
      </c>
      <c r="AA136" s="353">
        <v>32.044661875246945</v>
      </c>
      <c r="AB136" s="353">
        <v>31.475563029511672</v>
      </c>
      <c r="AC136" s="353">
        <v>27.932675114107607</v>
      </c>
    </row>
    <row r="137" spans="1:29" ht="20" customHeight="1">
      <c r="A137" s="70">
        <v>135</v>
      </c>
      <c r="B137" s="71">
        <v>0.68119216872709254</v>
      </c>
      <c r="C137" s="71">
        <v>0.56380712384658815</v>
      </c>
      <c r="D137" s="71">
        <v>0.2168607267756042</v>
      </c>
      <c r="E137" s="71">
        <v>4.0910805296389113E-3</v>
      </c>
      <c r="F137" s="71">
        <v>4.8752627451518161E-3</v>
      </c>
      <c r="G137" s="71">
        <v>2.5504544160880709E-3</v>
      </c>
      <c r="H137" s="71">
        <v>113.00978079182465</v>
      </c>
      <c r="I137" s="71">
        <v>93.535601846148978</v>
      </c>
      <c r="J137" s="71">
        <v>35.97719457207274</v>
      </c>
      <c r="K137" s="71">
        <v>1856.8734014812944</v>
      </c>
      <c r="L137" s="71">
        <v>1424.2640950581408</v>
      </c>
      <c r="M137" s="71">
        <v>305.83994884902495</v>
      </c>
      <c r="N137" s="326">
        <v>2.6593245993287424</v>
      </c>
      <c r="O137" s="327">
        <v>2.0397623989375449</v>
      </c>
      <c r="P137" s="327">
        <v>0.4380092357307912</v>
      </c>
      <c r="Q137" s="359">
        <v>135</v>
      </c>
      <c r="R137" s="353">
        <v>4.1539067616716281</v>
      </c>
      <c r="S137" s="353">
        <v>4.4372192775931163</v>
      </c>
      <c r="T137" s="353">
        <v>5.9558956654977386</v>
      </c>
      <c r="U137" s="353">
        <v>9.5771381801528985</v>
      </c>
      <c r="V137" s="353">
        <v>9.7135044261238921</v>
      </c>
      <c r="W137" s="353">
        <v>9.906604097066003</v>
      </c>
      <c r="X137" s="353">
        <v>13.910522544386284</v>
      </c>
      <c r="Y137" s="353">
        <v>14.404319417370498</v>
      </c>
      <c r="Z137" s="353">
        <v>16.891654543406716</v>
      </c>
      <c r="AA137" s="353">
        <v>32.071734925534905</v>
      </c>
      <c r="AB137" s="353">
        <v>31.532455725700711</v>
      </c>
      <c r="AC137" s="353">
        <v>28.096350826849459</v>
      </c>
    </row>
    <row r="138" spans="1:29" ht="20" customHeight="1">
      <c r="A138" s="70">
        <v>136</v>
      </c>
      <c r="B138" s="71">
        <v>0.64715813916093667</v>
      </c>
      <c r="C138" s="71">
        <v>0.53421104401310382</v>
      </c>
      <c r="D138" s="71">
        <v>0.20299303798833992</v>
      </c>
      <c r="E138" s="71">
        <v>3.897635661048724E-3</v>
      </c>
      <c r="F138" s="71">
        <v>4.6321703135252931E-3</v>
      </c>
      <c r="G138" s="71">
        <v>2.3935429258157767E-3</v>
      </c>
      <c r="H138" s="71">
        <v>107.3635352867994</v>
      </c>
      <c r="I138" s="71">
        <v>88.625612201773919</v>
      </c>
      <c r="J138" s="71">
        <v>33.676545002265591</v>
      </c>
      <c r="K138" s="71">
        <v>1746.6867434419837</v>
      </c>
      <c r="L138" s="71">
        <v>1333.1834880341776</v>
      </c>
      <c r="M138" s="71">
        <v>271.01307906185684</v>
      </c>
      <c r="N138" s="326">
        <v>2.5015205777901666</v>
      </c>
      <c r="O138" s="327">
        <v>1.9093211429060903</v>
      </c>
      <c r="P138" s="327">
        <v>0.38813187119492565</v>
      </c>
      <c r="Q138" s="359">
        <v>136</v>
      </c>
      <c r="R138" s="353">
        <v>4.0553819994114884</v>
      </c>
      <c r="S138" s="353">
        <v>4.3324605704270471</v>
      </c>
      <c r="T138" s="353">
        <v>5.8200719734416033</v>
      </c>
      <c r="U138" s="353">
        <v>9.5825327259165682</v>
      </c>
      <c r="V138" s="353">
        <v>9.7283577261540426</v>
      </c>
      <c r="W138" s="353">
        <v>9.9620570341703285</v>
      </c>
      <c r="X138" s="353">
        <v>13.580584727956229</v>
      </c>
      <c r="Y138" s="353">
        <v>14.064246550701318</v>
      </c>
      <c r="Z138" s="353">
        <v>16.506441803983993</v>
      </c>
      <c r="AA138" s="353">
        <v>32.089800075950563</v>
      </c>
      <c r="AB138" s="353">
        <v>31.580673238663557</v>
      </c>
      <c r="AC138" s="353">
        <v>28.25362219451457</v>
      </c>
    </row>
    <row r="139" spans="1:29" ht="20" customHeight="1">
      <c r="A139" s="70">
        <v>137</v>
      </c>
      <c r="B139" s="71">
        <v>0.61467297621597738</v>
      </c>
      <c r="C139" s="71">
        <v>0.50604817184220852</v>
      </c>
      <c r="D139" s="71">
        <v>0.18997373518760907</v>
      </c>
      <c r="E139" s="71">
        <v>3.712309354900072E-3</v>
      </c>
      <c r="F139" s="71">
        <v>4.400019241725602E-3</v>
      </c>
      <c r="G139" s="71">
        <v>2.2457655852665972E-3</v>
      </c>
      <c r="H139" s="71">
        <v>101.97424675423065</v>
      </c>
      <c r="I139" s="71">
        <v>83.953391708622391</v>
      </c>
      <c r="J139" s="71">
        <v>31.516642667624346</v>
      </c>
      <c r="K139" s="71">
        <v>1642.0178524214716</v>
      </c>
      <c r="L139" s="71">
        <v>1246.8939860789833</v>
      </c>
      <c r="M139" s="71">
        <v>238.41648522691685</v>
      </c>
      <c r="N139" s="326">
        <v>2.3516188362641914</v>
      </c>
      <c r="O139" s="327">
        <v>1.7857414766616304</v>
      </c>
      <c r="P139" s="327">
        <v>0.34144860039658698</v>
      </c>
      <c r="Q139" s="359">
        <v>137</v>
      </c>
      <c r="R139" s="353">
        <v>3.9590172523942169</v>
      </c>
      <c r="S139" s="353">
        <v>4.2299635240176752</v>
      </c>
      <c r="T139" s="353">
        <v>5.6868390722504953</v>
      </c>
      <c r="U139" s="353">
        <v>9.5852448427529762</v>
      </c>
      <c r="V139" s="353">
        <v>9.7405376938571724</v>
      </c>
      <c r="W139" s="353">
        <v>10.015219113614</v>
      </c>
      <c r="X139" s="353">
        <v>13.257880328753876</v>
      </c>
      <c r="Y139" s="353">
        <v>13.731515598396772</v>
      </c>
      <c r="Z139" s="353">
        <v>16.128576866931244</v>
      </c>
      <c r="AA139" s="353">
        <v>32.098882360306092</v>
      </c>
      <c r="AB139" s="353">
        <v>31.620212448766402</v>
      </c>
      <c r="AC139" s="353">
        <v>28.404396407362803</v>
      </c>
    </row>
    <row r="140" spans="1:29" ht="20" customHeight="1">
      <c r="A140" s="70">
        <v>138</v>
      </c>
      <c r="B140" s="71">
        <v>0.58367782150557046</v>
      </c>
      <c r="C140" s="71">
        <v>0.47925860505565088</v>
      </c>
      <c r="D140" s="71">
        <v>0.17775434675316101</v>
      </c>
      <c r="E140" s="71">
        <v>3.5348373708138214E-3</v>
      </c>
      <c r="F140" s="71">
        <v>4.1784073471506835E-3</v>
      </c>
      <c r="G140" s="71">
        <v>2.106635750839362E-3</v>
      </c>
      <c r="H140" s="71">
        <v>96.832150587774137</v>
      </c>
      <c r="I140" s="71">
        <v>79.509002578732492</v>
      </c>
      <c r="J140" s="71">
        <v>29.48944612634941</v>
      </c>
      <c r="K140" s="71">
        <v>1542.6146537504683</v>
      </c>
      <c r="L140" s="71">
        <v>1165.1627889353113</v>
      </c>
      <c r="M140" s="71">
        <v>207.91344082992873</v>
      </c>
      <c r="N140" s="326">
        <v>2.2092583655574196</v>
      </c>
      <c r="O140" s="327">
        <v>1.6686899948948244</v>
      </c>
      <c r="P140" s="327">
        <v>0.29776361021114034</v>
      </c>
      <c r="Q140" s="359">
        <v>138</v>
      </c>
      <c r="R140" s="353">
        <v>3.8647736129520762</v>
      </c>
      <c r="S140" s="353">
        <v>4.1296912194602902</v>
      </c>
      <c r="T140" s="353">
        <v>5.5561823614557948</v>
      </c>
      <c r="U140" s="353">
        <v>9.5852843076063134</v>
      </c>
      <c r="V140" s="353">
        <v>9.7500456519496463</v>
      </c>
      <c r="W140" s="353">
        <v>10.066059341457693</v>
      </c>
      <c r="X140" s="353">
        <v>12.942279053534751</v>
      </c>
      <c r="Y140" s="353">
        <v>13.406006712492921</v>
      </c>
      <c r="Z140" s="353">
        <v>15.758018323519043</v>
      </c>
      <c r="AA140" s="353">
        <v>32.099014519442918</v>
      </c>
      <c r="AB140" s="353">
        <v>31.651077649876147</v>
      </c>
      <c r="AC140" s="353">
        <v>28.548585562760309</v>
      </c>
    </row>
    <row r="141" spans="1:29" ht="20" customHeight="1">
      <c r="A141" s="70">
        <v>139</v>
      </c>
      <c r="B141" s="71">
        <v>0.55411511892694554</v>
      </c>
      <c r="C141" s="71">
        <v>0.45378416607763827</v>
      </c>
      <c r="D141" s="71">
        <v>0.16628885853343781</v>
      </c>
      <c r="E141" s="71">
        <v>3.3649580249799204E-3</v>
      </c>
      <c r="F141" s="71">
        <v>3.9669399750819102E-3</v>
      </c>
      <c r="G141" s="71">
        <v>1.9756887102443006E-3</v>
      </c>
      <c r="H141" s="71">
        <v>91.92769822998028</v>
      </c>
      <c r="I141" s="71">
        <v>75.282793152280192</v>
      </c>
      <c r="J141" s="71">
        <v>27.587321630697328</v>
      </c>
      <c r="K141" s="71">
        <v>1448.2347293415951</v>
      </c>
      <c r="L141" s="71">
        <v>1087.7668910698121</v>
      </c>
      <c r="M141" s="71">
        <v>179.37505695140862</v>
      </c>
      <c r="N141" s="326">
        <v>2.0740919861676979</v>
      </c>
      <c r="O141" s="327">
        <v>1.5578473198278728</v>
      </c>
      <c r="P141" s="327">
        <v>0.25689231213950392</v>
      </c>
      <c r="Q141" s="359">
        <v>139</v>
      </c>
      <c r="R141" s="353">
        <v>3.7726119368269835</v>
      </c>
      <c r="S141" s="353">
        <v>4.0316061067320188</v>
      </c>
      <c r="T141" s="353">
        <v>5.428084392581896</v>
      </c>
      <c r="U141" s="353">
        <v>9.5826631716610873</v>
      </c>
      <c r="V141" s="353">
        <v>9.7568851927908007</v>
      </c>
      <c r="W141" s="353">
        <v>10.114548485559109</v>
      </c>
      <c r="X141" s="353">
        <v>12.633649816765216</v>
      </c>
      <c r="Y141" s="353">
        <v>13.087597996259003</v>
      </c>
      <c r="Z141" s="353">
        <v>15.394716687718958</v>
      </c>
      <c r="AA141" s="353">
        <v>32.090236910134394</v>
      </c>
      <c r="AB141" s="353">
        <v>31.673280503686335</v>
      </c>
      <c r="AC141" s="353">
        <v>28.68610675474682</v>
      </c>
    </row>
    <row r="142" spans="1:29" ht="20" customHeight="1">
      <c r="A142" s="70">
        <v>140</v>
      </c>
      <c r="B142" s="71">
        <v>0.52592867118095754</v>
      </c>
      <c r="C142" s="71">
        <v>0.42956842285805996</v>
      </c>
      <c r="D142" s="71">
        <v>0.15553361867382751</v>
      </c>
      <c r="E142" s="71">
        <v>3.2024127457164859E-3</v>
      </c>
      <c r="F142" s="71">
        <v>3.7652305321424894E-3</v>
      </c>
      <c r="G142" s="71">
        <v>1.8524810659061694E-3</v>
      </c>
      <c r="H142" s="71">
        <v>87.251566548920863</v>
      </c>
      <c r="I142" s="71">
        <v>71.265401352152139</v>
      </c>
      <c r="J142" s="71">
        <v>25.803027337987984</v>
      </c>
      <c r="K142" s="71">
        <v>1358.6450969521393</v>
      </c>
      <c r="L142" s="71">
        <v>1014.492793817597</v>
      </c>
      <c r="M142" s="71">
        <v>152.67988246706955</v>
      </c>
      <c r="N142" s="326">
        <v>1.9457860321548719</v>
      </c>
      <c r="O142" s="327">
        <v>1.4529076889618289</v>
      </c>
      <c r="P142" s="327">
        <v>0.21866076973443543</v>
      </c>
      <c r="Q142" s="359">
        <v>140</v>
      </c>
      <c r="R142" s="353">
        <v>3.682492985058968</v>
      </c>
      <c r="S142" s="353">
        <v>3.9356701709514308</v>
      </c>
      <c r="T142" s="353">
        <v>5.3025251176350414</v>
      </c>
      <c r="U142" s="353">
        <v>9.5773957299518528</v>
      </c>
      <c r="V142" s="353">
        <v>9.7610621610984616</v>
      </c>
      <c r="W142" s="353">
        <v>10.160659104832959</v>
      </c>
      <c r="X142" s="353">
        <v>12.331861215775779</v>
      </c>
      <c r="Y142" s="353">
        <v>12.776166043917556</v>
      </c>
      <c r="Z142" s="353">
        <v>15.038615100948526</v>
      </c>
      <c r="AA142" s="353">
        <v>32.072597403315505</v>
      </c>
      <c r="AB142" s="353">
        <v>31.686839983607381</v>
      </c>
      <c r="AC142" s="353">
        <v>28.816882157020657</v>
      </c>
    </row>
    <row r="143" spans="1:29" ht="20" customHeight="1">
      <c r="A143" s="70">
        <v>141</v>
      </c>
      <c r="B143" s="71">
        <v>0.49906368583250094</v>
      </c>
      <c r="C143" s="71">
        <v>0.40655670106063035</v>
      </c>
      <c r="D143" s="71">
        <v>0.14544724311415366</v>
      </c>
      <c r="E143" s="71">
        <v>3.0469465658733686E-3</v>
      </c>
      <c r="F143" s="71">
        <v>3.572900938521814E-3</v>
      </c>
      <c r="G143" s="71">
        <v>1.7365900965329048E-3</v>
      </c>
      <c r="H143" s="71">
        <v>82.794665479611908</v>
      </c>
      <c r="I143" s="71">
        <v>67.447756705958568</v>
      </c>
      <c r="J143" s="71">
        <v>24.129697632638095</v>
      </c>
      <c r="K143" s="71">
        <v>1273.6219809378672</v>
      </c>
      <c r="L143" s="71">
        <v>945.13621478853747</v>
      </c>
      <c r="M143" s="71">
        <v>127.71351998175669</v>
      </c>
      <c r="N143" s="326">
        <v>1.8240200228254451</v>
      </c>
      <c r="O143" s="327">
        <v>1.3535785389023094</v>
      </c>
      <c r="P143" s="327">
        <v>0.18290514855962289</v>
      </c>
      <c r="Q143" s="359">
        <v>141</v>
      </c>
      <c r="R143" s="353">
        <v>3.5943775533538873</v>
      </c>
      <c r="S143" s="353">
        <v>3.8418450859549251</v>
      </c>
      <c r="T143" s="353">
        <v>5.1794821284656321</v>
      </c>
      <c r="U143" s="353">
        <v>9.5694984878680369</v>
      </c>
      <c r="V143" s="353">
        <v>9.7625846335039235</v>
      </c>
      <c r="W143" s="353">
        <v>10.204365576147946</v>
      </c>
      <c r="X143" s="353">
        <v>12.036781963985209</v>
      </c>
      <c r="Y143" s="353">
        <v>12.471586439191622</v>
      </c>
      <c r="Z143" s="353">
        <v>14.689650010932279</v>
      </c>
      <c r="AA143" s="353">
        <v>32.046151271914809</v>
      </c>
      <c r="AB143" s="353">
        <v>31.691782308396949</v>
      </c>
      <c r="AC143" s="353">
        <v>28.940839099221787</v>
      </c>
    </row>
    <row r="144" spans="1:29" ht="20" customHeight="1">
      <c r="A144" s="70">
        <v>142</v>
      </c>
      <c r="B144" s="71">
        <v>0.47346681180121919</v>
      </c>
      <c r="C144" s="71">
        <v>0.38469608848482778</v>
      </c>
      <c r="D144" s="71">
        <v>0.13599052214247176</v>
      </c>
      <c r="E144" s="71">
        <v>2.8983085563041851E-3</v>
      </c>
      <c r="F144" s="71">
        <v>3.3895820053633481E-3</v>
      </c>
      <c r="G144" s="71">
        <v>1.627613102493909E-3</v>
      </c>
      <c r="H144" s="71">
        <v>78.548144077822258</v>
      </c>
      <c r="I144" s="71">
        <v>63.821081079632933</v>
      </c>
      <c r="J144" s="71">
        <v>22.560827623436069</v>
      </c>
      <c r="K144" s="71">
        <v>1192.9505761591572</v>
      </c>
      <c r="L144" s="71">
        <v>879.50179589574691</v>
      </c>
      <c r="M144" s="71">
        <v>104.36825735372258</v>
      </c>
      <c r="N144" s="326">
        <v>1.7084863246103219</v>
      </c>
      <c r="O144" s="327">
        <v>1.259580087211954</v>
      </c>
      <c r="P144" s="327">
        <v>0.14947118847650925</v>
      </c>
      <c r="Q144" s="359">
        <v>142</v>
      </c>
      <c r="R144" s="353">
        <v>3.5082265893698863</v>
      </c>
      <c r="S144" s="353">
        <v>3.7500923555058221</v>
      </c>
      <c r="T144" s="353">
        <v>5.0589308866262064</v>
      </c>
      <c r="U144" s="353">
        <v>9.5589901246433939</v>
      </c>
      <c r="V144" s="353">
        <v>9.7614628950069324</v>
      </c>
      <c r="W144" s="353">
        <v>10.245644118823954</v>
      </c>
      <c r="X144" s="353">
        <v>11.748281283667149</v>
      </c>
      <c r="Y144" s="353">
        <v>12.173734213704657</v>
      </c>
      <c r="Z144" s="353">
        <v>14.34775182360732</v>
      </c>
      <c r="AA144" s="353">
        <v>32.010961068588685</v>
      </c>
      <c r="AB144" s="353">
        <v>31.688140865726982</v>
      </c>
      <c r="AC144" s="353">
        <v>29.057910136408957</v>
      </c>
    </row>
    <row r="145" spans="1:29" ht="20" customHeight="1">
      <c r="A145" s="70">
        <v>143</v>
      </c>
      <c r="B145" s="71">
        <v>0.44908616712159383</v>
      </c>
      <c r="C145" s="71">
        <v>0.36393543253151306</v>
      </c>
      <c r="D145" s="71">
        <v>0.12712632833747545</v>
      </c>
      <c r="E145" s="71">
        <v>2.7562522044744797E-3</v>
      </c>
      <c r="F145" s="71">
        <v>3.2149137433925687E-3</v>
      </c>
      <c r="G145" s="71">
        <v>1.5251667400509445E-3</v>
      </c>
      <c r="H145" s="71">
        <v>74.503395125472409</v>
      </c>
      <c r="I145" s="71">
        <v>60.37688825697802</v>
      </c>
      <c r="J145" s="71">
        <v>21.090257871187177</v>
      </c>
      <c r="K145" s="71">
        <v>1116.4248065575084</v>
      </c>
      <c r="L145" s="71">
        <v>817.40281122743909</v>
      </c>
      <c r="M145" s="71">
        <v>82.542714606417576</v>
      </c>
      <c r="N145" s="326">
        <v>1.5988898053097149</v>
      </c>
      <c r="O145" s="327">
        <v>1.1706449140385808</v>
      </c>
      <c r="P145" s="327">
        <v>0.11821369796837461</v>
      </c>
      <c r="Q145" s="359">
        <v>143</v>
      </c>
      <c r="R145" s="353">
        <v>3.4240012983902819</v>
      </c>
      <c r="S145" s="353">
        <v>3.660373442492201</v>
      </c>
      <c r="T145" s="353">
        <v>4.9408449434197435</v>
      </c>
      <c r="U145" s="353">
        <v>9.5458914539242041</v>
      </c>
      <c r="V145" s="353">
        <v>9.7577094123968582</v>
      </c>
      <c r="W145" s="353">
        <v>10.284472816696105</v>
      </c>
      <c r="X145" s="353">
        <v>11.466229259825429</v>
      </c>
      <c r="Y145" s="353">
        <v>11.882484266388893</v>
      </c>
      <c r="Z145" s="353">
        <v>14.012845527207446</v>
      </c>
      <c r="AA145" s="353">
        <v>31.967096493672841</v>
      </c>
      <c r="AB145" s="353">
        <v>31.675956125902182</v>
      </c>
      <c r="AC145" s="353">
        <v>29.168033111636042</v>
      </c>
    </row>
    <row r="146" spans="1:29" ht="20" customHeight="1">
      <c r="A146" s="70">
        <v>144</v>
      </c>
      <c r="B146" s="71">
        <v>0.42587135876204535</v>
      </c>
      <c r="C146" s="71">
        <v>0.34422533146548201</v>
      </c>
      <c r="D146" s="71">
        <v>0.118819526182186</v>
      </c>
      <c r="E146" s="71">
        <v>2.6205357421116978E-3</v>
      </c>
      <c r="F146" s="71">
        <v>3.0485456085422693E-3</v>
      </c>
      <c r="G146" s="71">
        <v>1.4288863489292187E-3</v>
      </c>
      <c r="H146" s="71">
        <v>70.652058418623326</v>
      </c>
      <c r="I146" s="71">
        <v>57.106982490123471</v>
      </c>
      <c r="J146" s="71">
        <v>19.712159393624656</v>
      </c>
      <c r="K146" s="71">
        <v>1043.8470797854534</v>
      </c>
      <c r="L146" s="71">
        <v>758.66087585389323</v>
      </c>
      <c r="M146" s="71">
        <v>62.141505974010215</v>
      </c>
      <c r="N146" s="326">
        <v>1.4949474826859341</v>
      </c>
      <c r="O146" s="327">
        <v>1.0865175450825537</v>
      </c>
      <c r="P146" s="327">
        <v>8.8996070138217281E-2</v>
      </c>
      <c r="Q146" s="359">
        <v>144</v>
      </c>
      <c r="R146" s="353">
        <v>3.3416632378735991</v>
      </c>
      <c r="S146" s="353">
        <v>3.5726498865046059</v>
      </c>
      <c r="T146" s="353">
        <v>4.8251961499030571</v>
      </c>
      <c r="U146" s="353">
        <v>9.5302253815164573</v>
      </c>
      <c r="V146" s="353">
        <v>9.7513388047120166</v>
      </c>
      <c r="W146" s="353">
        <v>10.32083163771814</v>
      </c>
      <c r="X146" s="353">
        <v>11.190497156821406</v>
      </c>
      <c r="Y146" s="353">
        <v>11.597711745171885</v>
      </c>
      <c r="Z146" s="353">
        <v>13.684851287858661</v>
      </c>
      <c r="AA146" s="353">
        <v>31.914634253686923</v>
      </c>
      <c r="AB146" s="353">
        <v>31.655275545963619</v>
      </c>
      <c r="AC146" s="353">
        <v>29.271151211549633</v>
      </c>
    </row>
    <row r="147" spans="1:29" ht="20" customHeight="1">
      <c r="A147" s="70">
        <v>145</v>
      </c>
      <c r="B147" s="71">
        <v>0.40377349524432044</v>
      </c>
      <c r="C147" s="71">
        <v>0.32551812017394804</v>
      </c>
      <c r="D147" s="71">
        <v>0.11103688358676028</v>
      </c>
      <c r="E147" s="71">
        <v>2.4909224256351374E-3</v>
      </c>
      <c r="F147" s="71">
        <v>2.8901366900163203E-3</v>
      </c>
      <c r="G147" s="71">
        <v>1.3384252772041308E-3</v>
      </c>
      <c r="H147" s="71">
        <v>66.986022861032765</v>
      </c>
      <c r="I147" s="71">
        <v>54.003456136857984</v>
      </c>
      <c r="J147" s="71">
        <v>18.421018987043531</v>
      </c>
      <c r="K147" s="71">
        <v>975.0280391456181</v>
      </c>
      <c r="L147" s="71">
        <v>703.10565654039965</v>
      </c>
      <c r="M147" s="71">
        <v>43.074916783676599</v>
      </c>
      <c r="N147" s="326">
        <v>1.3963881692024604</v>
      </c>
      <c r="O147" s="327">
        <v>1.0069540372938053</v>
      </c>
      <c r="P147" s="327">
        <v>6.168981995514014E-2</v>
      </c>
      <c r="Q147" s="359">
        <v>145</v>
      </c>
      <c r="R147" s="353">
        <v>3.261174401389225</v>
      </c>
      <c r="S147" s="353">
        <v>3.4868834102139439</v>
      </c>
      <c r="T147" s="353">
        <v>4.7119548566755389</v>
      </c>
      <c r="U147" s="353">
        <v>9.5120168604163968</v>
      </c>
      <c r="V147" s="353">
        <v>9.7423678108150611</v>
      </c>
      <c r="W147" s="353">
        <v>10.354702451081105</v>
      </c>
      <c r="X147" s="353">
        <v>10.920957699456038</v>
      </c>
      <c r="Y147" s="353">
        <v>11.319292392305657</v>
      </c>
      <c r="Z147" s="353">
        <v>13.363685016204707</v>
      </c>
      <c r="AA147" s="353">
        <v>31.85365791074166</v>
      </c>
      <c r="AB147" s="353">
        <v>31.626153464430352</v>
      </c>
      <c r="AC147" s="353">
        <v>29.367213014939804</v>
      </c>
    </row>
    <row r="148" spans="1:29" ht="20" customHeight="1">
      <c r="A148" s="70">
        <v>146</v>
      </c>
      <c r="B148" s="71">
        <v>0.38274519275790003</v>
      </c>
      <c r="C148" s="71">
        <v>0.30776785106824367</v>
      </c>
      <c r="D148" s="71">
        <v>0.10374698551785808</v>
      </c>
      <c r="E148" s="71">
        <v>2.3671807729361612E-3</v>
      </c>
      <c r="F148" s="71">
        <v>2.7393558459224703E-3</v>
      </c>
      <c r="G148" s="71">
        <v>1.2534542070082619E-3</v>
      </c>
      <c r="H148" s="71">
        <v>63.497427478535613</v>
      </c>
      <c r="I148" s="71">
        <v>51.058686492221625</v>
      </c>
      <c r="J148" s="71">
        <v>17.211624897412655</v>
      </c>
      <c r="K148" s="71">
        <v>909.78631397584104</v>
      </c>
      <c r="L148" s="71">
        <v>650.57458522585512</v>
      </c>
      <c r="M148" s="71">
        <v>25.258594841448939</v>
      </c>
      <c r="N148" s="326">
        <v>1.3029521145375453</v>
      </c>
      <c r="O148" s="327">
        <v>0.93172156852968868</v>
      </c>
      <c r="P148" s="327">
        <v>3.6174142272035713E-2</v>
      </c>
      <c r="Q148" s="359">
        <v>146</v>
      </c>
      <c r="R148" s="353">
        <v>3.1824972924598898</v>
      </c>
      <c r="S148" s="353">
        <v>3.4030360149940302</v>
      </c>
      <c r="T148" s="353">
        <v>4.6010901033462126</v>
      </c>
      <c r="U148" s="353">
        <v>9.4912928432344099</v>
      </c>
      <c r="V148" s="353">
        <v>9.7308152541667088</v>
      </c>
      <c r="W148" s="353">
        <v>10.386069041828687</v>
      </c>
      <c r="X148" s="353">
        <v>10.657485320252169</v>
      </c>
      <c r="Y148" s="353">
        <v>11.047102854781322</v>
      </c>
      <c r="Z148" s="353">
        <v>13.049258904758968</v>
      </c>
      <c r="AA148" s="353">
        <v>31.784257723216925</v>
      </c>
      <c r="AB148" s="353">
        <v>31.588650986946213</v>
      </c>
      <c r="AC148" s="353">
        <v>29.456172534190937</v>
      </c>
    </row>
    <row r="149" spans="1:29" ht="20" customHeight="1">
      <c r="A149" s="70">
        <v>147</v>
      </c>
      <c r="B149" s="71">
        <v>0.36274057541866961</v>
      </c>
      <c r="C149" s="71">
        <v>0.29093027072671113</v>
      </c>
      <c r="D149" s="71">
        <v>9.6920149895697763E-2</v>
      </c>
      <c r="E149" s="71">
        <v>2.2490847599071187E-3</v>
      </c>
      <c r="F149" s="71">
        <v>2.5958817913001257E-3</v>
      </c>
      <c r="G149" s="71">
        <v>1.1736604841309927E-3</v>
      </c>
      <c r="H149" s="71">
        <v>60.178661461957297</v>
      </c>
      <c r="I149" s="71">
        <v>48.265331913561376</v>
      </c>
      <c r="J149" s="71">
        <v>16.079052867696259</v>
      </c>
      <c r="K149" s="71">
        <v>847.94826950559218</v>
      </c>
      <c r="L149" s="71">
        <v>600.91257602296537</v>
      </c>
      <c r="M149" s="71">
        <v>8.6132559588877484</v>
      </c>
      <c r="N149" s="326">
        <v>1.2143906473406261</v>
      </c>
      <c r="O149" s="327">
        <v>0.86059803225630549</v>
      </c>
      <c r="P149" s="327">
        <v>1.2335490095077334E-2</v>
      </c>
      <c r="Q149" s="359">
        <v>147</v>
      </c>
      <c r="R149" s="353">
        <v>3.1055949888400813</v>
      </c>
      <c r="S149" s="353">
        <v>3.3210700662524353</v>
      </c>
      <c r="T149" s="353">
        <v>4.492569797629856</v>
      </c>
      <c r="U149" s="353">
        <v>9.4680822321259228</v>
      </c>
      <c r="V149" s="353">
        <v>9.716702004886308</v>
      </c>
      <c r="W149" s="353">
        <v>10.414917122954865</v>
      </c>
      <c r="X149" s="353">
        <v>10.399956374708843</v>
      </c>
      <c r="Y149" s="353">
        <v>10.781020961334267</v>
      </c>
      <c r="Z149" s="353">
        <v>12.741481935843179</v>
      </c>
      <c r="AA149" s="353">
        <v>31.706530478091263</v>
      </c>
      <c r="AB149" s="353">
        <v>31.542835863118903</v>
      </c>
      <c r="AC149" s="353">
        <v>29.53798924959219</v>
      </c>
    </row>
    <row r="150" spans="1:29" ht="20" customHeight="1">
      <c r="A150" s="70">
        <v>148</v>
      </c>
      <c r="B150" s="71">
        <v>0.34371527027778642</v>
      </c>
      <c r="C150" s="71">
        <v>0.27496279283008912</v>
      </c>
      <c r="D150" s="71">
        <v>9.0528345887455286E-2</v>
      </c>
      <c r="E150" s="71">
        <v>2.1364139799485956E-3</v>
      </c>
      <c r="F150" s="71">
        <v>2.4594031430734071E-3</v>
      </c>
      <c r="G150" s="71">
        <v>1.098747454187952E-3</v>
      </c>
      <c r="H150" s="71">
        <v>57.02236333908477</v>
      </c>
      <c r="I150" s="71">
        <v>45.616327330511787</v>
      </c>
      <c r="J150" s="71">
        <v>15.018652582728832</v>
      </c>
      <c r="K150" s="71">
        <v>789.34775710507529</v>
      </c>
      <c r="L150" s="71">
        <v>553.97174640092999</v>
      </c>
      <c r="N150" s="326">
        <v>1.1304658175511284</v>
      </c>
      <c r="O150" s="327">
        <v>0.79337163823978518</v>
      </c>
      <c r="Q150" s="359">
        <v>148</v>
      </c>
      <c r="R150" s="353">
        <v>3.030431197764003</v>
      </c>
      <c r="S150" s="353">
        <v>3.2409483689477692</v>
      </c>
      <c r="T150" s="353">
        <v>4.3863608840774209</v>
      </c>
      <c r="U150" s="353">
        <v>9.4424158263471334</v>
      </c>
      <c r="V150" s="353">
        <v>9.7000509391914278</v>
      </c>
      <c r="W150" s="353">
        <v>10.441234344974502</v>
      </c>
      <c r="X150" s="353">
        <v>10.148249326314584</v>
      </c>
      <c r="Y150" s="353">
        <v>10.520925967592081</v>
      </c>
      <c r="Z150" s="353">
        <v>12.440260360127692</v>
      </c>
      <c r="AA150" s="353">
        <v>31.620579315317563</v>
      </c>
      <c r="AB150" s="353">
        <v>31.488782354850816</v>
      </c>
      <c r="AC150" s="353">
        <v>29.612628136480865</v>
      </c>
    </row>
    <row r="151" spans="1:29" ht="20" customHeight="1">
      <c r="A151" s="70">
        <v>149</v>
      </c>
      <c r="B151" s="71">
        <v>0.32562639764471984</v>
      </c>
      <c r="C151" s="71">
        <v>0.25982446789639435</v>
      </c>
      <c r="D151" s="71">
        <v>8.4545114696620016E-2</v>
      </c>
      <c r="E151" s="71">
        <v>2.0289537695149496E-3</v>
      </c>
      <c r="F151" s="71">
        <v>2.3296184261718503E-3</v>
      </c>
      <c r="G151" s="71">
        <v>1.0284338076762445E-3</v>
      </c>
      <c r="H151" s="71">
        <v>54.021419369259029</v>
      </c>
      <c r="I151" s="71">
        <v>43.104879224011817</v>
      </c>
      <c r="J151" s="71">
        <v>14.02603452816926</v>
      </c>
      <c r="K151" s="71">
        <v>733.82586575089954</v>
      </c>
      <c r="L151" s="71">
        <v>509.61114312366408</v>
      </c>
      <c r="N151" s="326">
        <v>1.0509500404595769</v>
      </c>
      <c r="O151" s="327">
        <v>0.72984052004821209</v>
      </c>
      <c r="Q151" s="359">
        <v>149</v>
      </c>
      <c r="R151" s="353">
        <v>2.9569703026963987</v>
      </c>
      <c r="S151" s="353">
        <v>3.1626342337821369</v>
      </c>
      <c r="T151" s="353">
        <v>4.2824295024963339</v>
      </c>
      <c r="U151" s="353">
        <v>9.414326267557513</v>
      </c>
      <c r="V151" s="353">
        <v>9.6808868963137229</v>
      </c>
      <c r="W151" s="353">
        <v>10.465010302961728</v>
      </c>
      <c r="X151" s="353">
        <v>9.9022449031056521</v>
      </c>
      <c r="Y151" s="353">
        <v>10.266698770951759</v>
      </c>
      <c r="Z151" s="353">
        <v>12.145498145930983</v>
      </c>
      <c r="AA151" s="353">
        <v>31.52651354465312</v>
      </c>
      <c r="AB151" s="353">
        <v>31.426571096477225</v>
      </c>
      <c r="AC151" s="353">
        <v>29.680059685204142</v>
      </c>
    </row>
    <row r="152" spans="1:29" ht="20" customHeight="1">
      <c r="A152" s="70">
        <v>150</v>
      </c>
      <c r="B152" s="71">
        <v>0.30843255724848984</v>
      </c>
      <c r="C152" s="71">
        <v>0.24547595028055846</v>
      </c>
      <c r="D152" s="71">
        <v>7.8945492922148308E-2</v>
      </c>
      <c r="E152" s="71">
        <v>1.9264953025918265E-3</v>
      </c>
      <c r="F152" s="71">
        <v>2.2062360447837725E-3</v>
      </c>
      <c r="G152" s="71">
        <v>9.6245293590296367E-4</v>
      </c>
      <c r="H152" s="71">
        <v>51.168961247524464</v>
      </c>
      <c r="I152" s="71">
        <v>40.724460151544648</v>
      </c>
      <c r="J152" s="71">
        <v>13.097057275784406</v>
      </c>
      <c r="K152" s="71">
        <v>681.23067544250807</v>
      </c>
      <c r="L152" s="71">
        <v>467.69647343589168</v>
      </c>
      <c r="N152" s="326">
        <v>0.9756257435624891</v>
      </c>
      <c r="O152" s="327">
        <v>0.66981235006930417</v>
      </c>
      <c r="Q152" s="359">
        <v>150</v>
      </c>
      <c r="R152" s="353">
        <v>2.8851774021167063</v>
      </c>
      <c r="S152" s="353">
        <v>3.0860915345636513</v>
      </c>
      <c r="T152" s="353">
        <v>4.1807411361620659</v>
      </c>
      <c r="U152" s="353">
        <v>9.38384798299378</v>
      </c>
      <c r="V152" s="353">
        <v>9.6592366329925436</v>
      </c>
      <c r="W152" s="353">
        <v>10.486236541056313</v>
      </c>
      <c r="X152" s="353">
        <v>9.6618262275456832</v>
      </c>
      <c r="Y152" s="353">
        <v>10.018222096792705</v>
      </c>
      <c r="Z152" s="353">
        <v>11.857097399565941</v>
      </c>
      <c r="AA152" s="353">
        <v>31.424448455361752</v>
      </c>
      <c r="AB152" s="353">
        <v>31.356288947041143</v>
      </c>
      <c r="AC152" s="353">
        <v>29.740259913899695</v>
      </c>
    </row>
    <row r="153" spans="1:29" ht="20" customHeight="1">
      <c r="A153" s="70">
        <v>151</v>
      </c>
      <c r="B153" s="71">
        <v>0.29209381072295892</v>
      </c>
      <c r="C153" s="71">
        <v>0.23187946286472849</v>
      </c>
      <c r="D153" s="71">
        <v>7.3705938538385002E-2</v>
      </c>
      <c r="E153" s="71">
        <v>1.828835656835978E-3</v>
      </c>
      <c r="F153" s="71">
        <v>2.0889742224399176E-3</v>
      </c>
      <c r="G153" s="71">
        <v>9.0055229947585275E-4</v>
      </c>
      <c r="H153" s="71">
        <v>48.458363198938891</v>
      </c>
      <c r="I153" s="71">
        <v>38.468802889258455</v>
      </c>
      <c r="J153" s="71">
        <v>12.22781520351807</v>
      </c>
      <c r="K153" s="71">
        <v>631.41701321928122</v>
      </c>
      <c r="L153" s="71">
        <v>428.09984191549302</v>
      </c>
      <c r="N153" s="326">
        <v>0.90428501714182774</v>
      </c>
      <c r="O153" s="327">
        <v>0.61310396264302613</v>
      </c>
      <c r="Q153" s="359">
        <v>151</v>
      </c>
      <c r="R153" s="353">
        <v>2.8150183408607723</v>
      </c>
      <c r="S153" s="353">
        <v>3.0112847572367243</v>
      </c>
      <c r="T153" s="353">
        <v>4.0812607499649287</v>
      </c>
      <c r="U153" s="353">
        <v>9.3510171266434181</v>
      </c>
      <c r="V153" s="353">
        <v>9.6351287756512995</v>
      </c>
      <c r="W153" s="353">
        <v>10.50490655444205</v>
      </c>
      <c r="X153" s="353">
        <v>9.4268789214821975</v>
      </c>
      <c r="Y153" s="353">
        <v>9.7753806576412785</v>
      </c>
      <c r="Z153" s="353">
        <v>11.574958757141236</v>
      </c>
      <c r="AA153" s="353">
        <v>31.314505119216808</v>
      </c>
      <c r="AB153" s="353">
        <v>31.278028835045948</v>
      </c>
      <c r="AC153" s="353">
        <v>29.793210374106643</v>
      </c>
    </row>
    <row r="154" spans="1:29" ht="20" customHeight="1">
      <c r="A154" s="70">
        <v>152</v>
      </c>
      <c r="B154" s="71">
        <v>0.27657166086568596</v>
      </c>
      <c r="C154" s="71">
        <v>0.21899875982813299</v>
      </c>
      <c r="D154" s="71">
        <v>6.8804259526538708E-2</v>
      </c>
      <c r="E154" s="71">
        <v>1.7357778539479319E-3</v>
      </c>
      <c r="F154" s="71">
        <v>1.9775609143682649E-3</v>
      </c>
      <c r="G154" s="71">
        <v>8.4249281077437431E-4</v>
      </c>
      <c r="H154" s="71">
        <v>45.883238537617295</v>
      </c>
      <c r="I154" s="71">
        <v>36.331894255487263</v>
      </c>
      <c r="J154" s="71">
        <v>11.41462665545277</v>
      </c>
      <c r="K154" s="71">
        <v>584.24621235100494</v>
      </c>
      <c r="L154" s="71">
        <v>390.69949334312696</v>
      </c>
      <c r="N154" s="326">
        <v>0.83672926938919445</v>
      </c>
      <c r="O154" s="327">
        <v>0.55954098581185385</v>
      </c>
      <c r="Q154" s="359">
        <v>152</v>
      </c>
      <c r="R154" s="353">
        <v>2.7464597345355051</v>
      </c>
      <c r="S154" s="353">
        <v>2.9381790410776376</v>
      </c>
      <c r="T154" s="353">
        <v>3.9839529186739595</v>
      </c>
      <c r="U154" s="353">
        <v>9.315871518548402</v>
      </c>
      <c r="V154" s="353">
        <v>9.6085937703657898</v>
      </c>
      <c r="W154" s="353">
        <v>10.521015788806718</v>
      </c>
      <c r="X154" s="353">
        <v>9.1972911879059271</v>
      </c>
      <c r="Y154" s="353">
        <v>9.5380612869018844</v>
      </c>
      <c r="Z154" s="353">
        <v>11.298981748333478</v>
      </c>
      <c r="AA154" s="353">
        <v>31.196810187242658</v>
      </c>
      <c r="AB154" s="353">
        <v>31.191889596040067</v>
      </c>
      <c r="AC154" s="353">
        <v>29.838898149233913</v>
      </c>
    </row>
    <row r="155" spans="1:29" ht="20" customHeight="1">
      <c r="A155" s="70">
        <v>153</v>
      </c>
      <c r="B155" s="71">
        <v>0.26182902808533481</v>
      </c>
      <c r="C155" s="71">
        <v>0.20679908785072826</v>
      </c>
      <c r="D155" s="71">
        <v>6.4219545170822581E-2</v>
      </c>
      <c r="E155" s="71">
        <v>1.6471308766926286E-3</v>
      </c>
      <c r="F155" s="71">
        <v>1.8717336953152234E-3</v>
      </c>
      <c r="G155" s="71">
        <v>7.880482315755264E-4</v>
      </c>
      <c r="H155" s="71">
        <v>43.437435759357044</v>
      </c>
      <c r="I155" s="71">
        <v>34.30796867443582</v>
      </c>
      <c r="J155" s="71">
        <v>10.654022543839465</v>
      </c>
      <c r="K155" s="71">
        <v>539.58587520252331</v>
      </c>
      <c r="L155" s="71">
        <v>355.37956187815871</v>
      </c>
      <c r="N155" s="326">
        <v>0.77276888679201328</v>
      </c>
      <c r="O155" s="327">
        <v>0.50895748210262615</v>
      </c>
      <c r="Q155" s="359">
        <v>153</v>
      </c>
      <c r="R155" s="353">
        <v>2.6794689875107509</v>
      </c>
      <c r="S155" s="353">
        <v>2.8667402125492023</v>
      </c>
      <c r="T155" s="353">
        <v>3.888781945534324</v>
      </c>
      <c r="U155" s="353">
        <v>9.2784505823720096</v>
      </c>
      <c r="V155" s="353">
        <v>9.5796638307364592</v>
      </c>
      <c r="W155" s="353">
        <v>10.534561637296701</v>
      </c>
      <c r="X155" s="353">
        <v>8.9729538712016623</v>
      </c>
      <c r="Y155" s="353">
        <v>9.3061530487576274</v>
      </c>
      <c r="Z155" s="353">
        <v>11.029065132744105</v>
      </c>
      <c r="AA155" s="353">
        <v>31.071495680639664</v>
      </c>
      <c r="AB155" s="353">
        <v>31.097975803397357</v>
      </c>
      <c r="AC155" s="353">
        <v>29.877315845923196</v>
      </c>
    </row>
    <row r="156" spans="1:29" ht="20" customHeight="1">
      <c r="A156" s="70">
        <v>154</v>
      </c>
      <c r="B156" s="71">
        <v>0.24783022441997077</v>
      </c>
      <c r="C156" s="71">
        <v>0.19524714607238297</v>
      </c>
      <c r="D156" s="71">
        <v>5.9932100016860126E-2</v>
      </c>
      <c r="E156" s="71">
        <v>1.5627096648326085E-3</v>
      </c>
      <c r="F156" s="71">
        <v>1.7712396257942734E-3</v>
      </c>
      <c r="G156" s="71">
        <v>7.3700458678838663E-4</v>
      </c>
      <c r="H156" s="71">
        <v>41.11503423127315</v>
      </c>
      <c r="I156" s="71">
        <v>32.391501533408331</v>
      </c>
      <c r="J156" s="71">
        <v>9.9427353927970952</v>
      </c>
      <c r="K156" s="71">
        <v>497.30964020721149</v>
      </c>
      <c r="L156" s="71">
        <v>322.02982677423279</v>
      </c>
      <c r="N156" s="326">
        <v>0.71222290040416969</v>
      </c>
      <c r="O156" s="327">
        <v>0.46119559867416077</v>
      </c>
      <c r="Q156" s="359">
        <v>154</v>
      </c>
      <c r="R156" s="353">
        <v>2.6140143049796327</v>
      </c>
      <c r="S156" s="353">
        <v>2.7969348123025974</v>
      </c>
      <c r="T156" s="353">
        <v>3.7957119714447649</v>
      </c>
      <c r="U156" s="353">
        <v>9.2387952813635366</v>
      </c>
      <c r="V156" s="353">
        <v>9.5483728837798569</v>
      </c>
      <c r="W156" s="353">
        <v>10.545543434985076</v>
      </c>
      <c r="X156" s="353">
        <v>8.7537604975356711</v>
      </c>
      <c r="Y156" s="353">
        <v>9.0795473258250201</v>
      </c>
      <c r="Z156" s="353">
        <v>10.76510720954008</v>
      </c>
      <c r="AA156" s="353">
        <v>30.938698776344008</v>
      </c>
      <c r="AB156" s="353">
        <v>30.996397592667279</v>
      </c>
      <c r="AC156" s="353">
        <v>29.908461578359752</v>
      </c>
    </row>
    <row r="157" spans="1:29" ht="20" customHeight="1">
      <c r="A157" s="70">
        <v>155</v>
      </c>
      <c r="B157" s="71">
        <v>0.23454092547769215</v>
      </c>
      <c r="C157" s="71">
        <v>0.18431104509902918</v>
      </c>
      <c r="D157" s="71">
        <v>5.5923380476533731E-2</v>
      </c>
      <c r="E157" s="71">
        <v>1.4823350920928416E-3</v>
      </c>
      <c r="F157" s="71">
        <v>1.6758350994998911E-3</v>
      </c>
      <c r="G157" s="71">
        <v>6.8915959505399789E-4</v>
      </c>
      <c r="H157" s="71">
        <v>38.910339536749127</v>
      </c>
      <c r="I157" s="71">
        <v>30.577202381928942</v>
      </c>
      <c r="J157" s="71">
        <v>9.2776888210569464</v>
      </c>
      <c r="K157" s="71">
        <v>457.29695332319534</v>
      </c>
      <c r="L157" s="71">
        <v>290.54547481656482</v>
      </c>
      <c r="N157" s="326">
        <v>0.65491865853662068</v>
      </c>
      <c r="O157" s="327">
        <v>0.41610522709139253</v>
      </c>
      <c r="Q157" s="359">
        <v>155</v>
      </c>
      <c r="R157" s="353">
        <v>2.5500646995640119</v>
      </c>
      <c r="S157" s="353">
        <v>2.7287301158061363</v>
      </c>
      <c r="T157" s="353">
        <v>3.7047070749890167</v>
      </c>
      <c r="U157" s="353">
        <v>9.1969480528574508</v>
      </c>
      <c r="V157" s="353">
        <v>9.5147565139574564</v>
      </c>
      <c r="W157" s="353">
        <v>10.553962450875035</v>
      </c>
      <c r="X157" s="353">
        <v>8.5396072969759622</v>
      </c>
      <c r="Y157" s="353">
        <v>8.858137886120085</v>
      </c>
      <c r="Z157" s="353">
        <v>10.507006101155312</v>
      </c>
      <c r="AA157" s="353">
        <v>30.798561587679782</v>
      </c>
      <c r="AB157" s="353">
        <v>30.887270479878534</v>
      </c>
      <c r="AC157" s="353">
        <v>29.932338945593106</v>
      </c>
    </row>
    <row r="158" spans="1:29" ht="20" customHeight="1">
      <c r="A158" s="70">
        <v>156</v>
      </c>
      <c r="B158" s="71">
        <v>0.22192814062191674</v>
      </c>
      <c r="C158" s="71">
        <v>0.17396026531890588</v>
      </c>
      <c r="D158" s="71">
        <v>5.217593405185085E-2</v>
      </c>
      <c r="E158" s="71">
        <v>1.4058339261361498E-3</v>
      </c>
      <c r="F158" s="71">
        <v>1.5852856744126421E-3</v>
      </c>
      <c r="G158" s="71">
        <v>6.4432211679033946E-4</v>
      </c>
      <c r="H158" s="71">
        <v>36.817878529175985</v>
      </c>
      <c r="I158" s="71">
        <v>28.860008016406486</v>
      </c>
      <c r="J158" s="71">
        <v>8.6559874592020556</v>
      </c>
      <c r="K158" s="71">
        <v>419.43284429023333</v>
      </c>
      <c r="L158" s="71">
        <v>260.82686961739091</v>
      </c>
      <c r="N158" s="326">
        <v>0.60069150632328439</v>
      </c>
      <c r="O158" s="327">
        <v>0.37354367292143348</v>
      </c>
      <c r="Q158" s="359">
        <v>156</v>
      </c>
      <c r="R158" s="353">
        <v>2.4875899929256438</v>
      </c>
      <c r="S158" s="353">
        <v>2.6620941480705511</v>
      </c>
      <c r="T158" s="353">
        <v>3.6157313636177828</v>
      </c>
      <c r="U158" s="353">
        <v>9.1529527414444534</v>
      </c>
      <c r="V158" s="353">
        <v>9.478851905461859</v>
      </c>
      <c r="W158" s="353">
        <v>10.559821877466318</v>
      </c>
      <c r="X158" s="353">
        <v>8.3303932088876653</v>
      </c>
      <c r="Y158" s="353">
        <v>8.6418209308603</v>
      </c>
      <c r="Z158" s="353">
        <v>10.254660011894</v>
      </c>
      <c r="AA158" s="353">
        <v>30.651230940563494</v>
      </c>
      <c r="AB158" s="353">
        <v>30.77071517418565</v>
      </c>
      <c r="AC158" s="353">
        <v>29.948957001946201</v>
      </c>
    </row>
    <row r="159" spans="1:29" ht="20" customHeight="1">
      <c r="A159" s="70">
        <v>157</v>
      </c>
      <c r="B159" s="71">
        <v>0.20996018169625311</v>
      </c>
      <c r="C159" s="71">
        <v>0.16416561476578173</v>
      </c>
      <c r="D159" s="71">
        <v>4.8673341140467431E-2</v>
      </c>
      <c r="E159" s="71">
        <v>1.3330387733937802E-3</v>
      </c>
      <c r="F159" s="71">
        <v>1.4993658899211E-3</v>
      </c>
      <c r="G159" s="71">
        <v>6.0231162010448687E-4</v>
      </c>
      <c r="H159" s="71">
        <v>34.832394143408393</v>
      </c>
      <c r="I159" s="71">
        <v>27.23507548964319</v>
      </c>
      <c r="J159" s="71">
        <v>8.0749072952035483</v>
      </c>
      <c r="K159" s="71">
        <v>383.6077079539391</v>
      </c>
      <c r="L159" s="71">
        <v>232.77932786436577</v>
      </c>
      <c r="N159" s="326">
        <v>0.54938447254413048</v>
      </c>
      <c r="O159" s="327">
        <v>0.33337533528731222</v>
      </c>
      <c r="Q159" s="359">
        <v>157</v>
      </c>
      <c r="R159" s="353">
        <v>2.4265608128267231</v>
      </c>
      <c r="S159" s="353">
        <v>2.5969956929283327</v>
      </c>
      <c r="T159" s="353">
        <v>3.5287490562982127</v>
      </c>
      <c r="U159" s="353">
        <v>9.1068545309531608</v>
      </c>
      <c r="V159" s="353">
        <v>9.4406977828830261</v>
      </c>
      <c r="W159" s="353">
        <v>10.563126817915352</v>
      </c>
      <c r="X159" s="353">
        <v>8.1260198720894614</v>
      </c>
      <c r="Y159" s="353">
        <v>8.430495124587658</v>
      </c>
      <c r="Z159" s="353">
        <v>10.007967462334735</v>
      </c>
      <c r="AA159" s="353">
        <v>30.496858145725668</v>
      </c>
      <c r="AB159" s="353">
        <v>30.64685738525683</v>
      </c>
      <c r="AC159" s="353">
        <v>29.958330220599951</v>
      </c>
    </row>
    <row r="160" spans="1:29" ht="20" customHeight="1">
      <c r="A160" s="70">
        <v>158</v>
      </c>
      <c r="B160" s="71">
        <v>0.19860663055812011</v>
      </c>
      <c r="C160" s="71">
        <v>0.15489918674156139</v>
      </c>
      <c r="D160" s="71">
        <v>4.5400159377074083E-2</v>
      </c>
      <c r="E160" s="71">
        <v>1.2637880104667029E-3</v>
      </c>
      <c r="F160" s="71">
        <v>1.417859072096221E-3</v>
      </c>
      <c r="G160" s="71">
        <v>5.6295766485387291E-4</v>
      </c>
      <c r="H160" s="71">
        <v>32.948840009592125</v>
      </c>
      <c r="I160" s="71">
        <v>25.697775080425036</v>
      </c>
      <c r="J160" s="71">
        <v>7.5318864406565895</v>
      </c>
      <c r="K160" s="71">
        <v>349.71709087744239</v>
      </c>
      <c r="L160" s="71">
        <v>206.31290257933142</v>
      </c>
      <c r="N160" s="326">
        <v>0.50084796402068366</v>
      </c>
      <c r="O160" s="327">
        <v>0.29547139646162751</v>
      </c>
      <c r="Q160" s="359">
        <v>158</v>
      </c>
      <c r="R160" s="353">
        <v>2.3669485860656656</v>
      </c>
      <c r="S160" s="353">
        <v>2.5334042973116389</v>
      </c>
      <c r="T160" s="353">
        <v>3.4437245579641149</v>
      </c>
      <c r="U160" s="353">
        <v>9.0586998753812473</v>
      </c>
      <c r="V160" s="353">
        <v>9.4003343503785501</v>
      </c>
      <c r="W160" s="353">
        <v>10.563884270824747</v>
      </c>
      <c r="X160" s="353">
        <v>7.9263916011970617</v>
      </c>
      <c r="Y160" s="353">
        <v>8.2240616090558092</v>
      </c>
      <c r="Z160" s="353">
        <v>9.7668275004804812</v>
      </c>
      <c r="AA160" s="353">
        <v>30.335598767414371</v>
      </c>
      <c r="AB160" s="353">
        <v>30.515827625805475</v>
      </c>
      <c r="AC160" s="353">
        <v>29.960478450454364</v>
      </c>
    </row>
    <row r="161" spans="1:29" ht="20" customHeight="1">
      <c r="A161" s="70">
        <v>159</v>
      </c>
      <c r="B161" s="71">
        <v>0.18783830566619275</v>
      </c>
      <c r="C161" s="71">
        <v>0.14613431738808572</v>
      </c>
      <c r="D161" s="71">
        <v>4.2341870457786042E-2</v>
      </c>
      <c r="E161" s="71">
        <v>1.1979257036904888E-3</v>
      </c>
      <c r="F161" s="71">
        <v>1.3405571290752937E-3</v>
      </c>
      <c r="G161" s="71">
        <v>5.2609940501476818E-4</v>
      </c>
      <c r="H161" s="71">
        <v>31.162374910021377</v>
      </c>
      <c r="I161" s="71">
        <v>24.243683254683418</v>
      </c>
      <c r="J161" s="71">
        <v>7.024516308946704</v>
      </c>
      <c r="K161" s="71">
        <v>317.66148341762892</v>
      </c>
      <c r="L161" s="71">
        <v>181.34217341177282</v>
      </c>
      <c r="N161" s="326">
        <v>0.45493946783763545</v>
      </c>
      <c r="O161" s="327">
        <v>0.25970952153494137</v>
      </c>
      <c r="Q161" s="359">
        <v>159</v>
      </c>
      <c r="R161" s="353">
        <v>2.3087255276957279</v>
      </c>
      <c r="S161" s="353">
        <v>2.4712902709585527</v>
      </c>
      <c r="T161" s="353">
        <v>3.3606225261140197</v>
      </c>
      <c r="U161" s="353">
        <v>9.0085364289153258</v>
      </c>
      <c r="V161" s="353">
        <v>9.3578032294736584</v>
      </c>
      <c r="W161" s="353">
        <v>10.562103112701925</v>
      </c>
      <c r="X161" s="353">
        <v>7.7314153505187218</v>
      </c>
      <c r="Y161" s="353">
        <v>8.0224240022765159</v>
      </c>
      <c r="Z161" s="353">
        <v>9.5311398906389027</v>
      </c>
      <c r="AA161" s="353">
        <v>30.167612389047154</v>
      </c>
      <c r="AB161" s="353">
        <v>30.377761009673495</v>
      </c>
      <c r="AC161" s="353">
        <v>29.955426866379074</v>
      </c>
    </row>
    <row r="162" spans="1:29" ht="20" customHeight="1">
      <c r="A162" s="70">
        <v>160</v>
      </c>
      <c r="B162" s="71">
        <v>0.17762722794414379</v>
      </c>
      <c r="C162" s="71">
        <v>0.13784554337699334</v>
      </c>
      <c r="D162" s="71">
        <v>3.9484829388799186E-2</v>
      </c>
      <c r="E162" s="71">
        <v>1.1353015183391808E-3</v>
      </c>
      <c r="F162" s="71">
        <v>1.2672603383442353E-3</v>
      </c>
      <c r="G162" s="71">
        <v>4.9158510940675677E-4</v>
      </c>
      <c r="H162" s="71">
        <v>29.468357115933454</v>
      </c>
      <c r="I162" s="71">
        <v>22.868575646243197</v>
      </c>
      <c r="J162" s="71">
        <v>6.5505331956017852</v>
      </c>
      <c r="K162" s="71">
        <v>287.34611740465334</v>
      </c>
      <c r="L162" s="71">
        <v>157.78604396131414</v>
      </c>
      <c r="N162" s="326">
        <v>0.41152326158919206</v>
      </c>
      <c r="O162" s="327">
        <v>0.22597356815082584</v>
      </c>
      <c r="Q162" s="359">
        <v>160</v>
      </c>
      <c r="R162" s="353">
        <v>2.2518646269155491</v>
      </c>
      <c r="S162" s="353">
        <v>2.4106246819622941</v>
      </c>
      <c r="T162" s="353">
        <v>3.2794079299144774</v>
      </c>
      <c r="U162" s="353">
        <v>8.9564129751785</v>
      </c>
      <c r="V162" s="353">
        <v>9.3131473956176105</v>
      </c>
      <c r="W162" s="353">
        <v>10.557794078129728</v>
      </c>
      <c r="X162" s="353">
        <v>7.541000666805771</v>
      </c>
      <c r="Y162" s="353">
        <v>7.8254883840712717</v>
      </c>
      <c r="Z162" s="353">
        <v>9.3008052810465927</v>
      </c>
      <c r="AA162" s="353">
        <v>29.993062376276615</v>
      </c>
      <c r="AB162" s="353">
        <v>30.232797045877582</v>
      </c>
      <c r="AC162" s="353">
        <v>29.94320591297474</v>
      </c>
    </row>
    <row r="163" spans="1:29" ht="20" customHeight="1">
      <c r="A163" s="70">
        <v>161</v>
      </c>
      <c r="B163" s="71">
        <v>0.16794658612211605</v>
      </c>
      <c r="C163" s="71">
        <v>0.1300085598671778</v>
      </c>
      <c r="D163" s="71">
        <v>3.6816216095806133E-2</v>
      </c>
      <c r="E163" s="71">
        <v>1.0757706188324876E-3</v>
      </c>
      <c r="F163" s="71">
        <v>1.1977771275489615E-3</v>
      </c>
      <c r="G163" s="71">
        <v>4.5927170072642315E-4</v>
      </c>
      <c r="H163" s="71">
        <v>27.862338637659054</v>
      </c>
      <c r="I163" s="71">
        <v>21.568420081964796</v>
      </c>
      <c r="J163" s="71">
        <v>6.1078102502942375</v>
      </c>
      <c r="K163" s="71">
        <v>258.68076952785486</v>
      </c>
      <c r="L163" s="71">
        <v>135.56754609721247</v>
      </c>
      <c r="N163" s="326">
        <v>0.37047013179785876</v>
      </c>
      <c r="O163" s="327">
        <v>0.19415330626167202</v>
      </c>
      <c r="Q163" s="359">
        <v>161</v>
      </c>
      <c r="R163" s="353">
        <v>2.1963396300017206</v>
      </c>
      <c r="S163" s="353">
        <v>2.3513793485617547</v>
      </c>
      <c r="T163" s="353">
        <v>3.2000461021743831</v>
      </c>
      <c r="U163" s="353">
        <v>8.9023793558440829</v>
      </c>
      <c r="V163" s="353">
        <v>9.2664111136238621</v>
      </c>
      <c r="W163" s="353">
        <v>10.550969737697057</v>
      </c>
      <c r="X163" s="353">
        <v>7.3550596320975297</v>
      </c>
      <c r="Y163" s="353">
        <v>7.63316326942134</v>
      </c>
      <c r="Z163" s="353">
        <v>9.0757253512746878</v>
      </c>
      <c r="AA163" s="353">
        <v>29.812115637933431</v>
      </c>
      <c r="AB163" s="353">
        <v>30.081079429031877</v>
      </c>
      <c r="AC163" s="353">
        <v>29.923851241981584</v>
      </c>
    </row>
    <row r="164" spans="1:29" ht="20" customHeight="1">
      <c r="A164" s="70">
        <v>162</v>
      </c>
      <c r="B164" s="71">
        <v>0.15877070173767535</v>
      </c>
      <c r="C164" s="71">
        <v>0.12260017886158379</v>
      </c>
      <c r="D164" s="71">
        <v>3.4323989326860663E-2</v>
      </c>
      <c r="E164" s="71">
        <v>1.0191935612047429E-3</v>
      </c>
      <c r="F164" s="71">
        <v>1.1319238503185549E-3</v>
      </c>
      <c r="G164" s="71">
        <v>4.2902431276011188E-4</v>
      </c>
      <c r="H164" s="71">
        <v>26.34005941828034</v>
      </c>
      <c r="I164" s="71">
        <v>20.339369673136751</v>
      </c>
      <c r="J164" s="71">
        <v>5.6943498293261836</v>
      </c>
      <c r="K164" s="71">
        <v>231.57957049988909</v>
      </c>
      <c r="L164" s="71">
        <v>114.6136512196681</v>
      </c>
      <c r="N164" s="326">
        <v>0.33165710060850567</v>
      </c>
      <c r="O164" s="327">
        <v>0.16414414782623429</v>
      </c>
      <c r="Q164" s="359">
        <v>162</v>
      </c>
      <c r="R164" s="353">
        <v>2.1421250206351616</v>
      </c>
      <c r="S164" s="353">
        <v>2.2935268275553806</v>
      </c>
      <c r="T164" s="353">
        <v>3.1225027845610844</v>
      </c>
      <c r="U164" s="353">
        <v>8.8464863987531057</v>
      </c>
      <c r="V164" s="353">
        <v>9.2176398721221986</v>
      </c>
      <c r="W164" s="353">
        <v>10.541644473739987</v>
      </c>
      <c r="X164" s="353">
        <v>7.1735067978386473</v>
      </c>
      <c r="Y164" s="353">
        <v>7.4453595708563309</v>
      </c>
      <c r="Z164" s="353">
        <v>8.8558029404673064</v>
      </c>
      <c r="AA164" s="353">
        <v>29.624942385307612</v>
      </c>
      <c r="AB164" s="353">
        <v>29.922755826563272</v>
      </c>
      <c r="AC164" s="353">
        <v>29.897403643478235</v>
      </c>
    </row>
    <row r="165" spans="1:29" ht="20" customHeight="1">
      <c r="A165" s="70">
        <v>163</v>
      </c>
      <c r="B165" s="71">
        <v>0.15007499395975188</v>
      </c>
      <c r="C165" s="71">
        <v>0.11559828807869069</v>
      </c>
      <c r="D165" s="71">
        <v>3.199684277842179E-2</v>
      </c>
      <c r="E165" s="71">
        <v>9.6543617899432822E-4</v>
      </c>
      <c r="F165" s="71">
        <v>1.0695245584442133E-3</v>
      </c>
      <c r="G165" s="71">
        <v>4.0071586557337816E-4</v>
      </c>
      <c r="H165" s="71">
        <v>24.897441497922838</v>
      </c>
      <c r="I165" s="71">
        <v>19.177755992254784</v>
      </c>
      <c r="J165" s="71">
        <v>5.3082762169401754</v>
      </c>
      <c r="K165" s="71">
        <v>205.96082004178606</v>
      </c>
      <c r="L165" s="71">
        <v>94.855088386975694</v>
      </c>
      <c r="N165" s="326">
        <v>0.29496716081888447</v>
      </c>
      <c r="O165" s="327">
        <v>0.13584688634010125</v>
      </c>
      <c r="Q165" s="359">
        <v>163</v>
      </c>
      <c r="R165" s="353">
        <v>2.0891959979542167</v>
      </c>
      <c r="S165" s="353">
        <v>2.2370403997033041</v>
      </c>
      <c r="T165" s="353">
        <v>3.0467441664324815</v>
      </c>
      <c r="U165" s="353">
        <v>8.7887858456720434</v>
      </c>
      <c r="V165" s="353">
        <v>9.1668803171508486</v>
      </c>
      <c r="W165" s="353">
        <v>10.529834453948448</v>
      </c>
      <c r="X165" s="353">
        <v>6.9962591113837584</v>
      </c>
      <c r="Y165" s="353">
        <v>7.2619905510658764</v>
      </c>
      <c r="Z165" s="353">
        <v>8.6409421574741767</v>
      </c>
      <c r="AA165" s="353">
        <v>29.431715890225021</v>
      </c>
      <c r="AB165" s="353">
        <v>29.757977663134866</v>
      </c>
      <c r="AC165" s="353">
        <v>29.863908971027019</v>
      </c>
    </row>
    <row r="166" spans="1:29" ht="20" customHeight="1">
      <c r="A166" s="70">
        <v>164</v>
      </c>
      <c r="B166" s="71">
        <v>0.14183594438208896</v>
      </c>
      <c r="C166" s="71">
        <v>0.10898181043903594</v>
      </c>
      <c r="D166" s="71">
        <v>2.9824163372142318E-2</v>
      </c>
      <c r="E166" s="71">
        <v>9.14369463617756E-4</v>
      </c>
      <c r="F166" s="71">
        <v>1.0104107716288769E-3</v>
      </c>
      <c r="G166" s="71">
        <v>3.7422665841289595E-4</v>
      </c>
      <c r="H166" s="71">
        <v>23.53058317298856</v>
      </c>
      <c r="I166" s="71">
        <v>18.080082351836062</v>
      </c>
      <c r="J166" s="71">
        <v>4.9478287034384101</v>
      </c>
      <c r="K166" s="71">
        <v>181.74680770632403</v>
      </c>
      <c r="L166" s="71">
        <v>76.226169214933179</v>
      </c>
      <c r="N166" s="326">
        <v>0.26028901927149883</v>
      </c>
      <c r="O166" s="327">
        <v>0.1091674460650672</v>
      </c>
      <c r="Q166" s="359">
        <v>164</v>
      </c>
      <c r="R166" s="353">
        <v>2.0375284526495214</v>
      </c>
      <c r="S166" s="353">
        <v>2.1818940524657773</v>
      </c>
      <c r="T166" s="353">
        <v>2.9727369176600575</v>
      </c>
      <c r="U166" s="353">
        <v>8.7293302798255077</v>
      </c>
      <c r="V166" s="353">
        <v>9.1141801850165134</v>
      </c>
      <c r="W166" s="353">
        <v>10.515557602896111</v>
      </c>
      <c r="X166" s="353">
        <v>6.8232358359444145</v>
      </c>
      <c r="Y166" s="353">
        <v>7.0829717668642891</v>
      </c>
      <c r="Z166" s="353">
        <v>8.4310484739408089</v>
      </c>
      <c r="AA166" s="353">
        <v>29.232612242370241</v>
      </c>
      <c r="AB166" s="353">
        <v>29.586899902692892</v>
      </c>
      <c r="AC166" s="353">
        <v>29.823418060929189</v>
      </c>
    </row>
    <row r="167" spans="1:29" ht="20" customHeight="1">
      <c r="A167" s="70">
        <v>165</v>
      </c>
      <c r="B167" s="71">
        <v>0.13403106191698086</v>
      </c>
      <c r="C167" s="71">
        <v>0.10273066425334632</v>
      </c>
      <c r="D167" s="71">
        <v>2.7795991608442518E-2</v>
      </c>
      <c r="E167" s="71">
        <v>8.6586944020360546E-4</v>
      </c>
      <c r="F167" s="71">
        <v>9.5442124590165039E-4</v>
      </c>
      <c r="G167" s="71">
        <v>3.4944398000366357E-4</v>
      </c>
      <c r="H167" s="71">
        <v>22.235753172027124</v>
      </c>
      <c r="I167" s="71">
        <v>17.043017199630153</v>
      </c>
      <c r="J167" s="71">
        <v>4.6113550078406131</v>
      </c>
      <c r="K167" s="71">
        <v>158.86363953381078</v>
      </c>
      <c r="L167" s="71">
        <v>58.664619439194212</v>
      </c>
      <c r="N167" s="326">
        <v>0.22751684859836849</v>
      </c>
      <c r="O167" s="327">
        <v>8.4016640800851E-2</v>
      </c>
      <c r="Q167" s="359">
        <v>165</v>
      </c>
      <c r="R167" s="353">
        <v>1.987098941397605</v>
      </c>
      <c r="S167" s="353">
        <v>2.1280624604088185</v>
      </c>
      <c r="T167" s="353">
        <v>2.9004482158166636</v>
      </c>
      <c r="U167" s="353">
        <v>8.6681730533375951</v>
      </c>
      <c r="V167" s="353">
        <v>9.0595882345499223</v>
      </c>
      <c r="W167" s="353">
        <v>10.498833571555048</v>
      </c>
      <c r="X167" s="353">
        <v>6.6543584649728365</v>
      </c>
      <c r="Y167" s="353">
        <v>6.9082210055824111</v>
      </c>
      <c r="Z167" s="353">
        <v>8.2260288014163905</v>
      </c>
      <c r="AA167" s="353">
        <v>29.027810106303537</v>
      </c>
      <c r="AB167" s="353">
        <v>29.409680828551352</v>
      </c>
      <c r="AC167" s="353">
        <v>29.775986645764736</v>
      </c>
    </row>
    <row r="168" spans="1:29" ht="20" customHeight="1">
      <c r="A168" s="70">
        <v>166</v>
      </c>
      <c r="B168" s="71">
        <v>0.12663884790554258</v>
      </c>
      <c r="C168" s="71">
        <v>9.682572418627089E-2</v>
      </c>
      <c r="D168" s="71">
        <v>2.5902983922010972E-2</v>
      </c>
      <c r="E168" s="71">
        <v>8.1981703977789249E-4</v>
      </c>
      <c r="F168" s="71">
        <v>9.0140174167899971E-4</v>
      </c>
      <c r="G168" s="71">
        <v>3.2626173588000575E-4</v>
      </c>
      <c r="H168" s="71">
        <v>21.009384867529516</v>
      </c>
      <c r="I168" s="71">
        <v>16.063387642502342</v>
      </c>
      <c r="J168" s="71">
        <v>4.2973050326616207</v>
      </c>
      <c r="K168" s="71">
        <v>137.24107051403553</v>
      </c>
      <c r="L168" s="71">
        <v>42.111417018124484</v>
      </c>
      <c r="N168" s="326">
        <v>0.1965500472811107</v>
      </c>
      <c r="O168" s="327">
        <v>6.0309942023808787E-2</v>
      </c>
      <c r="Q168" s="359">
        <v>166</v>
      </c>
      <c r="R168" s="353">
        <v>1.9378846599131188</v>
      </c>
      <c r="S168" s="353">
        <v>2.075520963591015</v>
      </c>
      <c r="T168" s="353">
        <v>2.8298457681003342</v>
      </c>
      <c r="U168" s="353">
        <v>8.6053682147121666</v>
      </c>
      <c r="V168" s="353">
        <v>9.0031541788839089</v>
      </c>
      <c r="W168" s="353">
        <v>10.47968370485966</v>
      </c>
      <c r="X168" s="353">
        <v>6.4895506319197382</v>
      </c>
      <c r="Y168" s="353">
        <v>6.7376582149057871</v>
      </c>
      <c r="Z168" s="353">
        <v>8.0257915535324482</v>
      </c>
      <c r="AA168" s="353">
        <v>28.817490478608288</v>
      </c>
      <c r="AB168" s="353">
        <v>29.226481821926676</v>
      </c>
      <c r="AC168" s="353">
        <v>29.721675262399742</v>
      </c>
    </row>
    <row r="169" spans="1:29" ht="20" customHeight="1">
      <c r="A169" s="70">
        <v>167</v>
      </c>
      <c r="B169" s="71">
        <v>0.11963876154727565</v>
      </c>
      <c r="C169" s="71">
        <v>9.1248783058270819E-2</v>
      </c>
      <c r="D169" s="71">
        <v>2.4136376963965752E-2</v>
      </c>
      <c r="E169" s="71">
        <v>7.7609796861364459E-4</v>
      </c>
      <c r="F169" s="71">
        <v>8.5120479235079038E-4</v>
      </c>
      <c r="G169" s="71">
        <v>3.0458009235177964E-4</v>
      </c>
      <c r="H169" s="71">
        <v>19.848070540693033</v>
      </c>
      <c r="I169" s="71">
        <v>15.138173109367127</v>
      </c>
      <c r="J169" s="71">
        <v>4.0042249383219186</v>
      </c>
      <c r="K169" s="71">
        <v>116.81234280992066</v>
      </c>
      <c r="L169" s="71">
        <v>26.510636642196914</v>
      </c>
      <c r="N169" s="326">
        <v>0.16729300796265043</v>
      </c>
      <c r="O169" s="327">
        <v>3.7967256200783263E-2</v>
      </c>
      <c r="Q169" s="359">
        <v>167</v>
      </c>
      <c r="R169" s="353">
        <v>1.8898634148826714</v>
      </c>
      <c r="S169" s="353">
        <v>2.0242455442286591</v>
      </c>
      <c r="T169" s="353">
        <v>2.7608978283604744</v>
      </c>
      <c r="U169" s="353">
        <v>8.5409704364813628</v>
      </c>
      <c r="V169" s="353">
        <v>8.9449286168794924</v>
      </c>
      <c r="W169" s="353">
        <v>10.458131007386948</v>
      </c>
      <c r="X169" s="353">
        <v>6.3287380162468914</v>
      </c>
      <c r="Y169" s="353">
        <v>6.5712054271238785</v>
      </c>
      <c r="Z169" s="353">
        <v>7.8302466942911959</v>
      </c>
      <c r="AA169" s="353">
        <v>28.601836445601659</v>
      </c>
      <c r="AB169" s="353">
        <v>29.037467139329681</v>
      </c>
      <c r="AC169" s="353">
        <v>29.660549154651314</v>
      </c>
    </row>
    <row r="170" spans="1:29" ht="20" customHeight="1">
      <c r="A170" s="70">
        <v>168</v>
      </c>
      <c r="B170" s="71">
        <v>0.11301118573932811</v>
      </c>
      <c r="C170" s="71">
        <v>8.5982514537750104E-2</v>
      </c>
      <c r="D170" s="71">
        <v>2.2487953735475585E-2</v>
      </c>
      <c r="E170" s="71">
        <v>7.3460257548395964E-4</v>
      </c>
      <c r="F170" s="71">
        <v>8.036894741724305E-4</v>
      </c>
      <c r="G170" s="71">
        <v>2.8430513667700966E-4</v>
      </c>
      <c r="H170" s="71">
        <v>18.748555714154531</v>
      </c>
      <c r="I170" s="71">
        <v>14.264499161812742</v>
      </c>
      <c r="J170" s="71">
        <v>3.7307515247153993</v>
      </c>
      <c r="K170" s="71">
        <v>97.514029682497494</v>
      </c>
      <c r="L170" s="71">
        <v>11.809300506603904</v>
      </c>
      <c r="N170" s="326">
        <v>0.13965489392409236</v>
      </c>
      <c r="O170" s="327">
        <v>1.6912711072830513E-2</v>
      </c>
      <c r="Q170" s="359">
        <v>168</v>
      </c>
      <c r="R170" s="353">
        <v>1.8430135950271223</v>
      </c>
      <c r="S170" s="353">
        <v>1.9742128019199847</v>
      </c>
      <c r="T170" s="353">
        <v>2.6935732095873139</v>
      </c>
      <c r="U170" s="353">
        <v>8.4750349431481258</v>
      </c>
      <c r="V170" s="353">
        <v>8.8849629643245045</v>
      </c>
      <c r="W170" s="353">
        <v>10.434200107223639</v>
      </c>
      <c r="X170" s="353">
        <v>6.1718482465211038</v>
      </c>
      <c r="Y170" s="353">
        <v>6.4087866787017695</v>
      </c>
      <c r="Z170" s="353">
        <v>7.6393057734871821</v>
      </c>
      <c r="AA170" s="353">
        <v>28.381032942029975</v>
      </c>
      <c r="AB170" s="353">
        <v>28.842803689219178</v>
      </c>
      <c r="AC170" s="353">
        <v>29.592678170810363</v>
      </c>
    </row>
    <row r="171" spans="1:29" ht="20" customHeight="1">
      <c r="A171" s="70">
        <v>169</v>
      </c>
      <c r="B171" s="71">
        <v>0.1067373934044198</v>
      </c>
      <c r="C171" s="71">
        <v>8.1010436766080163E-2</v>
      </c>
      <c r="D171" s="71">
        <v>2.0950011498083281E-2</v>
      </c>
      <c r="E171" s="71">
        <v>6.9522571748869384E-4</v>
      </c>
      <c r="F171" s="71">
        <v>7.5872117815536542E-4</v>
      </c>
      <c r="G171" s="71">
        <v>2.6534855298791067E-4</v>
      </c>
      <c r="H171" s="71">
        <v>17.707733565793244</v>
      </c>
      <c r="I171" s="71">
        <v>13.439631459492697</v>
      </c>
      <c r="J171" s="71">
        <v>3.4756069075320162</v>
      </c>
      <c r="K171" s="71">
        <v>79.285885042525479</v>
      </c>
      <c r="N171" s="326">
        <v>0.11354942361980018</v>
      </c>
      <c r="Q171" s="359">
        <v>169</v>
      </c>
      <c r="R171" s="353">
        <v>1.7973141415236273</v>
      </c>
      <c r="S171" s="353">
        <v>1.9253999276930645</v>
      </c>
      <c r="T171" s="353">
        <v>2.6278412922180201</v>
      </c>
      <c r="U171" s="353">
        <v>8.4076174395457191</v>
      </c>
      <c r="V171" s="353">
        <v>8.8233093850279332</v>
      </c>
      <c r="W171" s="353">
        <v>10.407917218092807</v>
      </c>
      <c r="X171" s="353">
        <v>6.0188108013641317</v>
      </c>
      <c r="Y171" s="353">
        <v>6.2503279260331652</v>
      </c>
      <c r="Z171" s="353">
        <v>7.4528819502644357</v>
      </c>
      <c r="AA171" s="353">
        <v>28.15526651116042</v>
      </c>
      <c r="AB171" s="353">
        <v>28.642660808317039</v>
      </c>
      <c r="AC171" s="353">
        <v>29.518136656228013</v>
      </c>
    </row>
    <row r="172" spans="1:29" ht="20" customHeight="1">
      <c r="A172" s="70">
        <v>170</v>
      </c>
      <c r="B172" s="71">
        <v>0.1007995143759364</v>
      </c>
      <c r="C172" s="71">
        <v>7.6316876949580559E-2</v>
      </c>
      <c r="D172" s="71">
        <v>1.9515331386759226E-2</v>
      </c>
      <c r="E172" s="71">
        <v>6.5786662506063401E-4</v>
      </c>
      <c r="F172" s="71">
        <v>7.1617138456559707E-4</v>
      </c>
      <c r="G172" s="71">
        <v>2.4762731349840594E-4</v>
      </c>
      <c r="H172" s="71">
        <v>16.722639434967849</v>
      </c>
      <c r="I172" s="71">
        <v>12.660969885935414</v>
      </c>
      <c r="J172" s="71">
        <v>3.2375934770633559</v>
      </c>
      <c r="K172" s="71">
        <v>62.070698542142054</v>
      </c>
      <c r="N172" s="326">
        <v>8.8894663146640976E-2</v>
      </c>
      <c r="Q172" s="359">
        <v>170</v>
      </c>
      <c r="R172" s="353">
        <v>1.7527445180037429</v>
      </c>
      <c r="S172" s="353">
        <v>1.8777846771262241</v>
      </c>
      <c r="T172" s="353">
        <v>2.563672028604512</v>
      </c>
      <c r="U172" s="353">
        <v>8.3387740397345791</v>
      </c>
      <c r="V172" s="353">
        <v>8.7600207219305446</v>
      </c>
      <c r="W172" s="353">
        <v>10.379310099815122</v>
      </c>
      <c r="X172" s="353">
        <v>5.8695569089829114</v>
      </c>
      <c r="Y172" s="353">
        <v>6.0957569581825659</v>
      </c>
      <c r="Z172" s="353">
        <v>7.2708900057877539</v>
      </c>
      <c r="AA172" s="353">
        <v>27.92472506667222</v>
      </c>
      <c r="AB172" s="353">
        <v>28.437210037976108</v>
      </c>
      <c r="AC172" s="353">
        <v>29.437003341178801</v>
      </c>
    </row>
    <row r="173" spans="1:29" ht="20" customHeight="1">
      <c r="A173" s="70">
        <v>171</v>
      </c>
      <c r="B173" s="71">
        <v>9.5180502899076438E-2</v>
      </c>
      <c r="C173" s="71">
        <v>7.1886936944799404E-2</v>
      </c>
      <c r="D173" s="71">
        <v>1.8177149652784871E-2</v>
      </c>
      <c r="E173" s="71">
        <v>6.2242876669675855E-4</v>
      </c>
      <c r="F173" s="71">
        <v>6.7591744056407996E-4</v>
      </c>
      <c r="G173" s="71">
        <v>2.3106338450719637E-4</v>
      </c>
      <c r="H173" s="71">
        <v>15.790445430956781</v>
      </c>
      <c r="I173" s="71">
        <v>11.926042839142221</v>
      </c>
      <c r="J173" s="71">
        <v>3.0155891273970106</v>
      </c>
      <c r="K173" s="71">
        <v>45.81415610917611</v>
      </c>
      <c r="N173" s="326">
        <v>6.5612826507950028E-2</v>
      </c>
      <c r="Q173" s="359">
        <v>171</v>
      </c>
      <c r="R173" s="353">
        <v>1.7092846803296129</v>
      </c>
      <c r="S173" s="353">
        <v>1.8313453427746067</v>
      </c>
      <c r="T173" s="353">
        <v>2.5010359439789154</v>
      </c>
      <c r="U173" s="353">
        <v>8.2685611965525165</v>
      </c>
      <c r="V173" s="353">
        <v>8.6951504283511394</v>
      </c>
      <c r="W173" s="353">
        <v>10.348408017182289</v>
      </c>
      <c r="X173" s="353">
        <v>5.7240194459566425</v>
      </c>
      <c r="Y173" s="353">
        <v>5.9450033073750248</v>
      </c>
      <c r="Z173" s="353">
        <v>7.0932463459808384</v>
      </c>
      <c r="AA173" s="353">
        <v>27.689597656735724</v>
      </c>
      <c r="AB173" s="353">
        <v>28.226624900988423</v>
      </c>
      <c r="AC173" s="353">
        <v>29.349361224220733</v>
      </c>
    </row>
    <row r="174" spans="1:29" ht="20" customHeight="1">
      <c r="A174" s="70">
        <v>172</v>
      </c>
      <c r="B174" s="71">
        <v>8.9864105798191124E-2</v>
      </c>
      <c r="C174" s="71">
        <v>6.7706459856457277E-2</v>
      </c>
      <c r="D174" s="71">
        <v>1.6929130464880891E-2</v>
      </c>
      <c r="E174" s="71">
        <v>5.8881971390458538E-4</v>
      </c>
      <c r="F174" s="71">
        <v>6.3784234145285439E-4</v>
      </c>
      <c r="G174" s="71">
        <v>2.1558344670062862E-4</v>
      </c>
      <c r="H174" s="71">
        <v>14.908455151919908</v>
      </c>
      <c r="I174" s="71">
        <v>11.232501690186263</v>
      </c>
      <c r="J174" s="71">
        <v>2.8085427441237396</v>
      </c>
      <c r="K174" s="71">
        <v>30.464705817736103</v>
      </c>
      <c r="N174" s="326">
        <v>4.3630083519851204E-2</v>
      </c>
      <c r="Q174" s="359">
        <v>172</v>
      </c>
      <c r="R174" s="353">
        <v>1.6669150463365097</v>
      </c>
      <c r="S174" s="353">
        <v>1.786060726121584</v>
      </c>
      <c r="T174" s="353">
        <v>2.4399041342421577</v>
      </c>
      <c r="U174" s="353">
        <v>8.1970356319318167</v>
      </c>
      <c r="V174" s="353">
        <v>8.6287524994847935</v>
      </c>
      <c r="W174" s="353">
        <v>10.315241697322151</v>
      </c>
      <c r="X174" s="353">
        <v>5.5821328359111932</v>
      </c>
      <c r="Y174" s="353">
        <v>5.7979981579434341</v>
      </c>
      <c r="Z174" s="353">
        <v>6.9198689952544834</v>
      </c>
      <c r="AA174" s="353">
        <v>27.450074230659645</v>
      </c>
      <c r="AB174" s="353">
        <v>28.011080679211425</v>
      </c>
      <c r="AC174" s="353">
        <v>29.255297451277396</v>
      </c>
    </row>
    <row r="175" spans="1:29" ht="20" customHeight="1">
      <c r="A175" s="70">
        <v>173</v>
      </c>
      <c r="B175" s="71">
        <v>8.4834831352393364E-2</v>
      </c>
      <c r="C175" s="71">
        <v>6.3761997661189493E-2</v>
      </c>
      <c r="D175" s="71">
        <v>1.5765340198509396E-2</v>
      </c>
      <c r="E175" s="71">
        <v>5.5695100680132456E-4</v>
      </c>
      <c r="F175" s="71">
        <v>6.0183451592683509E-4</v>
      </c>
      <c r="G175" s="71">
        <v>2.0111862925351325E-4</v>
      </c>
      <c r="H175" s="71">
        <v>14.074098521362059</v>
      </c>
      <c r="I175" s="71">
        <v>10.578115411991337</v>
      </c>
      <c r="J175" s="71">
        <v>2.6154699389327085</v>
      </c>
      <c r="K175" s="71">
        <v>15.973428981102188</v>
      </c>
      <c r="N175" s="326">
        <v>2.2876375196709185E-2</v>
      </c>
      <c r="Q175" s="359">
        <v>173</v>
      </c>
      <c r="R175" s="353">
        <v>1.6256164657169205</v>
      </c>
      <c r="S175" s="353">
        <v>1.7419101092595526</v>
      </c>
      <c r="T175" s="353">
        <v>2.3802482608904709</v>
      </c>
      <c r="U175" s="353">
        <v>8.1242542680917786</v>
      </c>
      <c r="V175" s="353">
        <v>8.5608814042670218</v>
      </c>
      <c r="W175" s="353">
        <v>10.279843285636842</v>
      </c>
      <c r="X175" s="353">
        <v>5.4438329486675121</v>
      </c>
      <c r="Y175" s="353">
        <v>5.6546742543973352</v>
      </c>
      <c r="Z175" s="353">
        <v>6.7506775821175129</v>
      </c>
      <c r="AA175" s="353">
        <v>27.20634540846995</v>
      </c>
      <c r="AB175" s="353">
        <v>27.790754192382074</v>
      </c>
      <c r="AC175" s="353">
        <v>29.154903190673174</v>
      </c>
    </row>
    <row r="176" spans="1:29" ht="20" customHeight="1">
      <c r="A176" s="70">
        <v>174</v>
      </c>
      <c r="B176" s="71">
        <v>8.0077918914246704E-2</v>
      </c>
      <c r="C176" s="71">
        <v>6.0040779864619719E-2</v>
      </c>
      <c r="D176" s="71">
        <v>1.4680223144967672E-2</v>
      </c>
      <c r="E176" s="71">
        <v>5.2673802075558227E-4</v>
      </c>
      <c r="F176" s="71">
        <v>5.6778761567230919E-4</v>
      </c>
      <c r="G176" s="71">
        <v>1.8760425722332005E-4</v>
      </c>
      <c r="H176" s="71">
        <v>13.284926747873529</v>
      </c>
      <c r="I176" s="71">
        <v>9.9607653795404119</v>
      </c>
      <c r="J176" s="71">
        <v>2.4354490197501368</v>
      </c>
      <c r="K176" s="71">
        <v>2.2939163464907324</v>
      </c>
      <c r="N176" s="326">
        <v>3.2852364432377121E-3</v>
      </c>
      <c r="Q176" s="359">
        <v>174</v>
      </c>
      <c r="R176" s="353">
        <v>1.5853701902087882</v>
      </c>
      <c r="S176" s="353">
        <v>1.6988732264906299</v>
      </c>
      <c r="T176" s="353">
        <v>2.3220405433829709</v>
      </c>
      <c r="U176" s="353">
        <v>8.0502741597124263</v>
      </c>
      <c r="V176" s="353">
        <v>8.4915920177152255</v>
      </c>
      <c r="W176" s="353">
        <v>10.242246300396998</v>
      </c>
      <c r="X176" s="353">
        <v>5.3090570004085871</v>
      </c>
      <c r="Y176" s="353">
        <v>5.5149658092317058</v>
      </c>
      <c r="Z176" s="353">
        <v>6.5855933175302939</v>
      </c>
      <c r="AA176" s="353">
        <v>26.958602253774536</v>
      </c>
      <c r="AB176" s="353">
        <v>27.56582357848032</v>
      </c>
      <c r="AC176" s="353">
        <v>29.048273504356811</v>
      </c>
    </row>
    <row r="177" spans="1:29" ht="20" customHeight="1">
      <c r="A177" s="70">
        <v>175</v>
      </c>
      <c r="B177" s="71">
        <v>7.5579309299699665E-2</v>
      </c>
      <c r="C177" s="71">
        <v>5.6530683194329676E-2</v>
      </c>
      <c r="D177" s="71">
        <v>1.3668578573709324E-2</v>
      </c>
      <c r="E177" s="71">
        <v>4.9809983441665871E-4</v>
      </c>
      <c r="F177" s="71">
        <v>5.3560030959963771E-4</v>
      </c>
      <c r="G177" s="71">
        <v>1.74979611733283E-4</v>
      </c>
      <c r="H177" s="71">
        <v>12.538607412820175</v>
      </c>
      <c r="I177" s="71">
        <v>9.3784403419392923</v>
      </c>
      <c r="J177" s="71">
        <v>2.2676171853783771</v>
      </c>
      <c r="Q177" s="359">
        <v>175</v>
      </c>
      <c r="R177" s="353">
        <v>1.5461578442384649</v>
      </c>
      <c r="S177" s="353">
        <v>1.6569302360245255</v>
      </c>
      <c r="T177" s="353">
        <v>2.2652537492416154</v>
      </c>
      <c r="U177" s="353">
        <v>7.9751524271898715</v>
      </c>
      <c r="V177" s="353">
        <v>8.4209395538554119</v>
      </c>
      <c r="W177" s="353">
        <v>10.202485586076568</v>
      </c>
      <c r="X177" s="353">
        <v>5.1777434553691331</v>
      </c>
      <c r="Y177" s="353">
        <v>5.3788084110511925</v>
      </c>
      <c r="Z177" s="353">
        <v>6.4245389668269954</v>
      </c>
      <c r="AA177" s="353">
        <v>26.707036050250068</v>
      </c>
      <c r="AB177" s="353">
        <v>27.336468075992506</v>
      </c>
      <c r="AC177" s="353">
        <v>28.935507215553187</v>
      </c>
    </row>
    <row r="178" spans="1:29" ht="20" customHeight="1">
      <c r="A178" s="70">
        <v>176</v>
      </c>
      <c r="B178" s="71">
        <v>7.1325615971427503E-2</v>
      </c>
      <c r="C178" s="71">
        <v>5.3220202326876E-2</v>
      </c>
      <c r="D178" s="71">
        <v>1.2725539083255567E-2</v>
      </c>
      <c r="E178" s="71">
        <v>4.7095909943528993E-4</v>
      </c>
      <c r="F178" s="71">
        <v>5.0517608294872458E-4</v>
      </c>
      <c r="G178" s="71">
        <v>1.6318770244256521E-4</v>
      </c>
      <c r="H178" s="71">
        <v>11.832919689659823</v>
      </c>
      <c r="I178" s="71">
        <v>8.8292315660287279</v>
      </c>
      <c r="J178" s="71">
        <v>2.1111669339120986</v>
      </c>
      <c r="Q178" s="359">
        <v>176</v>
      </c>
      <c r="R178" s="353">
        <v>1.5079613961574567</v>
      </c>
      <c r="S178" s="353">
        <v>1.6160616919379616</v>
      </c>
      <c r="T178" s="353">
        <v>2.2098611821623129</v>
      </c>
      <c r="U178" s="353">
        <v>7.8989461910700314</v>
      </c>
      <c r="V178" s="353">
        <v>8.3489794993391815</v>
      </c>
      <c r="W178" s="353">
        <v>10.160597265513998</v>
      </c>
      <c r="X178" s="353">
        <v>5.0498319295137666</v>
      </c>
      <c r="Y178" s="353">
        <v>5.2461389335434072</v>
      </c>
      <c r="Z178" s="353">
        <v>6.2674388159972265</v>
      </c>
      <c r="AA178" s="353">
        <v>26.451838082074861</v>
      </c>
      <c r="AB178" s="353">
        <v>27.102867808415599</v>
      </c>
      <c r="AC178" s="353">
        <v>28.816706773086523</v>
      </c>
    </row>
    <row r="179" spans="1:29" ht="20" customHeight="1">
      <c r="A179" s="70">
        <v>177</v>
      </c>
      <c r="B179" s="71">
        <v>6.7304097032311661E-2</v>
      </c>
      <c r="C179" s="71">
        <v>5.0098421643095567E-2</v>
      </c>
      <c r="D179" s="71">
        <v>1.1846550178073463E-2</v>
      </c>
      <c r="E179" s="71">
        <v>4.4524191214161422E-4</v>
      </c>
      <c r="F179" s="71">
        <v>4.7642304146124911E-4</v>
      </c>
      <c r="G179" s="71">
        <v>1.5217505180649678E-4</v>
      </c>
      <c r="H179" s="71">
        <v>11.165749697660505</v>
      </c>
      <c r="I179" s="71">
        <v>8.3113281505895547</v>
      </c>
      <c r="J179" s="71">
        <v>1.9653426745423874</v>
      </c>
      <c r="Q179" s="359">
        <v>177</v>
      </c>
      <c r="R179" s="353">
        <v>1.4707631302009287</v>
      </c>
      <c r="S179" s="353">
        <v>1.5762485165474993</v>
      </c>
      <c r="T179" s="353">
        <v>2.1558366684034458</v>
      </c>
      <c r="U179" s="353">
        <v>7.8217125077531566</v>
      </c>
      <c r="V179" s="353">
        <v>8.2757675478526203</v>
      </c>
      <c r="W179" s="353">
        <v>10.116618690986989</v>
      </c>
      <c r="X179" s="353">
        <v>4.9252630966321806</v>
      </c>
      <c r="Y179" s="353">
        <v>5.1168954457942322</v>
      </c>
      <c r="Z179" s="353">
        <v>6.1142186330822126</v>
      </c>
      <c r="AA179" s="353">
        <v>26.193199418617464</v>
      </c>
      <c r="AB179" s="353">
        <v>26.865203571332078</v>
      </c>
      <c r="AC179" s="353">
        <v>28.691978112622387</v>
      </c>
    </row>
    <row r="180" spans="1:29" ht="20" customHeight="1">
      <c r="A180" s="70">
        <v>178</v>
      </c>
      <c r="B180" s="71">
        <v>6.3502628040882039E-2</v>
      </c>
      <c r="C180" s="71">
        <v>4.7154988002513505E-2</v>
      </c>
      <c r="D180" s="71">
        <v>1.1027351010864519E-2</v>
      </c>
      <c r="E180" s="71">
        <v>4.2087768741107332E-4</v>
      </c>
      <c r="F180" s="71">
        <v>4.4925372077323942E-4</v>
      </c>
      <c r="G180" s="71">
        <v>1.4189149063652132E-4</v>
      </c>
      <c r="H180" s="71">
        <v>10.53508599198233</v>
      </c>
      <c r="I180" s="71">
        <v>7.8230125096169907</v>
      </c>
      <c r="J180" s="71">
        <v>1.8294375327024235</v>
      </c>
      <c r="Q180" s="359">
        <v>178</v>
      </c>
      <c r="R180" s="353">
        <v>1.4345456192852246</v>
      </c>
      <c r="S180" s="353">
        <v>1.5374719733357771</v>
      </c>
      <c r="T180" s="353">
        <v>2.1031545417051238</v>
      </c>
      <c r="U180" s="353">
        <v>7.7435083065561008</v>
      </c>
      <c r="V180" s="353">
        <v>8.2013595354146727</v>
      </c>
      <c r="W180" s="353">
        <v>10.070588394288084</v>
      </c>
      <c r="X180" s="353">
        <v>4.8039785972440159</v>
      </c>
      <c r="Y180" s="353">
        <v>4.9910171243996455</v>
      </c>
      <c r="Z180" s="353">
        <v>5.9648056254039341</v>
      </c>
      <c r="AA180" s="353">
        <v>25.931310703672025</v>
      </c>
      <c r="AB180" s="353">
        <v>26.623656622372359</v>
      </c>
      <c r="AC180" s="353">
        <v>28.561430515075873</v>
      </c>
    </row>
    <row r="181" spans="1:29" ht="20" customHeight="1">
      <c r="A181" s="70">
        <v>179</v>
      </c>
      <c r="B181" s="71">
        <v>5.9909675656175769E-2</v>
      </c>
      <c r="C181" s="71">
        <v>4.438008452470147E-2</v>
      </c>
      <c r="D181" s="71">
        <v>1.0263956231821362E-2</v>
      </c>
      <c r="E181" s="71">
        <v>3.9779903491688612E-4</v>
      </c>
      <c r="F181" s="71">
        <v>4.2358490114529317E-4</v>
      </c>
      <c r="G181" s="71">
        <v>1.3228996447779405E-4</v>
      </c>
      <c r="H181" s="71">
        <v>9.9390151913595606</v>
      </c>
      <c r="I181" s="71">
        <v>7.3626560226479745</v>
      </c>
      <c r="J181" s="71">
        <v>1.7027903388591639</v>
      </c>
      <c r="Q181" s="359">
        <v>179</v>
      </c>
      <c r="R181" s="353">
        <v>1.3992916987514561</v>
      </c>
      <c r="S181" s="353">
        <v>1.4997136405594849</v>
      </c>
      <c r="T181" s="353">
        <v>2.0517896269794789</v>
      </c>
      <c r="U181" s="353">
        <v>7.6643903282157124</v>
      </c>
      <c r="V181" s="353">
        <v>8.1258113766596445</v>
      </c>
      <c r="W181" s="353">
        <v>10.022546035890157</v>
      </c>
      <c r="X181" s="353">
        <v>4.6859209506718909</v>
      </c>
      <c r="Y181" s="353">
        <v>4.8684441677906349</v>
      </c>
      <c r="Z181" s="353">
        <v>5.8191283933087963</v>
      </c>
      <c r="AA181" s="353">
        <v>25.666361949519597</v>
      </c>
      <c r="AB181" s="353">
        <v>26.378408474371895</v>
      </c>
      <c r="AC181" s="353">
        <v>28.425176462438685</v>
      </c>
    </row>
    <row r="182" spans="1:29" ht="20" customHeight="1">
      <c r="A182" s="70">
        <v>180</v>
      </c>
      <c r="B182" s="71">
        <v>5.651427211550876E-2</v>
      </c>
      <c r="C182" s="71">
        <v>4.1764405362789261E-2</v>
      </c>
      <c r="D182" s="71">
        <v>9.5526388885471391E-3</v>
      </c>
      <c r="E182" s="71">
        <v>3.7594163793810834E-4</v>
      </c>
      <c r="F182" s="71">
        <v>3.9933742761432333E-4</v>
      </c>
      <c r="G182" s="71">
        <v>1.2332635033199157E-4</v>
      </c>
      <c r="H182" s="71">
        <v>9.3757177439629036</v>
      </c>
      <c r="I182" s="71">
        <v>6.9287148496867372</v>
      </c>
      <c r="J182" s="71">
        <v>1.5847827916099704</v>
      </c>
      <c r="Q182" s="359">
        <v>180</v>
      </c>
      <c r="R182" s="353">
        <v>1.3649844411521475</v>
      </c>
      <c r="S182" s="353">
        <v>1.462955385656231</v>
      </c>
      <c r="T182" s="353">
        <v>2.001717222999337</v>
      </c>
      <c r="U182" s="353">
        <v>7.5844150649107345</v>
      </c>
      <c r="V182" s="353">
        <v>8.0491790021938865</v>
      </c>
      <c r="W182" s="353">
        <v>9.9725323532903793</v>
      </c>
      <c r="X182" s="353">
        <v>4.5710334706074116</v>
      </c>
      <c r="Y182" s="353">
        <v>4.749117713151505</v>
      </c>
      <c r="Z182" s="353">
        <v>5.6771168810705657</v>
      </c>
      <c r="AA182" s="353">
        <v>25.398542336074684</v>
      </c>
      <c r="AB182" s="353">
        <v>26.129640692015403</v>
      </c>
      <c r="AC182" s="353">
        <v>28.283331491276247</v>
      </c>
    </row>
    <row r="183" spans="1:29" ht="20" customHeight="1">
      <c r="A183" s="70">
        <v>181</v>
      </c>
      <c r="B183" s="71">
        <v>5.3305990545150492E-2</v>
      </c>
      <c r="C183" s="71">
        <v>3.9299131452142873E-2</v>
      </c>
      <c r="D183" s="71">
        <v>8.8899143224731633E-3</v>
      </c>
      <c r="E183" s="71">
        <v>3.5524413486527336E-4</v>
      </c>
      <c r="F183" s="71">
        <v>3.7643603562147442E-4</v>
      </c>
      <c r="G183" s="71">
        <v>1.1495928326357728E-4</v>
      </c>
      <c r="H183" s="71">
        <v>8.8434638314404665</v>
      </c>
      <c r="I183" s="71">
        <v>6.5197259079105034</v>
      </c>
      <c r="J183" s="71">
        <v>1.4748367860982978</v>
      </c>
      <c r="Q183" s="359">
        <v>181</v>
      </c>
      <c r="R183" s="353">
        <v>1.3316071321683027</v>
      </c>
      <c r="S183" s="353">
        <v>1.4271793405566775</v>
      </c>
      <c r="T183" s="353">
        <v>1.9529130842994509</v>
      </c>
      <c r="U183" s="353">
        <v>7.5036387018757189</v>
      </c>
      <c r="V183" s="353">
        <v>7.9715182971128629</v>
      </c>
      <c r="W183" s="353">
        <v>9.9205891086223659</v>
      </c>
      <c r="X183" s="353">
        <v>4.459260184462714</v>
      </c>
      <c r="Y183" s="353">
        <v>4.6329797562769111</v>
      </c>
      <c r="Z183" s="353">
        <v>5.5387023255600321</v>
      </c>
      <c r="AA183" s="353">
        <v>25.128040015362998</v>
      </c>
      <c r="AB183" s="353">
        <v>25.877534692247895</v>
      </c>
      <c r="AC183" s="353">
        <v>28.13601404414927</v>
      </c>
    </row>
    <row r="184" spans="1:29" ht="20" customHeight="1">
      <c r="A184" s="70">
        <v>182</v>
      </c>
      <c r="B184" s="71">
        <v>5.0274921100779774E-2</v>
      </c>
      <c r="C184" s="71">
        <v>3.6975907215287332E-2</v>
      </c>
      <c r="D184" s="71">
        <v>8.2725250097571944E-3</v>
      </c>
      <c r="E184" s="71">
        <v>3.3564800352099293E-4</v>
      </c>
      <c r="F184" s="71">
        <v>3.5480918214399453E-4</v>
      </c>
      <c r="G184" s="71">
        <v>1.0714999243947224E-4</v>
      </c>
      <c r="H184" s="71">
        <v>8.3406094106193631</v>
      </c>
      <c r="I184" s="71">
        <v>6.1343030070161682</v>
      </c>
      <c r="J184" s="71">
        <v>1.3724118991187184</v>
      </c>
      <c r="Q184" s="359">
        <v>182</v>
      </c>
      <c r="R184" s="353">
        <v>1.2991432477348526</v>
      </c>
      <c r="S184" s="353">
        <v>1.3923678779978248</v>
      </c>
      <c r="T184" s="353">
        <v>1.9053534024915695</v>
      </c>
      <c r="U184" s="353">
        <v>7.4221170606747409</v>
      </c>
      <c r="V184" s="353">
        <v>7.8928850407610094</v>
      </c>
      <c r="W184" s="353">
        <v>9.86675903562565</v>
      </c>
      <c r="X184" s="353">
        <v>4.3505457567685957</v>
      </c>
      <c r="Y184" s="353">
        <v>4.5199730746788953</v>
      </c>
      <c r="Z184" s="353">
        <v>5.4038172032522453</v>
      </c>
      <c r="AA184" s="353">
        <v>24.855041921557639</v>
      </c>
      <c r="AB184" s="353">
        <v>25.622271548720203</v>
      </c>
      <c r="AC184" s="353">
        <v>27.983345319212685</v>
      </c>
    </row>
    <row r="185" spans="1:29" ht="20" customHeight="1">
      <c r="A185" s="70">
        <v>183</v>
      </c>
      <c r="B185" s="71">
        <v>4.7411647931835124E-2</v>
      </c>
      <c r="C185" s="71">
        <v>3.4786818202557204E-2</v>
      </c>
      <c r="D185" s="71">
        <v>7.6974262967670392E-3</v>
      </c>
      <c r="E185" s="71">
        <v>3.1709744839035123E-4</v>
      </c>
      <c r="F185" s="71">
        <v>3.3438888233520292E-4</v>
      </c>
      <c r="G185" s="71">
        <v>9.9862146164415993E-5</v>
      </c>
      <c r="H185" s="71">
        <v>7.8655923918914468</v>
      </c>
      <c r="I185" s="71">
        <v>5.7711331398042391</v>
      </c>
      <c r="J185" s="71">
        <v>1.277003022633652</v>
      </c>
      <c r="Q185" s="359">
        <v>183</v>
      </c>
      <c r="R185" s="353">
        <v>1.267576432443194</v>
      </c>
      <c r="S185" s="353">
        <v>1.3585035889230896</v>
      </c>
      <c r="T185" s="353">
        <v>1.8590147871816418</v>
      </c>
      <c r="U185" s="353">
        <v>7.3399055441979648</v>
      </c>
      <c r="V185" s="353">
        <v>7.8133348478120705</v>
      </c>
      <c r="W185" s="353">
        <v>9.8110857860620193</v>
      </c>
      <c r="X185" s="353">
        <v>4.2448354168493658</v>
      </c>
      <c r="Y185" s="353">
        <v>4.41004115422189</v>
      </c>
      <c r="Z185" s="353">
        <v>5.2723951761053511</v>
      </c>
      <c r="AA185" s="353">
        <v>24.579733586784577</v>
      </c>
      <c r="AB185" s="353">
        <v>25.364031800521079</v>
      </c>
      <c r="AC185" s="353">
        <v>27.825449118245714</v>
      </c>
    </row>
    <row r="186" spans="1:29" ht="20" customHeight="1">
      <c r="A186" s="70">
        <v>184</v>
      </c>
      <c r="B186" s="71">
        <v>4.4707226961457437E-2</v>
      </c>
      <c r="C186" s="71">
        <v>3.272436964661625E-2</v>
      </c>
      <c r="D186" s="71">
        <v>7.1617729823583781E-3</v>
      </c>
      <c r="E186" s="71">
        <v>2.995392908355717E-4</v>
      </c>
      <c r="F186" s="71">
        <v>3.1511055165553019E-4</v>
      </c>
      <c r="G186" s="71">
        <v>9.3061705487279878E-5</v>
      </c>
      <c r="H186" s="71">
        <v>7.4169289529057885</v>
      </c>
      <c r="I186" s="71">
        <v>5.4289729243736362</v>
      </c>
      <c r="J186" s="71">
        <v>1.1881381377732547</v>
      </c>
      <c r="Q186" s="359">
        <v>184</v>
      </c>
      <c r="R186" s="353">
        <v>1.2368904792806159</v>
      </c>
      <c r="S186" s="353">
        <v>1.3255692610450822</v>
      </c>
      <c r="T186" s="353">
        <v>1.813874246664773</v>
      </c>
      <c r="U186" s="353">
        <v>7.2570590834391542</v>
      </c>
      <c r="V186" s="353">
        <v>7.7329231107433491</v>
      </c>
      <c r="W186" s="353">
        <v>9.7536138756678294</v>
      </c>
      <c r="X186" s="353">
        <v>4.1420748909746248</v>
      </c>
      <c r="Y186" s="353">
        <v>4.3031281195321656</v>
      </c>
      <c r="Z186" s="353">
        <v>5.1443710368091029</v>
      </c>
      <c r="AA186" s="353">
        <v>24.302298962892273</v>
      </c>
      <c r="AB186" s="353">
        <v>25.102995265434231</v>
      </c>
      <c r="AC186" s="353">
        <v>27.662451693366016</v>
      </c>
    </row>
    <row r="187" spans="1:29" ht="20" customHeight="1">
      <c r="A187" s="70">
        <v>185</v>
      </c>
      <c r="B187" s="71">
        <v>4.2153164471580101E-2</v>
      </c>
      <c r="C187" s="71">
        <v>3.0781465907901207E-2</v>
      </c>
      <c r="D187" s="71">
        <v>6.6629067012261324E-3</v>
      </c>
      <c r="E187" s="71">
        <v>2.8292286235076828E-4</v>
      </c>
      <c r="F187" s="71">
        <v>2.9691285345891149E-4</v>
      </c>
      <c r="G187" s="71">
        <v>8.6716785966991876E-5</v>
      </c>
      <c r="H187" s="71">
        <v>6.9932099858351382</v>
      </c>
      <c r="I187" s="71">
        <v>5.1066451941208104</v>
      </c>
      <c r="J187" s="71">
        <v>1.1053762217334153</v>
      </c>
      <c r="Q187" s="359">
        <v>185</v>
      </c>
      <c r="R187" s="353">
        <v>1.2070693107575776</v>
      </c>
      <c r="S187" s="353">
        <v>1.2935478586372593</v>
      </c>
      <c r="T187" s="353">
        <v>1.76990916856098</v>
      </c>
      <c r="U187" s="353">
        <v>7.1736320861068501</v>
      </c>
      <c r="V187" s="353">
        <v>7.6517049437733711</v>
      </c>
      <c r="W187" s="353">
        <v>9.6943886297311401</v>
      </c>
      <c r="X187" s="353">
        <v>4.0422103391586539</v>
      </c>
      <c r="Y187" s="353">
        <v>4.19917866839649</v>
      </c>
      <c r="Z187" s="353">
        <v>5.0196806538654819</v>
      </c>
      <c r="AA187" s="353">
        <v>24.022920249361775</v>
      </c>
      <c r="AB187" s="353">
        <v>24.839340857946059</v>
      </c>
      <c r="AC187" s="353">
        <v>27.494481592679701</v>
      </c>
    </row>
    <row r="188" spans="1:29" ht="20" customHeight="1">
      <c r="A188" s="70">
        <v>186</v>
      </c>
      <c r="B188" s="71">
        <v>3.9741396480907867E-2</v>
      </c>
      <c r="C188" s="71">
        <v>2.8951390787174049E-2</v>
      </c>
      <c r="D188" s="71">
        <v>6.19834406463801E-3</v>
      </c>
      <c r="E188" s="71">
        <v>2.6719990089603597E-4</v>
      </c>
      <c r="F188" s="71">
        <v>2.7973755198232775E-4</v>
      </c>
      <c r="G188" s="71">
        <v>8.0797527200419285E-5</v>
      </c>
      <c r="H188" s="71">
        <v>6.593097676182615</v>
      </c>
      <c r="I188" s="71">
        <v>4.8030357315921748</v>
      </c>
      <c r="J188" s="71">
        <v>1.0283052803234458</v>
      </c>
      <c r="Q188" s="359">
        <v>186</v>
      </c>
      <c r="R188" s="353">
        <v>1.178096961465136</v>
      </c>
      <c r="S188" s="353">
        <v>1.2624225036113579</v>
      </c>
      <c r="T188" s="353">
        <v>1.7270973005423658</v>
      </c>
      <c r="U188" s="353">
        <v>7.0896783871170879</v>
      </c>
      <c r="V188" s="353">
        <v>7.5697351283271139</v>
      </c>
      <c r="W188" s="353">
        <v>9.6334561283812885</v>
      </c>
      <c r="X188" s="353">
        <v>3.9451882967490741</v>
      </c>
      <c r="Y188" s="353">
        <v>4.0981380103347744</v>
      </c>
      <c r="Z188" s="353">
        <v>4.8982609169285825</v>
      </c>
      <c r="AA188" s="353">
        <v>23.741777727517654</v>
      </c>
      <c r="AB188" s="353">
        <v>24.573246412212185</v>
      </c>
      <c r="AC188" s="353">
        <v>27.321669505115818</v>
      </c>
    </row>
    <row r="189" spans="1:29" ht="20" customHeight="1">
      <c r="A189" s="70">
        <v>187</v>
      </c>
      <c r="B189" s="71">
        <v>3.7464268901911943E-2</v>
      </c>
      <c r="C189" s="71">
        <v>2.722778868068694E-2</v>
      </c>
      <c r="D189" s="71">
        <v>5.7657655168458256E-3</v>
      </c>
      <c r="E189" s="71">
        <v>2.5232445033486738E-4</v>
      </c>
      <c r="F189" s="71">
        <v>2.6352937067176594E-4</v>
      </c>
      <c r="G189" s="71">
        <v>7.5275969728462894E-5</v>
      </c>
      <c r="H189" s="71">
        <v>6.2153222108271908</v>
      </c>
      <c r="I189" s="71">
        <v>4.517090142125963</v>
      </c>
      <c r="J189" s="71">
        <v>0.9565404992447224</v>
      </c>
      <c r="Q189" s="359">
        <v>187</v>
      </c>
      <c r="R189" s="353">
        <v>1.1499575620963967</v>
      </c>
      <c r="S189" s="353">
        <v>1.2321764579283885</v>
      </c>
      <c r="T189" s="353">
        <v>1.6854167312903277</v>
      </c>
      <c r="U189" s="353">
        <v>7.0052512010103865</v>
      </c>
      <c r="V189" s="353">
        <v>7.4870680600892108</v>
      </c>
      <c r="W189" s="353">
        <v>9.5708631516790259</v>
      </c>
      <c r="X189" s="353">
        <v>3.8509556209181857</v>
      </c>
      <c r="Y189" s="353">
        <v>3.9999518095017623</v>
      </c>
      <c r="Z189" s="353">
        <v>4.7800496827969097</v>
      </c>
      <c r="AA189" s="353">
        <v>23.459049601182976</v>
      </c>
      <c r="AB189" s="353">
        <v>24.304888510178948</v>
      </c>
      <c r="AC189" s="353">
        <v>27.144148104695216</v>
      </c>
    </row>
    <row r="190" spans="1:29" ht="20" customHeight="1">
      <c r="A190" s="70">
        <v>188</v>
      </c>
      <c r="B190" s="71">
        <v>3.5314518461630695E-2</v>
      </c>
      <c r="C190" s="71">
        <v>2.5604646552989059E-2</v>
      </c>
      <c r="D190" s="71">
        <v>5.3630048674069633E-3</v>
      </c>
      <c r="E190" s="71">
        <v>2.3825276298544871E-4</v>
      </c>
      <c r="F190" s="71">
        <v>2.4823585576543337E-4</v>
      </c>
      <c r="G190" s="71">
        <v>7.0125938950619347E-5</v>
      </c>
      <c r="H190" s="71">
        <v>5.8586786127845327</v>
      </c>
      <c r="I190" s="71">
        <v>4.2478108631408853</v>
      </c>
      <c r="J190" s="71">
        <v>0.88972250750281523</v>
      </c>
      <c r="Q190" s="359">
        <v>188</v>
      </c>
      <c r="R190" s="353">
        <v>1.1226353249574501</v>
      </c>
      <c r="S190" s="353">
        <v>1.2027931073820897</v>
      </c>
      <c r="T190" s="353">
        <v>1.6448458718094934</v>
      </c>
      <c r="U190" s="353">
        <v>6.9204030763304489</v>
      </c>
      <c r="V190" s="353">
        <v>7.4037576977005575</v>
      </c>
      <c r="W190" s="353">
        <v>9.5066571245926834</v>
      </c>
      <c r="X190" s="353">
        <v>3.7594594421422722</v>
      </c>
      <c r="Y190" s="353">
        <v>3.9045661320440908</v>
      </c>
      <c r="Z190" s="353">
        <v>4.6649857224173958</v>
      </c>
      <c r="AA190" s="353">
        <v>23.174911843903558</v>
      </c>
      <c r="AB190" s="353">
        <v>24.034442315039822</v>
      </c>
      <c r="AC190" s="353">
        <v>26.962051894476186</v>
      </c>
    </row>
    <row r="191" spans="1:29" ht="20" customHeight="1">
      <c r="A191" s="70">
        <v>189</v>
      </c>
      <c r="B191" s="71">
        <v>3.3285254369913128E-2</v>
      </c>
      <c r="C191" s="71">
        <v>2.4076276702062773E-2</v>
      </c>
      <c r="D191" s="71">
        <v>4.9880394615315392E-3</v>
      </c>
      <c r="E191" s="71">
        <v>2.2494320528418285E-4</v>
      </c>
      <c r="F191" s="71">
        <v>2.3380724504413659E-4</v>
      </c>
      <c r="G191" s="71">
        <v>6.5322935692278076E-5</v>
      </c>
      <c r="H191" s="71">
        <v>5.5220236999685879</v>
      </c>
      <c r="I191" s="71">
        <v>3.9942543048722139</v>
      </c>
      <c r="J191" s="71">
        <v>0.82751574666808236</v>
      </c>
      <c r="Q191" s="359">
        <v>189</v>
      </c>
      <c r="R191" s="353">
        <v>1.0961145309851736</v>
      </c>
      <c r="S191" s="353">
        <v>1.1742559467851525</v>
      </c>
      <c r="T191" s="353">
        <v>1.6053634372135028</v>
      </c>
      <c r="U191" s="353">
        <v>6.8351858519974664</v>
      </c>
      <c r="V191" s="353">
        <v>7.3198575131491239</v>
      </c>
      <c r="W191" s="353">
        <v>9.4408860619463368</v>
      </c>
      <c r="X191" s="353">
        <v>3.6706471207270668</v>
      </c>
      <c r="Y191" s="353">
        <v>3.8119273980110844</v>
      </c>
      <c r="Z191" s="353">
        <v>4.5530086692276326</v>
      </c>
      <c r="AA191" s="353">
        <v>22.889538052851748</v>
      </c>
      <c r="AB191" s="353">
        <v>23.762081410191612</v>
      </c>
      <c r="AC191" s="353">
        <v>26.775517050420618</v>
      </c>
    </row>
    <row r="192" spans="1:29" ht="20" customHeight="1">
      <c r="A192" s="70">
        <v>190</v>
      </c>
      <c r="B192" s="71">
        <v>3.1369940717796509E-2</v>
      </c>
      <c r="C192" s="71">
        <v>2.2637300291277022E-2</v>
      </c>
      <c r="D192" s="71">
        <v>4.6389809523974864E-3</v>
      </c>
      <c r="E192" s="71">
        <v>2.123561665490047E-4</v>
      </c>
      <c r="F192" s="71">
        <v>2.201963416493476E-4</v>
      </c>
      <c r="G192" s="71">
        <v>6.0844033082970678E-5</v>
      </c>
      <c r="H192" s="71">
        <v>5.2042731650824408</v>
      </c>
      <c r="I192" s="71">
        <v>3.7555281183228577</v>
      </c>
      <c r="J192" s="71">
        <v>0.76960694000274299</v>
      </c>
      <c r="Q192" s="359">
        <v>190</v>
      </c>
      <c r="R192" s="353">
        <v>1.0703795182811167</v>
      </c>
      <c r="S192" s="353">
        <v>1.1465485665800037</v>
      </c>
      <c r="T192" s="353">
        <v>1.5669484290866007</v>
      </c>
      <c r="U192" s="353">
        <v>6.7496506157032607</v>
      </c>
      <c r="V192" s="353">
        <v>7.2354204439012824</v>
      </c>
      <c r="W192" s="353">
        <v>9.3735985134234294</v>
      </c>
      <c r="X192" s="353">
        <v>3.5844662084102503</v>
      </c>
      <c r="Y192" s="353">
        <v>3.7219823378900116</v>
      </c>
      <c r="Z192" s="353">
        <v>4.4440589691311709</v>
      </c>
      <c r="AA192" s="353">
        <v>22.60309930950087</v>
      </c>
      <c r="AB192" s="353">
        <v>23.487977643840836</v>
      </c>
      <c r="AC192" s="353">
        <v>26.584681265417544</v>
      </c>
    </row>
    <row r="193" spans="1:29" ht="20" customHeight="1">
      <c r="A193" s="70">
        <v>191</v>
      </c>
      <c r="B193" s="71">
        <v>2.9562379587922197E-2</v>
      </c>
      <c r="C193" s="71">
        <v>2.1282631622605991E-2</v>
      </c>
      <c r="D193" s="71">
        <v>4.3140666411463253E-3</v>
      </c>
      <c r="E193" s="71">
        <v>2.0045397082039005E-4</v>
      </c>
      <c r="F193" s="71">
        <v>2.0735839286183759E-4</v>
      </c>
      <c r="G193" s="71">
        <v>5.6667779417636272E-5</v>
      </c>
      <c r="H193" s="71">
        <v>4.9043987736362924</v>
      </c>
      <c r="I193" s="71">
        <v>3.5307885861903339</v>
      </c>
      <c r="J193" s="71">
        <v>0.71570365576617545</v>
      </c>
      <c r="Q193" s="359">
        <v>191</v>
      </c>
      <c r="R193" s="353">
        <v>1.0454146721629516</v>
      </c>
      <c r="S193" s="353">
        <v>1.1196546408878507</v>
      </c>
      <c r="T193" s="353">
        <v>1.5295801185138607</v>
      </c>
      <c r="U193" s="353">
        <v>6.6638476643514082</v>
      </c>
      <c r="V193" s="353">
        <v>7.15049884681543</v>
      </c>
      <c r="W193" s="353">
        <v>9.3048435087085632</v>
      </c>
      <c r="X193" s="353">
        <v>3.5008644150459438</v>
      </c>
      <c r="Y193" s="353">
        <v>3.6346779538103209</v>
      </c>
      <c r="Z193" s="353">
        <v>4.338077832369148</v>
      </c>
      <c r="AA193" s="353">
        <v>22.315764047147866</v>
      </c>
      <c r="AB193" s="353">
        <v>23.212300979395852</v>
      </c>
      <c r="AC193" s="353">
        <v>26.389683593698461</v>
      </c>
    </row>
    <row r="194" spans="1:29" ht="20" customHeight="1">
      <c r="A194" s="70">
        <v>192</v>
      </c>
      <c r="B194" s="71">
        <v>2.7856694858296407E-2</v>
      </c>
      <c r="C194" s="71">
        <v>2.0007463125589285E-2</v>
      </c>
      <c r="D194" s="71">
        <v>4.0116513519805764E-3</v>
      </c>
      <c r="E194" s="71">
        <v>1.8920079174959369E-4</v>
      </c>
      <c r="F194" s="71">
        <v>1.9525097372701414E-4</v>
      </c>
      <c r="G194" s="71">
        <v>5.277410668661479E-5</v>
      </c>
      <c r="H194" s="71">
        <v>4.6214256769913744</v>
      </c>
      <c r="I194" s="71">
        <v>3.3192381325352622</v>
      </c>
      <c r="J194" s="71">
        <v>0.66553295929357748</v>
      </c>
      <c r="Q194" s="359">
        <v>192</v>
      </c>
      <c r="R194" s="353">
        <v>1.0212044167271774</v>
      </c>
      <c r="S194" s="353">
        <v>1.0935579170016467</v>
      </c>
      <c r="T194" s="353">
        <v>1.4932380298624375</v>
      </c>
      <c r="U194" s="353">
        <v>6.577826466559709</v>
      </c>
      <c r="V194" s="353">
        <v>7.0651444538748009</v>
      </c>
      <c r="W194" s="353">
        <v>9.2346705028486866</v>
      </c>
      <c r="X194" s="353">
        <v>3.4197895803500487</v>
      </c>
      <c r="Y194" s="353">
        <v>3.5499614854351749</v>
      </c>
      <c r="Z194" s="353">
        <v>4.2350071875219131</v>
      </c>
      <c r="AA194" s="353">
        <v>22.027697925342331</v>
      </c>
      <c r="AB194" s="353">
        <v>22.93521935176453</v>
      </c>
      <c r="AC194" s="353">
        <v>26.190664295874942</v>
      </c>
    </row>
    <row r="195" spans="1:29" ht="20" customHeight="1">
      <c r="A195" s="70">
        <v>193</v>
      </c>
      <c r="B195" s="71">
        <v>2.6247316680199171E-2</v>
      </c>
      <c r="C195" s="71">
        <v>1.8807251036665126E-2</v>
      </c>
      <c r="D195" s="71">
        <v>3.7301998114325921E-3</v>
      </c>
      <c r="E195" s="71">
        <v>1.7856257049604941E-4</v>
      </c>
      <c r="F195" s="71">
        <v>1.8383387540778839E-4</v>
      </c>
      <c r="G195" s="71">
        <v>4.9144244473514026E-5</v>
      </c>
      <c r="H195" s="71">
        <v>4.3544298372450418</v>
      </c>
      <c r="I195" s="71">
        <v>3.1201229469827445</v>
      </c>
      <c r="J195" s="71">
        <v>0.61884014871666704</v>
      </c>
      <c r="Q195" s="359">
        <v>193</v>
      </c>
      <c r="R195" s="353">
        <v>0.99773320790932707</v>
      </c>
      <c r="S195" s="353">
        <v>1.0682422063209562</v>
      </c>
      <c r="T195" s="353">
        <v>1.4579019253858352</v>
      </c>
      <c r="U195" s="353">
        <v>6.4916356272385034</v>
      </c>
      <c r="V195" s="353">
        <v>6.9794083297719762</v>
      </c>
      <c r="W195" s="353">
        <v>9.1631293219121925</v>
      </c>
      <c r="X195" s="353">
        <v>3.34118965066041</v>
      </c>
      <c r="Y195" s="353">
        <v>3.4677803805337732</v>
      </c>
      <c r="Z195" s="353">
        <v>4.1347896378448379</v>
      </c>
      <c r="AA195" s="353">
        <v>21.739063711267022</v>
      </c>
      <c r="AB195" s="353">
        <v>22.656898529663017</v>
      </c>
      <c r="AC195" s="353">
        <v>25.98776468482113</v>
      </c>
    </row>
    <row r="196" spans="1:29" ht="20" customHeight="1">
      <c r="A196" s="70">
        <v>194</v>
      </c>
      <c r="B196" s="71">
        <v>2.4728966610714956E-2</v>
      </c>
      <c r="C196" s="71">
        <v>1.7677701743740424E-2</v>
      </c>
      <c r="D196" s="71">
        <v>3.468279502461394E-3</v>
      </c>
      <c r="E196" s="71">
        <v>1.6850693658946366E-4</v>
      </c>
      <c r="F196" s="71">
        <v>1.7306899814148127E-4</v>
      </c>
      <c r="G196" s="71">
        <v>4.5760638933265253E-5</v>
      </c>
      <c r="H196" s="71">
        <v>4.1025355607176115</v>
      </c>
      <c r="I196" s="71">
        <v>2.9327307192865364</v>
      </c>
      <c r="J196" s="71">
        <v>0.57538756945834535</v>
      </c>
      <c r="Q196" s="359">
        <v>194</v>
      </c>
      <c r="R196" s="353">
        <v>0.97498552802065575</v>
      </c>
      <c r="S196" s="353">
        <v>1.0436913767191687</v>
      </c>
      <c r="T196" s="353">
        <v>1.4235517907132269</v>
      </c>
      <c r="U196" s="353">
        <v>6.4053228542528737</v>
      </c>
      <c r="V196" s="353">
        <v>6.8933408313732407</v>
      </c>
      <c r="W196" s="353">
        <v>9.0902701090241074</v>
      </c>
      <c r="X196" s="353">
        <v>3.2650126606413785</v>
      </c>
      <c r="Y196" s="353">
        <v>3.3880822702034208</v>
      </c>
      <c r="Z196" s="353">
        <v>4.0373684201142375</v>
      </c>
      <c r="AA196" s="353">
        <v>21.450021168096907</v>
      </c>
      <c r="AB196" s="353">
        <v>22.377501984026917</v>
      </c>
      <c r="AC196" s="353">
        <v>25.781126972622854</v>
      </c>
    </row>
    <row r="197" spans="1:29" ht="20" customHeight="1">
      <c r="A197" s="70">
        <v>195</v>
      </c>
      <c r="B197" s="71">
        <v>2.3296643380120788E-2</v>
      </c>
      <c r="C197" s="71">
        <v>1.6614758771172546E-2</v>
      </c>
      <c r="D197" s="71">
        <v>3.2245539655600536E-3</v>
      </c>
      <c r="E197" s="71">
        <v>1.5900313170648652E-4</v>
      </c>
      <c r="F197" s="71">
        <v>1.629202486739542E-4</v>
      </c>
      <c r="G197" s="71">
        <v>4.2606876575564181E-5</v>
      </c>
      <c r="H197" s="71">
        <v>3.8649131367620391</v>
      </c>
      <c r="I197" s="71">
        <v>2.7563884801375256</v>
      </c>
      <c r="J197" s="71">
        <v>0.53495350288641297</v>
      </c>
      <c r="Q197" s="359">
        <v>195</v>
      </c>
      <c r="R197" s="353">
        <v>0.95294588173319794</v>
      </c>
      <c r="S197" s="353">
        <v>1.0198893463263634</v>
      </c>
      <c r="T197" s="353">
        <v>1.3901678212763902</v>
      </c>
      <c r="U197" s="353">
        <v>6.3189349271728652</v>
      </c>
      <c r="V197" s="353">
        <v>6.8069915690857057</v>
      </c>
      <c r="W197" s="353">
        <v>9.0161432708521367</v>
      </c>
      <c r="X197" s="353">
        <v>3.1912067198386525</v>
      </c>
      <c r="Y197" s="353">
        <v>3.3108149486871623</v>
      </c>
      <c r="Z197" s="353">
        <v>3.9426873661324824</v>
      </c>
      <c r="AA197" s="353">
        <v>21.160726950350508</v>
      </c>
      <c r="AB197" s="353">
        <v>22.097190762599379</v>
      </c>
      <c r="AC197" s="353">
        <v>25.570894118805512</v>
      </c>
    </row>
    <row r="198" spans="1:29" ht="20" customHeight="1">
      <c r="A198" s="70">
        <v>196</v>
      </c>
      <c r="B198" s="71">
        <v>2.1945609274234147E-2</v>
      </c>
      <c r="C198" s="71">
        <v>1.5614590380704809E-2</v>
      </c>
      <c r="D198" s="71">
        <v>2.9977765205193088E-3</v>
      </c>
      <c r="E198" s="71">
        <v>1.5002193630698192E-4</v>
      </c>
      <c r="F198" s="71">
        <v>1.5335344204161277E-4</v>
      </c>
      <c r="G198" s="71">
        <v>3.9667612591431193E-5</v>
      </c>
      <c r="H198" s="71">
        <v>3.6407765785954447</v>
      </c>
      <c r="I198" s="71">
        <v>2.5904605441589279</v>
      </c>
      <c r="J198" s="71">
        <v>0.49733112475415331</v>
      </c>
      <c r="Q198" s="359">
        <v>196</v>
      </c>
      <c r="R198" s="353">
        <v>0.93159879347839825</v>
      </c>
      <c r="S198" s="353">
        <v>0.99682007870411771</v>
      </c>
      <c r="T198" s="353">
        <v>1.3577304097174452</v>
      </c>
      <c r="U198" s="353">
        <v>6.2325176681108942</v>
      </c>
      <c r="V198" s="353">
        <v>6.7204093701468723</v>
      </c>
      <c r="W198" s="353">
        <v>8.9407994246171985</v>
      </c>
      <c r="X198" s="353">
        <v>3.1197200039678572</v>
      </c>
      <c r="Y198" s="353">
        <v>3.2359263577100048</v>
      </c>
      <c r="Z198" s="353">
        <v>3.8506908670147939</v>
      </c>
      <c r="AA198" s="353">
        <v>20.871334506230781</v>
      </c>
      <c r="AB198" s="353">
        <v>21.816123370759829</v>
      </c>
      <c r="AC198" s="353">
        <v>25.357209680049351</v>
      </c>
    </row>
    <row r="199" spans="1:29" ht="20" customHeight="1">
      <c r="A199" s="70">
        <v>197</v>
      </c>
      <c r="B199" s="71">
        <v>2.0671377111779916E-2</v>
      </c>
      <c r="C199" s="71">
        <v>1.4673577764335196E-2</v>
      </c>
      <c r="D199" s="71">
        <v>2.7867843838968792E-3</v>
      </c>
      <c r="E199" s="71">
        <v>1.4153559907079929E-4</v>
      </c>
      <c r="F199" s="71">
        <v>1.4433620757031573E-4</v>
      </c>
      <c r="G199" s="71">
        <v>3.6928503472841119E-5</v>
      </c>
      <c r="H199" s="71">
        <v>3.4293814628442885</v>
      </c>
      <c r="I199" s="71">
        <v>2.434346551103209</v>
      </c>
      <c r="J199" s="71">
        <v>0.46232752928849219</v>
      </c>
      <c r="Q199" s="359">
        <v>197</v>
      </c>
      <c r="R199" s="353">
        <v>0.9109288062179618</v>
      </c>
      <c r="S199" s="353">
        <v>0.97446757938196626</v>
      </c>
      <c r="T199" s="353">
        <v>1.326220134311789</v>
      </c>
      <c r="U199" s="353">
        <v>6.1461159146415811</v>
      </c>
      <c r="V199" s="353">
        <v>6.6336422438506615</v>
      </c>
      <c r="W199" s="353">
        <v>8.8642893456993015</v>
      </c>
      <c r="X199" s="353">
        <v>3.0505007507983981</v>
      </c>
      <c r="Y199" s="353">
        <v>3.1633645752354012</v>
      </c>
      <c r="Z199" s="353">
        <v>3.7613238403552582</v>
      </c>
      <c r="AA199" s="353">
        <v>20.581993986939562</v>
      </c>
      <c r="AB199" s="353">
        <v>21.534455658639033</v>
      </c>
      <c r="AC199" s="353">
        <v>25.140217661593319</v>
      </c>
    </row>
    <row r="200" spans="1:29" ht="20" customHeight="1">
      <c r="A200" s="70">
        <v>198</v>
      </c>
      <c r="B200" s="71">
        <v>1.9469697796888584E-2</v>
      </c>
      <c r="C200" s="71">
        <v>1.3788303805563026E-2</v>
      </c>
      <c r="D200" s="71">
        <v>2.5904931585856361E-3</v>
      </c>
      <c r="E200" s="71">
        <v>1.3351776907256205E-4</v>
      </c>
      <c r="F200" s="71">
        <v>1.3583789895912118E-4</v>
      </c>
      <c r="G200" s="71">
        <v>3.4376143687224293E-5</v>
      </c>
      <c r="H200" s="71">
        <v>3.230022864503816</v>
      </c>
      <c r="I200" s="71">
        <v>2.287479601342906</v>
      </c>
      <c r="J200" s="71">
        <v>0.42976281500935698</v>
      </c>
      <c r="Q200" s="359">
        <v>198</v>
      </c>
      <c r="R200" s="353">
        <v>0.89092048153952308</v>
      </c>
      <c r="S200" s="353">
        <v>0.95281589371888953</v>
      </c>
      <c r="T200" s="353">
        <v>1.2956177484322193</v>
      </c>
      <c r="U200" s="353">
        <v>6.0597734947945874</v>
      </c>
      <c r="V200" s="353">
        <v>6.5467373487206304</v>
      </c>
      <c r="W200" s="353">
        <v>8.7866639159075568</v>
      </c>
      <c r="X200" s="353">
        <v>2.9834972604738299</v>
      </c>
      <c r="Y200" s="353">
        <v>3.0930778085231121</v>
      </c>
      <c r="Z200" s="353">
        <v>3.6745317003457814</v>
      </c>
      <c r="AA200" s="353">
        <v>20.292852162934071</v>
      </c>
      <c r="AB200" s="353">
        <v>21.25234071455516</v>
      </c>
      <c r="AC200" s="353">
        <v>24.920062370522405</v>
      </c>
    </row>
    <row r="201" spans="1:29" ht="20" customHeight="1">
      <c r="A201" s="70">
        <v>199</v>
      </c>
      <c r="B201" s="71">
        <v>1.8336548426940977E-2</v>
      </c>
      <c r="C201" s="71">
        <v>1.29555423859882E-2</v>
      </c>
      <c r="D201" s="71">
        <v>2.4078916731565874E-3</v>
      </c>
      <c r="E201" s="71">
        <v>1.2594343062909713E-4</v>
      </c>
      <c r="F201" s="71">
        <v>1.2782950831655385E-4</v>
      </c>
      <c r="G201" s="71">
        <v>3.1998006180095858E-5</v>
      </c>
      <c r="H201" s="71">
        <v>3.0420333840295082</v>
      </c>
      <c r="I201" s="71">
        <v>2.1493244818354422</v>
      </c>
      <c r="J201" s="71">
        <v>0.39946922857667788</v>
      </c>
      <c r="Q201" s="359">
        <v>199</v>
      </c>
      <c r="R201" s="353">
        <v>0.87155840102383442</v>
      </c>
      <c r="S201" s="353">
        <v>0.93184910604719162</v>
      </c>
      <c r="T201" s="353">
        <v>1.265904171071897</v>
      </c>
      <c r="U201" s="353">
        <v>5.9735332041077749</v>
      </c>
      <c r="V201" s="353">
        <v>6.4597409616364052</v>
      </c>
      <c r="W201" s="353">
        <v>8.7079740724806722</v>
      </c>
      <c r="X201" s="353">
        <v>2.9186579000902753</v>
      </c>
      <c r="Y201" s="353">
        <v>3.0250143913500169</v>
      </c>
      <c r="Z201" s="353">
        <v>3.5902603308980408</v>
      </c>
      <c r="AA201" s="353">
        <v>20.00405234708299</v>
      </c>
      <c r="AB201" s="353">
        <v>20.969928764790506</v>
      </c>
      <c r="AC201" s="353">
        <v>24.696888271126795</v>
      </c>
    </row>
    <row r="202" spans="1:29" ht="20" customHeight="1">
      <c r="A202" s="70">
        <v>200</v>
      </c>
      <c r="B202" s="71">
        <v>1.7268120936155096E-2</v>
      </c>
      <c r="C202" s="71">
        <v>1.217224821477276E-2</v>
      </c>
      <c r="D202" s="71">
        <v>2.238037149880617E-3</v>
      </c>
      <c r="E202" s="71">
        <v>1.1878884075185492E-4</v>
      </c>
      <c r="F202" s="71">
        <v>1.2028358401713038E-4</v>
      </c>
      <c r="G202" s="71">
        <v>2.9782386490181046E-5</v>
      </c>
      <c r="H202" s="71">
        <v>2.8647812633081302</v>
      </c>
      <c r="I202" s="71">
        <v>2.019375978830801</v>
      </c>
      <c r="J202" s="71">
        <v>0.37129036316519437</v>
      </c>
      <c r="Q202" s="359">
        <v>200</v>
      </c>
      <c r="R202" s="353">
        <v>0.85282716882488818</v>
      </c>
      <c r="S202" s="353">
        <v>0.91155134005056615</v>
      </c>
      <c r="T202" s="353">
        <v>1.2370604784363317</v>
      </c>
      <c r="U202" s="353">
        <v>5.8874367847229463</v>
      </c>
      <c r="V202" s="353">
        <v>6.3726984489152505</v>
      </c>
      <c r="W202" s="353">
        <v>8.6282707578815447</v>
      </c>
      <c r="X202" s="353">
        <v>2.8559311123366862</v>
      </c>
      <c r="Y202" s="353">
        <v>2.9591227852374091</v>
      </c>
      <c r="Z202" s="353">
        <v>3.5084560617973235</v>
      </c>
      <c r="AA202" s="353">
        <v>19.715734324662659</v>
      </c>
      <c r="AB202" s="353">
        <v>20.687367079715042</v>
      </c>
      <c r="AC202" s="353">
        <v>24.47083984251309</v>
      </c>
    </row>
    <row r="203" spans="1:29" ht="20" customHeight="1">
      <c r="Q203" s="359">
        <v>201</v>
      </c>
      <c r="R203" s="353">
        <v>0.83471141539927918</v>
      </c>
      <c r="S203" s="353">
        <v>0.89190676032287375</v>
      </c>
      <c r="T203" s="353">
        <v>1.2090678966070372</v>
      </c>
      <c r="U203" s="353">
        <v>5.8015249065039152</v>
      </c>
      <c r="V203" s="353">
        <v>6.2856542393469939</v>
      </c>
      <c r="W203" s="353">
        <v>8.5476048704473104</v>
      </c>
      <c r="X203" s="353">
        <v>2.7952654279836588</v>
      </c>
      <c r="Y203" s="353">
        <v>2.8953515845111801</v>
      </c>
      <c r="Z203" s="353">
        <v>3.4290656478957438</v>
      </c>
      <c r="AA203" s="353">
        <v>19.428034290125662</v>
      </c>
      <c r="AB203" s="353">
        <v>20.404799886251073</v>
      </c>
      <c r="AC203" s="353">
        <v>24.242061438641819</v>
      </c>
    </row>
    <row r="204" spans="1:29" ht="20" customHeight="1">
      <c r="Q204" s="359">
        <v>202</v>
      </c>
      <c r="R204" s="353">
        <v>0.81719580231666777</v>
      </c>
      <c r="S204" s="353">
        <v>0.87289957504930693</v>
      </c>
      <c r="T204" s="353">
        <v>1.1819077952726358</v>
      </c>
      <c r="U204" s="353">
        <v>5.7158371501520548</v>
      </c>
      <c r="V204" s="353">
        <v>6.198651799176413</v>
      </c>
      <c r="W204" s="353">
        <v>8.4660272159532628</v>
      </c>
      <c r="X204" s="353">
        <v>2.7366094819926219</v>
      </c>
      <c r="Y204" s="353">
        <v>2.833649525005546</v>
      </c>
      <c r="Z204" s="353">
        <v>3.352036251332887</v>
      </c>
      <c r="AA204" s="353">
        <v>19.141084790558473</v>
      </c>
      <c r="AB204" s="353">
        <v>20.122368286659832</v>
      </c>
      <c r="AC204" s="353">
        <v>24.010697150956688</v>
      </c>
    </row>
    <row r="205" spans="1:29" ht="20" customHeight="1">
      <c r="Q205" s="359">
        <v>203</v>
      </c>
      <c r="R205" s="353">
        <v>0.80026502807900857</v>
      </c>
      <c r="S205" s="353">
        <v>0.85451403974723761</v>
      </c>
      <c r="T205" s="353">
        <v>1.1555616825166426</v>
      </c>
      <c r="U205" s="353">
        <v>5.6304119922917382</v>
      </c>
      <c r="V205" s="353">
        <v>6.1117336090233643</v>
      </c>
      <c r="W205" s="353">
        <v>8.3835884601462016</v>
      </c>
      <c r="X205" s="353">
        <v>2.6799120330031569</v>
      </c>
      <c r="Y205" s="353">
        <v>2.7739654962067712</v>
      </c>
      <c r="Z205" s="353">
        <v>3.2773154267533173</v>
      </c>
      <c r="AA205" s="353">
        <v>18.855014675735895</v>
      </c>
      <c r="AB205" s="353">
        <v>19.840210183618463</v>
      </c>
      <c r="AC205" s="353">
        <v>23.776890673763337</v>
      </c>
    </row>
    <row r="206" spans="1:29" ht="20" customHeight="1">
      <c r="Q206" s="359">
        <v>204</v>
      </c>
      <c r="R206" s="353">
        <v>0.78390383487268922</v>
      </c>
      <c r="S206" s="353">
        <v>0.83673446200005386</v>
      </c>
      <c r="T206" s="353">
        <v>1.1300112006449765</v>
      </c>
      <c r="U206" s="353">
        <v>5.5452867924943874</v>
      </c>
      <c r="V206" s="353">
        <v>6.0249411427276236</v>
      </c>
      <c r="W206" s="353">
        <v>8.3003390823004839</v>
      </c>
      <c r="X206" s="353">
        <v>2.6251219859444266</v>
      </c>
      <c r="Y206" s="353">
        <v>2.7162485566203811</v>
      </c>
      <c r="Z206" s="353">
        <v>3.2048511094728882</v>
      </c>
      <c r="AA206" s="353">
        <v>18.569949054667426</v>
      </c>
      <c r="AB206" s="353">
        <v>19.55846021154511</v>
      </c>
      <c r="AC206" s="353">
        <v>23.540785172508581</v>
      </c>
    </row>
    <row r="207" spans="1:29" ht="20" customHeight="1">
      <c r="Q207" s="359">
        <v>205</v>
      </c>
      <c r="R207" s="353">
        <v>0.76809701617456638</v>
      </c>
      <c r="S207" s="353">
        <v>0.81954520711375378</v>
      </c>
      <c r="T207" s="353">
        <v>1.1052381230304653</v>
      </c>
      <c r="U207" s="353">
        <v>5.4604977822070504</v>
      </c>
      <c r="V207" s="353">
        <v>5.9383148481014452</v>
      </c>
      <c r="W207" s="353">
        <v>8.2163293298465714</v>
      </c>
      <c r="X207" s="353">
        <v>2.5721884175061263</v>
      </c>
      <c r="Y207" s="353">
        <v>2.6604479521338775</v>
      </c>
      <c r="Z207" s="353">
        <v>3.1345916065293702</v>
      </c>
      <c r="AA207" s="353">
        <v>18.286009258521503</v>
      </c>
      <c r="AB207" s="353">
        <v>19.277249674116913</v>
      </c>
      <c r="AC207" s="353">
        <v>23.302523155101326</v>
      </c>
    </row>
    <row r="208" spans="1:29" ht="20" customHeight="1">
      <c r="Q208" s="359">
        <v>206</v>
      </c>
      <c r="R208" s="353">
        <v>0.75282942513033424</v>
      </c>
      <c r="S208" s="353">
        <v>0.8029307046230425</v>
      </c>
      <c r="T208" s="353">
        <v>1.0812243519463731</v>
      </c>
      <c r="U208" s="353">
        <v>5.3760800555483206</v>
      </c>
      <c r="V208" s="353">
        <v>5.8518941295699856</v>
      </c>
      <c r="W208" s="353">
        <v>8.1316091741192889</v>
      </c>
      <c r="X208" s="353">
        <v>2.5210606041957968</v>
      </c>
      <c r="Y208" s="353">
        <v>2.6065131371371488</v>
      </c>
      <c r="Z208" s="353">
        <v>3.0664855905380648</v>
      </c>
      <c r="AA208" s="353">
        <v>18.003312809803063</v>
      </c>
      <c r="AB208" s="353">
        <v>18.996706487916509</v>
      </c>
      <c r="AC208" s="353">
        <v>23.062246346409232</v>
      </c>
    </row>
    <row r="209" spans="17:29" ht="20" customHeight="1">
      <c r="Q209" s="359">
        <v>207</v>
      </c>
      <c r="R209" s="353">
        <v>0.7380859836215492</v>
      </c>
      <c r="S209" s="353">
        <v>0.78687545557110494</v>
      </c>
      <c r="T209" s="353">
        <v>1.0579519173559184</v>
      </c>
      <c r="U209" s="353">
        <v>5.2920675619319208</v>
      </c>
      <c r="V209" s="353">
        <v>5.7657173326761244</v>
      </c>
      <c r="W209" s="353">
        <v>8.0462282672700631</v>
      </c>
      <c r="X209" s="353">
        <v>2.4716880527023055</v>
      </c>
      <c r="Y209" s="353">
        <v>2.5543937981544267</v>
      </c>
      <c r="Z209" s="353">
        <v>3.0004820962587306</v>
      </c>
      <c r="AA209" s="353">
        <v>17.721973397651514</v>
      </c>
      <c r="AB209" s="353">
        <v>18.716955132130831</v>
      </c>
      <c r="AC209" s="353">
        <v>22.820095566056466</v>
      </c>
    </row>
    <row r="210" spans="17:29" ht="20" customHeight="1">
      <c r="Q210" s="359">
        <v>208</v>
      </c>
      <c r="R210" s="353">
        <v>0.72385169193621701</v>
      </c>
      <c r="S210" s="353">
        <v>0.77136404048513652</v>
      </c>
      <c r="T210" s="353">
        <v>1.0354029766203043</v>
      </c>
      <c r="U210" s="353">
        <v>5.2084931004753958</v>
      </c>
      <c r="V210" s="353">
        <v>5.6798217304232823</v>
      </c>
      <c r="W210" s="353">
        <v>7.9602359003843812</v>
      </c>
      <c r="X210" s="353">
        <v>2.4240205322805175</v>
      </c>
      <c r="Y210" s="353">
        <v>2.5040398797348478</v>
      </c>
      <c r="Z210" s="353">
        <v>2.9365305197675209</v>
      </c>
      <c r="AA210" s="353">
        <v>17.442100859116707</v>
      </c>
      <c r="AB210" s="353">
        <v>18.438116604216454</v>
      </c>
      <c r="AC210" s="353">
        <v>22.576210609639684</v>
      </c>
    </row>
    <row r="211" spans="17:29" ht="20" customHeight="1">
      <c r="Q211" s="359">
        <v>209</v>
      </c>
      <c r="R211" s="353">
        <v>0.71011163895676077</v>
      </c>
      <c r="S211" s="353">
        <v>0.75638112796816903</v>
      </c>
      <c r="T211" s="353">
        <v>1.0135598150836342</v>
      </c>
      <c r="U211" s="353">
        <v>5.1253883161493778</v>
      </c>
      <c r="V211" s="353">
        <v>5.5942435114271243</v>
      </c>
      <c r="W211" s="353">
        <v>7.8736809628425952</v>
      </c>
      <c r="X211" s="353">
        <v>2.3780081088685701</v>
      </c>
      <c r="Y211" s="353">
        <v>2.4554016123436573</v>
      </c>
      <c r="Z211" s="353">
        <v>2.8745806201158741</v>
      </c>
      <c r="AA211" s="353">
        <v>17.163801166263653</v>
      </c>
      <c r="AB211" s="353">
        <v>18.160308381437122</v>
      </c>
      <c r="AC211" s="353">
        <v>22.330730133470226</v>
      </c>
    </row>
    <row r="212" spans="17:29" ht="20" customHeight="1">
      <c r="Q212" s="359">
        <v>210</v>
      </c>
      <c r="R212" s="353">
        <v>0.6968510127788401</v>
      </c>
      <c r="S212" s="353">
        <v>0.74191148382659411</v>
      </c>
      <c r="T212" s="353">
        <v>0.99240484748943292</v>
      </c>
      <c r="U212" s="353">
        <v>5.0427836976204672</v>
      </c>
      <c r="V212" s="353">
        <v>5.5090177698437595</v>
      </c>
      <c r="W212" s="353">
        <v>7.7866119029593719</v>
      </c>
      <c r="X212" s="353">
        <v>2.3336011806479635</v>
      </c>
      <c r="Y212" s="353">
        <v>2.4084295419924295</v>
      </c>
      <c r="Z212" s="353">
        <v>2.8145825233479469</v>
      </c>
      <c r="AA212" s="353">
        <v>16.887176418948808</v>
      </c>
      <c r="AB212" s="353">
        <v>17.883644388168126</v>
      </c>
      <c r="AC212" s="353">
        <v>22.08379154294277</v>
      </c>
    </row>
    <row r="213" spans="17:29" ht="20" customHeight="1">
      <c r="Q213" s="359">
        <v>211</v>
      </c>
      <c r="R213" s="353">
        <v>0.68405511167453847</v>
      </c>
      <c r="S213" s="353">
        <v>0.72793998065226861</v>
      </c>
      <c r="T213" s="353">
        <v>0.97192062018013803</v>
      </c>
      <c r="U213" s="353">
        <v>4.9607085767388241</v>
      </c>
      <c r="V213" s="353">
        <v>5.4241784970400877</v>
      </c>
      <c r="W213" s="353">
        <v>7.6990766899340359</v>
      </c>
      <c r="X213" s="353">
        <v>2.2907505147568745</v>
      </c>
      <c r="Y213" s="353">
        <v>2.3630745613449653</v>
      </c>
      <c r="Z213" s="353">
        <v>2.7564867287386385</v>
      </c>
      <c r="AA213" s="353">
        <v>16.612324843104126</v>
      </c>
      <c r="AB213" s="353">
        <v>17.608234968856223</v>
      </c>
      <c r="AC213" s="353">
        <v>21.835530884621797</v>
      </c>
    </row>
    <row r="214" spans="17:29" ht="20" customHeight="1">
      <c r="Q214" s="359">
        <v>212</v>
      </c>
      <c r="R214" s="353">
        <v>0.67170935531411435</v>
      </c>
      <c r="S214" s="353">
        <v>0.71445160777793792</v>
      </c>
      <c r="T214" s="353">
        <v>0.95208981402813275</v>
      </c>
      <c r="U214" s="353">
        <v>4.8791911296198176</v>
      </c>
      <c r="V214" s="353">
        <v>5.3397585749691041</v>
      </c>
      <c r="W214" s="353">
        <v>7.6111227771410181</v>
      </c>
      <c r="X214" s="353">
        <v>2.2494072848693385</v>
      </c>
      <c r="Y214" s="353">
        <v>2.3192879420350798</v>
      </c>
      <c r="Z214" s="353">
        <v>2.7002441171063638</v>
      </c>
      <c r="AA214" s="353">
        <v>16.33934079435927</v>
      </c>
      <c r="AB214" s="353">
        <v>17.33418686651417</v>
      </c>
      <c r="AC214" s="353">
        <v>21.586082742128788</v>
      </c>
    </row>
    <row r="215" spans="17:29" ht="20" customHeight="1">
      <c r="Q215" s="359">
        <v>213</v>
      </c>
      <c r="R215" s="353">
        <v>0.65979929616160016</v>
      </c>
      <c r="S215" s="353">
        <v>0.70143148152514057</v>
      </c>
      <c r="T215" s="353">
        <v>0.9328952480443431</v>
      </c>
      <c r="U215" s="353">
        <v>4.7982583792673932</v>
      </c>
      <c r="V215" s="353">
        <v>5.2557897712106394</v>
      </c>
      <c r="W215" s="353">
        <v>7.5227970667862785</v>
      </c>
      <c r="X215" s="353">
        <v>2.2095231093566094</v>
      </c>
      <c r="Y215" s="353">
        <v>2.2770213679338522</v>
      </c>
      <c r="Z215" s="353">
        <v>2.6458059610474791</v>
      </c>
      <c r="AA215" s="353">
        <v>16.068314766826692</v>
      </c>
      <c r="AB215" s="353">
        <v>17.061603206621772</v>
      </c>
      <c r="AC215" s="353">
        <v>21.33558013590347</v>
      </c>
    </row>
    <row r="216" spans="17:29" ht="20" customHeight="1">
      <c r="Q216" s="359">
        <v>214</v>
      </c>
      <c r="R216" s="353">
        <v>0.64831063096121677</v>
      </c>
      <c r="S216" s="353">
        <v>0.68886485566462674</v>
      </c>
      <c r="T216" s="353">
        <v>0.9143198836084524</v>
      </c>
      <c r="U216" s="353">
        <v>4.7179361996854494</v>
      </c>
      <c r="V216" s="353">
        <v>5.1723027356362534</v>
      </c>
      <c r="W216" s="353">
        <v>7.4341458759534351</v>
      </c>
      <c r="X216" s="353">
        <v>2.1710500897526441</v>
      </c>
      <c r="Y216" s="353">
        <v>2.2362269691067524</v>
      </c>
      <c r="Z216" s="353">
        <v>2.5931239369336923</v>
      </c>
      <c r="AA216" s="353">
        <v>15.799333406869726</v>
      </c>
      <c r="AB216" s="353">
        <v>16.790583486299287</v>
      </c>
      <c r="AC216" s="353">
        <v>21.084154426906458</v>
      </c>
    </row>
    <row r="217" spans="17:29" ht="20" customHeight="1">
      <c r="Q217" s="359">
        <v>215</v>
      </c>
      <c r="R217" s="353">
        <v>0.63722921223368034</v>
      </c>
      <c r="S217" s="353">
        <v>0.67673713201061181</v>
      </c>
      <c r="T217" s="353">
        <v>0.89634682926305387</v>
      </c>
      <c r="U217" s="353">
        <v>4.6382493214221592</v>
      </c>
      <c r="V217" s="353">
        <v>5.0893269986546903</v>
      </c>
      <c r="W217" s="353">
        <v>7.3452149040592829</v>
      </c>
      <c r="X217" s="353">
        <v>2.1339408492527081</v>
      </c>
      <c r="Y217" s="353">
        <v>2.1968573562052263</v>
      </c>
      <c r="Z217" s="353">
        <v>2.5421501385088718</v>
      </c>
      <c r="AA217" s="353">
        <v>15.532479531669313</v>
      </c>
      <c r="AB217" s="353">
        <v>16.52122356861172</v>
      </c>
      <c r="AC217" s="353">
        <v>20.831935224319082</v>
      </c>
    </row>
    <row r="218" spans="17:29" ht="20" customHeight="1">
      <c r="Q218" s="359">
        <v>216</v>
      </c>
      <c r="R218" s="353">
        <v>0.62654105970399998</v>
      </c>
      <c r="S218" s="353">
        <v>0.66503387107201051</v>
      </c>
      <c r="T218" s="353">
        <v>0.87895934601282988</v>
      </c>
      <c r="U218" s="353">
        <v>4.5592213384911187</v>
      </c>
      <c r="V218" s="353">
        <v>5.0068909709927416</v>
      </c>
      <c r="W218" s="353">
        <v>7.256049201736241</v>
      </c>
      <c r="X218" s="353">
        <v>2.0981485709825707</v>
      </c>
      <c r="Y218" s="353">
        <v>2.1588656550432566</v>
      </c>
      <c r="Z218" s="353">
        <v>2.4928370919181688</v>
      </c>
      <c r="AA218" s="353">
        <v>15.267832152401413</v>
      </c>
      <c r="AB218" s="353">
        <v>16.253615681857475</v>
      </c>
      <c r="AC218" s="353">
        <v>20.579050297290195</v>
      </c>
    </row>
    <row r="219" spans="17:29" ht="20" customHeight="1">
      <c r="Q219" s="359">
        <v>217</v>
      </c>
      <c r="R219" s="353">
        <v>0.61623237158542477</v>
      </c>
      <c r="S219" s="353">
        <v>0.6537408026859215</v>
      </c>
      <c r="T219" s="353">
        <v>0.86214085306897015</v>
      </c>
      <c r="U219" s="353">
        <v>4.4808747166123624</v>
      </c>
      <c r="V219" s="353">
        <v>4.9250219449646719</v>
      </c>
      <c r="W219" s="353">
        <v>7.1666931411560251</v>
      </c>
      <c r="X219" s="353">
        <v>2.0636270357859599</v>
      </c>
      <c r="Y219" s="353">
        <v>2.1222055411163039</v>
      </c>
      <c r="Z219" s="353">
        <v>2.4451377719999012</v>
      </c>
      <c r="AA219" s="353">
        <v>15.005466501834338</v>
      </c>
      <c r="AB219" s="353">
        <v>15.987848423689201</v>
      </c>
      <c r="AC219" s="353">
        <v>20.32562549077042</v>
      </c>
    </row>
    <row r="220" spans="17:29" ht="20" customHeight="1">
      <c r="Q220" s="359">
        <v>218</v>
      </c>
      <c r="R220" s="353">
        <v>0.60628953564751165</v>
      </c>
      <c r="S220" s="353">
        <v>0.64284383656126487</v>
      </c>
      <c r="T220" s="353">
        <v>0.84587493397855251</v>
      </c>
      <c r="U220" s="353">
        <v>4.4032308027153704</v>
      </c>
      <c r="V220" s="353">
        <v>4.8437460971818389</v>
      </c>
      <c r="W220" s="353">
        <v>7.0771903878059526</v>
      </c>
      <c r="X220" s="353">
        <v>2.0303306592890991</v>
      </c>
      <c r="Y220" s="353">
        <v>2.0868312738285799</v>
      </c>
      <c r="Z220" s="353">
        <v>2.3990056196692278</v>
      </c>
      <c r="AA220" s="353">
        <v>14.745454066152261</v>
      </c>
      <c r="AB220" s="353">
        <v>15.724006769909911</v>
      </c>
      <c r="AC220" s="353">
        <v>20.071784645466291</v>
      </c>
    </row>
    <row r="221" spans="17:29" ht="20" customHeight="1">
      <c r="Q221" s="359">
        <v>219</v>
      </c>
      <c r="R221" s="353">
        <v>0.59669914000005719</v>
      </c>
      <c r="S221" s="353">
        <v>0.63232907266337812</v>
      </c>
      <c r="T221" s="353">
        <v>0.83014534307841958</v>
      </c>
      <c r="U221" s="353">
        <v>4.3263098356458176</v>
      </c>
      <c r="V221" s="353">
        <v>4.7630884926529662</v>
      </c>
      <c r="W221" s="353">
        <v>6.9875838737265887</v>
      </c>
      <c r="X221" s="353">
        <v>1.9982145280137271</v>
      </c>
      <c r="Y221" s="353">
        <v>2.0526977302040348</v>
      </c>
      <c r="Z221" s="353">
        <v>2.3543945602221421</v>
      </c>
      <c r="AA221" s="353">
        <v>14.48786262080975</v>
      </c>
      <c r="AB221" s="353">
        <v>15.462172087783488</v>
      </c>
      <c r="AC221" s="353">
        <v>19.817649521938897</v>
      </c>
    </row>
    <row r="222" spans="17:29" ht="20" customHeight="1">
      <c r="Q222" s="359">
        <v>220</v>
      </c>
      <c r="R222" s="353">
        <v>0.5874479835286931</v>
      </c>
      <c r="S222" s="353">
        <v>0.6221828113736958</v>
      </c>
      <c r="T222" s="353">
        <v>0.81493601221339962</v>
      </c>
      <c r="U222" s="353">
        <v>4.2501309580171869</v>
      </c>
      <c r="V222" s="353">
        <v>4.6830730902242914</v>
      </c>
      <c r="W222" s="353">
        <v>6.8979157722164901</v>
      </c>
      <c r="X222" s="353">
        <v>1.9672344343236206</v>
      </c>
      <c r="Y222" s="353">
        <v>2.0197604378672089</v>
      </c>
      <c r="Z222" s="353">
        <v>2.3112590223891738</v>
      </c>
      <c r="AA222" s="353">
        <v>14.232756270220248</v>
      </c>
      <c r="AB222" s="353">
        <v>15.202422153694753</v>
      </c>
      <c r="AC222" s="353">
        <v>19.563339728863447</v>
      </c>
    </row>
    <row r="223" spans="17:29" ht="20" customHeight="1">
      <c r="Q223" s="359">
        <v>221</v>
      </c>
      <c r="R223" s="353">
        <v>0.57852308592226687</v>
      </c>
      <c r="S223" s="353">
        <v>0.61239156336221612</v>
      </c>
      <c r="T223" s="353">
        <v>0.80023105765919356</v>
      </c>
      <c r="U223" s="353">
        <v>4.1747122291483745</v>
      </c>
      <c r="V223" s="353">
        <v>4.6037227493078321</v>
      </c>
      <c r="W223" s="353">
        <v>6.8082274740073769</v>
      </c>
      <c r="X223" s="353">
        <v>1.9373469100040879</v>
      </c>
      <c r="Y223" s="353">
        <v>1.9879756070917169</v>
      </c>
      <c r="Z223" s="353">
        <v>2.2695539579695496</v>
      </c>
      <c r="AA223" s="353">
        <v>13.980195491081243</v>
      </c>
      <c r="AB223" s="353">
        <v>14.9448311749911</v>
      </c>
      <c r="AC223" s="353">
        <v>19.308972655459087</v>
      </c>
    </row>
    <row r="224" spans="17:29" ht="20" customHeight="1">
      <c r="Q224" s="359">
        <v>222</v>
      </c>
      <c r="R224" s="353">
        <v>0.56991169723673907</v>
      </c>
      <c r="S224" s="353">
        <v>0.60294205911432897</v>
      </c>
      <c r="T224" s="353">
        <v>0.78601478719121343</v>
      </c>
      <c r="U224" s="353">
        <v>4.1000706390279049</v>
      </c>
      <c r="V224" s="353">
        <v>4.5250592378453129</v>
      </c>
      <c r="W224" s="353">
        <v>6.7185595649099517</v>
      </c>
      <c r="X224" s="353">
        <v>1.9085092582893679</v>
      </c>
      <c r="Y224" s="353">
        <v>1.9573001617267092</v>
      </c>
      <c r="Z224" s="353">
        <v>2.229234861879291</v>
      </c>
      <c r="AA224" s="353">
        <v>13.730237179137381</v>
      </c>
      <c r="AB224" s="353">
        <v>14.689469815835386</v>
      </c>
      <c r="AC224" s="353">
        <v>19.054663408089699</v>
      </c>
    </row>
    <row r="225" spans="17:29" ht="20" customHeight="1">
      <c r="Q225" s="359">
        <v>223</v>
      </c>
      <c r="R225" s="353">
        <v>0.56160130694510202</v>
      </c>
      <c r="S225" s="353">
        <v>0.59382125805769903</v>
      </c>
      <c r="T225" s="353">
        <v>0.77227170724179539</v>
      </c>
      <c r="U225" s="353">
        <v>4.026222123245879</v>
      </c>
      <c r="V225" s="353">
        <v>4.4471032414543759</v>
      </c>
      <c r="W225" s="353">
        <v>6.6289518049284641</v>
      </c>
      <c r="X225" s="353">
        <v>1.8806795841688189</v>
      </c>
      <c r="Y225" s="353">
        <v>1.9276917688250064</v>
      </c>
      <c r="Z225" s="353">
        <v>2.1902577924499553</v>
      </c>
      <c r="AA225" s="353">
        <v>13.482934699184282</v>
      </c>
      <c r="AB225" s="353">
        <v>14.436405226896808</v>
      </c>
      <c r="AC225" s="353">
        <v>18.800524751030252</v>
      </c>
    </row>
    <row r="226" spans="17:29" ht="20" customHeight="1">
      <c r="Q226" s="359">
        <v>224</v>
      </c>
      <c r="R226" s="353">
        <v>0.55357965242779628</v>
      </c>
      <c r="S226" s="353">
        <v>0.58501635723919487</v>
      </c>
      <c r="T226" s="353">
        <v>0.75898653008978045</v>
      </c>
      <c r="U226" s="353">
        <v>3.9531815788345535</v>
      </c>
      <c r="V226" s="353">
        <v>4.3698743737034489</v>
      </c>
      <c r="W226" s="353">
        <v>6.539443108839321</v>
      </c>
      <c r="X226" s="353">
        <v>1.8538168228194634</v>
      </c>
      <c r="Y226" s="353">
        <v>1.8991088668105724</v>
      </c>
      <c r="Z226" s="353">
        <v>2.1525793918191671</v>
      </c>
      <c r="AA226" s="353">
        <v>13.238337938115164</v>
      </c>
      <c r="AB226" s="353">
        <v>14.185701078705685</v>
      </c>
      <c r="AC226" s="353">
        <v>18.546667051385299</v>
      </c>
    </row>
    <row r="227" spans="17:29" ht="20" customHeight="1">
      <c r="Q227" s="359">
        <v>225</v>
      </c>
      <c r="R227" s="353">
        <v>0.54583472686316692</v>
      </c>
      <c r="S227" s="353">
        <v>0.57651479950638229</v>
      </c>
      <c r="T227" s="353">
        <v>0.74614418102815938</v>
      </c>
      <c r="U227" s="353">
        <v>3.8809628809591064</v>
      </c>
      <c r="V227" s="353">
        <v>4.2933911874610038</v>
      </c>
      <c r="W227" s="353">
        <v>6.4500715282264833</v>
      </c>
      <c r="X227" s="353">
        <v>1.8278807660293934</v>
      </c>
      <c r="Y227" s="353">
        <v>1.8715106920376832</v>
      </c>
      <c r="Z227" s="353">
        <v>2.1161569062589507</v>
      </c>
      <c r="AA227" s="353">
        <v>12.996493360814551</v>
      </c>
      <c r="AB227" s="353">
        <v>13.93741759849598</v>
      </c>
      <c r="AC227" s="353">
        <v>18.293198228139197</v>
      </c>
    </row>
    <row r="228" spans="17:29" ht="20" customHeight="1">
      <c r="Q228" s="359">
        <v>226</v>
      </c>
      <c r="R228" s="353">
        <v>0.53835478648265955</v>
      </c>
      <c r="S228" s="353">
        <v>0.56830428115266152</v>
      </c>
      <c r="T228" s="353">
        <v>0.7337298054575625</v>
      </c>
      <c r="U228" s="353">
        <v>3.8095789004002101</v>
      </c>
      <c r="V228" s="353">
        <v>4.2176711872649424</v>
      </c>
      <c r="W228" s="353">
        <v>6.3608742349644869</v>
      </c>
      <c r="X228" s="353">
        <v>1.8028320864938325</v>
      </c>
      <c r="Y228" s="353">
        <v>1.8448573036089442</v>
      </c>
      <c r="Z228" s="353">
        <v>2.0809482062937366</v>
      </c>
      <c r="AA228" s="353">
        <v>12.757444068703585</v>
      </c>
      <c r="AB228" s="353">
        <v>13.691611610359406</v>
      </c>
      <c r="AC228" s="353">
        <v>18.040223705311877</v>
      </c>
    </row>
    <row r="229" spans="17:29" ht="20" customHeight="1">
      <c r="Q229" s="359">
        <v>227</v>
      </c>
      <c r="R229" s="353">
        <v>0.53112835716067897</v>
      </c>
      <c r="S229" s="353">
        <v>0.56037275898990746</v>
      </c>
      <c r="T229" s="353">
        <v>0.72172877585559891</v>
      </c>
      <c r="U229" s="353">
        <v>3.7390415217709863</v>
      </c>
      <c r="V229" s="353">
        <v>4.1427308426574774</v>
      </c>
      <c r="W229" s="353">
        <v>6.2718875061371611</v>
      </c>
      <c r="X229" s="353">
        <v>1.7786323598831244</v>
      </c>
      <c r="Y229" s="353">
        <v>1.8191096063348458</v>
      </c>
      <c r="Z229" s="353">
        <v>2.0469118064662681</v>
      </c>
      <c r="AA229" s="353">
        <v>12.521229860744603</v>
      </c>
      <c r="AB229" s="353">
        <v>13.44833657853378</v>
      </c>
      <c r="AC229" s="353">
        <v>17.7878463691865</v>
      </c>
    </row>
    <row r="230" spans="17:29" ht="20" customHeight="1">
      <c r="Q230" s="359">
        <v>228</v>
      </c>
      <c r="R230" s="353">
        <v>0.52414424031422546</v>
      </c>
      <c r="S230" s="353">
        <v>0.55270845681720426</v>
      </c>
      <c r="T230" s="353">
        <v>0.71012669857457345</v>
      </c>
      <c r="U230" s="353">
        <v>3.6693616624112804</v>
      </c>
      <c r="V230" s="353">
        <v>4.0685856024311198</v>
      </c>
      <c r="W230" s="353">
        <v>6.1831467103779314</v>
      </c>
      <c r="X230" s="353">
        <v>1.7552440845993231</v>
      </c>
      <c r="Y230" s="353">
        <v>1.7942293717328839</v>
      </c>
      <c r="Z230" s="353">
        <v>2.0140068846167667</v>
      </c>
      <c r="AA230" s="353">
        <v>12.287887296713919</v>
      </c>
      <c r="AB230" s="353">
        <v>13.207642653649039</v>
      </c>
      <c r="AC230" s="353">
        <v>17.536166529568856</v>
      </c>
    </row>
    <row r="231" spans="17:29" ht="20" customHeight="1">
      <c r="Q231" s="359">
        <v>229</v>
      </c>
      <c r="R231" s="353">
        <v>0.51739151809259309</v>
      </c>
      <c r="S231" s="353">
        <v>0.54529987125910651</v>
      </c>
      <c r="T231" s="353">
        <v>0.69890942042274296</v>
      </c>
      <c r="U231" s="353">
        <v>3.600549291903306</v>
      </c>
      <c r="V231" s="353">
        <v>3.9952499097314162</v>
      </c>
      <c r="W231" s="353">
        <v>6.0946862956160306</v>
      </c>
      <c r="X231" s="353">
        <v>1.7326306991553526</v>
      </c>
      <c r="Y231" s="353">
        <v>1.7701792569800148</v>
      </c>
      <c r="Z231" s="353">
        <v>1.9821933005481831</v>
      </c>
      <c r="AA231" s="353">
        <v>12.057449762555441</v>
      </c>
      <c r="AB231" s="353">
        <v>12.969576721754494</v>
      </c>
      <c r="AC231" s="353">
        <v>17.285281885034095</v>
      </c>
    </row>
    <row r="232" spans="17:29" ht="20" customHeight="1">
      <c r="Q232" s="359">
        <v>230</v>
      </c>
      <c r="R232" s="353">
        <v>0.51085955784254111</v>
      </c>
      <c r="S232" s="353">
        <v>0.53813577695164494</v>
      </c>
      <c r="T232" s="353">
        <v>0.68806303498715637</v>
      </c>
      <c r="U232" s="353">
        <v>3.5326134521532024</v>
      </c>
      <c r="V232" s="353">
        <v>3.9227372179623528</v>
      </c>
      <c r="W232" s="353">
        <v>6.0065397782101098</v>
      </c>
      <c r="X232" s="353">
        <v>1.7107565971278875</v>
      </c>
      <c r="Y232" s="353">
        <v>1.7469228217477182</v>
      </c>
      <c r="Z232" s="353">
        <v>1.9514316139585546</v>
      </c>
      <c r="AA232" s="353">
        <v>11.829947537629396</v>
      </c>
      <c r="AB232" s="353">
        <v>12.734182455951725</v>
      </c>
      <c r="AC232" s="353">
        <v>17.035287492108349</v>
      </c>
    </row>
    <row r="233" spans="17:29" ht="20" customHeight="1">
      <c r="Q233" s="359">
        <v>231</v>
      </c>
      <c r="R233" s="353">
        <v>0.504538015839325</v>
      </c>
      <c r="S233" s="353">
        <v>0.53120523105905237</v>
      </c>
      <c r="T233" s="353">
        <v>0.6775738886590873</v>
      </c>
      <c r="U233" s="353">
        <v>3.4655622779844757</v>
      </c>
      <c r="V233" s="353">
        <v>3.8510600074407937</v>
      </c>
      <c r="W233" s="353">
        <v>5.9187397334494856</v>
      </c>
      <c r="X233" s="353">
        <v>1.6895871396517559</v>
      </c>
      <c r="Y233" s="353">
        <v>1.7244245428644174</v>
      </c>
      <c r="Z233" s="353">
        <v>1.9216831015298739</v>
      </c>
      <c r="AA233" s="353">
        <v>11.605407863675255</v>
      </c>
      <c r="AB233" s="353">
        <v>12.501500370459054</v>
      </c>
      <c r="AC233" s="353">
        <v>16.786275738329049</v>
      </c>
    </row>
    <row r="234" spans="17:29" ht="20" customHeight="1">
      <c r="Q234" s="359">
        <v>232</v>
      </c>
      <c r="R234" s="353">
        <v>0.4984168402788629</v>
      </c>
      <c r="S234" s="353">
        <v>0.52449757710888412</v>
      </c>
      <c r="T234" s="353">
        <v>0.6674285863262186</v>
      </c>
      <c r="U234" s="353">
        <v>3.3994030181900285</v>
      </c>
      <c r="V234" s="353">
        <v>3.7802298027467511</v>
      </c>
      <c r="W234" s="353">
        <v>5.8313177874009927</v>
      </c>
      <c r="X234" s="353">
        <v>1.6690886654400505</v>
      </c>
      <c r="Y234" s="353">
        <v>1.7026498267652344</v>
      </c>
      <c r="Z234" s="353">
        <v>1.892909773071825</v>
      </c>
      <c r="AA234" s="353">
        <v>11.383855015310358</v>
      </c>
      <c r="AB234" s="353">
        <v>12.271567876934833</v>
      </c>
      <c r="AC234" s="353">
        <v>16.538336319121633</v>
      </c>
    </row>
    <row r="235" spans="17:29" ht="20" customHeight="1">
      <c r="Q235" s="359">
        <v>233</v>
      </c>
      <c r="R235" s="353">
        <v>0.49248627353100449</v>
      </c>
      <c r="S235" s="353">
        <v>0.51800244813779472</v>
      </c>
      <c r="T235" s="353">
        <v>0.65761399669893683</v>
      </c>
      <c r="U235" s="353">
        <v>3.3341420569909692</v>
      </c>
      <c r="V235" s="353">
        <v>3.7102571907169022</v>
      </c>
      <c r="W235" s="353">
        <v>5.7443046100779291</v>
      </c>
      <c r="X235" s="353">
        <v>1.6492284983298306</v>
      </c>
      <c r="Y235" s="353">
        <v>1.6815650197039669</v>
      </c>
      <c r="Z235" s="353">
        <v>1.8650743866278126</v>
      </c>
      <c r="AA235" s="353">
        <v>11.165310371890747</v>
      </c>
      <c r="AB235" s="353">
        <v>12.044419342888888</v>
      </c>
      <c r="AC235" s="353">
        <v>16.291556218425804</v>
      </c>
    </row>
    <row r="236" spans="17:29" ht="20" customHeight="1">
      <c r="Q236" s="359">
        <v>234</v>
      </c>
      <c r="R236" s="353">
        <v>0.48673685365837988</v>
      </c>
      <c r="S236" s="353">
        <v>0.51170976914468902</v>
      </c>
      <c r="T236" s="353">
        <v>0.64811725724141023</v>
      </c>
      <c r="U236" s="353">
        <v>3.2697849358512885</v>
      </c>
      <c r="V236" s="353">
        <v>3.6411518390295217</v>
      </c>
      <c r="W236" s="353">
        <v>5.6577299099057017</v>
      </c>
      <c r="X236" s="353">
        <v>1.6299749523684133</v>
      </c>
      <c r="Y236" s="353">
        <v>1.6611374157166248</v>
      </c>
      <c r="Z236" s="353">
        <v>1.8381404624601076</v>
      </c>
      <c r="AA236" s="353">
        <v>10.949792490563755</v>
      </c>
      <c r="AB236" s="353">
        <v>11.820086152013838</v>
      </c>
      <c r="AC236" s="353">
        <v>16.046019692999437</v>
      </c>
    </row>
    <row r="237" spans="17:29" ht="20" customHeight="1">
      <c r="Q237" s="359">
        <v>235</v>
      </c>
      <c r="R237" s="353">
        <v>0.48115941520962319</v>
      </c>
      <c r="S237" s="353">
        <v>0.50560975885227688</v>
      </c>
      <c r="T237" s="353">
        <v>0.6389257786814917</v>
      </c>
      <c r="U237" s="353">
        <v>3.2063363755991792</v>
      </c>
      <c r="V237" s="353">
        <v>3.5729225153296986</v>
      </c>
      <c r="W237" s="353">
        <v>5.571622429457511</v>
      </c>
      <c r="X237" s="353">
        <v>1.6112973344697061</v>
      </c>
      <c r="Y237" s="353">
        <v>1.6413352623398791</v>
      </c>
      <c r="Z237" s="353">
        <v>1.8120722958404867</v>
      </c>
      <c r="AA237" s="353">
        <v>10.737317180347446</v>
      </c>
      <c r="AB237" s="353">
        <v>11.598596766270314</v>
      </c>
      <c r="AC237" s="353">
        <v>15.801808260324444</v>
      </c>
    </row>
    <row r="238" spans="17:29" ht="20" customHeight="1">
      <c r="Q238" s="359">
        <v>236</v>
      </c>
      <c r="R238" s="353">
        <v>0.47574508929980158</v>
      </c>
      <c r="S238" s="353">
        <v>0.49969293078218791</v>
      </c>
      <c r="T238" s="353">
        <v>0.63002724907686469</v>
      </c>
      <c r="U238" s="353">
        <v>3.143800298806859</v>
      </c>
      <c r="V238" s="353">
        <v>3.5055771068446795</v>
      </c>
      <c r="W238" s="353">
        <v>5.4860099424316848</v>
      </c>
      <c r="X238" s="353">
        <v>1.5931659446835476</v>
      </c>
      <c r="Y238" s="353">
        <v>1.62212776410115</v>
      </c>
      <c r="Z238" s="353">
        <v>1.7868349685823244</v>
      </c>
      <c r="AA238" s="353">
        <v>10.527897577075711</v>
      </c>
      <c r="AB238" s="353">
        <v>11.379976789563258</v>
      </c>
      <c r="AC238" s="353">
        <v>15.559000690034125</v>
      </c>
    </row>
    <row r="239" spans="17:29" ht="20" customHeight="1">
      <c r="Q239" s="359">
        <v>237</v>
      </c>
      <c r="R239" s="353">
        <v>0.47048530299472385</v>
      </c>
      <c r="S239" s="353">
        <v>0.49395009365274228</v>
      </c>
      <c r="T239" s="353">
        <v>0.62140963741827471</v>
      </c>
      <c r="U239" s="353">
        <v>3.0821798523824304</v>
      </c>
      <c r="V239" s="353">
        <v>3.4391226404400972</v>
      </c>
      <c r="W239" s="353">
        <v>5.4009192518410947</v>
      </c>
      <c r="X239" s="353">
        <v>1.5755520741338884</v>
      </c>
      <c r="Y239" s="353">
        <v>1.6034850838098706</v>
      </c>
      <c r="Z239" s="353">
        <v>1.7623943592598019</v>
      </c>
      <c r="AA239" s="353">
        <v>10.321544219053488</v>
      </c>
      <c r="AB239" s="353">
        <v>11.164249032849428</v>
      </c>
      <c r="AC239" s="353">
        <v>15.317672998778132</v>
      </c>
    </row>
    <row r="240" spans="17:29" ht="20" customHeight="1">
      <c r="Q240" s="359">
        <v>238</v>
      </c>
      <c r="R240" s="353">
        <v>0.46537177801931678</v>
      </c>
      <c r="S240" s="353">
        <v>0.48837235111218952</v>
      </c>
      <c r="T240" s="353">
        <v>0.6130611967541082</v>
      </c>
      <c r="U240" s="353">
        <v>3.0214774303286025</v>
      </c>
      <c r="V240" s="353">
        <v>3.3735653030689638</v>
      </c>
      <c r="W240" s="353">
        <v>5.3163761893838508</v>
      </c>
      <c r="X240" s="353">
        <v>1.5584280006934299</v>
      </c>
      <c r="Y240" s="353">
        <v>1.5853783416915141</v>
      </c>
      <c r="Z240" s="353">
        <v>1.7387171520695974</v>
      </c>
      <c r="AA240" s="353">
        <v>10.118265123270698</v>
      </c>
      <c r="AB240" s="353">
        <v>10.951433580519936</v>
      </c>
      <c r="AC240" s="353">
        <v>15.077898448437669</v>
      </c>
    </row>
    <row r="241" spans="17:29" ht="20" customHeight="1">
      <c r="Q241" s="359">
        <v>239</v>
      </c>
      <c r="R241" s="353">
        <v>0.46039652881355037</v>
      </c>
      <c r="S241" s="353">
        <v>0.48295110082370574</v>
      </c>
      <c r="T241" s="353">
        <v>0.60497046682388889</v>
      </c>
      <c r="U241" s="353">
        <v>2.9616946966248152</v>
      </c>
      <c r="V241" s="353">
        <v>3.3089104625662027</v>
      </c>
      <c r="W241" s="353">
        <v>5.2324056159631374</v>
      </c>
      <c r="X241" s="353">
        <v>1.5417669824733431</v>
      </c>
      <c r="Y241" s="353">
        <v>1.5677796124172672</v>
      </c>
      <c r="Z241" s="353">
        <v>1.7157708442998083</v>
      </c>
      <c r="AA241" s="353">
        <v>9.9180658620294757</v>
      </c>
      <c r="AB241" s="353">
        <v>10.741547857904468</v>
      </c>
      <c r="AC241" s="353">
        <v>14.83974754759983</v>
      </c>
    </row>
    <row r="242" spans="17:29" ht="20" customHeight="1">
      <c r="Q242" s="359">
        <v>240</v>
      </c>
      <c r="R242" s="353">
        <v>0.45555185996233355</v>
      </c>
      <c r="S242" s="353">
        <v>0.47767803292168859</v>
      </c>
      <c r="T242" s="353">
        <v>0.5971262761916819</v>
      </c>
      <c r="U242" s="353">
        <v>2.9028326081907867</v>
      </c>
      <c r="V242" s="353">
        <v>3.2451626887429907</v>
      </c>
      <c r="W242" s="353">
        <v>5.1490314233232812</v>
      </c>
      <c r="X242" s="353">
        <v>1.5255432492165528</v>
      </c>
      <c r="Y242" s="353">
        <v>1.5506619200927758</v>
      </c>
      <c r="Z242" s="353">
        <v>1.6935237523805453</v>
      </c>
      <c r="AA242" s="353">
        <v>9.7209496398440489</v>
      </c>
      <c r="AB242" s="353">
        <v>10.534606699748785</v>
      </c>
      <c r="AC242" s="353">
        <v>14.603288056197675</v>
      </c>
    </row>
    <row r="243" spans="17:29" ht="20" customHeight="1">
      <c r="Q243" s="359">
        <v>241</v>
      </c>
      <c r="R243" s="353">
        <v>0.45083036302852353</v>
      </c>
      <c r="S243" s="353">
        <v>0.47254512786188896</v>
      </c>
      <c r="T243" s="353">
        <v>0.58951774387357359</v>
      </c>
      <c r="U243" s="353">
        <v>2.8448914378911501</v>
      </c>
      <c r="V243" s="353">
        <v>3.1823257747362232</v>
      </c>
      <c r="W243" s="353">
        <v>5.0662765367679015</v>
      </c>
      <c r="X243" s="353">
        <v>1.5097319916921821</v>
      </c>
      <c r="Y243" s="353">
        <v>1.5339992312791422</v>
      </c>
      <c r="Z243" s="353">
        <v>1.6719450164996692</v>
      </c>
      <c r="AA243" s="353">
        <v>9.5269173704782162</v>
      </c>
      <c r="AB243" s="353">
        <v>10.330622419520406</v>
      </c>
      <c r="AC243" s="353">
        <v>14.368584993219244</v>
      </c>
    </row>
    <row r="244" spans="17:29" ht="20" customHeight="1">
      <c r="Q244" s="359">
        <v>242</v>
      </c>
      <c r="R244" s="353">
        <v>0.44622491282053339</v>
      </c>
      <c r="S244" s="353">
        <v>0.46754465369060882</v>
      </c>
      <c r="T244" s="353">
        <v>0.58213428045661852</v>
      </c>
      <c r="U244" s="353">
        <v>2.7878707975424599</v>
      </c>
      <c r="V244" s="353">
        <v>3.1204027585696017</v>
      </c>
      <c r="W244" s="353">
        <v>4.9841629189254606</v>
      </c>
      <c r="X244" s="353">
        <v>1.4943093491965873</v>
      </c>
      <c r="Y244" s="353">
        <v>1.5177664461280553</v>
      </c>
      <c r="Z244" s="353">
        <v>1.65100460377626</v>
      </c>
      <c r="AA244" s="353">
        <v>9.3359677539907739</v>
      </c>
      <c r="AB244" s="353">
        <v>10.129604879401262</v>
      </c>
      <c r="AC244" s="353">
        <v>14.13570064738712</v>
      </c>
    </row>
    <row r="245" spans="17:29" ht="20" customHeight="1">
      <c r="Q245" s="359">
        <v>243</v>
      </c>
      <c r="R245" s="353">
        <v>0.44172866312812437</v>
      </c>
      <c r="S245" s="353">
        <v>0.46266916276068709</v>
      </c>
      <c r="T245" s="353">
        <v>0.5749655887097056</v>
      </c>
      <c r="U245" s="353">
        <v>2.7317696608855417</v>
      </c>
      <c r="V245" s="353">
        <v>3.0593959448845709</v>
      </c>
      <c r="W245" s="353">
        <v>4.9027115745263226</v>
      </c>
      <c r="X245" s="353">
        <v>1.4792523952734624</v>
      </c>
      <c r="Y245" s="353">
        <v>1.5019393877210658</v>
      </c>
      <c r="Z245" s="353">
        <v>1.6306733099931099</v>
      </c>
      <c r="AA245" s="353">
        <v>9.1480973536648627</v>
      </c>
      <c r="AB245" s="353">
        <v>9.9315615608317422</v>
      </c>
      <c r="AC245" s="353">
        <v>13.904694590706757</v>
      </c>
    </row>
    <row r="246" spans="17:29" ht="20" customHeight="1">
      <c r="Q246" s="359">
        <v>244</v>
      </c>
      <c r="R246" s="353">
        <v>0.4373350419617541</v>
      </c>
      <c r="S246" s="353">
        <v>0.45791148792414832</v>
      </c>
      <c r="T246" s="353">
        <v>0.56800166368976601</v>
      </c>
      <c r="U246" s="353">
        <v>2.6765863864878461</v>
      </c>
      <c r="V246" s="353">
        <v>2.9993069268001942</v>
      </c>
      <c r="W246" s="353">
        <v>4.8219425561554026</v>
      </c>
      <c r="X246" s="353">
        <v>1.4645391217714616</v>
      </c>
      <c r="Y246" s="353">
        <v>1.4864947897099747</v>
      </c>
      <c r="Z246" s="353">
        <v>1.6109227598979421</v>
      </c>
      <c r="AA246" s="353">
        <v>8.9633006727029425</v>
      </c>
      <c r="AB246" s="353">
        <v>9.7364976354732882</v>
      </c>
      <c r="AC246" s="353">
        <v>13.675623694781716</v>
      </c>
    </row>
    <row r="247" spans="17:29" ht="20" customHeight="1">
      <c r="Q247" s="359">
        <v>245</v>
      </c>
      <c r="R247" s="353">
        <v>0.43303774633232112</v>
      </c>
      <c r="S247" s="353">
        <v>0.45326473823332181</v>
      </c>
      <c r="T247" s="353">
        <v>0.56123279234956047</v>
      </c>
      <c r="U247" s="353">
        <v>2.6223187405420578</v>
      </c>
      <c r="V247" s="353">
        <v>2.9401366078629398</v>
      </c>
      <c r="W247" s="353">
        <v>4.7418749709432237</v>
      </c>
      <c r="X247" s="353">
        <v>1.4501484213627058</v>
      </c>
      <c r="Y247" s="353">
        <v>1.4714102823615935</v>
      </c>
      <c r="Z247" s="353">
        <v>1.5917254060910464</v>
      </c>
      <c r="AA247" s="353">
        <v>8.7815702305743191</v>
      </c>
      <c r="AB247" s="353">
        <v>9.5444160364628789</v>
      </c>
      <c r="AC247" s="353">
        <v>13.448542149790297</v>
      </c>
    </row>
    <row r="248" spans="17:29" ht="20" customHeight="1">
      <c r="Q248" s="359">
        <v>246</v>
      </c>
      <c r="R248" s="353">
        <v>0.42883073660936305</v>
      </c>
      <c r="S248" s="353">
        <v>0.44872229418385035</v>
      </c>
      <c r="T248" s="353">
        <v>0.55464955265601046</v>
      </c>
      <c r="U248" s="353">
        <v>2.5689639195290819</v>
      </c>
      <c r="V248" s="353">
        <v>2.8818852240485189</v>
      </c>
      <c r="W248" s="353">
        <v>4.6625269881582891</v>
      </c>
      <c r="X248" s="353">
        <v>1.4360600686496301</v>
      </c>
      <c r="Y248" s="353">
        <v>1.4566643771153662</v>
      </c>
      <c r="Z248" s="353">
        <v>1.5730545265247573</v>
      </c>
      <c r="AA248" s="353">
        <v>8.6028966389085255</v>
      </c>
      <c r="AB248" s="353">
        <v>9.355317529836471</v>
      </c>
      <c r="AC248" s="353">
        <v>13.223501486018483</v>
      </c>
    </row>
    <row r="249" spans="17:29" ht="20" customHeight="1">
      <c r="Q249" s="359">
        <v>247</v>
      </c>
      <c r="R249" s="353">
        <v>0.42470823049667206</v>
      </c>
      <c r="S249" s="353">
        <v>0.4442778025344018</v>
      </c>
      <c r="T249" s="353">
        <v>0.54824281223055527</v>
      </c>
      <c r="U249" s="353">
        <v>2.5165185727150021</v>
      </c>
      <c r="V249" s="353">
        <v>2.8245523657794473</v>
      </c>
      <c r="W249" s="353">
        <v>4.5839158476630457</v>
      </c>
      <c r="X249" s="353">
        <v>1.4222546999906378</v>
      </c>
      <c r="Y249" s="353">
        <v>1.4422364497668627</v>
      </c>
      <c r="Z249" s="353">
        <v>1.5548842206473417</v>
      </c>
      <c r="AA249" s="353">
        <v>8.427268676832691</v>
      </c>
      <c r="AB249" s="353">
        <v>9.169200786003497</v>
      </c>
      <c r="AC249" s="353">
        <v>13.000550597842052</v>
      </c>
    </row>
    <row r="250" spans="17:29" ht="20" customHeight="1">
      <c r="Q250" s="359">
        <v>248</v>
      </c>
      <c r="R250" s="353">
        <v>0.42066469666494122</v>
      </c>
      <c r="S250" s="353">
        <v>0.43992517073897558</v>
      </c>
      <c r="T250" s="353">
        <v>0.54200372652539675</v>
      </c>
      <c r="U250" s="353">
        <v>2.4649788244534983</v>
      </c>
      <c r="V250" s="353">
        <v>2.7681369999236174</v>
      </c>
      <c r="W250" s="353">
        <v>4.5060578691953141</v>
      </c>
      <c r="X250" s="353">
        <v>1.4087137921772315</v>
      </c>
      <c r="Y250" s="353">
        <v>1.4281067223936572</v>
      </c>
      <c r="Z250" s="353">
        <v>1.5371894042306009</v>
      </c>
      <c r="AA250" s="353">
        <v>8.2546733656574531</v>
      </c>
      <c r="AB250" s="353">
        <v>8.986062451159702</v>
      </c>
      <c r="AC250" s="353">
        <v>12.7797357700499</v>
      </c>
    </row>
    <row r="251" spans="17:29" ht="20" customHeight="1">
      <c r="Q251" s="359">
        <v>249</v>
      </c>
      <c r="R251" s="353">
        <v>0.4166948480814287</v>
      </c>
      <c r="S251" s="353">
        <v>0.43565856102855732</v>
      </c>
      <c r="T251" s="353">
        <v>0.5359237365517322</v>
      </c>
      <c r="U251" s="353">
        <v>2.4143402962667393</v>
      </c>
      <c r="V251" s="353">
        <v>2.7126374917404719</v>
      </c>
      <c r="W251" s="353">
        <v>4.4289684624371626</v>
      </c>
      <c r="X251" s="353">
        <v>1.3954196400965218</v>
      </c>
      <c r="Y251" s="353">
        <v>1.4142562441429056</v>
      </c>
      <c r="Z251" s="353">
        <v>1.5199458029268607</v>
      </c>
      <c r="AA251" s="353">
        <v>8.0850960428210161</v>
      </c>
      <c r="AB251" s="353">
        <v>8.8058972185299016</v>
      </c>
      <c r="AC251" s="353">
        <v>12.56110070640057</v>
      </c>
    </row>
    <row r="252" spans="17:29" ht="20" customHeight="1">
      <c r="Q252" s="359">
        <v>250</v>
      </c>
      <c r="R252" s="353">
        <v>0.41279363507678035</v>
      </c>
      <c r="S252" s="353">
        <v>0.43147238417945544</v>
      </c>
      <c r="T252" s="353">
        <v>0.52999456617808105</v>
      </c>
      <c r="U252" s="353">
        <v>2.3645981286795106</v>
      </c>
      <c r="V252" s="353">
        <v>2.6580516267430916</v>
      </c>
      <c r="W252" s="353">
        <v>4.3526621378328025</v>
      </c>
      <c r="X252" s="353">
        <v>1.3823553335135363</v>
      </c>
      <c r="Y252" s="353">
        <v>1.4006668710018124</v>
      </c>
      <c r="Z252" s="353">
        <v>1.5031299446066919</v>
      </c>
      <c r="AA252" s="353">
        <v>7.9185204350068581</v>
      </c>
      <c r="AB252" s="353">
        <v>8.6286978993377641</v>
      </c>
      <c r="AC252" s="353">
        <v>12.344686560303169</v>
      </c>
    </row>
    <row r="253" spans="17:29" ht="20" customHeight="1">
      <c r="Q253" s="359">
        <v>251</v>
      </c>
      <c r="R253" s="353">
        <v>0.40895623818902954</v>
      </c>
      <c r="S253" s="353">
        <v>0.42736129300602321</v>
      </c>
      <c r="T253" s="353">
        <v>0.52420821901869741</v>
      </c>
      <c r="U253" s="353">
        <v>2.3157470027829992</v>
      </c>
      <c r="V253" s="353">
        <v>2.6043766324459381</v>
      </c>
      <c r="W253" s="353">
        <v>4.2771525181172017</v>
      </c>
      <c r="X253" s="353">
        <v>1.369504733107346</v>
      </c>
      <c r="Y253" s="353">
        <v>1.3873212446733854</v>
      </c>
      <c r="Z253" s="353">
        <v>1.4867191505340656</v>
      </c>
      <c r="AA253" s="353">
        <v>7.7549287303561236</v>
      </c>
      <c r="AB253" s="353">
        <v>8.4544554934043958</v>
      </c>
      <c r="AC253" s="353">
        <v>12.130531967513916</v>
      </c>
    </row>
    <row r="254" spans="17:29" ht="20" customHeight="1">
      <c r="Q254" s="359">
        <v>252</v>
      </c>
      <c r="R254" s="353">
        <v>0.40517806082448254</v>
      </c>
      <c r="S254" s="353">
        <v>0.42332017561556678</v>
      </c>
      <c r="T254" s="353">
        <v>0.5185569749336969</v>
      </c>
      <c r="U254" s="353">
        <v>2.2677811615061674</v>
      </c>
      <c r="V254" s="353">
        <v>2.5516091999694948</v>
      </c>
      <c r="W254" s="353">
        <v>4.2024523505170137</v>
      </c>
      <c r="X254" s="353">
        <v>1.3568524458939777</v>
      </c>
      <c r="Y254" s="353">
        <v>1.3742027706801869</v>
      </c>
      <c r="Z254" s="353">
        <v>1.4706915254402804</v>
      </c>
      <c r="AA254" s="353">
        <v>7.5943016497007756</v>
      </c>
      <c r="AB254" s="353">
        <v>8.283159259282403</v>
      </c>
      <c r="AC254" s="353">
        <v>11.918673080739493</v>
      </c>
    </row>
    <row r="255" spans="17:29" ht="20" customHeight="1">
      <c r="Q255" s="359">
        <v>253</v>
      </c>
      <c r="R255" s="353">
        <v>0.40145472177466762</v>
      </c>
      <c r="S255" s="353">
        <v>0.41934414846317009</v>
      </c>
      <c r="T255" s="353">
        <v>0.51303338616404859</v>
      </c>
      <c r="U255" s="353">
        <v>2.2206944305744107</v>
      </c>
      <c r="V255" s="353">
        <v>2.4997455054746718</v>
      </c>
      <c r="W255" s="353">
        <v>4.1285735195857081</v>
      </c>
      <c r="X255" s="353">
        <v>1.3443838001673218</v>
      </c>
      <c r="Y255" s="353">
        <v>1.3612955958185635</v>
      </c>
      <c r="Z255" s="353">
        <v>1.4550259465623228</v>
      </c>
      <c r="AA255" s="353">
        <v>7.4366185167495535</v>
      </c>
      <c r="AB255" s="353">
        <v>8.1147967838372903</v>
      </c>
      <c r="AC255" s="353">
        <v>11.709143606039055</v>
      </c>
    </row>
    <row r="256" spans="17:29" ht="20" customHeight="1">
      <c r="Q256" s="359">
        <v>254</v>
      </c>
      <c r="R256" s="353">
        <v>0.3977820476277899</v>
      </c>
      <c r="S256" s="353">
        <v>0.41542854924384387</v>
      </c>
      <c r="T256" s="353">
        <v>0.5076302731258483</v>
      </c>
      <c r="U256" s="353">
        <v>2.1744802391366473</v>
      </c>
      <c r="V256" s="353">
        <v>2.4487812314013122</v>
      </c>
      <c r="W256" s="353">
        <v>4.0555270606348222</v>
      </c>
      <c r="X256" s="353">
        <v>1.3320848200867561</v>
      </c>
      <c r="Y256" s="353">
        <v>1.3485845850847928</v>
      </c>
      <c r="Z256" s="353">
        <v>1.4397020517149084</v>
      </c>
      <c r="AA256" s="353">
        <v>7.2818573271635616</v>
      </c>
      <c r="AB256" s="353">
        <v>7.949354051192965</v>
      </c>
      <c r="AC256" s="353">
        <v>11.501974840916908</v>
      </c>
    </row>
    <row r="257" spans="17:29" ht="20" customHeight="1">
      <c r="Q257" s="359">
        <v>255</v>
      </c>
      <c r="R257" s="353">
        <v>0.39415606511225171</v>
      </c>
      <c r="S257" s="353">
        <v>0.41156892965891101</v>
      </c>
      <c r="T257" s="353">
        <v>0.50234071988940066</v>
      </c>
      <c r="U257" s="353">
        <v>2.1291316400436138</v>
      </c>
      <c r="V257" s="353">
        <v>2.3987115874866225</v>
      </c>
      <c r="W257" s="353">
        <v>3.9833231737235852</v>
      </c>
      <c r="X257" s="353">
        <v>1.3199422000372758</v>
      </c>
      <c r="Y257" s="353">
        <v>1.3360552981929652</v>
      </c>
      <c r="Z257" s="353">
        <v>1.4247002264686022</v>
      </c>
      <c r="AA257" s="353">
        <v>7.1299948164638458</v>
      </c>
      <c r="AB257" s="353">
        <v>7.7868155109627866</v>
      </c>
      <c r="AC257" s="353">
        <v>11.297195713998828</v>
      </c>
    </row>
    <row r="258" spans="17:29" ht="20" customHeight="1">
      <c r="Q258" s="359">
        <v>256</v>
      </c>
      <c r="R258" s="353">
        <v>0.39057299340872786</v>
      </c>
      <c r="S258" s="353">
        <v>0.4077610480928559</v>
      </c>
      <c r="T258" s="353">
        <v>0.49715806936956025</v>
      </c>
      <c r="U258" s="353">
        <v>2.0846413297615278</v>
      </c>
      <c r="V258" s="353">
        <v>2.3495313315409296</v>
      </c>
      <c r="W258" s="353">
        <v>3.9119712381694391</v>
      </c>
      <c r="X258" s="353">
        <v>1.3079432788843217</v>
      </c>
      <c r="Y258" s="353">
        <v>1.3236939658022147</v>
      </c>
      <c r="Z258" s="353">
        <v>1.4100015905090286</v>
      </c>
      <c r="AA258" s="353">
        <v>6.9810065267178718</v>
      </c>
      <c r="AB258" s="353">
        <v>7.6271641456928556</v>
      </c>
      <c r="AC258" s="353">
        <v>11.094832826185659</v>
      </c>
    </row>
    <row r="259" spans="17:29" ht="20" customHeight="1">
      <c r="Q259" s="359">
        <v>257</v>
      </c>
      <c r="R259" s="353">
        <v>0.38702923646607618</v>
      </c>
      <c r="S259" s="353">
        <v>0.40400086223603171</v>
      </c>
      <c r="T259" s="353">
        <v>0.49207591825450719</v>
      </c>
      <c r="U259" s="353">
        <v>2.0410016679069485</v>
      </c>
      <c r="V259" s="353">
        <v>2.3012347899595436</v>
      </c>
      <c r="W259" s="353">
        <v>3.8414798275424444</v>
      </c>
      <c r="X259" s="353">
        <v>1.2960760142414476</v>
      </c>
      <c r="Y259" s="353">
        <v>1.3114874655681863</v>
      </c>
      <c r="Z259" s="353">
        <v>1.3955879832542597</v>
      </c>
      <c r="AA259" s="353">
        <v>6.8348668719574857</v>
      </c>
      <c r="AB259" s="353">
        <v>7.4703815374486311</v>
      </c>
      <c r="AC259" s="353">
        <v>10.894910493179324</v>
      </c>
    </row>
    <row r="260" spans="17:29" ht="20" customHeight="1">
      <c r="Q260" s="359">
        <v>258</v>
      </c>
      <c r="R260" s="353">
        <v>0.38352137535502412</v>
      </c>
      <c r="S260" s="353">
        <v>0.40028452168758605</v>
      </c>
      <c r="T260" s="353">
        <v>0.48708811170067473</v>
      </c>
      <c r="U260" s="353">
        <v>1.9982046963898508</v>
      </c>
      <c r="V260" s="353">
        <v>2.2538158779510731</v>
      </c>
      <c r="W260" s="353">
        <v>3.7718567251069688</v>
      </c>
      <c r="X260" s="353">
        <v>1.2843289568644956</v>
      </c>
      <c r="Y260" s="353">
        <v>1.2994232981302918</v>
      </c>
      <c r="Z260" s="353">
        <v>1.3814419488089709</v>
      </c>
      <c r="AA260" s="353">
        <v>6.6915492022848833</v>
      </c>
      <c r="AB260" s="353">
        <v>7.3164479334810819</v>
      </c>
      <c r="AC260" s="353">
        <v>10.697450789277344</v>
      </c>
    </row>
    <row r="261" spans="17:29" ht="20" customHeight="1">
      <c r="Q261" s="359">
        <v>259</v>
      </c>
      <c r="R261" s="353">
        <v>0.38004616069212177</v>
      </c>
      <c r="S261" s="353">
        <v>0.39660836057184512</v>
      </c>
      <c r="T261" s="353">
        <v>0.48218873782192379</v>
      </c>
      <c r="U261" s="353">
        <v>1.9562421581535736</v>
      </c>
      <c r="V261" s="353">
        <v>2.2072681194639374</v>
      </c>
      <c r="W261" s="353">
        <v>3.7031089396744847</v>
      </c>
      <c r="X261" s="353">
        <v>1.2726912252810763</v>
      </c>
      <c r="Y261" s="353">
        <v>1.2874895631426504</v>
      </c>
      <c r="Z261" s="353">
        <v>1.3675467203350624</v>
      </c>
      <c r="AA261" s="353">
        <v>6.5510258666285726</v>
      </c>
      <c r="AB261" s="353">
        <v>7.1653423109131085</v>
      </c>
      <c r="AC261" s="353">
        <v>10.502473592333326</v>
      </c>
    </row>
    <row r="262" spans="17:29" ht="20" customHeight="1">
      <c r="Q262" s="359">
        <v>260</v>
      </c>
      <c r="R262" s="353">
        <v>0.37660050516488597</v>
      </c>
      <c r="S262" s="353">
        <v>0.39296889020010944</v>
      </c>
      <c r="T262" s="353">
        <v>0.47737212200123519</v>
      </c>
      <c r="U262" s="353">
        <v>1.91510551550145</v>
      </c>
      <c r="V262" s="353">
        <v>2.1615846667941643</v>
      </c>
      <c r="W262" s="353">
        <v>3.6352427218320282</v>
      </c>
      <c r="X262" s="353">
        <v>1.2611524807589161</v>
      </c>
      <c r="Y262" s="353">
        <v>1.2756749354524515</v>
      </c>
      <c r="Z262" s="353">
        <v>1.3538862039189175</v>
      </c>
      <c r="AA262" s="353">
        <v>6.4132682741152411</v>
      </c>
      <c r="AB262" s="353">
        <v>7.0170424403913438</v>
      </c>
      <c r="AC262" s="353">
        <v>10.309996629782884</v>
      </c>
    </row>
    <row r="263" spans="17:29" ht="20" customHeight="1">
      <c r="Q263" s="359">
        <v>261</v>
      </c>
      <c r="R263" s="353">
        <v>0.37318147618740938</v>
      </c>
      <c r="S263" s="353">
        <v>0.38936279180841754</v>
      </c>
      <c r="T263" s="353">
        <v>0.47263282105323429</v>
      </c>
      <c r="U263" s="353">
        <v>1.8747859680013634</v>
      </c>
      <c r="V263" s="353">
        <v>2.116758319859108</v>
      </c>
      <c r="W263" s="353">
        <v>3.568263580511287</v>
      </c>
      <c r="X263" s="353">
        <v>1.2497029027111028</v>
      </c>
      <c r="Y263" s="353">
        <v>1.2639686415249238</v>
      </c>
      <c r="Z263" s="353">
        <v>1.3404449620156007</v>
      </c>
      <c r="AA263" s="353">
        <v>6.2782469540281953</v>
      </c>
      <c r="AB263" s="353">
        <v>6.8715249486534411</v>
      </c>
      <c r="AC263" s="353">
        <v>10.120035525635599</v>
      </c>
    </row>
    <row r="264" spans="17:29" ht="20" customHeight="1">
      <c r="Q264" s="359">
        <v>262</v>
      </c>
      <c r="R264" s="353">
        <v>0.36978628871398939</v>
      </c>
      <c r="S264" s="353">
        <v>0.38578690940036392</v>
      </c>
      <c r="T264" s="353">
        <v>0.46796561726569202</v>
      </c>
      <c r="U264" s="353">
        <v>1.835274469960632</v>
      </c>
      <c r="V264" s="353">
        <v>2.0727815451228579</v>
      </c>
      <c r="W264" s="353">
        <v>3.5021762998641819</v>
      </c>
      <c r="X264" s="353">
        <v>1.238333164630506</v>
      </c>
      <c r="Y264" s="353">
        <v>1.2523604362093417</v>
      </c>
      <c r="Z264" s="353">
        <v>1.3272081965498217</v>
      </c>
      <c r="AA264" s="353">
        <v>6.1459316143269049</v>
      </c>
      <c r="AB264" s="353">
        <v>6.7287653799646696</v>
      </c>
      <c r="AC264" s="353">
        <v>9.9326038483362655</v>
      </c>
    </row>
    <row r="265" spans="17:29" ht="20" customHeight="1">
      <c r="Q265" s="359">
        <v>263</v>
      </c>
      <c r="R265" s="353">
        <v>0.36641229823653337</v>
      </c>
      <c r="S265" s="353">
        <v>0.38223824272244261</v>
      </c>
      <c r="T265" s="353">
        <v>0.46336551234789208</v>
      </c>
      <c r="U265" s="353">
        <v>1.7965617474649391</v>
      </c>
      <c r="V265" s="353">
        <v>2.0296464941606871</v>
      </c>
      <c r="W265" s="353">
        <v>3.4369849564111954</v>
      </c>
      <c r="X265" s="353">
        <v>1.2270344106396223</v>
      </c>
      <c r="Y265" s="353">
        <v>1.2408405799352373</v>
      </c>
      <c r="Z265" s="353">
        <v>1.3141617317527576</v>
      </c>
      <c r="AA265" s="353">
        <v>6.0162911987066492</v>
      </c>
      <c r="AB265" s="353">
        <v>6.5887382563827384</v>
      </c>
      <c r="AC265" s="353">
        <v>9.7477131593996571</v>
      </c>
    </row>
    <row r="266" spans="17:29" ht="20" customHeight="1">
      <c r="Q266" s="359">
        <v>264</v>
      </c>
      <c r="R266" s="353">
        <v>0.36305699398965835</v>
      </c>
      <c r="S266" s="353">
        <v>0.3787139403977538</v>
      </c>
      <c r="T266" s="353">
        <v>0.45882772131326127</v>
      </c>
      <c r="U266" s="353">
        <v>1.7586383149761078</v>
      </c>
      <c r="V266" s="353">
        <v>1.9873450218509201</v>
      </c>
      <c r="W266" s="353">
        <v>3.3726929364298481</v>
      </c>
      <c r="X266" s="353">
        <v>1.2157982327359451</v>
      </c>
      <c r="Y266" s="353">
        <v>1.2293998164227036</v>
      </c>
      <c r="Z266" s="353">
        <v>1.3012919968124383</v>
      </c>
      <c r="AA266" s="353">
        <v>5.8892939421808173</v>
      </c>
      <c r="AB266" s="353">
        <v>6.451417136813129</v>
      </c>
      <c r="AC266" s="353">
        <v>9.5653730627263958</v>
      </c>
    </row>
    <row r="267" spans="17:29" ht="20" customHeight="1">
      <c r="Q267" s="359">
        <v>265</v>
      </c>
      <c r="R267" s="353">
        <v>0.35971799238550811</v>
      </c>
      <c r="S267" s="353">
        <v>0.3752112932421689</v>
      </c>
      <c r="T267" s="353">
        <v>0.45434766632311424</v>
      </c>
      <c r="U267" s="353">
        <v>1.7214944914846801</v>
      </c>
      <c r="V267" s="353">
        <v>1.9458687041840108</v>
      </c>
      <c r="W267" s="353">
        <v>3.3093029535510032</v>
      </c>
      <c r="X267" s="353">
        <v>1.2046166488066077</v>
      </c>
      <c r="Y267" s="353">
        <v>1.2180293509849989</v>
      </c>
      <c r="Z267" s="353">
        <v>1.2885860084138481</v>
      </c>
      <c r="AA267" s="353">
        <v>5.7649074251723604</v>
      </c>
      <c r="AB267" s="353">
        <v>6.3167746748218079</v>
      </c>
      <c r="AC267" s="353">
        <v>9.3855912545082312</v>
      </c>
    </row>
    <row r="268" spans="17:29" ht="20" customHeight="1">
      <c r="Q268" s="359">
        <v>266</v>
      </c>
      <c r="R268" s="353">
        <v>0.35639303069840217</v>
      </c>
      <c r="S268" s="353">
        <v>0.37172772778525576</v>
      </c>
      <c r="T268" s="353">
        <v>0.44992097051761892</v>
      </c>
      <c r="U268" s="353">
        <v>1.685120416214285</v>
      </c>
      <c r="V268" s="353">
        <v>1.9052088556798099</v>
      </c>
      <c r="W268" s="353">
        <v>3.2468170665320786</v>
      </c>
      <c r="X268" s="353">
        <v>1.193482081479657</v>
      </c>
      <c r="Y268" s="353">
        <v>1.2067208294958571</v>
      </c>
      <c r="Z268" s="353">
        <v>1.2760313532427814</v>
      </c>
      <c r="AA268" s="353">
        <v>5.6430986261042717</v>
      </c>
      <c r="AB268" s="353">
        <v>6.1847826751760087</v>
      </c>
      <c r="AC268" s="353">
        <v>9.2083735736350718</v>
      </c>
    </row>
    <row r="269" spans="17:29" ht="20" customHeight="1">
      <c r="Q269" s="359">
        <v>267</v>
      </c>
      <c r="R269" s="353">
        <v>0.35307996101746864</v>
      </c>
      <c r="S269" s="353">
        <v>0.36826080001646011</v>
      </c>
      <c r="T269" s="353">
        <v>0.44554345185926908</v>
      </c>
      <c r="U269" s="353">
        <v>1.649506063875855</v>
      </c>
      <c r="V269" s="353">
        <v>1.8653565464051052</v>
      </c>
      <c r="W269" s="353">
        <v>3.1852366971765376</v>
      </c>
      <c r="X269" s="353">
        <v>1.182387337872749</v>
      </c>
      <c r="Y269" s="353">
        <v>1.1954663180880343</v>
      </c>
      <c r="Z269" s="353">
        <v>1.2636161705251736</v>
      </c>
      <c r="AA269" s="353">
        <v>5.5238339724826098</v>
      </c>
      <c r="AB269" s="353">
        <v>6.0554121490874113</v>
      </c>
      <c r="AC269" s="353">
        <v>9.0337240525168649</v>
      </c>
    </row>
    <row r="270" spans="17:29" ht="20" customHeight="1">
      <c r="Q270" s="359">
        <v>268</v>
      </c>
      <c r="R270" s="353">
        <v>0.34977674448346324</v>
      </c>
      <c r="S270" s="353">
        <v>0.36480818937512333</v>
      </c>
      <c r="T270" s="353">
        <v>0.44121111701315763</v>
      </c>
      <c r="U270" s="353">
        <v>1.6146412594706607</v>
      </c>
      <c r="V270" s="353">
        <v>1.8263026185846811</v>
      </c>
      <c r="W270" s="353">
        <v>3.1245626483703104</v>
      </c>
      <c r="X270" s="353">
        <v>1.1713255902935182</v>
      </c>
      <c r="Y270" s="353">
        <v>1.1842582836434068</v>
      </c>
      <c r="Z270" s="353">
        <v>1.2513291346708002</v>
      </c>
      <c r="AA270" s="353">
        <v>5.4070793904686161</v>
      </c>
      <c r="AB270" s="353">
        <v>5.9286333681357846</v>
      </c>
      <c r="AC270" s="353">
        <v>8.8616449682371119</v>
      </c>
    </row>
    <row r="271" spans="17:29" ht="20" customHeight="1">
      <c r="Q271" s="359">
        <v>269</v>
      </c>
      <c r="R271" s="353">
        <v>0.34648144582400542</v>
      </c>
      <c r="S271" s="353">
        <v>0.36136769300107541</v>
      </c>
      <c r="T271" s="353">
        <v>0.43692015528733208</v>
      </c>
      <c r="U271" s="353">
        <v>1.5805156926420598</v>
      </c>
      <c r="V271" s="353">
        <v>1.7880377028003234</v>
      </c>
      <c r="W271" s="353">
        <v>3.0647951222064806</v>
      </c>
      <c r="X271" s="353">
        <v>1.1602903579392831</v>
      </c>
      <c r="Y271" s="353">
        <v>1.1730895751289672</v>
      </c>
      <c r="Z271" s="353">
        <v>1.2391594380873783</v>
      </c>
      <c r="AA271" s="353">
        <v>5.2928003529395733</v>
      </c>
      <c r="AB271" s="353">
        <v>5.8044159168549792</v>
      </c>
      <c r="AC271" s="353">
        <v>8.6921368939567252</v>
      </c>
    </row>
    <row r="272" spans="17:29" ht="20" customHeight="1">
      <c r="Q272" s="359">
        <v>270</v>
      </c>
      <c r="R272" s="353">
        <v>0.34319222819947837</v>
      </c>
      <c r="S272" s="353">
        <v>0.35793722026057168</v>
      </c>
      <c r="T272" s="353">
        <v>0.43266693265529682</v>
      </c>
      <c r="U272" s="353">
        <v>1.5471189315767735</v>
      </c>
      <c r="V272" s="353">
        <v>1.750552233772996</v>
      </c>
      <c r="W272" s="353">
        <v>3.0059337381706128</v>
      </c>
      <c r="X272" s="353">
        <v>1.1492754896370962</v>
      </c>
      <c r="Y272" s="353">
        <v>1.1619534058266465</v>
      </c>
      <c r="Z272" s="353">
        <v>1.2270967742276455</v>
      </c>
      <c r="AA272" s="353">
        <v>5.1809619260411344</v>
      </c>
      <c r="AB272" s="353">
        <v>5.6827287439658232</v>
      </c>
      <c r="AC272" s="353">
        <v>8.5251987504898352</v>
      </c>
    </row>
    <row r="273" spans="17:29" ht="20" customHeight="1">
      <c r="Q273" s="359">
        <v>271</v>
      </c>
      <c r="R273" s="353">
        <v>0.33990734836988262</v>
      </c>
      <c r="S273" s="353">
        <v>0.35451478756043636</v>
      </c>
      <c r="T273" s="353">
        <v>0.42844798588152611</v>
      </c>
      <c r="U273" s="353">
        <v>1.5144404364572315</v>
      </c>
      <c r="V273" s="353">
        <v>1.7138364657247671</v>
      </c>
      <c r="W273" s="353">
        <v>2.9479775513599145</v>
      </c>
      <c r="X273" s="353">
        <v>1.1382751476585964</v>
      </c>
      <c r="Y273" s="353">
        <v>1.1508433364987354</v>
      </c>
      <c r="Z273" s="353">
        <v>1.2151313209285908</v>
      </c>
      <c r="AA273" s="353">
        <v>5.0715288142362658</v>
      </c>
      <c r="AB273" s="353">
        <v>5.5635402122447468</v>
      </c>
      <c r="AC273" s="353">
        <v>8.3608278579756128</v>
      </c>
    </row>
    <row r="274" spans="17:29" ht="20" customHeight="1">
      <c r="Q274" s="359">
        <v>272</v>
      </c>
      <c r="R274" s="353">
        <v>0.33662515219095696</v>
      </c>
      <c r="S274" s="353">
        <v>0.35109851346133586</v>
      </c>
      <c r="T274" s="353">
        <v>0.424260016769482</v>
      </c>
      <c r="U274" s="353">
        <v>1.4824695724673542</v>
      </c>
      <c r="V274" s="353">
        <v>1.6778804873176449</v>
      </c>
      <c r="W274" s="353">
        <v>2.8909250707105527</v>
      </c>
      <c r="X274" s="353">
        <v>1.1272837926375052</v>
      </c>
      <c r="Y274" s="353">
        <v>1.1397532595243502</v>
      </c>
      <c r="Z274" s="353">
        <v>1.2032537240981238</v>
      </c>
      <c r="AA274" s="353">
        <v>4.9644654038587728</v>
      </c>
      <c r="AB274" s="353">
        <v>5.4468181470189769</v>
      </c>
      <c r="AC274" s="353">
        <v>8.1990199875731555</v>
      </c>
    </row>
    <row r="275" spans="17:29" ht="20" customHeight="1">
      <c r="Q275" s="359">
        <v>273</v>
      </c>
      <c r="R275" s="353">
        <v>0.33334407044594494</v>
      </c>
      <c r="S275" s="353">
        <v>0.34768661409916929</v>
      </c>
      <c r="T275" s="353">
        <v>0.42009988655027219</v>
      </c>
      <c r="U275" s="353">
        <v>1.4511956223548783</v>
      </c>
      <c r="V275" s="353">
        <v>1.6426742361677014</v>
      </c>
      <c r="W275" s="353">
        <v>2.834774277208211</v>
      </c>
      <c r="X275" s="353">
        <v>1.1162961696111289</v>
      </c>
      <c r="Y275" s="353">
        <v>1.1286773840361259</v>
      </c>
      <c r="Z275" s="353">
        <v>1.1914550818006173</v>
      </c>
      <c r="AA275" s="353">
        <v>4.8597358051817574</v>
      </c>
      <c r="AB275" s="353">
        <v>5.3325298832829935</v>
      </c>
      <c r="AC275" s="353">
        <v>8.0397694131088926</v>
      </c>
    </row>
    <row r="276" spans="17:29" ht="20" customHeight="1">
      <c r="Q276" s="359">
        <v>274</v>
      </c>
      <c r="R276" s="353">
        <v>0.33006261501745449</v>
      </c>
      <c r="S276" s="353">
        <v>0.3442773989216209</v>
      </c>
      <c r="T276" s="353">
        <v>0.41596461042859401</v>
      </c>
      <c r="U276" s="353">
        <v>1.4206077985538919</v>
      </c>
      <c r="V276" s="353">
        <v>1.6082075129335582</v>
      </c>
      <c r="W276" s="353">
        <v>2.7795226420582346</v>
      </c>
      <c r="X276" s="353">
        <v>1.1053072952007541</v>
      </c>
      <c r="Y276" s="353">
        <v>1.1176102220800028</v>
      </c>
      <c r="Z276" s="353">
        <v>1.1797269287885297</v>
      </c>
      <c r="AA276" s="353">
        <v>4.7573038930133427</v>
      </c>
      <c r="AB276" s="353">
        <v>5.2206423114332647</v>
      </c>
      <c r="AC276" s="353">
        <v>7.8830689626093537</v>
      </c>
    </row>
    <row r="277" spans="17:29" ht="20" customHeight="1">
      <c r="Q277" s="359">
        <v>275</v>
      </c>
      <c r="R277" s="353">
        <v>0.32677937540193736</v>
      </c>
      <c r="S277" s="353">
        <v>0.34086926674502699</v>
      </c>
      <c r="T277" s="353">
        <v>0.41185135230111863</v>
      </c>
      <c r="U277" s="353">
        <v>1.3906952548720379</v>
      </c>
      <c r="V277" s="353">
        <v>1.5744699949791865</v>
      </c>
      <c r="W277" s="353">
        <v>2.7251671447923136</v>
      </c>
      <c r="X277" s="353">
        <v>1.0943124459394065</v>
      </c>
      <c r="Y277" s="353">
        <v>1.1065465758148343</v>
      </c>
      <c r="Z277" s="353">
        <v>1.1680612215230939</v>
      </c>
      <c r="AA277" s="353">
        <v>4.6571333458345405</v>
      </c>
      <c r="AB277" s="353">
        <v>5.1111219216211019</v>
      </c>
      <c r="AC277" s="353">
        <v>7.7289100696539501</v>
      </c>
    </row>
    <row r="278" spans="17:29" ht="20" customHeight="1">
      <c r="Q278" s="359">
        <v>276</v>
      </c>
      <c r="R278" s="353">
        <v>0.3234930155674583</v>
      </c>
      <c r="S278" s="353">
        <v>0.33746070213478996</v>
      </c>
      <c r="T278" s="353">
        <v>0.40775741966091134</v>
      </c>
      <c r="U278" s="353">
        <v>1.3614470977472219</v>
      </c>
      <c r="V278" s="353">
        <v>1.5414512496117074</v>
      </c>
      <c r="W278" s="353">
        <v>2.6717042912900597</v>
      </c>
      <c r="X278" s="353">
        <v>1.0833071477492058</v>
      </c>
      <c r="Y278" s="353">
        <v>1.0954815257623087</v>
      </c>
      <c r="Z278" s="353">
        <v>1.1564503237226236</v>
      </c>
      <c r="AA278" s="353">
        <v>4.5591876834955105</v>
      </c>
      <c r="AB278" s="353">
        <v>5.0039348467258593</v>
      </c>
      <c r="AC278" s="353">
        <v>7.5772828244863897</v>
      </c>
    </row>
    <row r="279" spans="17:29" ht="20" customHeight="1">
      <c r="Q279" s="359">
        <v>277</v>
      </c>
      <c r="R279" s="353">
        <v>0.3202022711535511</v>
      </c>
      <c r="S279" s="353">
        <v>0.33405027211071692</v>
      </c>
      <c r="T279" s="353">
        <v>0.4036802586999042</v>
      </c>
      <c r="U279" s="353">
        <v>1.3328523970794115</v>
      </c>
      <c r="V279" s="353">
        <v>1.5091407468957545</v>
      </c>
      <c r="W279" s="353">
        <v>2.6191301316945448</v>
      </c>
      <c r="X279" s="353">
        <v>1.0722871665643012</v>
      </c>
      <c r="Y279" s="353">
        <v>1.0844104201116578</v>
      </c>
      <c r="Z279" s="353">
        <v>1.1448869924725218</v>
      </c>
      <c r="AA279" s="353">
        <v>4.4634303034888676</v>
      </c>
      <c r="AB279" s="353">
        <v>4.8990469039535434</v>
      </c>
      <c r="AC279" s="353">
        <v>7.4281760248253592</v>
      </c>
    </row>
    <row r="280" spans="17:29" ht="20" customHeight="1">
      <c r="Q280" s="359">
        <v>278</v>
      </c>
      <c r="R280" s="353">
        <v>0.31690594701015934</v>
      </c>
      <c r="S280" s="353">
        <v>0.3306366231768007</v>
      </c>
      <c r="T280" s="353">
        <v>0.39961744961980938</v>
      </c>
      <c r="U280" s="353">
        <v>1.3049001966433578</v>
      </c>
      <c r="V280" s="353">
        <v>1.4775278720464207</v>
      </c>
      <c r="W280" s="353">
        <v>2.5674402782019841</v>
      </c>
      <c r="X280" s="353">
        <v>1.0612485000893217</v>
      </c>
      <c r="Y280" s="353">
        <v>1.0733288650775854</v>
      </c>
      <c r="Z280" s="353">
        <v>1.1333643649264526</v>
      </c>
      <c r="AA280" s="353">
        <v>4.3698245158196096</v>
      </c>
      <c r="AB280" s="353">
        <v>4.7964236350674119</v>
      </c>
      <c r="AC280" s="353">
        <v>7.2815772263182552</v>
      </c>
    </row>
    <row r="281" spans="17:29" ht="20" customHeight="1">
      <c r="Q281" s="359">
        <v>279</v>
      </c>
      <c r="R281" s="353">
        <v>0.31360291507087223</v>
      </c>
      <c r="S281" s="353">
        <v>0.3272184786731655</v>
      </c>
      <c r="T281" s="353">
        <v>0.39556670216025663</v>
      </c>
      <c r="U281" s="353">
        <v>1.2775795240887466</v>
      </c>
      <c r="V281" s="353">
        <v>1.4466019374036909</v>
      </c>
      <c r="W281" s="353">
        <v>2.5166299227066808</v>
      </c>
      <c r="X281" s="353">
        <v>1.0501873706773097</v>
      </c>
      <c r="Y281" s="353">
        <v>1.0622327163040233</v>
      </c>
      <c r="Z281" s="353">
        <v>1.1218759456235887</v>
      </c>
      <c r="AA281" s="353">
        <v>4.2783335764934272</v>
      </c>
      <c r="AB281" s="353">
        <v>4.6960303452599623</v>
      </c>
      <c r="AC281" s="353">
        <v>7.137472792584421</v>
      </c>
    </row>
    <row r="282" spans="17:29" ht="20" customHeight="1">
      <c r="Q282" s="359">
        <v>280</v>
      </c>
      <c r="R282" s="353">
        <v>0.31029211255393441</v>
      </c>
      <c r="S282" s="353">
        <v>0.32379463644611106</v>
      </c>
      <c r="T282" s="353">
        <v>0.39152585135128426</v>
      </c>
      <c r="U282" s="353">
        <v>1.2508794005345221</v>
      </c>
      <c r="V282" s="353">
        <v>1.4163521939917318</v>
      </c>
      <c r="W282" s="353">
        <v>2.4666938542834638</v>
      </c>
      <c r="X282" s="353">
        <v>1.0391002193052985</v>
      </c>
      <c r="Y282" s="353">
        <v>1.0511180713005144</v>
      </c>
      <c r="Z282" s="353">
        <v>1.1104155944421512</v>
      </c>
      <c r="AA282" s="353">
        <v>4.1889207196459921</v>
      </c>
      <c r="AB282" s="353">
        <v>4.5978321406772693</v>
      </c>
      <c r="AC282" s="353">
        <v>6.9958479447974984</v>
      </c>
    </row>
    <row r="283" spans="17:29" ht="20" customHeight="1">
      <c r="Q283" s="359">
        <v>281</v>
      </c>
      <c r="R283" s="353">
        <v>0.30697254048281353</v>
      </c>
      <c r="S283" s="353">
        <v>0.32036396683047308</v>
      </c>
      <c r="T283" s="353">
        <v>0.38749285349567758</v>
      </c>
      <c r="U283" s="353">
        <v>1.2247888497645609</v>
      </c>
      <c r="V283" s="353">
        <v>1.386767842666967</v>
      </c>
      <c r="W283" s="353">
        <v>2.4176264764906268</v>
      </c>
      <c r="X283" s="353">
        <v>1.0279837006200163</v>
      </c>
      <c r="Y283" s="353">
        <v>1.0399812628924519</v>
      </c>
      <c r="Z283" s="353">
        <v>1.0989775152048253</v>
      </c>
      <c r="AA283" s="353">
        <v>4.1015491883372475</v>
      </c>
      <c r="AB283" s="353">
        <v>4.5017939646084111</v>
      </c>
      <c r="AC283" s="353">
        <v>6.8566868107587</v>
      </c>
    </row>
    <row r="284" spans="17:29" ht="20" customHeight="1">
      <c r="Q284" s="359">
        <v>282</v>
      </c>
      <c r="R284" s="353">
        <v>0.30364326251646767</v>
      </c>
      <c r="S284" s="353">
        <v>0.3169254109368313</v>
      </c>
      <c r="T284" s="353">
        <v>0.38346578238503015</v>
      </c>
      <c r="U284" s="353">
        <v>1.1992969070321866</v>
      </c>
      <c r="V284" s="353">
        <v>1.3578380448595244</v>
      </c>
      <c r="W284" s="353">
        <v>2.3694218244775942</v>
      </c>
      <c r="X284" s="353">
        <v>1.0168346790207099</v>
      </c>
      <c r="Y284" s="353">
        <v>1.0288188536609284</v>
      </c>
      <c r="Z284" s="353">
        <v>1.0875562449470453</v>
      </c>
      <c r="AA284" s="353">
        <v>4.0161822640357991</v>
      </c>
      <c r="AB284" s="353">
        <v>4.4078806323548871</v>
      </c>
      <c r="AC284" s="353">
        <v>6.7199724734162523</v>
      </c>
    </row>
    <row r="285" spans="17:29" ht="20" customHeight="1">
      <c r="Q285" s="359">
        <v>283</v>
      </c>
      <c r="R285" s="353">
        <v>0.30030340407787065</v>
      </c>
      <c r="S285" s="353">
        <v>0.31347797923446419</v>
      </c>
      <c r="T285" s="353">
        <v>0.37944282575177146</v>
      </c>
      <c r="U285" s="353">
        <v>1.1743926274812944</v>
      </c>
      <c r="V285" s="353">
        <v>1.3295519329129533</v>
      </c>
      <c r="W285" s="353">
        <v>2.3220735818822922</v>
      </c>
      <c r="X285" s="353">
        <v>1.0056502257407651</v>
      </c>
      <c r="Y285" s="353">
        <v>1.0176276313426569</v>
      </c>
      <c r="Z285" s="353">
        <v>1.0761466438545064</v>
      </c>
      <c r="AA285" s="353">
        <v>3.9327832948194139</v>
      </c>
      <c r="AB285" s="353">
        <v>4.3160568647959119</v>
      </c>
      <c r="AC285" s="353">
        <v>6.5856870187884278</v>
      </c>
    </row>
    <row r="286" spans="17:29" ht="20" customHeight="1">
      <c r="Q286" s="359">
        <v>284</v>
      </c>
      <c r="R286" s="353">
        <v>0.29695215176781664</v>
      </c>
      <c r="S286" s="353">
        <v>0.31002075041938509</v>
      </c>
      <c r="T286" s="353">
        <v>0.37542228195781868</v>
      </c>
      <c r="U286" s="353">
        <v>1.1500650941921018</v>
      </c>
      <c r="V286" s="353">
        <v>1.3018986200276448</v>
      </c>
      <c r="W286" s="353">
        <v>2.2755750975042606</v>
      </c>
      <c r="X286" s="353">
        <v>0.99442761688466919</v>
      </c>
      <c r="Y286" s="353">
        <v>1.0064046051553306</v>
      </c>
      <c r="Z286" s="353">
        <v>1.0647438858717717</v>
      </c>
      <c r="AA286" s="353">
        <v>3.8513157223184753</v>
      </c>
      <c r="AB286" s="353">
        <v>4.226287320667244</v>
      </c>
      <c r="AC286" s="353">
        <v>6.4538115832505438</v>
      </c>
    </row>
    <row r="287" spans="17:29" ht="20" customHeight="1">
      <c r="Q287" s="359">
        <v>285</v>
      </c>
      <c r="R287" s="353">
        <v>0.29358875304955956</v>
      </c>
      <c r="S287" s="353">
        <v>0.30655287055527741</v>
      </c>
      <c r="T287" s="353">
        <v>0.37140255691895691</v>
      </c>
      <c r="U287" s="353">
        <v>1.1263034258597484</v>
      </c>
      <c r="V287" s="353">
        <v>1.2748672098138296</v>
      </c>
      <c r="W287" s="353">
        <v>2.2299194017405375</v>
      </c>
      <c r="X287" s="353">
        <v>0.98316433237193579</v>
      </c>
      <c r="Y287" s="353">
        <v>0.9951470030088867</v>
      </c>
      <c r="Z287" s="353">
        <v>1.0533434499794381</v>
      </c>
      <c r="AA287" s="353">
        <v>3.7717431074299275</v>
      </c>
      <c r="AB287" s="353">
        <v>4.1385366275725888</v>
      </c>
      <c r="AC287" s="353">
        <v>6.3243264001491655</v>
      </c>
    </row>
    <row r="288" spans="17:29" ht="20" customHeight="1">
      <c r="Q288" s="359">
        <v>286</v>
      </c>
      <c r="R288" s="353">
        <v>0.29021251618844646</v>
      </c>
      <c r="S288" s="353">
        <v>0.30307355247371337</v>
      </c>
      <c r="T288" s="353">
        <v>0.36738216126249107</v>
      </c>
      <c r="U288" s="353">
        <v>1.103096784114195</v>
      </c>
      <c r="V288" s="353">
        <v>1.2484468054602869</v>
      </c>
      <c r="W288" s="353">
        <v>2.1850992227720929</v>
      </c>
      <c r="X288" s="353">
        <v>0.97185805573495077</v>
      </c>
      <c r="Y288" s="353">
        <v>0.98385226955846639</v>
      </c>
      <c r="Z288" s="353">
        <v>1.0419411121328837</v>
      </c>
      <c r="AA288" s="353">
        <v>3.6940291548300124</v>
      </c>
      <c r="AB288" s="353">
        <v>4.052769411747513</v>
      </c>
      <c r="AC288" s="353">
        <v>6.1972108457088133</v>
      </c>
    </row>
    <row r="289" spans="17:29" ht="20" customHeight="1">
      <c r="Q289" s="359">
        <v>287</v>
      </c>
      <c r="R289" s="353">
        <v>0.28682281042937069</v>
      </c>
      <c r="S289" s="353">
        <v>0.29958207541866488</v>
      </c>
      <c r="T289" s="353">
        <v>0.36335970771427334</v>
      </c>
      <c r="U289" s="353">
        <v>1.0804343804899266</v>
      </c>
      <c r="V289" s="353">
        <v>1.2226265185253433</v>
      </c>
      <c r="W289" s="353">
        <v>2.1411070024896772</v>
      </c>
      <c r="X289" s="353">
        <v>0.9605066747132246</v>
      </c>
      <c r="Y289" s="353">
        <v>0.97251806505040816</v>
      </c>
      <c r="Z289" s="353">
        <v>1.0305329378515573</v>
      </c>
      <c r="AA289" s="353">
        <v>3.6181377363142762</v>
      </c>
      <c r="AB289" s="353">
        <v>3.968950326597223</v>
      </c>
      <c r="AC289" s="353">
        <v>6.07244348419965</v>
      </c>
    </row>
    <row r="290" spans="17:29" ht="20" customHeight="1">
      <c r="Q290" s="359">
        <v>288</v>
      </c>
      <c r="R290" s="353">
        <v>0.28341906639362652</v>
      </c>
      <c r="S290" s="353">
        <v>0.29607778491902492</v>
      </c>
      <c r="T290" s="353">
        <v>0.35933390870972781</v>
      </c>
      <c r="U290" s="353">
        <v>1.0583054830541974</v>
      </c>
      <c r="V290" s="353">
        <v>1.1973954773569577</v>
      </c>
      <c r="W290" s="353">
        <v>2.0979349121487472</v>
      </c>
      <c r="X290" s="353">
        <v>0.94910828258237034</v>
      </c>
      <c r="Y290" s="353">
        <v>0.96114226490842125</v>
      </c>
      <c r="Z290" s="353">
        <v>1.0191152754435489</v>
      </c>
      <c r="AA290" s="353">
        <v>3.5440329129941097</v>
      </c>
      <c r="AB290" s="353">
        <v>3.8870440800302535</v>
      </c>
      <c r="AC290" s="353">
        <v>5.9500021123367679</v>
      </c>
    </row>
    <row r="291" spans="17:29" ht="20" customHeight="1">
      <c r="Q291" s="359">
        <v>289</v>
      </c>
      <c r="R291" s="353">
        <v>0.28000077667558343</v>
      </c>
      <c r="S291" s="353">
        <v>0.29256009287165119</v>
      </c>
      <c r="T291" s="353">
        <v>0.35530357422214659</v>
      </c>
      <c r="U291" s="353">
        <v>1.0366994227025521</v>
      </c>
      <c r="V291" s="353">
        <v>1.1727428351489881</v>
      </c>
      <c r="W291" s="353">
        <v>2.055574867743974</v>
      </c>
      <c r="X291" s="353">
        <v>0.93766118015223621</v>
      </c>
      <c r="Y291" s="353">
        <v>0.94972296000316525</v>
      </c>
      <c r="Z291" s="353">
        <v>1.0076847498463697</v>
      </c>
      <c r="AA291" s="353">
        <v>3.4716789563790642</v>
      </c>
      <c r="AB291" s="353">
        <v>3.8070154606111197</v>
      </c>
      <c r="AC291" s="353">
        <v>5.8298638028841969</v>
      </c>
    </row>
    <row r="292" spans="17:29" ht="20" customHeight="1">
      <c r="Q292" s="359">
        <v>290</v>
      </c>
      <c r="R292" s="353">
        <v>0.27656749661852642</v>
      </c>
      <c r="S292" s="353">
        <v>0.28902847781632524</v>
      </c>
      <c r="T292" s="353">
        <v>0.35126760980019561</v>
      </c>
      <c r="U292" s="353">
        <v>1.0156055991304835</v>
      </c>
      <c r="V292" s="353">
        <v>1.1486577776409927</v>
      </c>
      <c r="W292" s="353">
        <v>2.0140185450948351</v>
      </c>
      <c r="X292" s="353">
        <v>0.92616387836502312</v>
      </c>
      <c r="Y292" s="353">
        <v>0.93825845754483661</v>
      </c>
      <c r="Z292" s="353">
        <v>0.99623825706107705</v>
      </c>
      <c r="AA292" s="353">
        <v>3.4010403683746273</v>
      </c>
      <c r="AB292" s="353">
        <v>3.7288293625557882</v>
      </c>
      <c r="AC292" s="353">
        <v>5.7120049474394996</v>
      </c>
    </row>
    <row r="293" spans="17:29" ht="20" customHeight="1">
      <c r="Q293" s="359">
        <v>291</v>
      </c>
      <c r="R293" s="353">
        <v>0.27311884524802349</v>
      </c>
      <c r="S293" s="353">
        <v>0.28548248538298948</v>
      </c>
      <c r="T293" s="353">
        <v>0.3472250148053152</v>
      </c>
      <c r="U293" s="353">
        <v>0.99501348649008248</v>
      </c>
      <c r="V293" s="353">
        <v>1.1251295304690503</v>
      </c>
      <c r="W293" s="353">
        <v>1.9732573946343439</v>
      </c>
      <c r="X293" s="353">
        <v>0.91461510142092928</v>
      </c>
      <c r="Y293" s="353">
        <v>0.92674728253501082</v>
      </c>
      <c r="Z293" s="353">
        <v>0.98477295915332419</v>
      </c>
      <c r="AA293" s="353">
        <v>3.3320819002250994</v>
      </c>
      <c r="AB293" s="353">
        <v>3.6524508095942725</v>
      </c>
      <c r="AC293" s="353">
        <v>5.5964012983764322</v>
      </c>
    </row>
    <row r="294" spans="17:29" ht="20" customHeight="1">
      <c r="Q294" s="359">
        <v>292</v>
      </c>
      <c r="R294" s="353">
        <v>0.26965450634032151</v>
      </c>
      <c r="S294" s="353">
        <v>0.28192172889070344</v>
      </c>
      <c r="T294" s="353">
        <v>0.34317488083852948</v>
      </c>
      <c r="U294" s="353">
        <v>0.97491263874058032</v>
      </c>
      <c r="V294" s="353">
        <v>1.1021473661753318</v>
      </c>
      <c r="W294" s="353">
        <v>1.9332826558941232</v>
      </c>
      <c r="X294" s="353">
        <v>0.90301379035597151</v>
      </c>
      <c r="Y294" s="353">
        <v>0.91518817971100419</v>
      </c>
      <c r="Z294" s="353">
        <v>0.97328627979159898</v>
      </c>
      <c r="AA294" s="353">
        <v>3.2647685704313893</v>
      </c>
      <c r="AB294" s="353">
        <v>3.5778449777254511</v>
      </c>
      <c r="AC294" s="353">
        <v>5.4830280099264037</v>
      </c>
    </row>
    <row r="295" spans="17:29" ht="20" customHeight="1">
      <c r="Q295" s="359">
        <v>293</v>
      </c>
      <c r="R295" s="353">
        <v>0.26617422960250198</v>
      </c>
      <c r="S295" s="353">
        <v>0.27834589007694394</v>
      </c>
      <c r="T295" s="353">
        <v>0.33911639034506619</v>
      </c>
      <c r="U295" s="353">
        <v>0.95529269470167266</v>
      </c>
      <c r="V295" s="353">
        <v>1.0797006108842515</v>
      </c>
      <c r="W295" s="353">
        <v>1.8940853716795061</v>
      </c>
      <c r="X295" s="353">
        <v>0.89135910699407084</v>
      </c>
      <c r="Y295" s="353">
        <v>0.90358011591336307</v>
      </c>
      <c r="Z295" s="353">
        <v>0.96177590028975246</v>
      </c>
      <c r="AA295" s="353">
        <v>3.1990656816734839</v>
      </c>
      <c r="AB295" s="353">
        <v>3.5049772168895119</v>
      </c>
      <c r="AC295" s="353">
        <v>5.3718596783808064</v>
      </c>
    </row>
    <row r="296" spans="17:29" ht="20" customHeight="1">
      <c r="Q296" s="359">
        <v>294</v>
      </c>
      <c r="R296" s="353">
        <v>0.26267783194047634</v>
      </c>
      <c r="S296" s="353">
        <v>0.27475471993514655</v>
      </c>
      <c r="T296" s="353">
        <v>0.33504881538417264</v>
      </c>
      <c r="U296" s="353">
        <v>0.93614338281843879</v>
      </c>
      <c r="V296" s="353">
        <v>1.0577786506531601</v>
      </c>
      <c r="W296" s="353">
        <v>1.8556564019292847</v>
      </c>
      <c r="X296" s="353">
        <v>0.87965043819328748</v>
      </c>
      <c r="Y296" s="353">
        <v>0.89192228280473385</v>
      </c>
      <c r="Z296" s="353">
        <v>0.95023975611804568</v>
      </c>
      <c r="AA296" s="353">
        <v>3.1349388367671214</v>
      </c>
      <c r="AB296" s="353">
        <v>3.4338130715838924</v>
      </c>
      <c r="AC296" s="353">
        <v>5.2628703813989706</v>
      </c>
    </row>
    <row r="297" spans="17:29" ht="20" customHeight="1">
      <c r="Q297" s="359">
        <v>295</v>
      </c>
      <c r="R297" s="353">
        <v>0.25916519879038219</v>
      </c>
      <c r="S297" s="353">
        <v>0.27114803963782269</v>
      </c>
      <c r="T297" s="353">
        <v>0.33097151655057844</v>
      </c>
      <c r="U297" s="353">
        <v>0.91745452564673091</v>
      </c>
      <c r="V297" s="353">
        <v>1.036370937505642</v>
      </c>
      <c r="W297" s="353">
        <v>1.8179864372553562</v>
      </c>
      <c r="X297" s="353">
        <v>0.86788740030437739</v>
      </c>
      <c r="Y297" s="353">
        <v>0.88021409986652888</v>
      </c>
      <c r="Z297" s="353">
        <v>0.93867603384428555</v>
      </c>
      <c r="AA297" s="353">
        <v>3.0723539536843725</v>
      </c>
      <c r="AB297" s="353">
        <v>3.3643183004488586</v>
      </c>
      <c r="AC297" s="353">
        <v>5.1560337164082712</v>
      </c>
    </row>
    <row r="298" spans="17:29" ht="20" customHeight="1">
      <c r="Q298" s="359">
        <v>296</v>
      </c>
      <c r="R298" s="353">
        <v>0.25563628548854272</v>
      </c>
      <c r="S298" s="353">
        <v>0.26752574152207953</v>
      </c>
      <c r="T298" s="353">
        <v>0.32688394203321441</v>
      </c>
      <c r="U298" s="353">
        <v>0.89921604406769817</v>
      </c>
      <c r="V298" s="353">
        <v>1.0154669951555197</v>
      </c>
      <c r="W298" s="353">
        <v>1.7810660121583626</v>
      </c>
      <c r="X298" s="353">
        <v>0.85606984375848416</v>
      </c>
      <c r="Y298" s="353">
        <v>0.86845521759817135</v>
      </c>
      <c r="Z298" s="353">
        <v>0.92708316846423433</v>
      </c>
      <c r="AA298" s="353">
        <v>3.0112772796671603</v>
      </c>
      <c r="AB298" s="353">
        <v>3.2964588948490547</v>
      </c>
      <c r="AC298" s="353">
        <v>5.0513228380853175</v>
      </c>
    </row>
    <row r="299" spans="17:29" ht="20" customHeight="1">
      <c r="Q299" s="359">
        <v>297</v>
      </c>
      <c r="R299" s="353">
        <v>0.25209111865488115</v>
      </c>
      <c r="S299" s="353">
        <v>0.26388779011405061</v>
      </c>
      <c r="T299" s="353">
        <v>0.32278562679604678</v>
      </c>
      <c r="U299" s="353">
        <v>0.8814179612401597</v>
      </c>
      <c r="V299" s="353">
        <v>0.9950564244297494</v>
      </c>
      <c r="W299" s="353">
        <v>1.744885517915872</v>
      </c>
      <c r="X299" s="353">
        <v>0.84419785769989131</v>
      </c>
      <c r="Y299" s="353">
        <v>0.85664552084265155</v>
      </c>
      <c r="Z299" s="353">
        <v>0.91545984107835565</v>
      </c>
      <c r="AA299" s="353">
        <v>2.9516754044628901</v>
      </c>
      <c r="AB299" s="353">
        <v>3.2302010964775709</v>
      </c>
      <c r="AC299" s="353">
        <v>4.9487104949084175</v>
      </c>
    </row>
    <row r="300" spans="17:29" ht="20" customHeight="1">
      <c r="Q300" s="359">
        <v>298</v>
      </c>
      <c r="R300" s="353">
        <v>0.24852979756456539</v>
      </c>
      <c r="S300" s="353">
        <v>0.26023422316851358</v>
      </c>
      <c r="T300" s="353">
        <v>0.31867619186523766</v>
      </c>
      <c r="U300" s="353">
        <v>0.86405040629934726</v>
      </c>
      <c r="V300" s="353">
        <v>0.97512890839838107</v>
      </c>
      <c r="W300" s="353">
        <v>1.7094352151405638</v>
      </c>
      <c r="X300" s="353">
        <v>0.83227177457935941</v>
      </c>
      <c r="Y300" s="353">
        <v>0.84478513216138529</v>
      </c>
      <c r="Z300" s="353">
        <v>0.90380497687011319</v>
      </c>
      <c r="AA300" s="353">
        <v>2.8935152727107232</v>
      </c>
      <c r="AB300" s="353">
        <v>3.1655114140090714</v>
      </c>
      <c r="AC300" s="353">
        <v>4.8481690647741411</v>
      </c>
    </row>
    <row r="301" spans="17:29" ht="20" customHeight="1">
      <c r="Q301" s="359">
        <v>299</v>
      </c>
      <c r="R301" s="353">
        <v>0.24495249548267226</v>
      </c>
      <c r="S301" s="353">
        <v>0.25656515269989633</v>
      </c>
      <c r="T301" s="353">
        <v>0.31455534370629956</v>
      </c>
      <c r="U301" s="353">
        <v>0.84710361781049359</v>
      </c>
      <c r="V301" s="353">
        <v>0.95567421721978618</v>
      </c>
      <c r="W301" s="353">
        <v>1.674705246006311</v>
      </c>
      <c r="X301" s="353">
        <v>0.82029217462362314</v>
      </c>
      <c r="Y301" s="353">
        <v>0.83287441518111649</v>
      </c>
      <c r="Z301" s="353">
        <v>0.89211774333950389</v>
      </c>
      <c r="AA301" s="353">
        <v>2.8367641955068916</v>
      </c>
      <c r="AB301" s="353">
        <v>3.1023566388286152</v>
      </c>
      <c r="AC301" s="353">
        <v>4.7496705896720011</v>
      </c>
    </row>
    <row r="302" spans="17:29" ht="20" customHeight="1">
      <c r="Q302" s="359">
        <v>300</v>
      </c>
      <c r="R302" s="353">
        <v>0.24135946093682656</v>
      </c>
      <c r="S302" s="353">
        <v>0.25288076598092257</v>
      </c>
      <c r="T302" s="353">
        <v>0.31042287367445864</v>
      </c>
      <c r="U302" s="353">
        <v>0.830567946985589</v>
      </c>
      <c r="V302" s="353">
        <v>0.93668221270933327</v>
      </c>
      <c r="W302" s="353">
        <v>1.6406856461407864</v>
      </c>
      <c r="X302" s="353">
        <v>0.8082598900971808</v>
      </c>
      <c r="Y302" s="353">
        <v>0.82091397783577014</v>
      </c>
      <c r="Z302" s="353">
        <v>0.88039754874422071</v>
      </c>
      <c r="AA302" s="353">
        <v>2.7813898611769075</v>
      </c>
      <c r="AB302" s="353">
        <v>3.0407038598627092</v>
      </c>
      <c r="AC302" s="353">
        <v>4.6531868094133442</v>
      </c>
    </row>
  </sheetData>
  <sheetProtection selectLockedCells="1"/>
  <mergeCells count="1">
    <mergeCell ref="A1:M1"/>
  </mergeCells>
  <phoneticPr fontId="1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689FB4-81D5-47FD-A44E-7D099ED043CB}">
  <sheetPr codeName="Sheet3">
    <tabColor theme="9" tint="0.59999389629810485"/>
  </sheetPr>
  <dimension ref="A1:L371"/>
  <sheetViews>
    <sheetView topLeftCell="A73" zoomScale="90" zoomScaleNormal="90" workbookViewId="0">
      <selection activeCell="O301" sqref="O301"/>
    </sheetView>
  </sheetViews>
  <sheetFormatPr baseColWidth="10" defaultColWidth="9" defaultRowHeight="14"/>
  <cols>
    <col min="1" max="16384" width="9" style="1"/>
  </cols>
  <sheetData>
    <row r="1" spans="1:12" ht="30">
      <c r="A1" s="5" t="s">
        <v>201</v>
      </c>
      <c r="B1" s="2"/>
      <c r="C1" s="2"/>
      <c r="D1" s="2"/>
      <c r="E1" s="2"/>
      <c r="F1" s="2"/>
      <c r="G1" s="2"/>
      <c r="H1" s="2"/>
      <c r="I1" s="2"/>
      <c r="J1" s="2"/>
      <c r="K1" s="2"/>
      <c r="L1" s="2"/>
    </row>
    <row r="2" spans="1:12" ht="18">
      <c r="A2" s="455" t="s">
        <v>202</v>
      </c>
      <c r="B2" s="456"/>
      <c r="C2" s="456"/>
      <c r="D2" s="456"/>
      <c r="E2" s="456"/>
      <c r="F2" s="456"/>
      <c r="G2" s="456"/>
      <c r="H2" s="456"/>
      <c r="I2" s="456"/>
      <c r="J2" s="456"/>
      <c r="K2" s="456"/>
      <c r="L2" s="456"/>
    </row>
    <row r="3" spans="1:12" ht="18">
      <c r="A3" s="6" t="s">
        <v>203</v>
      </c>
      <c r="B3" s="6"/>
      <c r="C3" s="6"/>
      <c r="D3" s="6"/>
      <c r="E3" s="6"/>
      <c r="F3" s="6"/>
      <c r="G3" s="6"/>
      <c r="H3" s="6"/>
      <c r="I3" s="6"/>
      <c r="J3" s="6"/>
      <c r="K3" s="6"/>
      <c r="L3" s="6"/>
    </row>
    <row r="4" spans="1:12">
      <c r="A4" s="4" t="s">
        <v>204</v>
      </c>
    </row>
    <row r="371" spans="4:4">
      <c r="D371" s="3"/>
    </row>
  </sheetData>
  <mergeCells count="1">
    <mergeCell ref="A2:L2"/>
  </mergeCells>
  <phoneticPr fontId="12" type="noConversion"/>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25E16B-266A-4963-AAF8-83EE07F572BD}">
  <sheetPr codeName="Sheet4">
    <tabColor theme="7" tint="0.79998168889431442"/>
  </sheetPr>
  <dimension ref="A1:I13"/>
  <sheetViews>
    <sheetView zoomScale="112" zoomScaleNormal="100" workbookViewId="0">
      <selection activeCell="P16" sqref="P16"/>
    </sheetView>
  </sheetViews>
  <sheetFormatPr baseColWidth="10" defaultColWidth="8.83203125" defaultRowHeight="15"/>
  <cols>
    <col min="1" max="1" width="18" customWidth="1"/>
    <col min="6" max="6" width="12.83203125" customWidth="1"/>
  </cols>
  <sheetData>
    <row r="1" spans="1:9" ht="16">
      <c r="A1" s="58" t="s">
        <v>205</v>
      </c>
      <c r="B1" s="58" t="s">
        <v>206</v>
      </c>
      <c r="C1" s="58" t="s">
        <v>207</v>
      </c>
      <c r="D1" s="58" t="s">
        <v>208</v>
      </c>
      <c r="E1" s="58" t="s">
        <v>67</v>
      </c>
      <c r="F1" s="58" t="s">
        <v>209</v>
      </c>
      <c r="G1" s="58" t="s">
        <v>210</v>
      </c>
      <c r="H1" s="58" t="s">
        <v>211</v>
      </c>
      <c r="I1" s="58" t="s">
        <v>212</v>
      </c>
    </row>
    <row r="2" spans="1:9">
      <c r="A2" s="58" t="s">
        <v>40</v>
      </c>
      <c r="B2" s="58"/>
      <c r="C2" s="58"/>
      <c r="D2" s="58"/>
      <c r="E2" s="58"/>
      <c r="F2" s="58"/>
      <c r="G2" s="58"/>
      <c r="H2" s="58"/>
      <c r="I2" s="58"/>
    </row>
    <row r="3" spans="1:9">
      <c r="A3" s="58" t="s">
        <v>213</v>
      </c>
      <c r="B3" s="58">
        <v>4.4999999999999998E-2</v>
      </c>
      <c r="C3" s="58">
        <v>0.43</v>
      </c>
      <c r="D3" s="58">
        <v>0.14499999999999999</v>
      </c>
      <c r="E3" s="58">
        <v>2.68</v>
      </c>
      <c r="F3" s="59">
        <v>1.5346396103896101</v>
      </c>
      <c r="G3" s="58">
        <v>712.8</v>
      </c>
      <c r="H3" s="60">
        <v>4.5815000000000002E-2</v>
      </c>
      <c r="I3" s="61">
        <v>0.41183294663573083</v>
      </c>
    </row>
    <row r="4" spans="1:9">
      <c r="A4" s="58" t="s">
        <v>214</v>
      </c>
      <c r="B4" s="58">
        <v>5.7000000000000002E-2</v>
      </c>
      <c r="C4" s="58">
        <v>0.41</v>
      </c>
      <c r="D4" s="58">
        <v>0.124</v>
      </c>
      <c r="E4" s="58">
        <v>2.2799999999999998</v>
      </c>
      <c r="F4" s="59">
        <v>1.52092682926829</v>
      </c>
      <c r="G4" s="58">
        <v>350.2</v>
      </c>
      <c r="H4" s="60">
        <v>5.0211000000000006E-2</v>
      </c>
      <c r="I4" s="61">
        <v>0.35382830626450118</v>
      </c>
    </row>
    <row r="5" spans="1:9">
      <c r="A5" s="58" t="s">
        <v>215</v>
      </c>
      <c r="B5" s="58">
        <v>7.8E-2</v>
      </c>
      <c r="C5" s="58">
        <v>0.43</v>
      </c>
      <c r="D5" s="58">
        <v>3.5999999999999997E-2</v>
      </c>
      <c r="E5" s="58">
        <v>1.56</v>
      </c>
      <c r="F5" s="59">
        <v>1.3727290076335901</v>
      </c>
      <c r="G5" s="58">
        <v>24.96</v>
      </c>
      <c r="H5" s="60">
        <v>4.7732999999999998E-2</v>
      </c>
      <c r="I5" s="61">
        <v>0.30162412993039445</v>
      </c>
    </row>
    <row r="6" spans="1:9">
      <c r="A6" s="58" t="s">
        <v>216</v>
      </c>
      <c r="B6" s="58">
        <v>3.4000000000000002E-2</v>
      </c>
      <c r="C6" s="58">
        <v>0.46</v>
      </c>
      <c r="D6" s="58">
        <v>1.6E-2</v>
      </c>
      <c r="E6" s="58">
        <v>1.37</v>
      </c>
      <c r="F6" s="59">
        <v>1.32666666666667</v>
      </c>
      <c r="G6" s="58">
        <v>5.9989999999999997</v>
      </c>
      <c r="H6" s="60">
        <v>4.9306000000000003E-2</v>
      </c>
      <c r="I6" s="61">
        <v>0.32482598607888635</v>
      </c>
    </row>
    <row r="7" spans="1:9">
      <c r="A7" s="58" t="s">
        <v>217</v>
      </c>
      <c r="B7" s="58">
        <v>6.7000000000000004E-2</v>
      </c>
      <c r="C7" s="58">
        <v>0.45</v>
      </c>
      <c r="D7" s="58">
        <v>0.02</v>
      </c>
      <c r="E7" s="58">
        <v>1.41</v>
      </c>
      <c r="F7" s="59">
        <v>1.2795240963855401</v>
      </c>
      <c r="G7" s="58">
        <v>10.8</v>
      </c>
      <c r="H7" s="60">
        <v>4.3193000000000002E-2</v>
      </c>
      <c r="I7" s="61">
        <v>0.33642691415313225</v>
      </c>
    </row>
    <row r="8" spans="1:9">
      <c r="A8" s="58" t="s">
        <v>218</v>
      </c>
      <c r="B8" s="58">
        <v>0.1</v>
      </c>
      <c r="C8" s="58">
        <v>0.39</v>
      </c>
      <c r="D8" s="58">
        <v>5.8999999999999997E-2</v>
      </c>
      <c r="E8" s="58">
        <v>1.48</v>
      </c>
      <c r="F8" s="59">
        <v>1.57541899441341</v>
      </c>
      <c r="G8" s="58">
        <v>31.44</v>
      </c>
      <c r="H8" s="60">
        <v>5.5637000000000006E-2</v>
      </c>
      <c r="I8" s="61">
        <v>0.11020881670533643</v>
      </c>
    </row>
    <row r="9" spans="1:9">
      <c r="A9" s="58" t="s">
        <v>219</v>
      </c>
      <c r="B9" s="58">
        <v>9.5000000000000001E-2</v>
      </c>
      <c r="C9" s="58">
        <v>0.41</v>
      </c>
      <c r="D9" s="58">
        <v>1.9E-2</v>
      </c>
      <c r="E9" s="58">
        <v>1.31</v>
      </c>
      <c r="F9" s="59">
        <v>1.4329591836734701</v>
      </c>
      <c r="G9" s="58">
        <v>6.24</v>
      </c>
      <c r="H9" s="60">
        <v>5.4702000000000001E-2</v>
      </c>
      <c r="I9" s="61">
        <v>5.8004640371229703E-2</v>
      </c>
    </row>
    <row r="10" spans="1:9">
      <c r="A10" s="58" t="s">
        <v>220</v>
      </c>
      <c r="B10" s="58">
        <v>8.8999999999999996E-2</v>
      </c>
      <c r="C10" s="58">
        <v>0.43</v>
      </c>
      <c r="D10" s="58">
        <v>0.01</v>
      </c>
      <c r="E10" s="58">
        <v>1.23</v>
      </c>
      <c r="F10" s="59">
        <v>1.3262717391304299</v>
      </c>
      <c r="G10" s="58">
        <v>1.68</v>
      </c>
      <c r="H10" s="60">
        <v>3.8436999999999999E-2</v>
      </c>
      <c r="I10" s="61">
        <v>7.5406032482598612E-2</v>
      </c>
    </row>
    <row r="11" spans="1:9">
      <c r="A11" s="58" t="s">
        <v>221</v>
      </c>
      <c r="B11" s="58">
        <v>0.1</v>
      </c>
      <c r="C11" s="58">
        <v>0.38</v>
      </c>
      <c r="D11" s="58">
        <v>2.7E-2</v>
      </c>
      <c r="E11" s="58">
        <v>1.23</v>
      </c>
      <c r="F11" s="59">
        <v>1.5874999999999999</v>
      </c>
      <c r="G11" s="58">
        <v>2.88</v>
      </c>
      <c r="H11" s="60">
        <v>5.8271000000000003E-2</v>
      </c>
      <c r="I11" s="61">
        <v>0.22041763341067286</v>
      </c>
    </row>
    <row r="12" spans="1:9">
      <c r="A12" s="58" t="s">
        <v>222</v>
      </c>
      <c r="B12" s="58">
        <v>7.0000000000000007E-2</v>
      </c>
      <c r="C12" s="58">
        <v>0.36</v>
      </c>
      <c r="D12" s="58">
        <v>5.0000000000000001E-3</v>
      </c>
      <c r="E12" s="58">
        <v>1.0900000000000001</v>
      </c>
      <c r="F12" s="59">
        <v>1.3565517241379299</v>
      </c>
      <c r="G12" s="58">
        <v>4.8</v>
      </c>
      <c r="H12" s="60">
        <v>5.0423000000000003E-2</v>
      </c>
      <c r="I12" s="61">
        <v>0.22041763341067286</v>
      </c>
    </row>
    <row r="13" spans="1:9">
      <c r="A13" s="58" t="s">
        <v>223</v>
      </c>
      <c r="B13" s="58">
        <v>6.8000000000000005E-2</v>
      </c>
      <c r="C13" s="58">
        <v>0.38</v>
      </c>
      <c r="D13" s="58">
        <v>8.0000000000000002E-3</v>
      </c>
      <c r="E13" s="58">
        <v>1.0900000000000001</v>
      </c>
      <c r="F13" s="59">
        <v>1.3935652173913</v>
      </c>
      <c r="G13" s="58">
        <v>4.8</v>
      </c>
      <c r="H13" s="60">
        <v>3.7328E-2</v>
      </c>
      <c r="I13" s="61">
        <v>0.22041763341067286</v>
      </c>
    </row>
  </sheetData>
  <sheetProtection selectLockedCells="1"/>
  <phoneticPr fontId="12" type="noConversion"/>
  <pageMargins left="0.7" right="0.7" top="0.75" bottom="0.75" header="0.3" footer="0.3"/>
  <pageSetup paperSize="9"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E32A80-132D-422B-B082-FDB310541EC7}">
  <sheetPr codeName="Sheet5">
    <tabColor theme="7" tint="0.79998168889431442"/>
  </sheetPr>
  <dimension ref="A1:S23"/>
  <sheetViews>
    <sheetView zoomScale="158" zoomScaleNormal="100" workbookViewId="0">
      <selection activeCell="F15" sqref="F15"/>
    </sheetView>
  </sheetViews>
  <sheetFormatPr baseColWidth="10" defaultColWidth="8.83203125" defaultRowHeight="15"/>
  <cols>
    <col min="4" max="4" width="9.1640625" customWidth="1"/>
    <col min="5" max="5" width="10.1640625" customWidth="1"/>
    <col min="6" max="6" width="10.33203125" customWidth="1"/>
    <col min="8" max="8" width="8.33203125" style="7" customWidth="1"/>
    <col min="10" max="10" width="11.83203125" customWidth="1"/>
    <col min="14" max="14" width="16.83203125" customWidth="1"/>
    <col min="17" max="17" width="10.33203125" customWidth="1"/>
    <col min="18" max="18" width="10" customWidth="1"/>
  </cols>
  <sheetData>
    <row r="1" spans="1:19" ht="16">
      <c r="A1" s="58" t="s">
        <v>205</v>
      </c>
      <c r="B1" s="58" t="s">
        <v>78</v>
      </c>
      <c r="C1" s="58" t="s">
        <v>80</v>
      </c>
      <c r="D1" s="58" t="s">
        <v>224</v>
      </c>
      <c r="E1" s="58" t="s">
        <v>86</v>
      </c>
      <c r="F1" s="58" t="s">
        <v>225</v>
      </c>
      <c r="G1" s="58" t="s">
        <v>226</v>
      </c>
      <c r="H1" s="62" t="s">
        <v>227</v>
      </c>
      <c r="O1" s="58"/>
      <c r="P1" s="58"/>
      <c r="Q1" s="58"/>
      <c r="R1" s="58"/>
      <c r="S1" s="58"/>
    </row>
    <row r="2" spans="1:19">
      <c r="A2" s="58" t="s">
        <v>40</v>
      </c>
      <c r="B2" s="58"/>
      <c r="C2" s="58"/>
      <c r="D2" s="58"/>
      <c r="E2" s="58"/>
      <c r="F2" s="63"/>
      <c r="G2" s="58"/>
      <c r="H2" s="64"/>
      <c r="O2" s="58"/>
      <c r="P2" s="58"/>
      <c r="Q2" s="58"/>
      <c r="R2" s="58"/>
      <c r="S2" s="58"/>
    </row>
    <row r="3" spans="1:19">
      <c r="A3" s="58" t="s">
        <v>228</v>
      </c>
      <c r="B3" s="58">
        <v>3168.6</v>
      </c>
      <c r="C3" s="58">
        <v>0.22</v>
      </c>
      <c r="D3" s="58">
        <v>71</v>
      </c>
      <c r="E3" s="58">
        <v>264.05</v>
      </c>
      <c r="F3" s="63">
        <v>1.2E-5</v>
      </c>
      <c r="G3" s="64">
        <v>154.9</v>
      </c>
      <c r="H3" s="64">
        <v>50.12</v>
      </c>
      <c r="L3" s="64"/>
      <c r="N3" s="157"/>
      <c r="O3" s="157"/>
      <c r="P3" s="58"/>
      <c r="Q3" s="63"/>
      <c r="R3" s="63"/>
      <c r="S3" s="63"/>
    </row>
    <row r="4" spans="1:19">
      <c r="A4" s="58" t="s">
        <v>229</v>
      </c>
      <c r="B4" s="58">
        <v>1350.415</v>
      </c>
      <c r="C4" s="58">
        <v>0.21</v>
      </c>
      <c r="D4" s="58">
        <v>71</v>
      </c>
      <c r="E4" s="58">
        <v>314.05</v>
      </c>
      <c r="F4" s="63">
        <v>7.7999999999999999E-6</v>
      </c>
      <c r="G4" s="64">
        <v>182.3</v>
      </c>
      <c r="H4" s="64">
        <v>63.1</v>
      </c>
      <c r="L4" s="64"/>
      <c r="N4" s="157"/>
      <c r="O4" s="157"/>
      <c r="P4" s="58"/>
      <c r="Q4" s="63"/>
      <c r="R4" s="63"/>
      <c r="S4" s="63"/>
    </row>
    <row r="5" spans="1:19">
      <c r="A5" s="58" t="s">
        <v>230</v>
      </c>
      <c r="B5" s="58">
        <v>345.85700000000003</v>
      </c>
      <c r="C5" s="58">
        <v>0.22</v>
      </c>
      <c r="D5" s="58">
        <v>71</v>
      </c>
      <c r="E5" s="58">
        <v>364.06</v>
      </c>
      <c r="F5" s="63">
        <v>9.3000000000000007E-6</v>
      </c>
      <c r="G5" s="64">
        <v>209.8</v>
      </c>
      <c r="H5" s="64">
        <v>100</v>
      </c>
      <c r="L5" s="64"/>
      <c r="N5" s="157"/>
      <c r="O5" s="157"/>
      <c r="P5" s="58"/>
      <c r="Q5" s="63"/>
      <c r="R5" s="63"/>
      <c r="S5" s="63"/>
    </row>
    <row r="6" spans="1:19">
      <c r="A6" s="58" t="s">
        <v>231</v>
      </c>
      <c r="B6" s="58">
        <v>62.110500000000002</v>
      </c>
      <c r="C6" s="58">
        <v>0.19</v>
      </c>
      <c r="D6" s="58">
        <v>71</v>
      </c>
      <c r="E6" s="58">
        <v>414.07</v>
      </c>
      <c r="F6" s="63">
        <v>4.8999999999999997E-6</v>
      </c>
      <c r="G6" s="64">
        <v>237.2</v>
      </c>
      <c r="H6" s="64">
        <v>136.19999999999999</v>
      </c>
      <c r="L6" s="64"/>
      <c r="N6" s="157"/>
      <c r="O6" s="157"/>
      <c r="P6" s="58"/>
      <c r="Q6" s="63"/>
      <c r="R6" s="63"/>
      <c r="S6" s="63"/>
    </row>
    <row r="7" spans="1:19">
      <c r="A7" s="58" t="s">
        <v>232</v>
      </c>
      <c r="B7" s="58">
        <v>5.1048799999999996</v>
      </c>
      <c r="C7" s="58">
        <v>0.16</v>
      </c>
      <c r="D7" s="58">
        <v>71</v>
      </c>
      <c r="E7" s="58">
        <v>464.08</v>
      </c>
      <c r="F7" s="63">
        <v>2.9299999999999999E-6</v>
      </c>
      <c r="G7" s="64">
        <v>264.7</v>
      </c>
      <c r="H7" s="64">
        <v>388.93</v>
      </c>
      <c r="L7" s="64"/>
      <c r="N7" s="157"/>
      <c r="O7" s="157"/>
      <c r="P7" s="58"/>
      <c r="Q7" s="63"/>
      <c r="R7" s="63"/>
      <c r="S7" s="63"/>
    </row>
    <row r="8" spans="1:19">
      <c r="A8" s="58" t="s">
        <v>233</v>
      </c>
      <c r="B8" s="58">
        <v>3.7013760000000002</v>
      </c>
      <c r="C8" s="58">
        <v>0.17</v>
      </c>
      <c r="D8" s="58">
        <v>71</v>
      </c>
      <c r="E8" s="58">
        <v>514.08000000000004</v>
      </c>
      <c r="F8" s="63">
        <v>2.2699999999999999E-6</v>
      </c>
      <c r="G8" s="64">
        <v>292.10000000000002</v>
      </c>
      <c r="H8" s="64">
        <v>1277.4100000000001</v>
      </c>
      <c r="L8" s="64"/>
      <c r="N8" s="157"/>
      <c r="O8" s="157"/>
      <c r="P8" s="58"/>
      <c r="Q8" s="63"/>
      <c r="R8" s="63"/>
      <c r="S8" s="63"/>
    </row>
    <row r="9" spans="1:19">
      <c r="A9" s="58" t="s">
        <v>234</v>
      </c>
      <c r="B9" s="58">
        <v>2400.8000000000002</v>
      </c>
      <c r="C9" s="58">
        <v>0.15</v>
      </c>
      <c r="D9" s="58">
        <v>71</v>
      </c>
      <c r="E9" s="58">
        <v>300.10000000000002</v>
      </c>
      <c r="F9" s="63">
        <v>1.1E-5</v>
      </c>
      <c r="G9" s="64">
        <v>162.30000000000001</v>
      </c>
      <c r="H9" s="64">
        <v>48.82</v>
      </c>
      <c r="L9" s="64"/>
      <c r="N9" s="157"/>
      <c r="O9" s="157"/>
      <c r="P9" s="58"/>
      <c r="Q9" s="63"/>
      <c r="R9" s="63"/>
      <c r="S9" s="63"/>
    </row>
    <row r="10" spans="1:19">
      <c r="A10" s="58" t="s">
        <v>235</v>
      </c>
      <c r="B10" s="58">
        <v>160.048</v>
      </c>
      <c r="C10" s="58">
        <v>0.14000000000000001</v>
      </c>
      <c r="D10" s="58">
        <v>71</v>
      </c>
      <c r="E10" s="58">
        <v>400.12</v>
      </c>
      <c r="F10" s="63">
        <v>4.5000000000000001E-6</v>
      </c>
      <c r="G10" s="64">
        <v>217.3</v>
      </c>
      <c r="H10" s="64">
        <v>115.69</v>
      </c>
      <c r="L10" s="64"/>
      <c r="N10" s="157"/>
      <c r="O10" s="157"/>
      <c r="P10" s="58"/>
      <c r="Q10" s="63"/>
      <c r="R10" s="63"/>
      <c r="S10" s="63"/>
    </row>
    <row r="11" spans="1:19">
      <c r="A11" s="58" t="s">
        <v>236</v>
      </c>
      <c r="B11" s="58">
        <v>3.6505839419999999</v>
      </c>
      <c r="C11" s="58">
        <v>0.12</v>
      </c>
      <c r="D11" s="58">
        <v>71</v>
      </c>
      <c r="E11" s="58">
        <v>500.13</v>
      </c>
      <c r="F11" s="63">
        <v>5.4E-6</v>
      </c>
      <c r="G11" s="64">
        <v>272.10000000000002</v>
      </c>
      <c r="H11" s="64">
        <v>664.94</v>
      </c>
      <c r="L11" s="64"/>
      <c r="N11" s="157"/>
      <c r="O11" s="157"/>
      <c r="P11" s="58"/>
      <c r="Q11" s="63"/>
      <c r="R11" s="63"/>
      <c r="S11" s="63"/>
    </row>
    <row r="12" spans="1:19">
      <c r="A12" s="58" t="s">
        <v>237</v>
      </c>
      <c r="B12" s="58">
        <v>109</v>
      </c>
      <c r="C12" s="58">
        <v>0.1</v>
      </c>
      <c r="D12" s="58">
        <v>71</v>
      </c>
      <c r="E12" s="58">
        <v>347.08</v>
      </c>
      <c r="F12" s="63">
        <v>2.086E-5</v>
      </c>
      <c r="G12" s="58">
        <v>309.89999999999998</v>
      </c>
      <c r="H12" s="64">
        <v>31.62</v>
      </c>
      <c r="N12" s="157"/>
      <c r="O12" s="157"/>
      <c r="P12" s="58"/>
    </row>
    <row r="13" spans="1:19">
      <c r="N13" s="157"/>
      <c r="O13" s="157"/>
      <c r="P13" s="58"/>
    </row>
    <row r="14" spans="1:19">
      <c r="N14" s="157"/>
      <c r="O14" s="157"/>
      <c r="P14" s="58"/>
      <c r="Q14" s="58"/>
    </row>
    <row r="15" spans="1:19">
      <c r="N15" s="157"/>
      <c r="O15" s="157"/>
      <c r="P15" s="58"/>
      <c r="Q15" s="63"/>
    </row>
    <row r="16" spans="1:19">
      <c r="H16" s="313"/>
      <c r="P16" s="58"/>
      <c r="Q16" s="63"/>
    </row>
    <row r="17" spans="8:17">
      <c r="H17" s="313"/>
      <c r="P17" s="58"/>
      <c r="Q17" s="63"/>
    </row>
    <row r="18" spans="8:17">
      <c r="P18" s="58"/>
      <c r="Q18" s="63"/>
    </row>
    <row r="19" spans="8:17">
      <c r="I19" s="312"/>
      <c r="P19" s="58"/>
      <c r="Q19" s="63"/>
    </row>
    <row r="20" spans="8:17">
      <c r="P20" s="58"/>
      <c r="Q20" s="63"/>
    </row>
    <row r="21" spans="8:17">
      <c r="P21" s="58"/>
      <c r="Q21" s="63"/>
    </row>
    <row r="22" spans="8:17">
      <c r="P22" s="58"/>
      <c r="Q22" s="63"/>
    </row>
    <row r="23" spans="8:17">
      <c r="P23" s="58"/>
      <c r="Q23" s="63"/>
    </row>
  </sheetData>
  <phoneticPr fontId="12" type="noConversion"/>
  <pageMargins left="0.7" right="0.7" top="0.75" bottom="0.75" header="0.3" footer="0.3"/>
  <pageSetup paperSize="9"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FA65B1E-652A-459B-AD6B-BF9942A6132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10</vt:i4>
      </vt:variant>
      <vt:variant>
        <vt:lpstr>Named Ranges</vt:lpstr>
      </vt:variant>
      <vt:variant>
        <vt:i4>10</vt:i4>
      </vt:variant>
    </vt:vector>
  </HeadingPairs>
  <TitlesOfParts>
    <vt:vector size="20" baseType="lpstr">
      <vt:lpstr>Introduction</vt:lpstr>
      <vt:lpstr>Module0_Input</vt:lpstr>
      <vt:lpstr>Module0_Output</vt:lpstr>
      <vt:lpstr>Module0_Output_Data</vt:lpstr>
      <vt:lpstr>Module1_Input</vt:lpstr>
      <vt:lpstr>Module1_Output</vt:lpstr>
      <vt:lpstr>Module1_Output_Data</vt:lpstr>
      <vt:lpstr>ReadMe2</vt:lpstr>
      <vt:lpstr>SoilData</vt:lpstr>
      <vt:lpstr>PFASData</vt:lpstr>
      <vt:lpstr>AI</vt:lpstr>
      <vt:lpstr>Module0_Input!PFASname</vt:lpstr>
      <vt:lpstr>Module1_Input!PFASname</vt:lpstr>
      <vt:lpstr>Module1_Output_Data!PFASname</vt:lpstr>
      <vt:lpstr>PFASname</vt:lpstr>
      <vt:lpstr>Module1_Output_Data!Print_Area</vt:lpstr>
      <vt:lpstr>Module0_Input!SoilName</vt:lpstr>
      <vt:lpstr>Module1_Input!SoilName</vt:lpstr>
      <vt:lpstr>Module1_Output_Data!SoilName</vt:lpstr>
      <vt:lpstr>SoilName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Jake Smith</dc:creator>
  <cp:keywords/>
  <dc:description/>
  <cp:lastModifiedBy>Guo, Bo - (boguo)</cp:lastModifiedBy>
  <cp:revision/>
  <dcterms:created xsi:type="dcterms:W3CDTF">2023-05-28T20:22:31Z</dcterms:created>
  <dcterms:modified xsi:type="dcterms:W3CDTF">2025-07-30T19:51:44Z</dcterms:modified>
  <cp:category/>
  <cp:contentStatus/>
</cp:coreProperties>
</file>