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drawings/drawing3.xml" ContentType="application/vnd.openxmlformats-officedocument.drawing+xml"/>
  <Override PartName="/xl/ctrlProps/ctrlProp8.xml" ContentType="application/vnd.ms-excel.controlproperties+xml"/>
  <Override PartName="/xl/charts/chart2.xml" ContentType="application/vnd.openxmlformats-officedocument.drawingml.chart+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harts/chart3.xml" ContentType="application/vnd.openxmlformats-officedocument.drawingml.chart+xml"/>
  <Override PartName="/xl/drawings/drawing5.xml" ContentType="application/vnd.openxmlformats-officedocument.drawing+xml"/>
  <Override PartName="/xl/ctrlProps/ctrlProp16.xml" ContentType="application/vnd.ms-excel.controlproperties+xml"/>
  <Override PartName="/xl/charts/chart4.xml" ContentType="application/vnd.openxmlformats-officedocument.drawingml.chart+xml"/>
  <Override PartName="/xl/drawings/drawing6.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D:\桌面文件\Sync\Excel_tool\Update_versions\"/>
    </mc:Choice>
  </mc:AlternateContent>
  <xr:revisionPtr revIDLastSave="0" documentId="13_ncr:1_{863DB926-C8DB-4A3F-BD5E-0D9BE5F89CBC}" xr6:coauthVersionLast="47" xr6:coauthVersionMax="47" xr10:uidLastSave="{00000000-0000-0000-0000-000000000000}"/>
  <workbookProtection workbookAlgorithmName="SHA-512" workbookHashValue="mK9BfwPt527lnW/DsuUzD+zImX73jMiNLKA0YEi9RXsGjGQg3zjUhiL0VOszr6EGL9IJqulT6fRK4cjA07C1jA==" workbookSaltValue="BT32bNpBvfyQp+MXS3XJDA==" workbookSpinCount="100000" lockStructure="1"/>
  <bookViews>
    <workbookView xWindow="-98" yWindow="-98" windowWidth="19396" windowHeight="11475" tabRatio="976" xr2:uid="{8B84798F-B4FB-4FD7-AA68-CDB7BBA979E5}"/>
  </bookViews>
  <sheets>
    <sheet name="Introduction" sheetId="67" r:id="rId1"/>
    <sheet name="Module0_Input" sheetId="62" r:id="rId2"/>
    <sheet name="Module0_Output" sheetId="63" r:id="rId3"/>
    <sheet name="Module0_Output_Data" sheetId="64" state="hidden" r:id="rId4"/>
    <sheet name="Module1_Input" sheetId="50" r:id="rId5"/>
    <sheet name="Module1_Output" sheetId="60" r:id="rId6"/>
    <sheet name="Module1_Output_Data" sheetId="52" state="hidden" r:id="rId7"/>
    <sheet name="ReadMe2" sheetId="54" state="hidden" r:id="rId8"/>
    <sheet name="SoilData" sheetId="4" state="hidden" r:id="rId9"/>
    <sheet name="PFASData" sheetId="5" state="hidden" r:id="rId10"/>
  </sheets>
  <functionGroups builtInGroupCount="19"/>
  <externalReferences>
    <externalReference r:id="rId11"/>
  </externalReferences>
  <definedNames>
    <definedName name="AI">Module1_Output_Data!$AH$1048538</definedName>
    <definedName name="Averaged_options" comment="This is to enable the dropdown list menu for the flux or volume averaged control cell" localSheetId="0">{"flux-averaged","volume-averaged"}</definedName>
    <definedName name="Averaged_options" comment="This is to enable the dropdown list menu for the flux or volume averaged control cell">{"flux-averaged","volume-averaged"}</definedName>
    <definedName name="PFASname" localSheetId="0">[1]!PFASTable[name]</definedName>
    <definedName name="PFASname" localSheetId="1">PFASTable[name]</definedName>
    <definedName name="PFASname" localSheetId="4">PFASTable[name]</definedName>
    <definedName name="PFASname" localSheetId="6">PFASTable[name]</definedName>
    <definedName name="PFASname">PFASTable[name]</definedName>
    <definedName name="PFASname_montecarlo" localSheetId="0">#REF!</definedName>
    <definedName name="PFASname_montecarlo">#REF!</definedName>
    <definedName name="_xlnm.Print_Area" localSheetId="6">Module1_Output_Data!$A$1:$AL$39</definedName>
    <definedName name="SoilName" localSheetId="0">[1]!SoilTable[name]</definedName>
    <definedName name="SoilName" localSheetId="1">SoilTable[name]</definedName>
    <definedName name="SoilName" localSheetId="4">SoilTable[name]</definedName>
    <definedName name="SoilName" localSheetId="6">SoilTable[name]</definedName>
    <definedName name="SoilName">SoilTable[name]</definedName>
  </definedNames>
  <calcPr calcId="191029" iterateDelta="1.0000000000000001E-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32" i="50" l="1"/>
  <c r="O34" i="50"/>
  <c r="O33" i="50"/>
  <c r="O31" i="50"/>
  <c r="L33" i="62"/>
  <c r="L35" i="62"/>
  <c r="L34" i="62"/>
  <c r="L32" i="62"/>
  <c r="L31" i="62"/>
  <c r="O35" i="50" l="1"/>
  <c r="O30" i="50"/>
  <c r="L36" i="62" l="1"/>
</calcChain>
</file>

<file path=xl/sharedStrings.xml><?xml version="1.0" encoding="utf-8"?>
<sst xmlns="http://schemas.openxmlformats.org/spreadsheetml/2006/main" count="503" uniqueCount="307">
  <si>
    <t xml:space="preserve">Excel Tool for PFAS-LEACH Tiers 3 and 4 models </t>
    <phoneticPr fontId="12" type="noConversion"/>
  </si>
  <si>
    <t>Department of Hydrology and Atmospheric Sciences</t>
  </si>
  <si>
    <t>University of Arizona</t>
  </si>
  <si>
    <t>Introduction</t>
    <phoneticPr fontId="12" type="noConversion"/>
  </si>
  <si>
    <t xml:space="preserve">
The core of the PFAS-LEACH-Analytical tool is a set of analytical solutions that solve the partial differential equations for the leaching of PFAS in the vadose zone (Guo et al., 2022). The vadose-zone analytical solutions are also coupled to a groundwater dilution factor model, which then allows for computing PFAS concentration in a receptor well or deriving site-specific soil screening levels (SSLs) for a given acceptable groundwater PFAS concentration (Smith et al., 2024). The process-based vadose-zone analytical solutions represent a set of PFAS-specific attenuation processes during transport through the unsaturated zone, including air-water interfacial adsorption and rate-limited solid-phase adsorption. The PFAS-LEACH-Analytical tool allows one to compute, over time, the spatial profiles of PFAS concentration in the vadose zone, mass discharge rates to groundwater, and the groundwater PFAS concentration in receptor well near the contaminated site. It provides an effective tool for deriving more accurate site-specific SSLs and improving site characterization and remedial efforts at PFAS-contaminated sites. </t>
  </si>
  <si>
    <t xml:space="preserve">
PFAS-LEACH-DAF is a revision to the simplest DAF approach in the USEPA SSL framework for determining SSLs for PFAS (Brusseau &amp; Guo, 2023). The revised DAF approach considers the adsorption of PFAS at the air-water interfaces when converting the porewater concentration to a soil concentration. PFAS-LEACH-DAF does not represent any attenuation in the vadose zone. </t>
    <phoneticPr fontId="12" type="noConversion"/>
  </si>
  <si>
    <t>A conceptual model for PFAS attenuation in the vadose zone and groundwater. PFAS released to the surface leach downward though the vadose zone to groundwater driven by water infiltration flux. A receptor well is assumed to be located at the edge of the source zone.</t>
    <phoneticPr fontId="12" type="noConversion"/>
  </si>
  <si>
    <t>Assumptions</t>
  </si>
  <si>
    <t xml:space="preserve">1)  One-dimensional, steady-state water infiltration.
</t>
  </si>
  <si>
    <t>2)  Homogenous, uniformly unsaturated vadose zone.</t>
  </si>
  <si>
    <t>How to cite</t>
    <phoneticPr fontId="12" type="noConversion"/>
  </si>
  <si>
    <t>3)  Linear and instantaneous adsorption at air–water interfaces.</t>
  </si>
  <si>
    <t>4)  Linear and rate-limited adsorption at solid–water interfaces.</t>
  </si>
  <si>
    <t>5)  Partitioning to the air phase is neglected.</t>
  </si>
  <si>
    <t xml:space="preserve">6)  PFAA precursor transformation is not yet directly accounted for.                </t>
  </si>
  <si>
    <r>
      <t>2. Smith, J., Brusseau, M. L., &amp; Guo, B. (2024). An integrated analytical modeling framework for determining site-specific soil screening levels for PFAS. </t>
    </r>
    <r>
      <rPr>
        <i/>
        <sz val="12"/>
        <color theme="1"/>
        <rFont val="Arial"/>
        <family val="2"/>
      </rPr>
      <t>Water Research</t>
    </r>
    <r>
      <rPr>
        <sz val="12"/>
        <color theme="1"/>
        <rFont val="Arial"/>
        <family val="2"/>
      </rPr>
      <t>, 121236.</t>
    </r>
  </si>
  <si>
    <t>7)  The receptor well is at the edge of the contaminated site.</t>
  </si>
  <si>
    <r>
      <t>3. Guo, B., Zeng, J., Brusseau, M. L., &amp; Zhang, Y. (2022). A screening model for quantifying PFAS leaching in the vadose zone and mass discharge to groundwater. </t>
    </r>
    <r>
      <rPr>
        <i/>
        <sz val="12"/>
        <color theme="1"/>
        <rFont val="Arial"/>
        <family val="2"/>
      </rPr>
      <t>Advances in Water Resources</t>
    </r>
    <r>
      <rPr>
        <sz val="12"/>
        <color theme="1"/>
        <rFont val="Arial"/>
        <family val="2"/>
      </rPr>
      <t>, 160, 104102.</t>
    </r>
  </si>
  <si>
    <r>
      <t xml:space="preserve">4. Brusseau, M.L. and Guo, B., 2023. Revising the EPA dilution-attenuation soil screening model for PFAS. </t>
    </r>
    <r>
      <rPr>
        <i/>
        <sz val="12"/>
        <color theme="1"/>
        <rFont val="Arial"/>
        <family val="2"/>
      </rPr>
      <t>Journal of Hazardous Materials Letter</t>
    </r>
    <r>
      <rPr>
        <sz val="12"/>
        <color theme="1"/>
        <rFont val="Arial"/>
        <family val="2"/>
      </rPr>
      <t>s, 4, 100077.</t>
    </r>
    <phoneticPr fontId="12" type="noConversion"/>
  </si>
  <si>
    <t>Acknowledgement</t>
    <phoneticPr fontId="12" type="noConversion"/>
  </si>
  <si>
    <t>To report feedback or bugs</t>
    <phoneticPr fontId="12" type="noConversion"/>
  </si>
  <si>
    <t xml:space="preserve"> Module0 Input Screen - Basic Analysis</t>
    <phoneticPr fontId="12" type="noConversion"/>
  </si>
  <si>
    <t xml:space="preserve">READ BEFORE START:         </t>
    <phoneticPr fontId="12" type="noConversion"/>
  </si>
  <si>
    <r>
      <rPr>
        <b/>
        <sz val="16"/>
        <color theme="1"/>
        <rFont val="Segoe UI Symbol"/>
        <family val="2"/>
      </rPr>
      <t>①</t>
    </r>
    <r>
      <rPr>
        <b/>
        <sz val="16"/>
        <color theme="1"/>
        <rFont val="Aharoni"/>
        <charset val="177"/>
      </rPr>
      <t xml:space="preserve">  </t>
    </r>
    <r>
      <rPr>
        <b/>
        <sz val="14"/>
        <color theme="1"/>
        <rFont val="Arial"/>
        <family val="2"/>
      </rPr>
      <t>Soil Properties and Site Conditions</t>
    </r>
    <phoneticPr fontId="12" type="noConversion"/>
  </si>
  <si>
    <t>Parameter Values</t>
    <phoneticPr fontId="12" type="noConversion"/>
  </si>
  <si>
    <r>
      <t xml:space="preserve"> </t>
    </r>
    <r>
      <rPr>
        <b/>
        <sz val="16"/>
        <rFont val="Segoe UI Symbol"/>
        <family val="2"/>
      </rPr>
      <t xml:space="preserve">④ </t>
    </r>
    <r>
      <rPr>
        <b/>
        <sz val="14"/>
        <rFont val="Arial"/>
        <family val="2"/>
      </rPr>
      <t xml:space="preserve">Initial PFAS Soil Concentration Profile  </t>
    </r>
    <phoneticPr fontId="12" type="noConversion"/>
  </si>
  <si>
    <t xml:space="preserve">Depth to groundwater* </t>
  </si>
  <si>
    <t>L</t>
  </si>
  <si>
    <t>cm</t>
  </si>
  <si>
    <t>Interpolation Method</t>
    <phoneticPr fontId="12" type="noConversion"/>
  </si>
  <si>
    <t>Depth below land surface</t>
    <phoneticPr fontId="12" type="noConversion"/>
  </si>
  <si>
    <t>PFAS soil concentration</t>
  </si>
  <si>
    <t>Contaminated site area (or unit area)</t>
    <phoneticPr fontId="12" type="noConversion"/>
  </si>
  <si>
    <t>A</t>
    <phoneticPr fontId="12" type="noConversion"/>
  </si>
  <si>
    <r>
      <t>m</t>
    </r>
    <r>
      <rPr>
        <vertAlign val="superscript"/>
        <sz val="11"/>
        <rFont val="Arial"/>
        <family val="2"/>
      </rPr>
      <t>2</t>
    </r>
    <phoneticPr fontId="12" type="noConversion"/>
  </si>
  <si>
    <t>Soil Type</t>
    <phoneticPr fontId="12" type="noConversion"/>
  </si>
  <si>
    <t>Piecewise Linear Interpolation</t>
  </si>
  <si>
    <t>Temperature</t>
  </si>
  <si>
    <t>T</t>
    <phoneticPr fontId="12" type="noConversion"/>
  </si>
  <si>
    <t>User defined</t>
    <phoneticPr fontId="12" type="noConversion"/>
  </si>
  <si>
    <t xml:space="preserve">Net infiltration* </t>
  </si>
  <si>
    <r>
      <t>I</t>
    </r>
    <r>
      <rPr>
        <i/>
        <vertAlign val="subscript"/>
        <sz val="11"/>
        <rFont val="Arial"/>
        <family val="2"/>
      </rPr>
      <t>f</t>
    </r>
  </si>
  <si>
    <t>cm/yr</t>
  </si>
  <si>
    <t>(cm)</t>
    <phoneticPr fontId="12" type="noConversion"/>
  </si>
  <si>
    <t xml:space="preserve"> (µg/kg)</t>
  </si>
  <si>
    <t xml:space="preserve">Soil bulk density* </t>
    <phoneticPr fontId="12" type="noConversion"/>
  </si>
  <si>
    <r>
      <t>ρ</t>
    </r>
    <r>
      <rPr>
        <i/>
        <vertAlign val="subscript"/>
        <sz val="11"/>
        <rFont val="Arial"/>
        <family val="2"/>
      </rPr>
      <t>b</t>
    </r>
    <phoneticPr fontId="12" type="noConversion"/>
  </si>
  <si>
    <r>
      <t>g/cm</t>
    </r>
    <r>
      <rPr>
        <vertAlign val="superscript"/>
        <sz val="11"/>
        <rFont val="Arial"/>
        <family val="2"/>
      </rPr>
      <t>3</t>
    </r>
  </si>
  <si>
    <t>Saturated hydraulic conductivity</t>
  </si>
  <si>
    <r>
      <t>K</t>
    </r>
    <r>
      <rPr>
        <i/>
        <vertAlign val="subscript"/>
        <sz val="11"/>
        <rFont val="Arial"/>
        <family val="2"/>
      </rPr>
      <t>s</t>
    </r>
  </si>
  <si>
    <t>cm/day</t>
  </si>
  <si>
    <t>Residual water content</t>
  </si>
  <si>
    <r>
      <t>θ</t>
    </r>
    <r>
      <rPr>
        <i/>
        <vertAlign val="subscript"/>
        <sz val="11"/>
        <rFont val="Arial"/>
        <family val="2"/>
      </rPr>
      <t>r</t>
    </r>
  </si>
  <si>
    <t xml:space="preserve"> (-)</t>
  </si>
  <si>
    <t>Saturated water content</t>
  </si>
  <si>
    <r>
      <t>θ</t>
    </r>
    <r>
      <rPr>
        <i/>
        <vertAlign val="subscript"/>
        <sz val="11"/>
        <rFont val="Arial"/>
        <family val="2"/>
      </rPr>
      <t>s</t>
    </r>
  </si>
  <si>
    <t>Median grain size</t>
    <phoneticPr fontId="12" type="noConversion"/>
  </si>
  <si>
    <r>
      <t>d</t>
    </r>
    <r>
      <rPr>
        <i/>
        <sz val="8"/>
        <rFont val="Arial"/>
        <family val="2"/>
      </rPr>
      <t>50</t>
    </r>
  </si>
  <si>
    <t>cm</t>
    <phoneticPr fontId="12" type="noConversion"/>
  </si>
  <si>
    <t>Organic carbon fraction</t>
    <phoneticPr fontId="12" type="noConversion"/>
  </si>
  <si>
    <r>
      <t>f</t>
    </r>
    <r>
      <rPr>
        <i/>
        <vertAlign val="subscript"/>
        <sz val="10"/>
        <rFont val="Arial"/>
        <family val="2"/>
      </rPr>
      <t>oc</t>
    </r>
  </si>
  <si>
    <t>%</t>
    <phoneticPr fontId="12" type="noConversion"/>
  </si>
  <si>
    <t xml:space="preserve">van Genuchten parameter </t>
  </si>
  <si>
    <t>α</t>
  </si>
  <si>
    <r>
      <t>cm</t>
    </r>
    <r>
      <rPr>
        <vertAlign val="superscript"/>
        <sz val="11"/>
        <rFont val="Arial"/>
        <family val="2"/>
      </rPr>
      <t>-1</t>
    </r>
  </si>
  <si>
    <t>van Genuchten parameter</t>
  </si>
  <si>
    <t>n</t>
  </si>
  <si>
    <r>
      <t>α</t>
    </r>
    <r>
      <rPr>
        <i/>
        <vertAlign val="subscript"/>
        <sz val="11"/>
        <rFont val="Arial"/>
        <family val="2"/>
      </rPr>
      <t>L</t>
    </r>
    <phoneticPr fontId="12" type="noConversion"/>
  </si>
  <si>
    <t xml:space="preserve">Water content* </t>
    <phoneticPr fontId="12" type="noConversion"/>
  </si>
  <si>
    <t>θ</t>
    <phoneticPr fontId="12" type="noConversion"/>
  </si>
  <si>
    <t>Air–water interfacial area scaling factor</t>
    <phoneticPr fontId="12" type="noConversion"/>
  </si>
  <si>
    <t>SF</t>
    <phoneticPr fontId="12" type="noConversion"/>
  </si>
  <si>
    <t xml:space="preserve">Air–water interfacial area* </t>
  </si>
  <si>
    <r>
      <t>A</t>
    </r>
    <r>
      <rPr>
        <i/>
        <vertAlign val="subscript"/>
        <sz val="11"/>
        <rFont val="Arial"/>
        <family val="2"/>
      </rPr>
      <t>aw</t>
    </r>
  </si>
  <si>
    <r>
      <t>cm</t>
    </r>
    <r>
      <rPr>
        <vertAlign val="superscript"/>
        <sz val="11"/>
        <rFont val="Arial"/>
        <family val="2"/>
      </rPr>
      <t>2</t>
    </r>
    <r>
      <rPr>
        <sz val="11"/>
        <rFont val="Arial"/>
        <family val="2"/>
      </rPr>
      <t>/cm</t>
    </r>
    <r>
      <rPr>
        <vertAlign val="superscript"/>
        <sz val="11"/>
        <rFont val="Arial"/>
        <family val="2"/>
      </rPr>
      <t>3</t>
    </r>
    <phoneticPr fontId="12" type="noConversion"/>
  </si>
  <si>
    <r>
      <rPr>
        <b/>
        <sz val="16"/>
        <color theme="1"/>
        <rFont val="Segoe UI Symbol"/>
        <family val="2"/>
      </rPr>
      <t>②</t>
    </r>
    <r>
      <rPr>
        <b/>
        <sz val="16"/>
        <color theme="1"/>
        <rFont val="宋体"/>
        <family val="2"/>
        <charset val="134"/>
      </rPr>
      <t xml:space="preserve"> </t>
    </r>
    <r>
      <rPr>
        <b/>
        <sz val="14"/>
        <color theme="1"/>
        <rFont val="Arial"/>
        <family val="2"/>
      </rPr>
      <t>PFAS Properties</t>
    </r>
    <phoneticPr fontId="12" type="noConversion"/>
  </si>
  <si>
    <t>Surface tension parameter</t>
    <phoneticPr fontId="12" type="noConversion"/>
  </si>
  <si>
    <t>a</t>
  </si>
  <si>
    <t>mg/L</t>
  </si>
  <si>
    <t>b</t>
  </si>
  <si>
    <t xml:space="preserve">PFAS Type  </t>
    <phoneticPr fontId="12" type="noConversion"/>
  </si>
  <si>
    <r>
      <t>σ</t>
    </r>
    <r>
      <rPr>
        <i/>
        <vertAlign val="subscript"/>
        <sz val="11"/>
        <rFont val="Arial"/>
        <family val="2"/>
      </rPr>
      <t>0</t>
    </r>
  </si>
  <si>
    <t>dyn/cm</t>
  </si>
  <si>
    <t xml:space="preserve">Molar mass* </t>
  </si>
  <si>
    <t>M</t>
  </si>
  <si>
    <t>g/mol</t>
  </si>
  <si>
    <t>Molecular diffusion coefficient</t>
    <phoneticPr fontId="12" type="noConversion"/>
  </si>
  <si>
    <r>
      <t>D</t>
    </r>
    <r>
      <rPr>
        <i/>
        <vertAlign val="subscript"/>
        <sz val="11"/>
        <rFont val="Arial"/>
        <family val="2"/>
      </rPr>
      <t>0</t>
    </r>
  </si>
  <si>
    <r>
      <t>cm</t>
    </r>
    <r>
      <rPr>
        <vertAlign val="superscript"/>
        <sz val="11"/>
        <rFont val="Arial"/>
        <family val="2"/>
      </rPr>
      <t>2</t>
    </r>
    <r>
      <rPr>
        <sz val="11"/>
        <rFont val="Arial"/>
        <family val="2"/>
      </rPr>
      <t>/s</t>
    </r>
  </si>
  <si>
    <t xml:space="preserve">Molar volume </t>
    <phoneticPr fontId="12" type="noConversion"/>
  </si>
  <si>
    <r>
      <t>V</t>
    </r>
    <r>
      <rPr>
        <i/>
        <vertAlign val="subscript"/>
        <sz val="10"/>
        <rFont val="Arial"/>
        <family val="2"/>
      </rPr>
      <t>m</t>
    </r>
    <phoneticPr fontId="12" type="noConversion"/>
  </si>
  <si>
    <r>
      <t>cm</t>
    </r>
    <r>
      <rPr>
        <vertAlign val="superscript"/>
        <sz val="11"/>
        <rFont val="Arial"/>
        <family val="2"/>
      </rPr>
      <t>3</t>
    </r>
    <r>
      <rPr>
        <sz val="11"/>
        <rFont val="Arial"/>
        <family val="2"/>
      </rPr>
      <t>/mol</t>
    </r>
  </si>
  <si>
    <t>Organic carbon-water partition coefficient</t>
    <phoneticPr fontId="12" type="noConversion"/>
  </si>
  <si>
    <r>
      <t>K</t>
    </r>
    <r>
      <rPr>
        <i/>
        <vertAlign val="subscript"/>
        <sz val="11"/>
        <rFont val="Arial"/>
        <family val="2"/>
      </rPr>
      <t>oc</t>
    </r>
  </si>
  <si>
    <r>
      <t>cm</t>
    </r>
    <r>
      <rPr>
        <vertAlign val="superscript"/>
        <sz val="11"/>
        <rFont val="Arial"/>
        <family val="2"/>
      </rPr>
      <t>3</t>
    </r>
    <r>
      <rPr>
        <sz val="11"/>
        <rFont val="Arial"/>
        <family val="2"/>
      </rPr>
      <t>/g</t>
    </r>
  </si>
  <si>
    <t>Ugw</t>
  </si>
  <si>
    <t xml:space="preserve">Solid–phase adsorption coefficient* </t>
    <phoneticPr fontId="12" type="noConversion"/>
  </si>
  <si>
    <r>
      <t>K</t>
    </r>
    <r>
      <rPr>
        <i/>
        <vertAlign val="subscript"/>
        <sz val="11"/>
        <rFont val="Arial"/>
        <family val="2"/>
      </rPr>
      <t>d</t>
    </r>
  </si>
  <si>
    <t>W</t>
  </si>
  <si>
    <t xml:space="preserve">Air–water interfacial adsorption coefficient* </t>
    <phoneticPr fontId="12" type="noConversion"/>
  </si>
  <si>
    <r>
      <t>K</t>
    </r>
    <r>
      <rPr>
        <i/>
        <vertAlign val="subscript"/>
        <sz val="11"/>
        <rFont val="Arial"/>
        <family val="2"/>
      </rPr>
      <t>aw</t>
    </r>
  </si>
  <si>
    <r>
      <t>cm</t>
    </r>
    <r>
      <rPr>
        <vertAlign val="superscript"/>
        <sz val="11"/>
        <rFont val="Arial"/>
        <family val="2"/>
      </rPr>
      <t>3</t>
    </r>
    <r>
      <rPr>
        <sz val="11"/>
        <rFont val="Arial"/>
        <family val="2"/>
      </rPr>
      <t>/cm</t>
    </r>
    <r>
      <rPr>
        <vertAlign val="superscript"/>
        <sz val="11"/>
        <rFont val="Arial"/>
        <family val="2"/>
      </rPr>
      <t>2</t>
    </r>
    <phoneticPr fontId="12" type="noConversion"/>
  </si>
  <si>
    <t>bsat</t>
  </si>
  <si>
    <r>
      <t>NOTE: Fs and α</t>
    </r>
    <r>
      <rPr>
        <vertAlign val="subscript"/>
        <sz val="10"/>
        <rFont val="Arial"/>
        <family val="2"/>
      </rPr>
      <t>s</t>
    </r>
    <r>
      <rPr>
        <sz val="10"/>
        <rFont val="Arial"/>
        <family val="2"/>
      </rPr>
      <t xml:space="preserve"> are only needed for using the advanced solver.</t>
    </r>
  </si>
  <si>
    <t>deltagw</t>
  </si>
  <si>
    <t xml:space="preserve">Instantaneous solid-phase sorption fraction* </t>
  </si>
  <si>
    <r>
      <t>F</t>
    </r>
    <r>
      <rPr>
        <i/>
        <vertAlign val="subscript"/>
        <sz val="11"/>
        <rFont val="Arial"/>
        <family val="2"/>
      </rPr>
      <t>s</t>
    </r>
    <phoneticPr fontId="12" type="noConversion"/>
  </si>
  <si>
    <t>If</t>
  </si>
  <si>
    <t xml:space="preserve">Kinetic solid-phase sorption rate constant* </t>
    <phoneticPr fontId="12" type="noConversion"/>
  </si>
  <si>
    <r>
      <t>α</t>
    </r>
    <r>
      <rPr>
        <i/>
        <vertAlign val="subscript"/>
        <sz val="11"/>
        <rFont val="Arial"/>
        <family val="2"/>
      </rPr>
      <t>s</t>
    </r>
    <phoneticPr fontId="12" type="noConversion"/>
  </si>
  <si>
    <t>1/hour</t>
    <phoneticPr fontId="12" type="noConversion"/>
  </si>
  <si>
    <r>
      <rPr>
        <b/>
        <sz val="16"/>
        <color theme="1"/>
        <rFont val="Segoe UI Symbol"/>
        <family val="2"/>
      </rPr>
      <t>③</t>
    </r>
    <r>
      <rPr>
        <b/>
        <sz val="16"/>
        <color theme="1"/>
        <rFont val="宋体"/>
        <family val="2"/>
        <charset val="134"/>
      </rPr>
      <t xml:space="preserve"> </t>
    </r>
    <r>
      <rPr>
        <b/>
        <sz val="14"/>
        <color theme="1"/>
        <rFont val="Arial"/>
        <family val="2"/>
      </rPr>
      <t>Groundwater Dilution</t>
    </r>
    <phoneticPr fontId="12" type="noConversion"/>
  </si>
  <si>
    <r>
      <t>U</t>
    </r>
    <r>
      <rPr>
        <i/>
        <vertAlign val="subscript"/>
        <sz val="11"/>
        <rFont val="Arial"/>
        <family val="2"/>
      </rPr>
      <t>gw</t>
    </r>
  </si>
  <si>
    <t>m/yr</t>
    <phoneticPr fontId="12" type="noConversion"/>
  </si>
  <si>
    <t>Lateral site width</t>
    <phoneticPr fontId="12" type="noConversion"/>
  </si>
  <si>
    <t>m</t>
    <phoneticPr fontId="12" type="noConversion"/>
  </si>
  <si>
    <t>Saturated zone thickness</t>
    <phoneticPr fontId="12" type="noConversion"/>
  </si>
  <si>
    <r>
      <t>b</t>
    </r>
    <r>
      <rPr>
        <i/>
        <vertAlign val="subscript"/>
        <sz val="11"/>
        <color theme="1"/>
        <rFont val="Arial"/>
        <family val="2"/>
      </rPr>
      <t>sat</t>
    </r>
  </si>
  <si>
    <t>Vertical dispersivity</t>
    <phoneticPr fontId="12" type="noConversion"/>
  </si>
  <si>
    <r>
      <t>α</t>
    </r>
    <r>
      <rPr>
        <i/>
        <vertAlign val="subscript"/>
        <sz val="11"/>
        <color theme="1"/>
        <rFont val="Arial"/>
        <family val="2"/>
      </rPr>
      <t>v</t>
    </r>
    <phoneticPr fontId="12" type="noConversion"/>
  </si>
  <si>
    <t>t</t>
  </si>
  <si>
    <t>yr</t>
    <phoneticPr fontId="12" type="noConversion"/>
  </si>
  <si>
    <t>Mixing zone thickness</t>
    <phoneticPr fontId="12" type="noConversion"/>
  </si>
  <si>
    <r>
      <t>δ</t>
    </r>
    <r>
      <rPr>
        <i/>
        <vertAlign val="subscript"/>
        <sz val="11"/>
        <color theme="1"/>
        <rFont val="Arial"/>
        <family val="2"/>
      </rPr>
      <t>gw</t>
    </r>
    <phoneticPr fontId="12" type="noConversion"/>
  </si>
  <si>
    <t>dt</t>
    <phoneticPr fontId="12" type="noConversion"/>
  </si>
  <si>
    <r>
      <t>Dilution Factor</t>
    </r>
    <r>
      <rPr>
        <sz val="12"/>
        <rFont val="Arial"/>
        <family val="2"/>
      </rPr>
      <t xml:space="preserve">* </t>
    </r>
  </si>
  <si>
    <t>DF</t>
  </si>
  <si>
    <t>(-)</t>
  </si>
  <si>
    <t xml:space="preserve">Acceptable groundwater concentration* </t>
    <phoneticPr fontId="12" type="noConversion"/>
  </si>
  <si>
    <r>
      <t>C</t>
    </r>
    <r>
      <rPr>
        <i/>
        <vertAlign val="subscript"/>
        <sz val="11"/>
        <rFont val="Arial"/>
        <family val="2"/>
      </rPr>
      <t>gw,a</t>
    </r>
    <phoneticPr fontId="12" type="noConversion"/>
  </si>
  <si>
    <t xml:space="preserve"> (Kinetic solid-phase sorption)</t>
  </si>
  <si>
    <t>Module0 Output Screen</t>
    <phoneticPr fontId="12" type="noConversion"/>
  </si>
  <si>
    <t>Computed Results from PFAS-LEACH-Analytical</t>
    <phoneticPr fontId="12" type="noConversion"/>
  </si>
  <si>
    <t>Soil Screening Levels</t>
    <phoneticPr fontId="12" type="noConversion"/>
  </si>
  <si>
    <t>Values</t>
    <phoneticPr fontId="12" type="noConversion"/>
  </si>
  <si>
    <t>Select what to plot</t>
    <phoneticPr fontId="12" type="noConversion"/>
  </si>
  <si>
    <t>Soil screening level  (PFAS-LEACH-Analytical)</t>
  </si>
  <si>
    <t>SSL</t>
  </si>
  <si>
    <t>ug/kg</t>
    <phoneticPr fontId="12" type="noConversion"/>
  </si>
  <si>
    <t>Soil screening level  (PFAS-LEACH-DAF)</t>
  </si>
  <si>
    <r>
      <t>SSL</t>
    </r>
    <r>
      <rPr>
        <i/>
        <vertAlign val="subscript"/>
        <sz val="14"/>
        <color theme="1"/>
        <rFont val="Arial"/>
        <family val="2"/>
      </rPr>
      <t>EPA revised</t>
    </r>
    <phoneticPr fontId="12" type="noConversion"/>
  </si>
  <si>
    <t>Soil screening level  (USEPA Standard DAF)</t>
    <phoneticPr fontId="12" type="noConversion"/>
  </si>
  <si>
    <r>
      <t>SSL</t>
    </r>
    <r>
      <rPr>
        <i/>
        <vertAlign val="subscript"/>
        <sz val="14"/>
        <color theme="1"/>
        <rFont val="Arial"/>
        <family val="2"/>
      </rPr>
      <t>EPA standard</t>
    </r>
    <phoneticPr fontId="12" type="noConversion"/>
  </si>
  <si>
    <t>Retardation, attenuation, and dilution factors (PFAS-LEACH-Analytical)</t>
  </si>
  <si>
    <t>Air–water interfacial retardation</t>
  </si>
  <si>
    <r>
      <t>R</t>
    </r>
    <r>
      <rPr>
        <i/>
        <vertAlign val="subscript"/>
        <sz val="14"/>
        <color theme="1"/>
        <rFont val="Arial"/>
        <family val="2"/>
      </rPr>
      <t>AW</t>
    </r>
  </si>
  <si>
    <t>Solid–water interfacial retardation</t>
  </si>
  <si>
    <r>
      <t>R</t>
    </r>
    <r>
      <rPr>
        <i/>
        <vertAlign val="subscript"/>
        <sz val="14"/>
        <color theme="1"/>
        <rFont val="Arial"/>
        <family val="2"/>
      </rPr>
      <t>S</t>
    </r>
  </si>
  <si>
    <t>Total retardation factor</t>
  </si>
  <si>
    <t>R</t>
  </si>
  <si>
    <t>Vadose-zone attenuation factor</t>
  </si>
  <si>
    <r>
      <t>AF</t>
    </r>
    <r>
      <rPr>
        <i/>
        <vertAlign val="subscript"/>
        <sz val="14"/>
        <color theme="1"/>
        <rFont val="Arial"/>
        <family val="2"/>
      </rPr>
      <t>VZ</t>
    </r>
  </si>
  <si>
    <t>Dilution factor</t>
  </si>
  <si>
    <t>Estimated PFAS residence time</t>
    <phoneticPr fontId="12" type="noConversion"/>
  </si>
  <si>
    <r>
      <t>T</t>
    </r>
    <r>
      <rPr>
        <i/>
        <vertAlign val="subscript"/>
        <sz val="14"/>
        <color theme="1"/>
        <rFont val="Arial"/>
        <family val="2"/>
      </rPr>
      <t>R</t>
    </r>
    <phoneticPr fontId="12" type="noConversion"/>
  </si>
  <si>
    <t>Duration exceeding the acceptable groundwater concentration</t>
  </si>
  <si>
    <r>
      <t>t</t>
    </r>
    <r>
      <rPr>
        <i/>
        <vertAlign val="subscript"/>
        <sz val="14"/>
        <color rgb="FF000000"/>
        <rFont val="Arial"/>
        <family val="2"/>
      </rPr>
      <t>gw,e</t>
    </r>
  </si>
  <si>
    <t>yr</t>
  </si>
  <si>
    <t>Output Results Table for Plotting</t>
    <phoneticPr fontId="12" type="noConversion"/>
  </si>
  <si>
    <r>
      <rPr>
        <b/>
        <sz val="18"/>
        <color theme="1"/>
        <rFont val="Arial"/>
        <family val="2"/>
      </rPr>
      <t xml:space="preserve"> </t>
    </r>
    <r>
      <rPr>
        <b/>
        <sz val="24"/>
        <color theme="1"/>
        <rFont val="Arial"/>
        <family val="2"/>
      </rPr>
      <t xml:space="preserve">Module1 Input Screen - Sensitivity Analysis </t>
    </r>
    <phoneticPr fontId="12" type="noConversion"/>
  </si>
  <si>
    <t xml:space="preserve">READ BEFORE START:         </t>
  </si>
  <si>
    <r>
      <t xml:space="preserve">Read Section 2 of the User Guide for parameter descriptions and work through boxes </t>
    </r>
    <r>
      <rPr>
        <sz val="11"/>
        <color theme="1"/>
        <rFont val="Segoe UI Symbol"/>
        <family val="2"/>
      </rPr>
      <t>①</t>
    </r>
    <r>
      <rPr>
        <sz val="11"/>
        <color theme="1"/>
        <rFont val="Arial"/>
        <family val="2"/>
      </rPr>
      <t xml:space="preserve"> to </t>
    </r>
    <r>
      <rPr>
        <sz val="11"/>
        <color theme="1"/>
        <rFont val="Segoe UI Symbol"/>
        <family val="2"/>
      </rPr>
      <t>⑤</t>
    </r>
    <r>
      <rPr>
        <sz val="11"/>
        <color theme="1"/>
        <rFont val="Arial"/>
        <family val="2"/>
      </rPr>
      <t xml:space="preserve"> sequentially.
</t>
    </r>
    <r>
      <rPr>
        <i/>
        <u/>
        <sz val="11"/>
        <color theme="1"/>
        <rFont val="Arial"/>
        <family val="2"/>
      </rPr>
      <t>Blue cells</t>
    </r>
    <r>
      <rPr>
        <i/>
        <sz val="11"/>
        <color theme="1"/>
        <rFont val="Arial"/>
        <family val="2"/>
      </rPr>
      <t xml:space="preserve"> </t>
    </r>
    <r>
      <rPr>
        <sz val="11"/>
        <color theme="1"/>
        <rFont val="Arial"/>
        <family val="2"/>
      </rPr>
      <t xml:space="preserve">can be filled with reference values using the </t>
    </r>
    <r>
      <rPr>
        <i/>
        <u/>
        <sz val="11"/>
        <color theme="1"/>
        <rFont val="Arial"/>
        <family val="2"/>
      </rPr>
      <t>dropdown buttons</t>
    </r>
    <r>
      <rPr>
        <sz val="11"/>
        <color theme="1"/>
        <rFont val="Arial"/>
        <family val="2"/>
      </rPr>
      <t xml:space="preserve"> or manually entered by users.
</t>
    </r>
    <r>
      <rPr>
        <i/>
        <u/>
        <sz val="11"/>
        <color theme="1"/>
        <rFont val="Arial"/>
        <family val="2"/>
      </rPr>
      <t>White cells</t>
    </r>
    <r>
      <rPr>
        <sz val="11"/>
        <color theme="1"/>
        <rFont val="Arial"/>
        <family val="2"/>
      </rPr>
      <t xml:space="preserve"> can be either estimated using the </t>
    </r>
    <r>
      <rPr>
        <i/>
        <u/>
        <sz val="11"/>
        <color theme="1"/>
        <rFont val="Arial"/>
        <family val="2"/>
      </rPr>
      <t>functional button</t>
    </r>
    <r>
      <rPr>
        <sz val="11"/>
        <color theme="1"/>
        <rFont val="Arial"/>
        <family val="2"/>
      </rPr>
      <t xml:space="preserve"> on the right or manually entered by users.
</t>
    </r>
    <r>
      <rPr>
        <i/>
        <u/>
        <sz val="11"/>
        <color theme="1"/>
        <rFont val="Arial"/>
        <family val="2"/>
      </rPr>
      <t>Yellow cells</t>
    </r>
    <r>
      <rPr>
        <i/>
        <sz val="11"/>
        <color theme="1"/>
        <rFont val="Arial"/>
        <family val="2"/>
      </rPr>
      <t xml:space="preserve"> </t>
    </r>
    <r>
      <rPr>
        <sz val="11"/>
        <color theme="1"/>
        <rFont val="Arial"/>
        <family val="2"/>
      </rPr>
      <t xml:space="preserve">are ofr setting uncertainty bounds for input parameters.
Default values for all cells can be set by clicking the </t>
    </r>
    <r>
      <rPr>
        <i/>
        <u/>
        <sz val="11"/>
        <color theme="1"/>
        <rFont val="Arial"/>
        <family val="2"/>
      </rPr>
      <t>green buttons</t>
    </r>
    <r>
      <rPr>
        <sz val="11"/>
        <color theme="1"/>
        <rFont val="Arial"/>
        <family val="2"/>
      </rPr>
      <t>.
Parameters with asterisks (*) are required to run the solvers.</t>
    </r>
  </si>
  <si>
    <r>
      <rPr>
        <b/>
        <sz val="18"/>
        <color theme="1"/>
        <rFont val="Segoe UI Symbol"/>
        <family val="2"/>
      </rPr>
      <t>①</t>
    </r>
    <r>
      <rPr>
        <b/>
        <sz val="16"/>
        <color theme="1"/>
        <rFont val="宋体"/>
        <family val="2"/>
        <charset val="134"/>
      </rPr>
      <t xml:space="preserve"> </t>
    </r>
    <r>
      <rPr>
        <b/>
        <sz val="14"/>
        <color theme="1"/>
        <rFont val="Arial"/>
        <family val="2"/>
      </rPr>
      <t>Soil Properties and Site Conditions</t>
    </r>
    <phoneticPr fontId="12" type="noConversion"/>
  </si>
  <si>
    <t>Left bound</t>
    <phoneticPr fontId="12" type="noConversion"/>
  </si>
  <si>
    <t>Mean value</t>
  </si>
  <si>
    <t>Right bound</t>
    <phoneticPr fontId="12" type="noConversion"/>
  </si>
  <si>
    <r>
      <rPr>
        <b/>
        <sz val="18"/>
        <color theme="1"/>
        <rFont val="Segoe UI Symbol"/>
        <family val="2"/>
      </rPr>
      <t>④</t>
    </r>
    <r>
      <rPr>
        <b/>
        <sz val="18"/>
        <color theme="1"/>
        <rFont val="宋体"/>
        <family val="2"/>
        <charset val="134"/>
      </rPr>
      <t xml:space="preserve"> </t>
    </r>
    <r>
      <rPr>
        <b/>
        <sz val="14"/>
        <color theme="1"/>
        <rFont val="Arial"/>
        <family val="2"/>
      </rPr>
      <t>Initial PFAS Soil Concentration Profile</t>
    </r>
    <phoneticPr fontId="12" type="noConversion"/>
  </si>
  <si>
    <t>% deviation from mean</t>
    <phoneticPr fontId="12" type="noConversion"/>
  </si>
  <si>
    <t>value</t>
    <phoneticPr fontId="12" type="noConversion"/>
  </si>
  <si>
    <t xml:space="preserve">mean </t>
    <phoneticPr fontId="12" type="noConversion"/>
  </si>
  <si>
    <r>
      <t>cm</t>
    </r>
    <r>
      <rPr>
        <vertAlign val="superscript"/>
        <sz val="11"/>
        <rFont val="Arial"/>
        <family val="2"/>
      </rPr>
      <t>2</t>
    </r>
  </si>
  <si>
    <t>(cm)</t>
  </si>
  <si>
    <r>
      <t>d</t>
    </r>
    <r>
      <rPr>
        <i/>
        <vertAlign val="subscript"/>
        <sz val="11"/>
        <rFont val="Arial"/>
        <family val="2"/>
      </rPr>
      <t>50</t>
    </r>
    <phoneticPr fontId="12" type="noConversion"/>
  </si>
  <si>
    <r>
      <t>f</t>
    </r>
    <r>
      <rPr>
        <i/>
        <vertAlign val="subscript"/>
        <sz val="11"/>
        <rFont val="Arial"/>
        <family val="2"/>
      </rPr>
      <t>oc</t>
    </r>
  </si>
  <si>
    <r>
      <t>α</t>
    </r>
    <r>
      <rPr>
        <i/>
        <vertAlign val="subscript"/>
        <sz val="11"/>
        <rFont val="Arial"/>
        <family val="2"/>
      </rPr>
      <t>L</t>
    </r>
  </si>
  <si>
    <t>θ</t>
  </si>
  <si>
    <t>Air–water interfacial area scaling factor</t>
  </si>
  <si>
    <r>
      <t>cm</t>
    </r>
    <r>
      <rPr>
        <vertAlign val="superscript"/>
        <sz val="11"/>
        <rFont val="Arial"/>
        <family val="2"/>
      </rPr>
      <t>2</t>
    </r>
    <r>
      <rPr>
        <sz val="11"/>
        <rFont val="Arial"/>
        <family val="2"/>
      </rPr>
      <t>/cm</t>
    </r>
    <r>
      <rPr>
        <vertAlign val="superscript"/>
        <sz val="11"/>
        <rFont val="Arial"/>
        <family val="2"/>
      </rPr>
      <t>3</t>
    </r>
  </si>
  <si>
    <r>
      <rPr>
        <b/>
        <sz val="18"/>
        <rFont val="Segoe UI Symbol"/>
        <family val="2"/>
      </rPr>
      <t>②</t>
    </r>
    <r>
      <rPr>
        <b/>
        <sz val="18"/>
        <rFont val="宋体"/>
        <family val="2"/>
        <charset val="134"/>
      </rPr>
      <t xml:space="preserve"> </t>
    </r>
    <r>
      <rPr>
        <b/>
        <sz val="14"/>
        <rFont val="Arial"/>
        <family val="2"/>
      </rPr>
      <t>PFAS Properties</t>
    </r>
    <phoneticPr fontId="12" type="noConversion"/>
  </si>
  <si>
    <t xml:space="preserve">PFAS Type </t>
    <phoneticPr fontId="12" type="noConversion"/>
  </si>
  <si>
    <t xml:space="preserve">Molar mass* </t>
    <phoneticPr fontId="12" type="noConversion"/>
  </si>
  <si>
    <t>NOTE: Fs and αs are only needed for using the advanced solver.</t>
  </si>
  <si>
    <r>
      <t>F</t>
    </r>
    <r>
      <rPr>
        <i/>
        <vertAlign val="subscript"/>
        <sz val="11"/>
        <rFont val="Arial"/>
        <family val="2"/>
      </rPr>
      <t>s</t>
    </r>
  </si>
  <si>
    <t xml:space="preserve">Kinetic solid-phase sorption rate* </t>
  </si>
  <si>
    <r>
      <rPr>
        <b/>
        <sz val="18"/>
        <rFont val="Segoe UI Symbol"/>
        <family val="2"/>
      </rPr>
      <t>③</t>
    </r>
    <r>
      <rPr>
        <b/>
        <sz val="18"/>
        <rFont val="宋体"/>
        <family val="2"/>
        <charset val="134"/>
      </rPr>
      <t xml:space="preserve"> </t>
    </r>
    <r>
      <rPr>
        <b/>
        <sz val="14"/>
        <rFont val="Arial"/>
        <family val="2"/>
      </rPr>
      <t>Groundwater Dilution</t>
    </r>
    <phoneticPr fontId="12" type="noConversion"/>
  </si>
  <si>
    <t>Lateral site width</t>
  </si>
  <si>
    <t>Values</t>
  </si>
  <si>
    <t>Saturated zone thickness</t>
  </si>
  <si>
    <r>
      <t>b</t>
    </r>
    <r>
      <rPr>
        <i/>
        <vertAlign val="subscript"/>
        <sz val="11"/>
        <rFont val="Arial"/>
        <family val="2"/>
      </rPr>
      <t>sat</t>
    </r>
  </si>
  <si>
    <r>
      <t>α</t>
    </r>
    <r>
      <rPr>
        <i/>
        <vertAlign val="subscript"/>
        <sz val="11"/>
        <rFont val="Arial"/>
        <family val="2"/>
      </rPr>
      <t>v</t>
    </r>
  </si>
  <si>
    <r>
      <t>δ</t>
    </r>
    <r>
      <rPr>
        <i/>
        <vertAlign val="subscript"/>
        <sz val="11"/>
        <rFont val="Arial"/>
        <family val="2"/>
      </rPr>
      <t>gw</t>
    </r>
  </si>
  <si>
    <t xml:space="preserve">Dilution Factor* </t>
    <phoneticPr fontId="12" type="noConversion"/>
  </si>
  <si>
    <t xml:space="preserve">
</t>
    <phoneticPr fontId="12" type="noConversion"/>
  </si>
  <si>
    <t>Module1 Output Screen</t>
    <phoneticPr fontId="12" type="noConversion"/>
  </si>
  <si>
    <t>Mean</t>
    <phoneticPr fontId="12" type="noConversion"/>
  </si>
  <si>
    <t>Retardation, attenuation, and dilution factors (PFAS-LEACH-Analytical)</t>
    <phoneticPr fontId="12" type="noConversion"/>
  </si>
  <si>
    <t>Welcome to PFAS-LEACH Screening Tool - Version 1.0!</t>
  </si>
  <si>
    <r>
      <rPr>
        <b/>
        <sz val="14"/>
        <color theme="1"/>
        <rFont val="Times New Roman"/>
        <family val="1"/>
      </rPr>
      <t>University of Arizona</t>
    </r>
    <r>
      <rPr>
        <b/>
        <sz val="12"/>
        <color theme="1"/>
        <rFont val="Times New Roman"/>
        <family val="1"/>
      </rPr>
      <t xml:space="preserve"> - </t>
    </r>
    <r>
      <rPr>
        <sz val="12"/>
        <color theme="1"/>
        <rFont val="Times New Roman"/>
        <family val="1"/>
      </rPr>
      <t>Dept. of Hydrology and Atmosperic Sciences</t>
    </r>
    <r>
      <rPr>
        <vertAlign val="superscript"/>
        <sz val="12"/>
        <color theme="1"/>
        <rFont val="Times New Roman"/>
        <family val="1"/>
      </rPr>
      <t>1</t>
    </r>
    <r>
      <rPr>
        <sz val="12"/>
        <color theme="1"/>
        <rFont val="Times New Roman"/>
        <family val="1"/>
      </rPr>
      <t xml:space="preserve"> &amp; Dept. of Environmental Science</t>
    </r>
    <r>
      <rPr>
        <vertAlign val="superscript"/>
        <sz val="12"/>
        <color theme="1"/>
        <rFont val="Times New Roman"/>
        <family val="1"/>
      </rPr>
      <t>2</t>
    </r>
  </si>
  <si>
    <r>
      <rPr>
        <b/>
        <sz val="12"/>
        <color theme="1"/>
        <rFont val="Times New Roman"/>
        <family val="1"/>
      </rPr>
      <t>Developers</t>
    </r>
    <r>
      <rPr>
        <sz val="12"/>
        <color theme="1"/>
        <rFont val="Times New Roman"/>
        <family val="1"/>
      </rPr>
      <t xml:space="preserve"> - Jake Smith</t>
    </r>
    <r>
      <rPr>
        <vertAlign val="superscript"/>
        <sz val="12"/>
        <color theme="1"/>
        <rFont val="Times New Roman"/>
        <family val="1"/>
      </rPr>
      <t>1</t>
    </r>
    <r>
      <rPr>
        <sz val="12"/>
        <color theme="1"/>
        <rFont val="Times New Roman"/>
        <family val="1"/>
      </rPr>
      <t>, Dr. Bo Guo</t>
    </r>
    <r>
      <rPr>
        <vertAlign val="superscript"/>
        <sz val="12"/>
        <color theme="1"/>
        <rFont val="Times New Roman"/>
        <family val="1"/>
      </rPr>
      <t>1</t>
    </r>
    <r>
      <rPr>
        <b/>
        <vertAlign val="superscript"/>
        <sz val="12"/>
        <color theme="1"/>
        <rFont val="Times New Roman"/>
        <family val="1"/>
      </rPr>
      <t>*</t>
    </r>
    <r>
      <rPr>
        <sz val="12"/>
        <color theme="1"/>
        <rFont val="Times New Roman"/>
        <family val="1"/>
      </rPr>
      <t>, Min Ma</t>
    </r>
    <r>
      <rPr>
        <vertAlign val="superscript"/>
        <sz val="12"/>
        <color theme="1"/>
        <rFont val="Times New Roman"/>
        <family val="1"/>
      </rPr>
      <t>1</t>
    </r>
    <r>
      <rPr>
        <sz val="12"/>
        <color theme="1"/>
        <rFont val="Times New Roman"/>
        <family val="1"/>
      </rPr>
      <t xml:space="preserve"> </t>
    </r>
    <r>
      <rPr>
        <vertAlign val="superscript"/>
        <sz val="12"/>
        <color theme="1"/>
        <rFont val="Times New Roman"/>
        <family val="1"/>
      </rPr>
      <t xml:space="preserve">             </t>
    </r>
    <r>
      <rPr>
        <b/>
        <sz val="12"/>
        <color theme="1"/>
        <rFont val="Times New Roman"/>
        <family val="1"/>
      </rPr>
      <t>Contributor</t>
    </r>
    <r>
      <rPr>
        <sz val="12"/>
        <color rgb="FFFF0000"/>
        <rFont val="Times New Roman"/>
        <family val="1"/>
      </rPr>
      <t xml:space="preserve"> </t>
    </r>
    <r>
      <rPr>
        <sz val="12"/>
        <color theme="1"/>
        <rFont val="Times New Roman"/>
        <family val="1"/>
      </rPr>
      <t>- Dr. Mark L. Brusseau</t>
    </r>
    <r>
      <rPr>
        <vertAlign val="superscript"/>
        <sz val="12"/>
        <color theme="1"/>
        <rFont val="Times New Roman"/>
        <family val="1"/>
      </rPr>
      <t>1,2</t>
    </r>
  </si>
  <si>
    <r>
      <t>*</t>
    </r>
    <r>
      <rPr>
        <b/>
        <sz val="10"/>
        <color theme="1"/>
        <rFont val="Times New Roman"/>
        <family val="1"/>
      </rPr>
      <t>Corresponding author</t>
    </r>
    <r>
      <rPr>
        <sz val="10"/>
        <color theme="1"/>
        <rFont val="Times New Roman"/>
        <family val="1"/>
      </rPr>
      <t xml:space="preserve"> - Dr. Bo Guo - boguo@arizona.edu</t>
    </r>
  </si>
  <si>
    <t>name</t>
  </si>
  <si>
    <t>theta_r</t>
  </si>
  <si>
    <t>theta_s</t>
  </si>
  <si>
    <t>alpha</t>
  </si>
  <si>
    <t>bulk_density</t>
  </si>
  <si>
    <t>Ks</t>
  </si>
  <si>
    <r>
      <t>d</t>
    </r>
    <r>
      <rPr>
        <vertAlign val="subscript"/>
        <sz val="11"/>
        <color theme="1"/>
        <rFont val="Arial"/>
        <family val="2"/>
      </rPr>
      <t>50</t>
    </r>
    <phoneticPr fontId="12" type="noConversion"/>
  </si>
  <si>
    <r>
      <t>f</t>
    </r>
    <r>
      <rPr>
        <vertAlign val="subscript"/>
        <sz val="11"/>
        <color theme="1"/>
        <rFont val="Arial"/>
        <family val="2"/>
      </rPr>
      <t>oc</t>
    </r>
    <phoneticPr fontId="12" type="noConversion"/>
  </si>
  <si>
    <t>Sand</t>
  </si>
  <si>
    <t>Loamy Sand</t>
    <phoneticPr fontId="12" type="noConversion"/>
  </si>
  <si>
    <t xml:space="preserve">Loam </t>
    <phoneticPr fontId="12" type="noConversion"/>
  </si>
  <si>
    <t>Silt</t>
    <phoneticPr fontId="12" type="noConversion"/>
  </si>
  <si>
    <t>Silt Loam</t>
    <phoneticPr fontId="12" type="noConversion"/>
  </si>
  <si>
    <t>Sandy Clay Loam</t>
  </si>
  <si>
    <t>Clay Loam</t>
    <phoneticPr fontId="12" type="noConversion"/>
  </si>
  <si>
    <t>Silty Clay Loam</t>
    <phoneticPr fontId="12" type="noConversion"/>
  </si>
  <si>
    <t xml:space="preserve">Sandy Clay </t>
    <phoneticPr fontId="12" type="noConversion"/>
  </si>
  <si>
    <t xml:space="preserve">Silty Clay </t>
    <phoneticPr fontId="12" type="noConversion"/>
  </si>
  <si>
    <t xml:space="preserve">Clay </t>
    <phoneticPr fontId="12" type="noConversion"/>
  </si>
  <si>
    <r>
      <t>sigma</t>
    </r>
    <r>
      <rPr>
        <vertAlign val="subscript"/>
        <sz val="11"/>
        <color theme="1"/>
        <rFont val="Arial"/>
        <family val="2"/>
      </rPr>
      <t>0</t>
    </r>
    <phoneticPr fontId="12" type="noConversion"/>
  </si>
  <si>
    <r>
      <t>D</t>
    </r>
    <r>
      <rPr>
        <vertAlign val="subscript"/>
        <sz val="11"/>
        <color theme="1"/>
        <rFont val="Arial"/>
        <family val="2"/>
      </rPr>
      <t>0</t>
    </r>
    <phoneticPr fontId="12" type="noConversion"/>
  </si>
  <si>
    <r>
      <t>V</t>
    </r>
    <r>
      <rPr>
        <vertAlign val="subscript"/>
        <sz val="11"/>
        <color theme="1"/>
        <rFont val="Arial"/>
        <family val="2"/>
      </rPr>
      <t>m</t>
    </r>
    <phoneticPr fontId="12" type="noConversion"/>
  </si>
  <si>
    <r>
      <t>K</t>
    </r>
    <r>
      <rPr>
        <vertAlign val="subscript"/>
        <sz val="11"/>
        <color theme="0"/>
        <rFont val="Arial"/>
        <family val="2"/>
      </rPr>
      <t>oc</t>
    </r>
    <phoneticPr fontId="12" type="noConversion"/>
  </si>
  <si>
    <t>PFPeA</t>
  </si>
  <si>
    <t>PFHxA</t>
  </si>
  <si>
    <t>PFHpA</t>
  </si>
  <si>
    <t>PFOA</t>
  </si>
  <si>
    <t>PFNA</t>
  </si>
  <si>
    <t>PFDA</t>
  </si>
  <si>
    <t>PFBS</t>
  </si>
  <si>
    <t>PFHxS</t>
  </si>
  <si>
    <t>PFOS</t>
  </si>
  <si>
    <t>GenX</t>
  </si>
  <si>
    <t>(Equilibrium solid-phase sorption)</t>
    <phoneticPr fontId="12" type="noConversion"/>
  </si>
  <si>
    <t xml:space="preserve">
This Excel tool includes implementations of the Tiers 3 and 4 models (PFAS-LEACH-Analytical and PFAS-LEACH-DAF) of PFAS-LEACH. PFAS-LEACH is a comprehensive decision support platform for predicting PFAS leaching in source zones. 
</t>
    <phoneticPr fontId="12" type="noConversion"/>
  </si>
  <si>
    <t>Contact: Prof. Bo Guo (boguo@arizona.edu)</t>
    <phoneticPr fontId="12" type="noConversion"/>
  </si>
  <si>
    <t>The main purpose of releasing this beta version of the Excel tool is to collect feedback and identify/fix potential bugs before we release the tool to a wider group. We greately appreciate your thoughts on how we should improve the usability and robustness of the Excel Tool. Report your feedback through the github repository via 'Issues' or by sending an email to boguo@arizona.edu.</t>
    <phoneticPr fontId="12" type="noConversion"/>
  </si>
  <si>
    <t>This Excel Tool of the PFAS-LEACH Tiers 3 and 4 models (PFAS-LEACH-Analytical and PFAS-LEACH-DAF) was developed at the University of Arizona by Min Ma and Jacob Smith (equal contribution) under the direction of Prof. Bo Guo. The development was a collaborative effort with Prof. Mark Brusseau. 
We would like to acknowledge funding support from the Environmental Security Technology Certification Program (Project ER21-5041).</t>
    <phoneticPr fontId="12" type="noConversion"/>
  </si>
  <si>
    <t>Version 1.0-beta</t>
    <phoneticPr fontId="12" type="noConversion"/>
  </si>
  <si>
    <r>
      <rPr>
        <b/>
        <sz val="12"/>
        <rFont val="Arial"/>
        <family val="2"/>
      </rPr>
      <t>Module1</t>
    </r>
    <r>
      <rPr>
        <sz val="12"/>
        <rFont val="Arial"/>
        <family val="2"/>
      </rPr>
      <t xml:space="preserve"> adds the capability of parameter sensitivity analysis. Each module includes an Input tab and an Output tab as user interfaces. We have also developed a </t>
    </r>
    <r>
      <rPr>
        <b/>
        <sz val="12"/>
        <rFont val="Arial"/>
        <family val="2"/>
      </rPr>
      <t>Module2</t>
    </r>
    <r>
      <rPr>
        <sz val="12"/>
        <rFont val="Arial"/>
        <family val="2"/>
      </rPr>
      <t xml:space="preserve"> that adds the additional capacity for conducting Monte-Carlo-type uncertainty analysis (currently under internal testing), which will be included in the next release.</t>
    </r>
    <phoneticPr fontId="12" type="noConversion"/>
  </si>
  <si>
    <r>
      <t>t</t>
    </r>
    <r>
      <rPr>
        <i/>
        <vertAlign val="subscript"/>
        <sz val="14"/>
        <color theme="1"/>
        <rFont val="Arial"/>
        <family val="2"/>
      </rPr>
      <t>gw,e</t>
    </r>
    <phoneticPr fontId="12" type="noConversion"/>
  </si>
  <si>
    <t>1. Ma, M., Smith, J.,Brusseau, M. L., &amp; Guo, B. (2025). User guide: Excel tool for Tiers 3 and 4 models of PFAS-LEACH (PFAS-LEACH-Analytical and PFAS-LEACH-DAF). University of Arizona, Tucson, Arizona.</t>
    <phoneticPr fontId="12" type="noConversion"/>
  </si>
  <si>
    <t>PFAS soil concentration</t>
    <phoneticPr fontId="12" type="noConversion"/>
  </si>
  <si>
    <r>
      <rPr>
        <i/>
        <sz val="11"/>
        <color theme="1"/>
        <rFont val="Arial"/>
        <family val="2"/>
      </rPr>
      <t>t</t>
    </r>
    <r>
      <rPr>
        <i/>
        <vertAlign val="subscript"/>
        <sz val="11"/>
        <color theme="1"/>
        <rFont val="Arial"/>
        <family val="2"/>
      </rPr>
      <t>p</t>
    </r>
    <phoneticPr fontId="12" type="noConversion"/>
  </si>
  <si>
    <t>yrs</t>
    <phoneticPr fontId="12" type="noConversion"/>
  </si>
  <si>
    <r>
      <rPr>
        <b/>
        <sz val="14"/>
        <color theme="1"/>
        <rFont val="Arial"/>
        <family val="2"/>
      </rPr>
      <t xml:space="preserve">    </t>
    </r>
    <r>
      <rPr>
        <b/>
        <sz val="14"/>
        <color theme="1"/>
        <rFont val="Segoe UI Symbol"/>
        <family val="2"/>
      </rPr>
      <t>⑤</t>
    </r>
    <r>
      <rPr>
        <b/>
        <sz val="14"/>
        <color theme="1"/>
        <rFont val="Arial"/>
        <family val="2"/>
      </rPr>
      <t xml:space="preserve"> Simulation Information</t>
    </r>
    <phoneticPr fontId="12" type="noConversion"/>
  </si>
  <si>
    <r>
      <t>t</t>
    </r>
    <r>
      <rPr>
        <i/>
        <vertAlign val="subscript"/>
        <sz val="11"/>
        <rFont val="Arial"/>
        <family val="2"/>
      </rPr>
      <t>p</t>
    </r>
    <phoneticPr fontId="12" type="noConversion"/>
  </si>
  <si>
    <t>Longitudinal dispersivity*</t>
    <phoneticPr fontId="12" type="noConversion"/>
  </si>
  <si>
    <t xml:space="preserve"> Depth (cm)</t>
  </si>
  <si>
    <r>
      <rPr>
        <b/>
        <sz val="18"/>
        <rFont val="Segoe UI Symbol"/>
        <family val="2"/>
      </rPr>
      <t xml:space="preserve">   ⑤</t>
    </r>
    <r>
      <rPr>
        <b/>
        <sz val="18"/>
        <rFont val="宋体"/>
        <family val="2"/>
        <charset val="134"/>
      </rPr>
      <t xml:space="preserve"> </t>
    </r>
    <r>
      <rPr>
        <b/>
        <sz val="14"/>
        <rFont val="Arial"/>
        <family val="2"/>
      </rPr>
      <t>Simulation Information</t>
    </r>
    <phoneticPr fontId="12" type="noConversion"/>
  </si>
  <si>
    <t xml:space="preserve">Simulation time (time series)* </t>
    <phoneticPr fontId="12" type="noConversion"/>
  </si>
  <si>
    <t xml:space="preserve">Output time interval (time series)* </t>
    <phoneticPr fontId="12" type="noConversion"/>
  </si>
  <si>
    <t>Output time points (profiles)*</t>
    <phoneticPr fontId="12" type="noConversion"/>
  </si>
  <si>
    <t xml:space="preserve">Output time points (profiles)* </t>
    <phoneticPr fontId="12" type="noConversion"/>
  </si>
  <si>
    <r>
      <rPr>
        <b/>
        <sz val="12"/>
        <rFont val="Arial"/>
        <family val="2"/>
      </rPr>
      <t>Module0</t>
    </r>
    <r>
      <rPr>
        <sz val="12"/>
        <rFont val="Arial"/>
        <family val="2"/>
      </rPr>
      <t xml:space="preserve"> is the base model for quantifying PFAS leaching and deriving SSLs.</t>
    </r>
    <phoneticPr fontId="12" type="noConversion"/>
  </si>
  <si>
    <r>
      <t xml:space="preserve">Read Section 2 of the User Guide for parameter descriptions and work through boxes </t>
    </r>
    <r>
      <rPr>
        <sz val="10"/>
        <color theme="1"/>
        <rFont val="Segoe UI Symbol"/>
        <family val="2"/>
      </rPr>
      <t>①</t>
    </r>
    <r>
      <rPr>
        <sz val="10"/>
        <color theme="1"/>
        <rFont val="Arial"/>
        <family val="2"/>
      </rPr>
      <t xml:space="preserve"> to </t>
    </r>
    <r>
      <rPr>
        <sz val="10"/>
        <color theme="1"/>
        <rFont val="Segoe UI Symbol"/>
        <family val="2"/>
      </rPr>
      <t>⑤</t>
    </r>
    <r>
      <rPr>
        <sz val="10"/>
        <color theme="1"/>
        <rFont val="Arial"/>
        <family val="2"/>
      </rPr>
      <t xml:space="preserve"> sequentially.
</t>
    </r>
    <r>
      <rPr>
        <i/>
        <u/>
        <sz val="10"/>
        <color theme="1"/>
        <rFont val="Arial"/>
        <family val="2"/>
      </rPr>
      <t>Blue cells</t>
    </r>
    <r>
      <rPr>
        <sz val="10"/>
        <color theme="1"/>
        <rFont val="Arial"/>
        <family val="2"/>
      </rPr>
      <t xml:space="preserve"> can be filled with reference values using the </t>
    </r>
    <r>
      <rPr>
        <i/>
        <u/>
        <sz val="10"/>
        <color theme="1"/>
        <rFont val="Arial"/>
        <family val="2"/>
      </rPr>
      <t>dropdown buttons</t>
    </r>
    <r>
      <rPr>
        <i/>
        <sz val="10"/>
        <color theme="1"/>
        <rFont val="Arial"/>
        <family val="2"/>
      </rPr>
      <t xml:space="preserve"> </t>
    </r>
    <r>
      <rPr>
        <sz val="10"/>
        <color theme="1"/>
        <rFont val="Arial"/>
        <family val="2"/>
      </rPr>
      <t xml:space="preserve">or manually entered by users.
</t>
    </r>
    <r>
      <rPr>
        <i/>
        <u/>
        <sz val="10"/>
        <color theme="1"/>
        <rFont val="Arial"/>
        <family val="2"/>
      </rPr>
      <t>White cells</t>
    </r>
    <r>
      <rPr>
        <sz val="10"/>
        <color theme="1"/>
        <rFont val="Arial"/>
        <family val="2"/>
      </rPr>
      <t xml:space="preserve"> can be either estimated using the </t>
    </r>
    <r>
      <rPr>
        <i/>
        <u/>
        <sz val="10"/>
        <color theme="1"/>
        <rFont val="Arial"/>
        <family val="2"/>
      </rPr>
      <t>functional button</t>
    </r>
    <r>
      <rPr>
        <sz val="10"/>
        <color theme="1"/>
        <rFont val="Arial"/>
        <family val="2"/>
      </rPr>
      <t xml:space="preserve"> on the right or manually entered by users.
Default values for all cells can be set by clicking the </t>
    </r>
    <r>
      <rPr>
        <i/>
        <u/>
        <sz val="10"/>
        <color theme="1"/>
        <rFont val="Arial"/>
        <family val="2"/>
      </rPr>
      <t>green buttons</t>
    </r>
    <r>
      <rPr>
        <sz val="10"/>
        <color theme="1"/>
        <rFont val="Arial"/>
        <family val="2"/>
      </rPr>
      <t>.
Parameters with asterisks (*) are required to run the solvers.</t>
    </r>
    <phoneticPr fontId="12" type="noConversion"/>
  </si>
  <si>
    <t xml:space="preserve"> Mass discharge concentrations (ug/L)</t>
  </si>
  <si>
    <t xml:space="preserve"> Groundwater concentrations (ug/L)</t>
  </si>
  <si>
    <t xml:space="preserve"> Vadose-zone mass discharge rate (ug/yr)</t>
  </si>
  <si>
    <t>Mass remaining in the vadose zone (ug)</t>
  </si>
  <si>
    <t>Mass remaining in the vadose zone (%)</t>
  </si>
  <si>
    <t>Left bound mass discharge rate (ug/yr)</t>
  </si>
  <si>
    <t>Mean mass discharge rate (ug/yr)</t>
  </si>
  <si>
    <t>Right bound mass discharge rate (ug/yr)</t>
  </si>
  <si>
    <t>Left bound mass remaining in the vadose zone (ug)</t>
  </si>
  <si>
    <t>Mean mass remaining in the vadose zone (ug)</t>
  </si>
  <si>
    <t>Right bound mass remaining in the vadose zone (ug)</t>
  </si>
  <si>
    <t>Left bound mass remaining in the vadose zone (%)</t>
  </si>
  <si>
    <t>Mean mass remaining in the vadose zone (%)</t>
  </si>
  <si>
    <t>Right bound mass remaining in the vadose zone (%)</t>
  </si>
  <si>
    <t xml:space="preserve"> Time (year)</t>
  </si>
  <si>
    <t>Time (year)</t>
  </si>
  <si>
    <t>Left bound mass discharge concentrations (ug/L)</t>
  </si>
  <si>
    <t>Mean mass discharge concentrations (ug/L)</t>
  </si>
  <si>
    <t>Right bound mass discharge concentrations (ug/L)</t>
  </si>
  <si>
    <t>Left bound groundwater concentrations  (ug/L)</t>
  </si>
  <si>
    <t>Mean groundwater concentrations (ug/L)</t>
  </si>
  <si>
    <t>Right bound groundwater concentrations (ug/L)</t>
  </si>
  <si>
    <t>Ctot_left (tp=10 yr) (ug/kg)</t>
  </si>
  <si>
    <t>Ctot_mean (tp=10 yr) (ug/kg)</t>
  </si>
  <si>
    <t>Ctot_right (tp=10 yr) (ug/kg)</t>
  </si>
  <si>
    <t xml:space="preserve"> Cp (tp=10 yr) (ug/L)</t>
  </si>
  <si>
    <t xml:space="preserve"> Ctot (tp=10 yr) (ug/kg)</t>
  </si>
  <si>
    <t>℃</t>
  </si>
  <si>
    <t>ng/L</t>
  </si>
  <si>
    <t>User defined</t>
  </si>
  <si>
    <t>10,50</t>
  </si>
  <si>
    <t>Groundwater darcy flux</t>
  </si>
  <si>
    <t xml:space="preserve"> Cp (tp=50 yr) (ug/L)</t>
  </si>
  <si>
    <t xml:space="preserve"> Ctot (tp=50 yr) (ug/kg)</t>
  </si>
  <si>
    <t>Vadose-zone mass discharge rate</t>
  </si>
  <si>
    <t>Ctot_left (tp=50 yr) (ug/kg)</t>
  </si>
  <si>
    <t>Ctot_mean (tp=50 yr) (ug/kg)</t>
  </si>
  <si>
    <t>Ctot_right (tp=50 yr) (ug/kg)</t>
  </si>
  <si>
    <t>5,10,30,50</t>
  </si>
  <si>
    <t xml:space="preserve"> Cp (tp=5 yr) (ug/L)</t>
  </si>
  <si>
    <t xml:space="preserve"> Ctot (tp=5 yr) (ug/kg)</t>
  </si>
  <si>
    <t xml:space="preserve"> Cp (tp=30 yr) (ug/L)</t>
  </si>
  <si>
    <t xml:space="preserve"> Ctot (tp=30 yr) (ug/kg)</t>
  </si>
  <si>
    <r>
      <t xml:space="preserve"> cm</t>
    </r>
    <r>
      <rPr>
        <vertAlign val="superscript"/>
        <sz val="11"/>
        <rFont val="Arial"/>
        <family val="2"/>
      </rPr>
      <t>3</t>
    </r>
    <r>
      <rPr>
        <sz val="11"/>
        <rFont val="Arial"/>
        <family val="2"/>
      </rPr>
      <t>/cm</t>
    </r>
    <r>
      <rPr>
        <vertAlign val="superscript"/>
        <sz val="11"/>
        <rFont val="Arial"/>
        <family val="2"/>
      </rPr>
      <t>3</t>
    </r>
  </si>
  <si>
    <r>
      <t>cm</t>
    </r>
    <r>
      <rPr>
        <vertAlign val="superscript"/>
        <sz val="11"/>
        <rFont val="Arial"/>
        <family val="2"/>
      </rPr>
      <t>3</t>
    </r>
    <r>
      <rPr>
        <sz val="11"/>
        <rFont val="Arial"/>
        <family val="2"/>
      </rPr>
      <t>/cm</t>
    </r>
    <r>
      <rPr>
        <vertAlign val="superscript"/>
        <sz val="11"/>
        <rFont val="Arial"/>
        <family val="2"/>
      </rPr>
      <t>3</t>
    </r>
  </si>
  <si>
    <t>Cp_left (tp=10 yr) (ug/l)</t>
  </si>
  <si>
    <t>Cp_left (tp=50 yr) (ug/l)</t>
  </si>
  <si>
    <t>Cp_mean (tp=10 yr) (ug/l)</t>
  </si>
  <si>
    <t>Cp_mean (tp=50 yr) (ug/l)</t>
  </si>
  <si>
    <t>Cp_right (tp=10 yr) (ug/l)</t>
  </si>
  <si>
    <t>Cp_right (tp=50 yr) (ug/l)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</si>
</sst>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76" formatCode="0.000"/>
    <numFmt numFmtId="177" formatCode="0.0_ "/>
    <numFmt numFmtId="178" formatCode="0.00_ "/>
    <numFmt numFmtId="179" formatCode="0.000_ "/>
    <numFmt numFmtId="180" formatCode="0.00_);[Red]\(0.00\)"/>
    <numFmt numFmtId="181" formatCode="0_ "/>
    <numFmt numFmtId="182" formatCode="0.0_);[Red]\(0.0\)"/>
    <numFmt numFmtId="183" formatCode="0.0"/>
    <numFmt numFmtId="184" formatCode="0.000_);[Red]\(0.000\)"/>
    <numFmt numFmtId="185" formatCode="0.0000"/>
  </numFmts>
  <fonts count="118" x14ac:knownFonts="1">
    <font>
      <sz val="11"/>
      <color theme="1"/>
      <name val="等线"/>
      <family val="2"/>
      <scheme val="minor"/>
    </font>
    <font>
      <sz val="11"/>
      <color theme="1"/>
      <name val="Times New Roman"/>
      <family val="1"/>
    </font>
    <font>
      <b/>
      <sz val="14"/>
      <color theme="1"/>
      <name val="Times New Roman"/>
      <family val="1"/>
    </font>
    <font>
      <b/>
      <sz val="12"/>
      <color theme="1"/>
      <name val="Times New Roman"/>
      <family val="1"/>
    </font>
    <font>
      <i/>
      <sz val="11"/>
      <color rgb="FFFF0000"/>
      <name val="Times New Roman"/>
      <family val="1"/>
    </font>
    <font>
      <b/>
      <sz val="10"/>
      <color theme="1"/>
      <name val="Times New Roman"/>
      <family val="1"/>
    </font>
    <font>
      <sz val="10"/>
      <color theme="1"/>
      <name val="Times New Roman"/>
      <family val="1"/>
    </font>
    <font>
      <sz val="24"/>
      <color theme="1"/>
      <name val="Times New Roman"/>
      <family val="1"/>
    </font>
    <font>
      <b/>
      <vertAlign val="superscript"/>
      <sz val="12"/>
      <color theme="1"/>
      <name val="Times New Roman"/>
      <family val="1"/>
    </font>
    <font>
      <sz val="12"/>
      <color theme="1"/>
      <name val="Times New Roman"/>
      <family val="1"/>
    </font>
    <font>
      <vertAlign val="superscript"/>
      <sz val="12"/>
      <color theme="1"/>
      <name val="Times New Roman"/>
      <family val="1"/>
    </font>
    <font>
      <sz val="12"/>
      <color rgb="FFFF0000"/>
      <name val="Times New Roman"/>
      <family val="1"/>
    </font>
    <font>
      <sz val="9"/>
      <name val="等线"/>
      <family val="3"/>
      <charset val="134"/>
      <scheme val="minor"/>
    </font>
    <font>
      <sz val="11"/>
      <color rgb="FFFF0000"/>
      <name val="等线"/>
      <family val="2"/>
      <scheme val="minor"/>
    </font>
    <font>
      <b/>
      <sz val="11"/>
      <color theme="1"/>
      <name val="等线"/>
      <family val="3"/>
      <charset val="134"/>
      <scheme val="minor"/>
    </font>
    <font>
      <sz val="11"/>
      <name val="等线"/>
      <family val="2"/>
      <scheme val="minor"/>
    </font>
    <font>
      <b/>
      <sz val="11"/>
      <color theme="1"/>
      <name val="等线"/>
      <family val="2"/>
      <scheme val="minor"/>
    </font>
    <font>
      <sz val="11"/>
      <color theme="1"/>
      <name val="等线"/>
      <family val="2"/>
      <scheme val="minor"/>
    </font>
    <font>
      <sz val="18"/>
      <color theme="3"/>
      <name val="等线 Light"/>
      <family val="2"/>
      <scheme val="major"/>
    </font>
    <font>
      <b/>
      <sz val="15"/>
      <color theme="3"/>
      <name val="等线"/>
      <family val="2"/>
      <scheme val="minor"/>
    </font>
    <font>
      <b/>
      <sz val="13"/>
      <color theme="3"/>
      <name val="等线"/>
      <family val="2"/>
      <scheme val="minor"/>
    </font>
    <font>
      <b/>
      <sz val="11"/>
      <color theme="3"/>
      <name val="等线"/>
      <family val="2"/>
      <scheme val="minor"/>
    </font>
    <font>
      <sz val="11"/>
      <color rgb="FF006100"/>
      <name val="等线"/>
      <family val="2"/>
      <scheme val="minor"/>
    </font>
    <font>
      <sz val="11"/>
      <color rgb="FF9C0006"/>
      <name val="等线"/>
      <family val="2"/>
      <scheme val="minor"/>
    </font>
    <font>
      <sz val="11"/>
      <color rgb="FF9C5700"/>
      <name val="等线"/>
      <family val="2"/>
      <scheme val="minor"/>
    </font>
    <font>
      <sz val="11"/>
      <color rgb="FF3F3F76"/>
      <name val="等线"/>
      <family val="2"/>
      <scheme val="minor"/>
    </font>
    <font>
      <b/>
      <sz val="11"/>
      <color rgb="FF3F3F3F"/>
      <name val="等线"/>
      <family val="2"/>
      <scheme val="minor"/>
    </font>
    <font>
      <b/>
      <sz val="11"/>
      <color rgb="FFFA7D00"/>
      <name val="等线"/>
      <family val="2"/>
      <scheme val="minor"/>
    </font>
    <font>
      <sz val="11"/>
      <color rgb="FFFA7D00"/>
      <name val="等线"/>
      <family val="2"/>
      <scheme val="minor"/>
    </font>
    <font>
      <b/>
      <sz val="11"/>
      <color theme="0"/>
      <name val="等线"/>
      <family val="2"/>
      <scheme val="minor"/>
    </font>
    <font>
      <i/>
      <sz val="11"/>
      <color rgb="FF7F7F7F"/>
      <name val="等线"/>
      <family val="2"/>
      <scheme val="minor"/>
    </font>
    <font>
      <sz val="11"/>
      <color theme="0"/>
      <name val="等线"/>
      <family val="2"/>
      <scheme val="minor"/>
    </font>
    <font>
      <b/>
      <sz val="24"/>
      <color theme="1"/>
      <name val="Arial"/>
      <family val="2"/>
    </font>
    <font>
      <sz val="11"/>
      <color theme="1"/>
      <name val="Arial"/>
      <family val="2"/>
    </font>
    <font>
      <b/>
      <sz val="18"/>
      <color rgb="FFFF0000"/>
      <name val="Arial"/>
      <family val="2"/>
    </font>
    <font>
      <i/>
      <sz val="14"/>
      <color theme="1"/>
      <name val="Arial"/>
      <family val="2"/>
    </font>
    <font>
      <i/>
      <sz val="12"/>
      <color theme="1"/>
      <name val="Arial"/>
      <family val="2"/>
    </font>
    <font>
      <sz val="12"/>
      <color theme="1"/>
      <name val="Arial"/>
      <family val="2"/>
    </font>
    <font>
      <sz val="12"/>
      <color theme="8" tint="0.39997558519241921"/>
      <name val="Arial"/>
      <family val="2"/>
    </font>
    <font>
      <b/>
      <sz val="12"/>
      <color theme="1"/>
      <name val="Arial"/>
      <family val="2"/>
    </font>
    <font>
      <sz val="10"/>
      <color theme="1"/>
      <name val="Arial"/>
      <family val="2"/>
    </font>
    <font>
      <i/>
      <sz val="9"/>
      <color theme="1"/>
      <name val="Arial"/>
      <family val="2"/>
    </font>
    <font>
      <b/>
      <sz val="14"/>
      <color theme="1"/>
      <name val="Arial"/>
      <family val="2"/>
    </font>
    <font>
      <b/>
      <sz val="11"/>
      <color theme="1"/>
      <name val="Arial"/>
      <family val="2"/>
    </font>
    <font>
      <b/>
      <i/>
      <sz val="11"/>
      <color theme="1"/>
      <name val="Arial"/>
      <family val="2"/>
    </font>
    <font>
      <b/>
      <sz val="14"/>
      <name val="Arial"/>
      <family val="2"/>
    </font>
    <font>
      <i/>
      <sz val="10"/>
      <color theme="1"/>
      <name val="Arial"/>
      <family val="2"/>
    </font>
    <font>
      <i/>
      <sz val="8"/>
      <color theme="1"/>
      <name val="Arial"/>
      <family val="2"/>
    </font>
    <font>
      <sz val="10"/>
      <name val="Arial"/>
      <family val="2"/>
    </font>
    <font>
      <sz val="12"/>
      <name val="Arial"/>
      <family val="2"/>
    </font>
    <font>
      <sz val="11"/>
      <name val="Arial"/>
      <family val="2"/>
    </font>
    <font>
      <b/>
      <sz val="11"/>
      <name val="Arial"/>
      <family val="2"/>
    </font>
    <font>
      <vertAlign val="superscript"/>
      <sz val="11"/>
      <name val="Arial"/>
      <family val="2"/>
    </font>
    <font>
      <i/>
      <sz val="11"/>
      <color theme="1"/>
      <name val="Arial"/>
      <family val="2"/>
    </font>
    <font>
      <sz val="11"/>
      <color rgb="FFFF0000"/>
      <name val="Arial"/>
      <family val="2"/>
    </font>
    <font>
      <sz val="8"/>
      <color theme="1"/>
      <name val="Arial"/>
      <family val="2"/>
    </font>
    <font>
      <i/>
      <sz val="11"/>
      <name val="Arial"/>
      <family val="2"/>
    </font>
    <font>
      <i/>
      <vertAlign val="subscript"/>
      <sz val="11"/>
      <name val="Arial"/>
      <family val="2"/>
    </font>
    <font>
      <i/>
      <sz val="8"/>
      <name val="Arial"/>
      <family val="2"/>
    </font>
    <font>
      <i/>
      <vertAlign val="subscript"/>
      <sz val="10"/>
      <name val="Arial"/>
      <family val="2"/>
    </font>
    <font>
      <i/>
      <sz val="10"/>
      <name val="Arial"/>
      <family val="2"/>
    </font>
    <font>
      <i/>
      <vertAlign val="subscript"/>
      <sz val="11"/>
      <color theme="1"/>
      <name val="Arial"/>
      <family val="2"/>
    </font>
    <font>
      <sz val="14"/>
      <color theme="1"/>
      <name val="Arial"/>
      <family val="2"/>
    </font>
    <font>
      <sz val="11"/>
      <color theme="0" tint="-0.249977111117893"/>
      <name val="Arial"/>
      <family val="2"/>
    </font>
    <font>
      <b/>
      <sz val="10"/>
      <name val="Arial"/>
      <family val="2"/>
    </font>
    <font>
      <sz val="8"/>
      <name val="Arial"/>
      <family val="2"/>
    </font>
    <font>
      <vertAlign val="subscript"/>
      <sz val="10"/>
      <name val="Arial"/>
      <family val="2"/>
    </font>
    <font>
      <sz val="16"/>
      <color theme="1"/>
      <name val="Arial"/>
      <family val="2"/>
    </font>
    <font>
      <sz val="9"/>
      <color theme="1"/>
      <name val="Arial"/>
      <family val="2"/>
    </font>
    <font>
      <b/>
      <sz val="16"/>
      <color theme="1"/>
      <name val="Segoe UI Symbol"/>
      <family val="2"/>
    </font>
    <font>
      <b/>
      <sz val="16"/>
      <color theme="1"/>
      <name val="Aharoni"/>
      <charset val="177"/>
    </font>
    <font>
      <b/>
      <sz val="16"/>
      <color theme="1"/>
      <name val="宋体"/>
      <family val="2"/>
      <charset val="134"/>
    </font>
    <font>
      <b/>
      <sz val="16"/>
      <name val="Segoe UI Symbol"/>
      <family val="2"/>
    </font>
    <font>
      <sz val="6"/>
      <color theme="1" tint="0.249977111117893"/>
      <name val="Arial"/>
      <family val="2"/>
    </font>
    <font>
      <sz val="9"/>
      <color theme="1" tint="0.34998626667073579"/>
      <name val="Arial"/>
      <family val="2"/>
    </font>
    <font>
      <b/>
      <sz val="18"/>
      <color theme="1"/>
      <name val="Segoe UI Symbol"/>
      <family val="2"/>
    </font>
    <font>
      <sz val="8"/>
      <color theme="1" tint="0.34998626667073579"/>
      <name val="Arial"/>
      <family val="2"/>
    </font>
    <font>
      <b/>
      <sz val="20"/>
      <color theme="1"/>
      <name val="Arial"/>
      <family val="2"/>
    </font>
    <font>
      <b/>
      <sz val="18"/>
      <name val="Segoe UI Symbol"/>
      <family val="2"/>
    </font>
    <font>
      <b/>
      <sz val="18"/>
      <name val="宋体"/>
      <family val="2"/>
      <charset val="134"/>
    </font>
    <font>
      <b/>
      <sz val="18"/>
      <color theme="1"/>
      <name val="宋体"/>
      <family val="2"/>
      <charset val="134"/>
    </font>
    <font>
      <b/>
      <sz val="10"/>
      <color theme="0" tint="-0.14999847407452621"/>
      <name val="Arial"/>
      <family val="2"/>
    </font>
    <font>
      <sz val="11"/>
      <color theme="0"/>
      <name val="Arial"/>
      <family val="2"/>
    </font>
    <font>
      <i/>
      <vertAlign val="subscript"/>
      <sz val="14"/>
      <color theme="1"/>
      <name val="Arial"/>
      <family val="2"/>
    </font>
    <font>
      <b/>
      <sz val="22"/>
      <color theme="1"/>
      <name val="Arial"/>
      <family val="2"/>
    </font>
    <font>
      <vertAlign val="subscript"/>
      <sz val="11"/>
      <color theme="1"/>
      <name val="Arial"/>
      <family val="2"/>
    </font>
    <font>
      <vertAlign val="subscript"/>
      <sz val="11"/>
      <color theme="0"/>
      <name val="Arial"/>
      <family val="2"/>
    </font>
    <font>
      <b/>
      <sz val="18"/>
      <color theme="1"/>
      <name val="Arial"/>
      <family val="2"/>
    </font>
    <font>
      <sz val="10.5"/>
      <color theme="1"/>
      <name val="Arial"/>
      <family val="2"/>
    </font>
    <font>
      <sz val="11"/>
      <color theme="2"/>
      <name val="Arial"/>
      <family val="2"/>
    </font>
    <font>
      <sz val="14"/>
      <color rgb="FF000000"/>
      <name val="Arial"/>
      <family val="2"/>
    </font>
    <font>
      <b/>
      <sz val="18"/>
      <color rgb="FF000000"/>
      <name val="Arial"/>
      <family val="2"/>
    </font>
    <font>
      <i/>
      <sz val="14"/>
      <color rgb="FF000000"/>
      <name val="Arial"/>
      <family val="2"/>
    </font>
    <font>
      <i/>
      <vertAlign val="subscript"/>
      <sz val="14"/>
      <color rgb="FF000000"/>
      <name val="Arial"/>
      <family val="2"/>
    </font>
    <font>
      <b/>
      <sz val="16"/>
      <color theme="1"/>
      <name val="Arial"/>
      <family val="2"/>
    </font>
    <font>
      <b/>
      <sz val="12"/>
      <name val="Arial"/>
      <family val="2"/>
    </font>
    <font>
      <b/>
      <sz val="23.5"/>
      <color theme="1"/>
      <name val="Arial"/>
      <family val="2"/>
    </font>
    <font>
      <b/>
      <sz val="10.5"/>
      <color rgb="FFAE0202"/>
      <name val="Arial"/>
      <family val="2"/>
    </font>
    <font>
      <sz val="10"/>
      <color theme="1"/>
      <name val="Segoe UI Symbol"/>
      <family val="2"/>
    </font>
    <font>
      <sz val="11"/>
      <color theme="1"/>
      <name val="Segoe UI Symbol"/>
      <family val="2"/>
    </font>
    <font>
      <b/>
      <sz val="11"/>
      <color rgb="FFAE0202"/>
      <name val="Arial"/>
      <family val="2"/>
    </font>
    <font>
      <sz val="18"/>
      <color theme="1"/>
      <name val="Arial"/>
      <family val="2"/>
    </font>
    <font>
      <i/>
      <u/>
      <sz val="10"/>
      <color theme="1"/>
      <name val="Arial"/>
      <family val="2"/>
    </font>
    <font>
      <i/>
      <u/>
      <sz val="11"/>
      <color theme="1"/>
      <name val="Arial"/>
      <family val="2"/>
    </font>
    <font>
      <sz val="11"/>
      <color rgb="FFAE0202"/>
      <name val="Arial"/>
      <family val="2"/>
    </font>
    <font>
      <sz val="8"/>
      <color rgb="FF2A2F45"/>
      <name val="Segoe UI"/>
      <family val="2"/>
    </font>
    <font>
      <sz val="5"/>
      <color rgb="FF2A2B2E"/>
      <name val="Segoe UI"/>
      <family val="2"/>
    </font>
    <font>
      <sz val="10"/>
      <color rgb="FF000000"/>
      <name val="Arial"/>
      <family val="2"/>
    </font>
    <font>
      <i/>
      <sz val="10"/>
      <color rgb="FF000000"/>
      <name val="Arial"/>
      <family val="2"/>
    </font>
    <font>
      <i/>
      <vertAlign val="subscript"/>
      <sz val="10"/>
      <color rgb="FF000000"/>
      <name val="Arial"/>
      <family val="2"/>
    </font>
    <font>
      <sz val="11"/>
      <color rgb="FF000000"/>
      <name val="Arial"/>
      <family val="2"/>
    </font>
    <font>
      <sz val="9"/>
      <color rgb="FF000000"/>
      <name val="Arial"/>
      <family val="2"/>
    </font>
    <font>
      <i/>
      <sz val="9"/>
      <color rgb="FF000000"/>
      <name val="Arial"/>
      <family val="2"/>
    </font>
    <font>
      <vertAlign val="subscript"/>
      <sz val="10"/>
      <color rgb="FF000000"/>
      <name val="Arial"/>
      <family val="2"/>
    </font>
    <font>
      <sz val="16"/>
      <color rgb="FF000000"/>
      <name val="Arial"/>
      <family val="2"/>
    </font>
    <font>
      <sz val="8"/>
      <color rgb="FF000000"/>
      <name val="Arial"/>
      <family val="2"/>
    </font>
    <font>
      <sz val="16"/>
      <color theme="1"/>
      <name val="等线"/>
      <family val="2"/>
      <scheme val="minor"/>
    </font>
    <font>
      <b/>
      <sz val="14"/>
      <color theme="1"/>
      <name val="Segoe UI Symbol"/>
      <family val="2"/>
    </font>
  </fonts>
  <fills count="43">
    <fill>
      <patternFill patternType="none"/>
    </fill>
    <fill>
      <patternFill patternType="gray125"/>
    </fill>
    <fill>
      <patternFill patternType="solid">
        <fgColor theme="0" tint="-0.14999847407452621"/>
        <bgColor indexed="64"/>
      </patternFill>
    </fill>
    <fill>
      <patternFill patternType="solid">
        <fgColor theme="8" tint="0.39997558519241921"/>
        <bgColor indexed="64"/>
      </patternFill>
    </fill>
    <fill>
      <patternFill patternType="solid">
        <fgColor theme="0"/>
        <bgColor indexed="64"/>
      </patternFill>
    </fill>
    <fill>
      <patternFill patternType="solid">
        <fgColor theme="8"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rgb="FFFDFAD7"/>
        <bgColor indexed="64"/>
      </patternFill>
    </fill>
    <fill>
      <patternFill patternType="solid">
        <fgColor rgb="FFE7E6E6"/>
        <bgColor rgb="FF000000"/>
      </patternFill>
    </fill>
    <fill>
      <patternFill patternType="solid">
        <fgColor rgb="FFD0CECE"/>
        <bgColor rgb="FF000000"/>
      </patternFill>
    </fill>
  </fills>
  <borders count="69">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medium">
        <color indexed="64"/>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style="medium">
        <color indexed="64"/>
      </left>
      <right/>
      <top style="thin">
        <color indexed="64"/>
      </top>
      <bottom/>
      <diagonal/>
    </border>
    <border>
      <left style="thin">
        <color indexed="64"/>
      </left>
      <right/>
      <top/>
      <bottom/>
      <diagonal/>
    </border>
    <border>
      <left/>
      <right style="thin">
        <color indexed="64"/>
      </right>
      <top style="medium">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medium">
        <color indexed="64"/>
      </right>
      <top/>
      <bottom style="thin">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thin">
        <color theme="0" tint="-0.249977111117893"/>
      </right>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theme="0" tint="-0.249977111117893"/>
      </left>
      <right/>
      <top/>
      <bottom/>
      <diagonal/>
    </border>
    <border>
      <left style="thin">
        <color indexed="64"/>
      </left>
      <right/>
      <top style="medium">
        <color indexed="64"/>
      </top>
      <bottom style="thin">
        <color indexed="64"/>
      </bottom>
      <diagonal/>
    </border>
    <border>
      <left style="medium">
        <color indexed="64"/>
      </left>
      <right style="thin">
        <color theme="1" tint="0.249977111117893"/>
      </right>
      <top style="thin">
        <color theme="1" tint="0.249977111117893"/>
      </top>
      <bottom style="thin">
        <color theme="1" tint="0.249977111117893"/>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style="thin">
        <color theme="1" tint="0.499984740745262"/>
      </top>
      <bottom style="medium">
        <color indexed="64"/>
      </bottom>
      <diagonal/>
    </border>
    <border>
      <left style="thin">
        <color theme="0" tint="-0.249977111117893"/>
      </left>
      <right/>
      <top style="medium">
        <color indexed="64"/>
      </top>
      <bottom/>
      <diagonal/>
    </border>
    <border>
      <left style="thin">
        <color theme="1" tint="0.499984740745262"/>
      </left>
      <right style="thin">
        <color theme="1" tint="0.499984740745262"/>
      </right>
      <top style="medium">
        <color indexed="64"/>
      </top>
      <bottom style="thin">
        <color theme="1" tint="0.499984740745262"/>
      </bottom>
      <diagonal/>
    </border>
    <border>
      <left/>
      <right style="thin">
        <color theme="0" tint="-0.249977111117893"/>
      </right>
      <top style="medium">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medium">
        <color indexed="64"/>
      </top>
      <bottom/>
      <diagonal/>
    </border>
    <border>
      <left style="thin">
        <color indexed="64"/>
      </left>
      <right/>
      <top style="thin">
        <color indexed="64"/>
      </top>
      <bottom style="medium">
        <color indexed="64"/>
      </bottom>
      <diagonal/>
    </border>
    <border>
      <left style="thin">
        <color theme="1" tint="0.499984740745262"/>
      </left>
      <right style="thin">
        <color theme="1" tint="0.499984740745262"/>
      </right>
      <top style="thin">
        <color theme="1" tint="0.499984740745262"/>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42">
    <xf numFmtId="0" fontId="0" fillId="0" borderId="0"/>
    <xf numFmtId="0" fontId="18" fillId="0" borderId="0" applyNumberFormat="0" applyFill="0" applyBorder="0" applyAlignment="0" applyProtection="0"/>
    <xf numFmtId="0" fontId="19" fillId="0" borderId="33" applyNumberFormat="0" applyFill="0" applyAlignment="0" applyProtection="0"/>
    <xf numFmtId="0" fontId="20" fillId="0" borderId="34" applyNumberFormat="0" applyFill="0" applyAlignment="0" applyProtection="0"/>
    <xf numFmtId="0" fontId="21" fillId="0" borderId="35" applyNumberFormat="0" applyFill="0" applyAlignment="0" applyProtection="0"/>
    <xf numFmtId="0" fontId="21" fillId="0" borderId="0" applyNumberFormat="0" applyFill="0" applyBorder="0" applyAlignment="0" applyProtection="0"/>
    <xf numFmtId="0" fontId="22" fillId="6" borderId="0" applyNumberFormat="0" applyBorder="0" applyAlignment="0" applyProtection="0"/>
    <xf numFmtId="0" fontId="23" fillId="7" borderId="0" applyNumberFormat="0" applyBorder="0" applyAlignment="0" applyProtection="0"/>
    <xf numFmtId="0" fontId="24" fillId="8" borderId="0" applyNumberFormat="0" applyBorder="0" applyAlignment="0" applyProtection="0"/>
    <xf numFmtId="0" fontId="25" fillId="9" borderId="36" applyNumberFormat="0" applyAlignment="0" applyProtection="0"/>
    <xf numFmtId="0" fontId="26" fillId="10" borderId="37" applyNumberFormat="0" applyAlignment="0" applyProtection="0"/>
    <xf numFmtId="0" fontId="27" fillId="10" borderId="36" applyNumberFormat="0" applyAlignment="0" applyProtection="0"/>
    <xf numFmtId="0" fontId="28" fillId="0" borderId="38" applyNumberFormat="0" applyFill="0" applyAlignment="0" applyProtection="0"/>
    <xf numFmtId="0" fontId="29" fillId="11" borderId="39" applyNumberFormat="0" applyAlignment="0" applyProtection="0"/>
    <xf numFmtId="0" fontId="13" fillId="0" borderId="0" applyNumberFormat="0" applyFill="0" applyBorder="0" applyAlignment="0" applyProtection="0"/>
    <xf numFmtId="0" fontId="17" fillId="12" borderId="40" applyNumberFormat="0" applyFont="0" applyAlignment="0" applyProtection="0"/>
    <xf numFmtId="0" fontId="30" fillId="0" borderId="0" applyNumberFormat="0" applyFill="0" applyBorder="0" applyAlignment="0" applyProtection="0"/>
    <xf numFmtId="0" fontId="16" fillId="0" borderId="41" applyNumberFormat="0" applyFill="0" applyAlignment="0" applyProtection="0"/>
    <xf numFmtId="0" fontId="31" fillId="13"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31" fillId="17" borderId="0" applyNumberFormat="0" applyBorder="0" applyAlignment="0" applyProtection="0"/>
    <xf numFmtId="0" fontId="17" fillId="18" borderId="0" applyNumberFormat="0" applyBorder="0" applyAlignment="0" applyProtection="0"/>
    <xf numFmtId="0" fontId="17" fillId="19" borderId="0" applyNumberFormat="0" applyBorder="0" applyAlignment="0" applyProtection="0"/>
    <xf numFmtId="0" fontId="17" fillId="20" borderId="0" applyNumberFormat="0" applyBorder="0" applyAlignment="0" applyProtection="0"/>
    <xf numFmtId="0" fontId="31" fillId="21" borderId="0" applyNumberFormat="0" applyBorder="0" applyAlignment="0" applyProtection="0"/>
    <xf numFmtId="0" fontId="17" fillId="22" borderId="0" applyNumberFormat="0" applyBorder="0" applyAlignment="0" applyProtection="0"/>
    <xf numFmtId="0" fontId="17" fillId="23" borderId="0" applyNumberFormat="0" applyBorder="0" applyAlignment="0" applyProtection="0"/>
    <xf numFmtId="0" fontId="17" fillId="24" borderId="0" applyNumberFormat="0" applyBorder="0" applyAlignment="0" applyProtection="0"/>
    <xf numFmtId="0" fontId="31" fillId="25" borderId="0" applyNumberFormat="0" applyBorder="0" applyAlignment="0" applyProtection="0"/>
    <xf numFmtId="0" fontId="17" fillId="26" borderId="0" applyNumberFormat="0" applyBorder="0" applyAlignment="0" applyProtection="0"/>
    <xf numFmtId="0" fontId="17" fillId="27" borderId="0" applyNumberFormat="0" applyBorder="0" applyAlignment="0" applyProtection="0"/>
    <xf numFmtId="0" fontId="17" fillId="28" borderId="0" applyNumberFormat="0" applyBorder="0" applyAlignment="0" applyProtection="0"/>
    <xf numFmtId="0" fontId="31" fillId="29" borderId="0" applyNumberFormat="0" applyBorder="0" applyAlignment="0" applyProtection="0"/>
    <xf numFmtId="0" fontId="17" fillId="30" borderId="0" applyNumberFormat="0" applyBorder="0" applyAlignment="0" applyProtection="0"/>
    <xf numFmtId="0" fontId="17" fillId="31" borderId="0" applyNumberFormat="0" applyBorder="0" applyAlignment="0" applyProtection="0"/>
    <xf numFmtId="0" fontId="17" fillId="32" borderId="0" applyNumberFormat="0" applyBorder="0" applyAlignment="0" applyProtection="0"/>
    <xf numFmtId="0" fontId="31" fillId="33" borderId="0" applyNumberFormat="0" applyBorder="0" applyAlignment="0" applyProtection="0"/>
    <xf numFmtId="0" fontId="17" fillId="34" borderId="0" applyNumberFormat="0" applyBorder="0" applyAlignment="0" applyProtection="0"/>
    <xf numFmtId="0" fontId="17" fillId="35" borderId="0" applyNumberFormat="0" applyBorder="0" applyAlignment="0" applyProtection="0"/>
    <xf numFmtId="0" fontId="17" fillId="36" borderId="0" applyNumberFormat="0" applyBorder="0" applyAlignment="0" applyProtection="0"/>
  </cellStyleXfs>
  <cellXfs count="461">
    <xf numFmtId="0" fontId="0" fillId="0" borderId="0" xfId="0"/>
    <xf numFmtId="0" fontId="1" fillId="2" borderId="0" xfId="0" applyFont="1" applyFill="1"/>
    <xf numFmtId="0" fontId="1" fillId="3" borderId="0" xfId="0" applyFont="1" applyFill="1"/>
    <xf numFmtId="0" fontId="4" fillId="2" borderId="0" xfId="0" applyFont="1" applyFill="1"/>
    <xf numFmtId="0" fontId="6" fillId="2" borderId="0" xfId="0" applyFont="1" applyFill="1"/>
    <xf numFmtId="0" fontId="7" fillId="3" borderId="0" xfId="0" applyFont="1" applyFill="1"/>
    <xf numFmtId="0" fontId="9" fillId="3" borderId="0" xfId="0" applyFont="1" applyFill="1" applyAlignment="1">
      <alignment vertical="center"/>
    </xf>
    <xf numFmtId="0" fontId="15" fillId="0" borderId="0" xfId="0" applyFont="1"/>
    <xf numFmtId="181" fontId="50" fillId="5" borderId="26" xfId="0" applyNumberFormat="1" applyFont="1" applyFill="1" applyBorder="1" applyAlignment="1" applyProtection="1">
      <alignment horizontal="center" vertical="center"/>
      <protection locked="0"/>
    </xf>
    <xf numFmtId="178" fontId="50" fillId="5" borderId="27" xfId="0" applyNumberFormat="1" applyFont="1" applyFill="1" applyBorder="1" applyAlignment="1" applyProtection="1">
      <alignment horizontal="center" vertical="center"/>
      <protection locked="0"/>
    </xf>
    <xf numFmtId="176" fontId="50" fillId="5" borderId="27" xfId="0" applyNumberFormat="1" applyFont="1" applyFill="1" applyBorder="1" applyAlignment="1" applyProtection="1">
      <alignment horizontal="center" vertical="center"/>
      <protection locked="0"/>
    </xf>
    <xf numFmtId="176" fontId="50" fillId="5" borderId="26" xfId="0" applyNumberFormat="1" applyFont="1" applyFill="1" applyBorder="1" applyAlignment="1" applyProtection="1">
      <alignment horizontal="center" vertical="center"/>
      <protection locked="0"/>
    </xf>
    <xf numFmtId="11" fontId="50" fillId="5" borderId="27" xfId="0" applyNumberFormat="1" applyFont="1" applyFill="1" applyBorder="1" applyAlignment="1" applyProtection="1">
      <alignment horizontal="center" vertical="center"/>
      <protection locked="0"/>
    </xf>
    <xf numFmtId="178" fontId="50" fillId="4" borderId="27" xfId="0" applyNumberFormat="1" applyFont="1" applyFill="1" applyBorder="1" applyAlignment="1" applyProtection="1">
      <alignment horizontal="center" vertical="center"/>
      <protection locked="0"/>
    </xf>
    <xf numFmtId="176" fontId="50" fillId="4" borderId="27" xfId="0" applyNumberFormat="1" applyFont="1" applyFill="1" applyBorder="1" applyAlignment="1" applyProtection="1">
      <alignment horizontal="center" vertical="center"/>
      <protection locked="0"/>
    </xf>
    <xf numFmtId="178" fontId="50" fillId="5" borderId="1" xfId="0" applyNumberFormat="1" applyFont="1" applyFill="1" applyBorder="1" applyAlignment="1" applyProtection="1">
      <alignment horizontal="center" vertical="center"/>
      <protection locked="0"/>
    </xf>
    <xf numFmtId="177" fontId="50" fillId="5" borderId="27" xfId="0" applyNumberFormat="1" applyFont="1" applyFill="1" applyBorder="1" applyAlignment="1" applyProtection="1">
      <alignment horizontal="center" vertical="center"/>
      <protection locked="0"/>
    </xf>
    <xf numFmtId="177" fontId="50" fillId="5" borderId="26" xfId="0" applyNumberFormat="1" applyFont="1" applyFill="1" applyBorder="1" applyAlignment="1" applyProtection="1">
      <alignment horizontal="center" vertical="center"/>
      <protection locked="0"/>
    </xf>
    <xf numFmtId="11" fontId="50" fillId="4" borderId="26" xfId="0" applyNumberFormat="1" applyFont="1" applyFill="1" applyBorder="1" applyAlignment="1" applyProtection="1">
      <alignment horizontal="center" vertical="center"/>
      <protection locked="0"/>
    </xf>
    <xf numFmtId="11" fontId="50" fillId="5" borderId="43" xfId="0" applyNumberFormat="1" applyFont="1" applyFill="1" applyBorder="1" applyAlignment="1" applyProtection="1">
      <alignment horizontal="center" vertical="center"/>
      <protection locked="0"/>
    </xf>
    <xf numFmtId="0" fontId="50" fillId="5" borderId="20" xfId="0" applyFont="1" applyFill="1" applyBorder="1" applyAlignment="1" applyProtection="1">
      <alignment horizontal="center" vertical="center"/>
      <protection locked="0"/>
    </xf>
    <xf numFmtId="0" fontId="50" fillId="5" borderId="21" xfId="0" applyFont="1" applyFill="1" applyBorder="1" applyAlignment="1" applyProtection="1">
      <alignment horizontal="center" vertical="center"/>
      <protection locked="0"/>
    </xf>
    <xf numFmtId="0" fontId="50" fillId="5" borderId="24" xfId="0" applyFont="1" applyFill="1" applyBorder="1" applyAlignment="1" applyProtection="1">
      <alignment horizontal="center" vertical="center"/>
      <protection locked="0"/>
    </xf>
    <xf numFmtId="181" fontId="50" fillId="5" borderId="27" xfId="0" applyNumberFormat="1" applyFont="1" applyFill="1" applyBorder="1" applyAlignment="1" applyProtection="1">
      <alignment horizontal="center" vertical="center"/>
      <protection locked="0"/>
    </xf>
    <xf numFmtId="178" fontId="50" fillId="5" borderId="26" xfId="0" applyNumberFormat="1" applyFont="1" applyFill="1" applyBorder="1" applyAlignment="1" applyProtection="1">
      <alignment horizontal="center" vertical="center"/>
      <protection locked="0"/>
    </xf>
    <xf numFmtId="177" fontId="50" fillId="4" borderId="27" xfId="0" applyNumberFormat="1" applyFont="1" applyFill="1" applyBorder="1" applyAlignment="1" applyProtection="1">
      <alignment horizontal="center" vertical="center"/>
      <protection locked="0"/>
    </xf>
    <xf numFmtId="177" fontId="50" fillId="4" borderId="28" xfId="0" applyNumberFormat="1" applyFont="1" applyFill="1" applyBorder="1" applyAlignment="1" applyProtection="1">
      <alignment horizontal="center" vertical="center"/>
      <protection locked="0"/>
    </xf>
    <xf numFmtId="0" fontId="33" fillId="4" borderId="1" xfId="0" applyFont="1" applyFill="1" applyBorder="1" applyAlignment="1" applyProtection="1">
      <alignment horizontal="right" vertical="center"/>
      <protection locked="0"/>
    </xf>
    <xf numFmtId="0" fontId="33" fillId="4" borderId="3" xfId="0" applyFont="1" applyFill="1" applyBorder="1" applyAlignment="1" applyProtection="1">
      <alignment horizontal="right" vertical="center"/>
      <protection locked="0"/>
    </xf>
    <xf numFmtId="0" fontId="33" fillId="4" borderId="18" xfId="0" applyFont="1" applyFill="1" applyBorder="1" applyAlignment="1" applyProtection="1">
      <alignment horizontal="right"/>
      <protection locked="0"/>
    </xf>
    <xf numFmtId="0" fontId="33" fillId="4" borderId="19" xfId="0" applyFont="1" applyFill="1" applyBorder="1" applyAlignment="1" applyProtection="1">
      <alignment horizontal="right"/>
      <protection locked="0"/>
    </xf>
    <xf numFmtId="0" fontId="33" fillId="37" borderId="0" xfId="0" applyFont="1" applyFill="1"/>
    <xf numFmtId="0" fontId="33" fillId="37" borderId="0" xfId="0" applyFont="1" applyFill="1" applyAlignment="1">
      <alignment horizontal="center" vertical="center"/>
    </xf>
    <xf numFmtId="0" fontId="33" fillId="37" borderId="0" xfId="0" applyFont="1" applyFill="1" applyAlignment="1">
      <alignment vertical="center" wrapText="1"/>
    </xf>
    <xf numFmtId="0" fontId="32" fillId="37" borderId="0" xfId="0" applyFont="1" applyFill="1" applyAlignment="1">
      <alignment vertical="center"/>
    </xf>
    <xf numFmtId="0" fontId="33" fillId="5" borderId="1" xfId="0" applyFont="1" applyFill="1" applyBorder="1" applyAlignment="1" applyProtection="1">
      <alignment horizontal="center" vertical="center" wrapText="1"/>
      <protection locked="0"/>
    </xf>
    <xf numFmtId="0" fontId="33" fillId="37" borderId="0" xfId="0" applyFont="1" applyFill="1" applyAlignment="1">
      <alignment horizontal="left" vertical="center"/>
    </xf>
    <xf numFmtId="0" fontId="33" fillId="37" borderId="0" xfId="0" applyFont="1" applyFill="1" applyAlignment="1">
      <alignment vertical="top" wrapText="1"/>
    </xf>
    <xf numFmtId="0" fontId="33" fillId="0" borderId="18" xfId="0" applyFont="1" applyBorder="1" applyAlignment="1" applyProtection="1">
      <alignment horizontal="right" vertical="center"/>
      <protection locked="0"/>
    </xf>
    <xf numFmtId="0" fontId="33" fillId="0" borderId="18" xfId="0" applyFont="1" applyBorder="1" applyAlignment="1" applyProtection="1">
      <alignment horizontal="right"/>
      <protection locked="0"/>
    </xf>
    <xf numFmtId="0" fontId="33" fillId="0" borderId="19" xfId="0" applyFont="1" applyBorder="1" applyAlignment="1" applyProtection="1">
      <alignment horizontal="right"/>
      <protection locked="0"/>
    </xf>
    <xf numFmtId="0" fontId="0" fillId="37" borderId="0" xfId="0" applyFill="1"/>
    <xf numFmtId="0" fontId="0" fillId="37" borderId="7" xfId="0" applyFill="1" applyBorder="1"/>
    <xf numFmtId="0" fontId="0" fillId="37" borderId="8" xfId="0" applyFill="1" applyBorder="1"/>
    <xf numFmtId="0" fontId="0" fillId="37" borderId="9" xfId="0" applyFill="1" applyBorder="1"/>
    <xf numFmtId="0" fontId="0" fillId="37" borderId="4" xfId="0" applyFill="1" applyBorder="1"/>
    <xf numFmtId="0" fontId="0" fillId="37" borderId="10" xfId="0" applyFill="1" applyBorder="1"/>
    <xf numFmtId="11" fontId="0" fillId="37" borderId="0" xfId="0" applyNumberFormat="1" applyFill="1"/>
    <xf numFmtId="0" fontId="62" fillId="37" borderId="0" xfId="0" applyFont="1" applyFill="1" applyAlignment="1">
      <alignment horizontal="left" vertical="center" wrapText="1"/>
    </xf>
    <xf numFmtId="11" fontId="33" fillId="37" borderId="0" xfId="0" applyNumberFormat="1" applyFont="1" applyFill="1" applyAlignment="1">
      <alignment horizontal="right" vertical="center"/>
    </xf>
    <xf numFmtId="11" fontId="67" fillId="37" borderId="1" xfId="0" applyNumberFormat="1" applyFont="1" applyFill="1" applyBorder="1" applyAlignment="1">
      <alignment horizontal="center"/>
    </xf>
    <xf numFmtId="0" fontId="62" fillId="37" borderId="0" xfId="0" applyFont="1" applyFill="1" applyAlignment="1">
      <alignment horizontal="center" vertical="center"/>
    </xf>
    <xf numFmtId="0" fontId="15" fillId="37" borderId="0" xfId="0" applyFont="1" applyFill="1"/>
    <xf numFmtId="0" fontId="33" fillId="0" borderId="0" xfId="0" applyFont="1"/>
    <xf numFmtId="178" fontId="50" fillId="0" borderId="0" xfId="0" applyNumberFormat="1" applyFont="1"/>
    <xf numFmtId="178" fontId="33" fillId="0" borderId="0" xfId="0" applyNumberFormat="1" applyFont="1"/>
    <xf numFmtId="0" fontId="82" fillId="0" borderId="0" xfId="0" applyFont="1"/>
    <xf numFmtId="11" fontId="33" fillId="0" borderId="0" xfId="0" applyNumberFormat="1" applyFont="1"/>
    <xf numFmtId="0" fontId="50" fillId="0" borderId="0" xfId="0" applyFont="1"/>
    <xf numFmtId="0" fontId="33" fillId="37" borderId="0" xfId="0" applyFont="1" applyFill="1" applyAlignment="1">
      <alignment vertical="center"/>
    </xf>
    <xf numFmtId="0" fontId="62" fillId="37" borderId="22" xfId="0" applyFont="1" applyFill="1" applyBorder="1" applyAlignment="1">
      <alignment horizontal="center" vertical="center" wrapText="1"/>
    </xf>
    <xf numFmtId="11" fontId="62" fillId="37" borderId="22" xfId="0" applyNumberFormat="1" applyFont="1" applyFill="1" applyBorder="1" applyAlignment="1">
      <alignment horizontal="center" vertical="center"/>
    </xf>
    <xf numFmtId="0" fontId="62" fillId="37" borderId="1" xfId="0" applyFont="1" applyFill="1" applyBorder="1" applyAlignment="1">
      <alignment horizontal="center" vertical="center" wrapText="1"/>
    </xf>
    <xf numFmtId="11" fontId="62" fillId="37" borderId="1" xfId="0" applyNumberFormat="1" applyFont="1" applyFill="1" applyBorder="1" applyAlignment="1">
      <alignment horizontal="center" vertical="center"/>
    </xf>
    <xf numFmtId="0" fontId="62" fillId="37" borderId="1" xfId="0" applyFont="1" applyFill="1" applyBorder="1" applyAlignment="1">
      <alignment horizontal="center"/>
    </xf>
    <xf numFmtId="11" fontId="62" fillId="37" borderId="1" xfId="0" applyNumberFormat="1" applyFont="1" applyFill="1" applyBorder="1" applyAlignment="1">
      <alignment horizontal="center"/>
    </xf>
    <xf numFmtId="0" fontId="34" fillId="37" borderId="0" xfId="0" applyFont="1" applyFill="1"/>
    <xf numFmtId="0" fontId="38" fillId="37" borderId="0" xfId="0" applyFont="1" applyFill="1" applyAlignment="1">
      <alignment vertical="center"/>
    </xf>
    <xf numFmtId="0" fontId="37" fillId="37" borderId="0" xfId="0" applyFont="1" applyFill="1" applyAlignment="1">
      <alignment vertical="center"/>
    </xf>
    <xf numFmtId="0" fontId="40" fillId="5" borderId="55" xfId="0" applyFont="1" applyFill="1" applyBorder="1" applyAlignment="1" applyProtection="1">
      <alignment horizontal="center" vertical="center"/>
      <protection locked="0"/>
    </xf>
    <xf numFmtId="0" fontId="35" fillId="37" borderId="14" xfId="0" applyFont="1" applyFill="1" applyBorder="1" applyAlignment="1">
      <alignment horizontal="left" vertical="center"/>
    </xf>
    <xf numFmtId="0" fontId="62" fillId="37" borderId="14" xfId="0" applyFont="1" applyFill="1" applyBorder="1" applyAlignment="1">
      <alignment horizontal="center" vertical="center"/>
    </xf>
    <xf numFmtId="0" fontId="35" fillId="37" borderId="0" xfId="0" applyFont="1" applyFill="1" applyAlignment="1">
      <alignment horizontal="left" vertical="center"/>
    </xf>
    <xf numFmtId="0" fontId="62" fillId="37" borderId="0" xfId="0" applyFont="1" applyFill="1" applyAlignment="1">
      <alignment horizontal="center"/>
    </xf>
    <xf numFmtId="0" fontId="35" fillId="37" borderId="4" xfId="0" applyFont="1" applyFill="1" applyBorder="1" applyAlignment="1">
      <alignment horizontal="left" vertical="center"/>
    </xf>
    <xf numFmtId="0" fontId="62" fillId="37" borderId="4" xfId="0" applyFont="1" applyFill="1" applyBorder="1" applyAlignment="1">
      <alignment horizontal="center" vertical="center"/>
    </xf>
    <xf numFmtId="0" fontId="62" fillId="37" borderId="7" xfId="0" applyFont="1" applyFill="1" applyBorder="1" applyAlignment="1">
      <alignment horizontal="left" vertical="center" wrapText="1"/>
    </xf>
    <xf numFmtId="0" fontId="62" fillId="37" borderId="12" xfId="0" applyFont="1" applyFill="1" applyBorder="1" applyAlignment="1">
      <alignment horizontal="left" vertical="center" wrapText="1"/>
    </xf>
    <xf numFmtId="0" fontId="67" fillId="38" borderId="6" xfId="0" applyFont="1" applyFill="1" applyBorder="1" applyAlignment="1">
      <alignment horizontal="center" vertical="center"/>
    </xf>
    <xf numFmtId="179" fontId="50" fillId="5" borderId="27" xfId="0" applyNumberFormat="1" applyFont="1" applyFill="1" applyBorder="1" applyAlignment="1" applyProtection="1">
      <alignment horizontal="center" vertical="center"/>
      <protection locked="0"/>
    </xf>
    <xf numFmtId="180" fontId="33" fillId="40" borderId="56" xfId="0" applyNumberFormat="1" applyFont="1" applyFill="1" applyBorder="1" applyAlignment="1" applyProtection="1">
      <alignment horizontal="center" vertical="center"/>
      <protection locked="0"/>
    </xf>
    <xf numFmtId="180" fontId="50" fillId="5" borderId="56" xfId="0" applyNumberFormat="1" applyFont="1" applyFill="1" applyBorder="1" applyAlignment="1" applyProtection="1">
      <alignment horizontal="center" vertical="center"/>
      <protection locked="0"/>
    </xf>
    <xf numFmtId="180" fontId="50" fillId="40" borderId="56" xfId="0" applyNumberFormat="1" applyFont="1" applyFill="1" applyBorder="1" applyAlignment="1" applyProtection="1">
      <alignment horizontal="center" vertical="center"/>
      <protection locked="0"/>
    </xf>
    <xf numFmtId="176" fontId="50" fillId="40" borderId="56" xfId="0" applyNumberFormat="1" applyFont="1" applyFill="1" applyBorder="1" applyAlignment="1" applyProtection="1">
      <alignment horizontal="center" vertical="center"/>
      <protection locked="0"/>
    </xf>
    <xf numFmtId="176" fontId="50" fillId="5" borderId="56" xfId="0" applyNumberFormat="1" applyFont="1" applyFill="1" applyBorder="1" applyAlignment="1" applyProtection="1">
      <alignment horizontal="center" vertical="center"/>
      <protection locked="0"/>
    </xf>
    <xf numFmtId="176" fontId="33" fillId="40" borderId="56" xfId="0" applyNumberFormat="1" applyFont="1" applyFill="1" applyBorder="1" applyAlignment="1" applyProtection="1">
      <alignment horizontal="center" vertical="center"/>
      <protection locked="0"/>
    </xf>
    <xf numFmtId="178" fontId="50" fillId="40" borderId="56" xfId="0" applyNumberFormat="1" applyFont="1" applyFill="1" applyBorder="1" applyAlignment="1" applyProtection="1">
      <alignment horizontal="center" vertical="center"/>
      <protection locked="0"/>
    </xf>
    <xf numFmtId="178" fontId="50" fillId="5" borderId="56" xfId="0" applyNumberFormat="1" applyFont="1" applyFill="1" applyBorder="1" applyAlignment="1" applyProtection="1">
      <alignment horizontal="center" vertical="center"/>
      <protection locked="0"/>
    </xf>
    <xf numFmtId="178" fontId="33" fillId="40" borderId="56" xfId="0" applyNumberFormat="1" applyFont="1" applyFill="1" applyBorder="1" applyAlignment="1" applyProtection="1">
      <alignment horizontal="center" vertical="center"/>
      <protection locked="0"/>
    </xf>
    <xf numFmtId="178" fontId="33" fillId="4" borderId="56" xfId="0" applyNumberFormat="1" applyFont="1" applyFill="1" applyBorder="1" applyAlignment="1" applyProtection="1">
      <alignment horizontal="center" vertical="center"/>
      <protection locked="0"/>
    </xf>
    <xf numFmtId="181" fontId="50" fillId="5" borderId="56" xfId="0" applyNumberFormat="1" applyFont="1" applyFill="1" applyBorder="1" applyAlignment="1" applyProtection="1">
      <alignment horizontal="center" vertical="center"/>
      <protection locked="0"/>
    </xf>
    <xf numFmtId="177" fontId="50" fillId="40" borderId="56" xfId="0" applyNumberFormat="1" applyFont="1" applyFill="1" applyBorder="1" applyAlignment="1" applyProtection="1">
      <alignment horizontal="center" vertical="center"/>
      <protection locked="0"/>
    </xf>
    <xf numFmtId="177" fontId="50" fillId="5" borderId="56" xfId="0" applyNumberFormat="1" applyFont="1" applyFill="1" applyBorder="1" applyAlignment="1" applyProtection="1">
      <alignment horizontal="center" vertical="center"/>
      <protection locked="0"/>
    </xf>
    <xf numFmtId="177" fontId="33" fillId="40" borderId="56" xfId="0" applyNumberFormat="1" applyFont="1" applyFill="1" applyBorder="1" applyAlignment="1" applyProtection="1">
      <alignment horizontal="center" vertical="center"/>
      <protection locked="0"/>
    </xf>
    <xf numFmtId="11" fontId="50" fillId="40" borderId="56" xfId="0" applyNumberFormat="1" applyFont="1" applyFill="1" applyBorder="1" applyAlignment="1" applyProtection="1">
      <alignment horizontal="center" vertical="center"/>
      <protection locked="0"/>
    </xf>
    <xf numFmtId="11" fontId="50" fillId="5" borderId="56" xfId="0" applyNumberFormat="1" applyFont="1" applyFill="1" applyBorder="1" applyAlignment="1" applyProtection="1">
      <alignment horizontal="center" vertical="center"/>
      <protection locked="0"/>
    </xf>
    <xf numFmtId="11" fontId="33" fillId="40" borderId="56" xfId="0" applyNumberFormat="1" applyFont="1" applyFill="1" applyBorder="1" applyAlignment="1" applyProtection="1">
      <alignment horizontal="center" vertical="center"/>
      <protection locked="0"/>
    </xf>
    <xf numFmtId="180" fontId="50" fillId="4" borderId="56" xfId="0" applyNumberFormat="1" applyFont="1" applyFill="1" applyBorder="1" applyAlignment="1" applyProtection="1">
      <alignment horizontal="center" vertical="center"/>
      <protection locked="0"/>
    </xf>
    <xf numFmtId="181" fontId="50" fillId="40" borderId="56" xfId="0" applyNumberFormat="1" applyFont="1" applyFill="1" applyBorder="1" applyAlignment="1" applyProtection="1">
      <alignment horizontal="center" vertical="center"/>
      <protection locked="0"/>
    </xf>
    <xf numFmtId="181" fontId="33" fillId="40" borderId="56" xfId="0" applyNumberFormat="1" applyFont="1" applyFill="1" applyBorder="1" applyAlignment="1" applyProtection="1">
      <alignment horizontal="center" vertical="center"/>
      <protection locked="0"/>
    </xf>
    <xf numFmtId="181" fontId="50" fillId="40" borderId="57" xfId="0" applyNumberFormat="1" applyFont="1" applyFill="1" applyBorder="1" applyAlignment="1" applyProtection="1">
      <alignment horizontal="center" vertical="center"/>
      <protection locked="0"/>
    </xf>
    <xf numFmtId="177" fontId="50" fillId="40" borderId="57" xfId="0" applyNumberFormat="1" applyFont="1" applyFill="1" applyBorder="1" applyAlignment="1" applyProtection="1">
      <alignment horizontal="center" vertical="center"/>
      <protection locked="0"/>
    </xf>
    <xf numFmtId="177" fontId="50" fillId="5" borderId="57" xfId="0" applyNumberFormat="1" applyFont="1" applyFill="1" applyBorder="1" applyAlignment="1" applyProtection="1">
      <alignment horizontal="center" vertical="center"/>
      <protection locked="0"/>
    </xf>
    <xf numFmtId="177" fontId="33" fillId="40" borderId="57" xfId="0" applyNumberFormat="1" applyFont="1" applyFill="1" applyBorder="1" applyAlignment="1" applyProtection="1">
      <alignment horizontal="center" vertical="center"/>
      <protection locked="0"/>
    </xf>
    <xf numFmtId="181" fontId="33" fillId="40" borderId="57" xfId="0" applyNumberFormat="1" applyFont="1" applyFill="1" applyBorder="1" applyAlignment="1" applyProtection="1">
      <alignment horizontal="center" vertical="center"/>
      <protection locked="0"/>
    </xf>
    <xf numFmtId="181" fontId="50" fillId="40" borderId="58" xfId="0" applyNumberFormat="1" applyFont="1" applyFill="1" applyBorder="1" applyAlignment="1" applyProtection="1">
      <alignment horizontal="center" vertical="center"/>
      <protection locked="0"/>
    </xf>
    <xf numFmtId="11" fontId="50" fillId="40" borderId="58" xfId="0" applyNumberFormat="1" applyFont="1" applyFill="1" applyBorder="1" applyAlignment="1" applyProtection="1">
      <alignment horizontal="center" vertical="center"/>
      <protection locked="0"/>
    </xf>
    <xf numFmtId="11" fontId="50" fillId="5" borderId="58" xfId="0" applyNumberFormat="1" applyFont="1" applyFill="1" applyBorder="1" applyAlignment="1" applyProtection="1">
      <alignment horizontal="center" vertical="center"/>
      <protection locked="0"/>
    </xf>
    <xf numFmtId="11" fontId="33" fillId="40" borderId="58" xfId="0" applyNumberFormat="1" applyFont="1" applyFill="1" applyBorder="1" applyAlignment="1" applyProtection="1">
      <alignment horizontal="center" vertical="center"/>
      <protection locked="0"/>
    </xf>
    <xf numFmtId="181" fontId="33" fillId="40" borderId="58" xfId="0" applyNumberFormat="1" applyFont="1" applyFill="1" applyBorder="1" applyAlignment="1" applyProtection="1">
      <alignment horizontal="center" vertical="center"/>
      <protection locked="0"/>
    </xf>
    <xf numFmtId="0" fontId="33" fillId="5" borderId="17" xfId="0" applyFont="1" applyFill="1" applyBorder="1" applyAlignment="1" applyProtection="1">
      <alignment horizontal="center" vertical="center" wrapText="1"/>
      <protection locked="0"/>
    </xf>
    <xf numFmtId="0" fontId="0" fillId="37" borderId="14" xfId="0" applyFill="1" applyBorder="1"/>
    <xf numFmtId="0" fontId="0" fillId="37" borderId="13" xfId="0" applyFill="1" applyBorder="1"/>
    <xf numFmtId="0" fontId="84" fillId="37" borderId="0" xfId="0" applyFont="1" applyFill="1" applyAlignment="1">
      <alignment vertical="center"/>
    </xf>
    <xf numFmtId="178" fontId="62" fillId="37" borderId="0" xfId="0" applyNumberFormat="1" applyFont="1" applyFill="1" applyAlignment="1">
      <alignment horizontal="center" vertical="center"/>
    </xf>
    <xf numFmtId="0" fontId="5" fillId="37" borderId="0" xfId="0" applyFont="1" applyFill="1" applyAlignment="1">
      <alignment vertical="center" wrapText="1"/>
    </xf>
    <xf numFmtId="2" fontId="62" fillId="37" borderId="0" xfId="0" applyNumberFormat="1" applyFont="1" applyFill="1" applyAlignment="1">
      <alignment horizontal="center" vertical="center"/>
    </xf>
    <xf numFmtId="0" fontId="62" fillId="37" borderId="0" xfId="0" applyFont="1" applyFill="1"/>
    <xf numFmtId="0" fontId="67" fillId="37" borderId="0" xfId="0" applyFont="1" applyFill="1" applyAlignment="1">
      <alignment horizontal="center" vertical="center"/>
    </xf>
    <xf numFmtId="0" fontId="62" fillId="37" borderId="0" xfId="0" applyFont="1" applyFill="1" applyAlignment="1">
      <alignment horizontal="left" vertical="center"/>
    </xf>
    <xf numFmtId="0" fontId="62" fillId="37" borderId="9" xfId="0" applyFont="1" applyFill="1" applyBorder="1" applyAlignment="1">
      <alignment horizontal="left" vertical="center"/>
    </xf>
    <xf numFmtId="0" fontId="90" fillId="41" borderId="0" xfId="0" applyFont="1" applyFill="1" applyAlignment="1">
      <alignment horizontal="left"/>
    </xf>
    <xf numFmtId="0" fontId="36" fillId="39" borderId="0" xfId="0" applyFont="1" applyFill="1" applyAlignment="1">
      <alignment vertical="center"/>
    </xf>
    <xf numFmtId="2" fontId="50" fillId="4" borderId="27" xfId="0" applyNumberFormat="1" applyFont="1" applyFill="1" applyBorder="1" applyAlignment="1" applyProtection="1">
      <alignment horizontal="center" vertical="center"/>
      <protection locked="0"/>
    </xf>
    <xf numFmtId="183" fontId="50" fillId="4" borderId="43" xfId="0" applyNumberFormat="1" applyFont="1" applyFill="1" applyBorder="1" applyAlignment="1" applyProtection="1">
      <alignment horizontal="center" vertical="center"/>
      <protection locked="0"/>
    </xf>
    <xf numFmtId="0" fontId="90" fillId="41" borderId="9" xfId="0" applyFont="1" applyFill="1" applyBorder="1" applyAlignment="1">
      <alignment horizontal="left" vertical="center"/>
    </xf>
    <xf numFmtId="0" fontId="92" fillId="41" borderId="4" xfId="0" applyFont="1" applyFill="1" applyBorder="1" applyAlignment="1">
      <alignment horizontal="left" vertical="center"/>
    </xf>
    <xf numFmtId="0" fontId="90" fillId="41" borderId="4" xfId="0" applyFont="1" applyFill="1" applyBorder="1" applyAlignment="1">
      <alignment horizontal="center" vertical="center"/>
    </xf>
    <xf numFmtId="0" fontId="62" fillId="37" borderId="7" xfId="0" applyFont="1" applyFill="1" applyBorder="1" applyAlignment="1">
      <alignment horizontal="left" vertical="center"/>
    </xf>
    <xf numFmtId="0" fontId="0" fillId="37" borderId="12" xfId="0" applyFill="1" applyBorder="1"/>
    <xf numFmtId="0" fontId="37" fillId="5" borderId="1" xfId="0" applyFont="1" applyFill="1" applyBorder="1" applyAlignment="1" applyProtection="1">
      <alignment horizontal="center" vertical="center"/>
      <protection locked="0"/>
    </xf>
    <xf numFmtId="0" fontId="15" fillId="37" borderId="4" xfId="0" applyFont="1" applyFill="1" applyBorder="1"/>
    <xf numFmtId="0" fontId="62" fillId="5" borderId="1" xfId="0" applyFont="1" applyFill="1" applyBorder="1" applyAlignment="1" applyProtection="1">
      <alignment horizontal="center" vertical="center"/>
      <protection locked="0"/>
    </xf>
    <xf numFmtId="0" fontId="33" fillId="38" borderId="0" xfId="0" applyFont="1" applyFill="1" applyAlignment="1">
      <alignment vertical="center"/>
    </xf>
    <xf numFmtId="178" fontId="67" fillId="37" borderId="1" xfId="0" applyNumberFormat="1" applyFont="1" applyFill="1" applyBorder="1" applyAlignment="1">
      <alignment horizontal="center"/>
    </xf>
    <xf numFmtId="0" fontId="36" fillId="37" borderId="0" xfId="0" applyFont="1" applyFill="1" applyAlignment="1">
      <alignment vertical="center"/>
    </xf>
    <xf numFmtId="182" fontId="50" fillId="40" borderId="58" xfId="0" applyNumberFormat="1" applyFont="1" applyFill="1" applyBorder="1" applyAlignment="1" applyProtection="1">
      <alignment horizontal="center" vertical="center"/>
      <protection locked="0"/>
    </xf>
    <xf numFmtId="182" fontId="50" fillId="4" borderId="58" xfId="0" applyNumberFormat="1" applyFont="1" applyFill="1" applyBorder="1" applyAlignment="1" applyProtection="1">
      <alignment horizontal="center" vertical="center"/>
      <protection locked="0"/>
    </xf>
    <xf numFmtId="182" fontId="33" fillId="40" borderId="58" xfId="0" applyNumberFormat="1" applyFont="1" applyFill="1" applyBorder="1" applyAlignment="1" applyProtection="1">
      <alignment horizontal="center" vertical="center"/>
      <protection locked="0"/>
    </xf>
    <xf numFmtId="177" fontId="62" fillId="37" borderId="0" xfId="0" applyNumberFormat="1" applyFont="1" applyFill="1" applyAlignment="1">
      <alignment horizontal="center" vertical="center"/>
    </xf>
    <xf numFmtId="177" fontId="62" fillId="37" borderId="8" xfId="0" applyNumberFormat="1" applyFont="1" applyFill="1" applyBorder="1" applyAlignment="1">
      <alignment horizontal="center" vertical="center"/>
    </xf>
    <xf numFmtId="0" fontId="37" fillId="37" borderId="0" xfId="0" applyFont="1" applyFill="1" applyAlignment="1">
      <alignment horizontal="left" vertical="center"/>
    </xf>
    <xf numFmtId="0" fontId="33" fillId="37" borderId="0" xfId="0" applyFont="1" applyFill="1" applyAlignment="1">
      <alignment horizontal="left" vertical="top" wrapText="1" indent="1"/>
    </xf>
    <xf numFmtId="0" fontId="33" fillId="37" borderId="0" xfId="0" applyFont="1" applyFill="1" applyAlignment="1">
      <alignment horizontal="left" vertical="top" wrapText="1"/>
    </xf>
    <xf numFmtId="0" fontId="37" fillId="37" borderId="0" xfId="0" applyFont="1" applyFill="1" applyAlignment="1">
      <alignment horizontal="left" vertical="top" wrapText="1"/>
    </xf>
    <xf numFmtId="0" fontId="37" fillId="37" borderId="0" xfId="0" applyFont="1" applyFill="1" applyAlignment="1">
      <alignment vertical="top" wrapText="1"/>
    </xf>
    <xf numFmtId="0" fontId="49" fillId="37" borderId="0" xfId="0" applyFont="1" applyFill="1" applyAlignment="1">
      <alignment horizontal="left" vertical="center" wrapText="1"/>
    </xf>
    <xf numFmtId="0" fontId="94" fillId="37" borderId="0" xfId="0" applyFont="1" applyFill="1" applyAlignment="1">
      <alignment vertical="center" wrapText="1"/>
    </xf>
    <xf numFmtId="0" fontId="35" fillId="39" borderId="7" xfId="0" applyFont="1" applyFill="1" applyBorder="1" applyAlignment="1">
      <alignment vertical="center"/>
    </xf>
    <xf numFmtId="0" fontId="0" fillId="0" borderId="0" xfId="0" applyAlignment="1">
      <alignment vertical="center"/>
    </xf>
    <xf numFmtId="184" fontId="50" fillId="40" borderId="56" xfId="0" applyNumberFormat="1" applyFont="1" applyFill="1" applyBorder="1" applyAlignment="1" applyProtection="1">
      <alignment horizontal="center" vertical="center"/>
      <protection locked="0"/>
    </xf>
    <xf numFmtId="184" fontId="50" fillId="5" borderId="56" xfId="0" applyNumberFormat="1" applyFont="1" applyFill="1" applyBorder="1" applyAlignment="1" applyProtection="1">
      <alignment horizontal="center" vertical="center"/>
      <protection locked="0"/>
    </xf>
    <xf numFmtId="184" fontId="33" fillId="40" borderId="56" xfId="0" applyNumberFormat="1" applyFont="1" applyFill="1" applyBorder="1" applyAlignment="1" applyProtection="1">
      <alignment horizontal="center" vertical="center"/>
      <protection locked="0"/>
    </xf>
    <xf numFmtId="180" fontId="50" fillId="5" borderId="1" xfId="0" applyNumberFormat="1" applyFont="1" applyFill="1" applyBorder="1" applyAlignment="1" applyProtection="1">
      <alignment horizontal="center" vertical="center"/>
      <protection locked="0"/>
    </xf>
    <xf numFmtId="180" fontId="33" fillId="5" borderId="1" xfId="0" applyNumberFormat="1" applyFont="1" applyFill="1" applyBorder="1" applyAlignment="1" applyProtection="1">
      <alignment horizontal="center" vertical="center"/>
      <protection locked="0"/>
    </xf>
    <xf numFmtId="180" fontId="33" fillId="4" borderId="1" xfId="0" applyNumberFormat="1" applyFont="1" applyFill="1" applyBorder="1" applyAlignment="1" applyProtection="1">
      <alignment horizontal="center" vertical="center"/>
      <protection locked="0"/>
    </xf>
    <xf numFmtId="180" fontId="50" fillId="40" borderId="57" xfId="0" applyNumberFormat="1" applyFont="1" applyFill="1" applyBorder="1" applyAlignment="1" applyProtection="1">
      <alignment horizontal="center" vertical="center"/>
      <protection locked="0"/>
    </xf>
    <xf numFmtId="180" fontId="50" fillId="5" borderId="57" xfId="0" applyNumberFormat="1" applyFont="1" applyFill="1" applyBorder="1" applyAlignment="1" applyProtection="1">
      <alignment horizontal="center" vertical="center"/>
      <protection locked="0"/>
    </xf>
    <xf numFmtId="180" fontId="33" fillId="40" borderId="57" xfId="0" applyNumberFormat="1" applyFont="1" applyFill="1" applyBorder="1" applyAlignment="1" applyProtection="1">
      <alignment horizontal="center" vertical="center"/>
      <protection locked="0"/>
    </xf>
    <xf numFmtId="0" fontId="84" fillId="37" borderId="0" xfId="0" applyFont="1" applyFill="1" applyAlignment="1">
      <alignment horizontal="left" vertical="center" indent="1"/>
    </xf>
    <xf numFmtId="0" fontId="101" fillId="38" borderId="11" xfId="0" applyFont="1" applyFill="1" applyBorder="1" applyAlignment="1">
      <alignment horizontal="center" vertical="center"/>
    </xf>
    <xf numFmtId="0" fontId="101" fillId="38" borderId="6" xfId="0" applyFont="1" applyFill="1" applyBorder="1" applyAlignment="1">
      <alignment horizontal="center" vertical="center"/>
    </xf>
    <xf numFmtId="0" fontId="32" fillId="37" borderId="0" xfId="0" applyFont="1" applyFill="1" applyAlignment="1">
      <alignment horizontal="left" vertical="center" indent="1"/>
    </xf>
    <xf numFmtId="0" fontId="67" fillId="37" borderId="1" xfId="0" applyFont="1" applyFill="1" applyBorder="1" applyAlignment="1">
      <alignment horizontal="center" vertical="center" wrapText="1"/>
    </xf>
    <xf numFmtId="11" fontId="67" fillId="37" borderId="1" xfId="0" applyNumberFormat="1" applyFont="1" applyFill="1" applyBorder="1" applyAlignment="1">
      <alignment horizontal="center" vertical="center"/>
    </xf>
    <xf numFmtId="181" fontId="50" fillId="5" borderId="60" xfId="0" applyNumberFormat="1" applyFont="1" applyFill="1" applyBorder="1" applyAlignment="1" applyProtection="1">
      <alignment horizontal="center" vertical="center"/>
      <protection locked="0"/>
    </xf>
    <xf numFmtId="0" fontId="32" fillId="37" borderId="14" xfId="0" applyFont="1" applyFill="1" applyBorder="1" applyAlignment="1">
      <alignment vertical="center"/>
    </xf>
    <xf numFmtId="0" fontId="32" fillId="37" borderId="7" xfId="0" applyFont="1" applyFill="1" applyBorder="1" applyAlignment="1">
      <alignment vertical="center"/>
    </xf>
    <xf numFmtId="0" fontId="39" fillId="37" borderId="0" xfId="0" applyFont="1" applyFill="1" applyAlignment="1">
      <alignment vertical="center" wrapText="1"/>
    </xf>
    <xf numFmtId="0" fontId="40" fillId="37" borderId="0" xfId="0" applyFont="1" applyFill="1" applyAlignment="1">
      <alignment vertical="top" wrapText="1"/>
    </xf>
    <xf numFmtId="0" fontId="40" fillId="37" borderId="0" xfId="0" applyFont="1" applyFill="1" applyAlignment="1">
      <alignment vertical="center" wrapText="1"/>
    </xf>
    <xf numFmtId="0" fontId="40" fillId="37" borderId="0" xfId="0" applyFont="1" applyFill="1" applyAlignment="1">
      <alignment horizontal="center" vertical="center" wrapText="1"/>
    </xf>
    <xf numFmtId="0" fontId="41" fillId="37" borderId="0" xfId="0" applyFont="1" applyFill="1" applyAlignment="1">
      <alignment vertical="top" wrapText="1"/>
    </xf>
    <xf numFmtId="0" fontId="33" fillId="38" borderId="14" xfId="0" applyFont="1" applyFill="1" applyBorder="1"/>
    <xf numFmtId="0" fontId="33" fillId="38" borderId="14" xfId="0" applyFont="1" applyFill="1" applyBorder="1" applyAlignment="1">
      <alignment horizontal="center"/>
    </xf>
    <xf numFmtId="0" fontId="44" fillId="38" borderId="14" xfId="0" applyFont="1" applyFill="1" applyBorder="1" applyAlignment="1">
      <alignment vertical="center"/>
    </xf>
    <xf numFmtId="0" fontId="44" fillId="38" borderId="13" xfId="0" applyFont="1" applyFill="1" applyBorder="1" applyAlignment="1">
      <alignment vertical="center"/>
    </xf>
    <xf numFmtId="0" fontId="33" fillId="37" borderId="0" xfId="0" applyFont="1" applyFill="1" applyAlignment="1">
      <alignment wrapText="1"/>
    </xf>
    <xf numFmtId="0" fontId="33" fillId="38" borderId="4" xfId="0" applyFont="1" applyFill="1" applyBorder="1"/>
    <xf numFmtId="0" fontId="33" fillId="38" borderId="4" xfId="0" applyFont="1" applyFill="1" applyBorder="1" applyAlignment="1">
      <alignment horizontal="center"/>
    </xf>
    <xf numFmtId="0" fontId="46" fillId="38" borderId="4" xfId="0" applyFont="1" applyFill="1" applyBorder="1" applyAlignment="1">
      <alignment horizontal="center" vertical="center" wrapText="1"/>
    </xf>
    <xf numFmtId="0" fontId="47" fillId="38" borderId="10" xfId="0" applyFont="1" applyFill="1" applyBorder="1" applyAlignment="1">
      <alignment horizontal="center" vertical="center" wrapText="1"/>
    </xf>
    <xf numFmtId="0" fontId="50" fillId="37" borderId="7" xfId="0" applyFont="1" applyFill="1" applyBorder="1" applyAlignment="1">
      <alignment horizontal="left" vertical="center" wrapText="1"/>
    </xf>
    <xf numFmtId="0" fontId="56" fillId="37" borderId="0" xfId="0" applyFont="1" applyFill="1" applyAlignment="1">
      <alignment horizontal="left" vertical="center"/>
    </xf>
    <xf numFmtId="0" fontId="50" fillId="37" borderId="0" xfId="0" applyFont="1" applyFill="1" applyAlignment="1">
      <alignment horizontal="center" vertical="center"/>
    </xf>
    <xf numFmtId="0" fontId="50" fillId="37" borderId="45" xfId="0" applyFont="1" applyFill="1" applyBorder="1"/>
    <xf numFmtId="0" fontId="33" fillId="37" borderId="0" xfId="0" applyFont="1" applyFill="1" applyAlignment="1">
      <alignment horizontal="center"/>
    </xf>
    <xf numFmtId="0" fontId="33" fillId="37" borderId="8" xfId="0" applyFont="1" applyFill="1" applyBorder="1" applyAlignment="1">
      <alignment horizontal="center" vertical="center"/>
    </xf>
    <xf numFmtId="0" fontId="40" fillId="37" borderId="12" xfId="0" applyFont="1" applyFill="1" applyBorder="1" applyAlignment="1">
      <alignment horizontal="center" vertical="center"/>
    </xf>
    <xf numFmtId="0" fontId="33" fillId="37" borderId="14" xfId="0" applyFont="1" applyFill="1" applyBorder="1"/>
    <xf numFmtId="0" fontId="33" fillId="37" borderId="14" xfId="0" applyFont="1" applyFill="1" applyBorder="1" applyAlignment="1">
      <alignment horizontal="center" vertical="center"/>
    </xf>
    <xf numFmtId="0" fontId="40" fillId="37" borderId="0" xfId="0" applyFont="1" applyFill="1" applyAlignment="1">
      <alignment horizontal="center" vertical="center"/>
    </xf>
    <xf numFmtId="0" fontId="81" fillId="37" borderId="0" xfId="0" applyFont="1" applyFill="1" applyAlignment="1">
      <alignment horizontal="center" vertical="center"/>
    </xf>
    <xf numFmtId="176" fontId="33" fillId="37" borderId="8" xfId="0" applyNumberFormat="1" applyFont="1" applyFill="1" applyBorder="1" applyAlignment="1">
      <alignment horizontal="center" vertical="center"/>
    </xf>
    <xf numFmtId="0" fontId="33" fillId="37" borderId="7" xfId="0" applyFont="1" applyFill="1" applyBorder="1"/>
    <xf numFmtId="176" fontId="33" fillId="37" borderId="0" xfId="0" applyNumberFormat="1" applyFont="1" applyFill="1" applyAlignment="1">
      <alignment horizontal="center" vertical="center"/>
    </xf>
    <xf numFmtId="0" fontId="40" fillId="37" borderId="22" xfId="0" applyFont="1" applyFill="1" applyBorder="1" applyAlignment="1">
      <alignment horizontal="center" vertical="center"/>
    </xf>
    <xf numFmtId="11" fontId="40" fillId="37" borderId="42" xfId="0" applyNumberFormat="1" applyFont="1" applyFill="1" applyBorder="1" applyAlignment="1">
      <alignment horizontal="center" vertical="center"/>
    </xf>
    <xf numFmtId="0" fontId="43" fillId="37" borderId="0" xfId="0" applyFont="1" applyFill="1" applyAlignment="1">
      <alignment vertical="center"/>
    </xf>
    <xf numFmtId="0" fontId="73" fillId="37" borderId="45" xfId="0" applyFont="1" applyFill="1" applyBorder="1" applyAlignment="1">
      <alignment vertical="center" wrapText="1"/>
    </xf>
    <xf numFmtId="0" fontId="50" fillId="37" borderId="7" xfId="0" applyFont="1" applyFill="1" applyBorder="1" applyAlignment="1">
      <alignment horizontal="left" vertical="center"/>
    </xf>
    <xf numFmtId="0" fontId="43" fillId="37" borderId="0" xfId="0" applyFont="1" applyFill="1" applyAlignment="1">
      <alignment horizontal="center" vertical="center"/>
    </xf>
    <xf numFmtId="11" fontId="33" fillId="37" borderId="0" xfId="0" applyNumberFormat="1" applyFont="1" applyFill="1"/>
    <xf numFmtId="0" fontId="42" fillId="37" borderId="0" xfId="0" applyFont="1" applyFill="1"/>
    <xf numFmtId="0" fontId="56" fillId="37" borderId="0" xfId="0" applyFont="1" applyFill="1" applyAlignment="1">
      <alignment horizontal="left" vertical="center" wrapText="1"/>
    </xf>
    <xf numFmtId="0" fontId="33" fillId="37" borderId="8" xfId="0" applyFont="1" applyFill="1" applyBorder="1" applyAlignment="1">
      <alignment horizontal="center"/>
    </xf>
    <xf numFmtId="0" fontId="50" fillId="37" borderId="9" xfId="0" applyFont="1" applyFill="1" applyBorder="1" applyAlignment="1">
      <alignment horizontal="left" vertical="center" wrapText="1"/>
    </xf>
    <xf numFmtId="0" fontId="56" fillId="37" borderId="4" xfId="0" applyFont="1" applyFill="1" applyBorder="1" applyAlignment="1">
      <alignment horizontal="left" vertical="center"/>
    </xf>
    <xf numFmtId="0" fontId="50" fillId="37" borderId="4" xfId="0" applyFont="1" applyFill="1" applyBorder="1" applyAlignment="1">
      <alignment horizontal="center" vertical="center"/>
    </xf>
    <xf numFmtId="0" fontId="50" fillId="37" borderId="47" xfId="0" applyFont="1" applyFill="1" applyBorder="1"/>
    <xf numFmtId="0" fontId="33" fillId="37" borderId="4" xfId="0" applyFont="1" applyFill="1" applyBorder="1" applyAlignment="1">
      <alignment horizontal="center"/>
    </xf>
    <xf numFmtId="178" fontId="33" fillId="37" borderId="4" xfId="0" applyNumberFormat="1" applyFont="1" applyFill="1" applyBorder="1" applyAlignment="1">
      <alignment horizontal="center" vertical="center"/>
    </xf>
    <xf numFmtId="0" fontId="33" fillId="37" borderId="10" xfId="0" applyFont="1" applyFill="1" applyBorder="1" applyAlignment="1">
      <alignment horizontal="center" vertical="center"/>
    </xf>
    <xf numFmtId="0" fontId="33" fillId="37" borderId="0" xfId="0" applyFont="1" applyFill="1" applyAlignment="1">
      <alignment horizontal="left"/>
    </xf>
    <xf numFmtId="0" fontId="54" fillId="37" borderId="0" xfId="0" applyFont="1" applyFill="1"/>
    <xf numFmtId="0" fontId="43" fillId="37" borderId="31" xfId="0" applyFont="1" applyFill="1" applyBorder="1" applyAlignment="1">
      <alignment vertical="center"/>
    </xf>
    <xf numFmtId="11" fontId="33" fillId="37" borderId="0" xfId="0" applyNumberFormat="1" applyFont="1" applyFill="1" applyAlignment="1">
      <alignment horizontal="center" vertical="center"/>
    </xf>
    <xf numFmtId="0" fontId="89" fillId="37" borderId="7" xfId="0" applyFont="1" applyFill="1" applyBorder="1"/>
    <xf numFmtId="0" fontId="89" fillId="37" borderId="0" xfId="0" applyFont="1" applyFill="1"/>
    <xf numFmtId="0" fontId="60" fillId="37" borderId="0" xfId="0" applyFont="1" applyFill="1" applyAlignment="1">
      <alignment horizontal="left" vertical="center" wrapText="1"/>
    </xf>
    <xf numFmtId="0" fontId="33" fillId="37" borderId="31" xfId="0" applyFont="1" applyFill="1" applyBorder="1" applyAlignment="1">
      <alignment horizontal="center"/>
    </xf>
    <xf numFmtId="0" fontId="89" fillId="37" borderId="7" xfId="0" applyFont="1" applyFill="1" applyBorder="1" applyAlignment="1">
      <alignment horizontal="right"/>
    </xf>
    <xf numFmtId="0" fontId="50" fillId="37" borderId="25" xfId="0" applyFont="1" applyFill="1" applyBorder="1" applyAlignment="1">
      <alignment horizontal="left" vertical="center" wrapText="1"/>
    </xf>
    <xf numFmtId="0" fontId="56" fillId="37" borderId="23" xfId="0" applyFont="1" applyFill="1" applyBorder="1" applyAlignment="1">
      <alignment horizontal="left" vertical="center"/>
    </xf>
    <xf numFmtId="0" fontId="50" fillId="37" borderId="23" xfId="0" applyFont="1" applyFill="1" applyBorder="1" applyAlignment="1">
      <alignment horizontal="center" vertical="center"/>
    </xf>
    <xf numFmtId="0" fontId="50" fillId="37" borderId="26" xfId="0" applyFont="1" applyFill="1" applyBorder="1"/>
    <xf numFmtId="177" fontId="89" fillId="37" borderId="0" xfId="0" applyNumberFormat="1" applyFont="1" applyFill="1"/>
    <xf numFmtId="0" fontId="50" fillId="37" borderId="30" xfId="0" applyFont="1" applyFill="1" applyBorder="1" applyAlignment="1">
      <alignment horizontal="left" vertical="center" wrapText="1"/>
    </xf>
    <xf numFmtId="0" fontId="56" fillId="37" borderId="29" xfId="0" applyFont="1" applyFill="1" applyBorder="1" applyAlignment="1">
      <alignment horizontal="left" vertical="center"/>
    </xf>
    <xf numFmtId="0" fontId="50" fillId="37" borderId="29" xfId="0" applyFont="1" applyFill="1" applyBorder="1" applyAlignment="1">
      <alignment horizontal="center" vertical="center"/>
    </xf>
    <xf numFmtId="0" fontId="50" fillId="37" borderId="29" xfId="0" applyFont="1" applyFill="1" applyBorder="1"/>
    <xf numFmtId="0" fontId="56" fillId="37" borderId="4" xfId="0" applyFont="1" applyFill="1" applyBorder="1" applyAlignment="1">
      <alignment horizontal="left"/>
    </xf>
    <xf numFmtId="0" fontId="50" fillId="37" borderId="4" xfId="0" applyFont="1" applyFill="1" applyBorder="1"/>
    <xf numFmtId="176" fontId="33" fillId="37" borderId="4" xfId="0" applyNumberFormat="1" applyFont="1" applyFill="1" applyBorder="1" applyAlignment="1">
      <alignment horizontal="center" vertical="center"/>
    </xf>
    <xf numFmtId="0" fontId="33" fillId="37" borderId="4" xfId="0" applyFont="1" applyFill="1" applyBorder="1"/>
    <xf numFmtId="0" fontId="50" fillId="37" borderId="12" xfId="0" applyFont="1" applyFill="1" applyBorder="1" applyAlignment="1">
      <alignment horizontal="left" vertical="center" wrapText="1"/>
    </xf>
    <xf numFmtId="0" fontId="56" fillId="37" borderId="14" xfId="0" applyFont="1" applyFill="1" applyBorder="1" applyAlignment="1">
      <alignment horizontal="left" vertical="center"/>
    </xf>
    <xf numFmtId="0" fontId="50" fillId="37" borderId="14" xfId="0" applyFont="1" applyFill="1" applyBorder="1" applyAlignment="1">
      <alignment horizontal="center" vertical="center"/>
    </xf>
    <xf numFmtId="0" fontId="50" fillId="37" borderId="46" xfId="0" applyFont="1" applyFill="1" applyBorder="1"/>
    <xf numFmtId="0" fontId="33" fillId="37" borderId="13" xfId="0" applyFont="1" applyFill="1" applyBorder="1"/>
    <xf numFmtId="0" fontId="33" fillId="37" borderId="7" xfId="0" applyFont="1" applyFill="1" applyBorder="1" applyAlignment="1">
      <alignment horizontal="left" vertical="center" wrapText="1"/>
    </xf>
    <xf numFmtId="0" fontId="53" fillId="37" borderId="0" xfId="0" applyFont="1" applyFill="1" applyAlignment="1">
      <alignment horizontal="left" vertical="center"/>
    </xf>
    <xf numFmtId="0" fontId="33" fillId="37" borderId="45" xfId="0" applyFont="1" applyFill="1" applyBorder="1"/>
    <xf numFmtId="0" fontId="33" fillId="37" borderId="8" xfId="0" applyFont="1" applyFill="1" applyBorder="1"/>
    <xf numFmtId="0" fontId="33" fillId="37" borderId="44" xfId="0" applyFont="1" applyFill="1" applyBorder="1" applyAlignment="1">
      <alignment horizontal="center"/>
    </xf>
    <xf numFmtId="2" fontId="33" fillId="37" borderId="4" xfId="0" applyNumberFormat="1" applyFont="1" applyFill="1" applyBorder="1" applyAlignment="1">
      <alignment horizontal="center" vertical="center"/>
    </xf>
    <xf numFmtId="0" fontId="46" fillId="37" borderId="0" xfId="0" applyFont="1" applyFill="1" applyAlignment="1">
      <alignment horizontal="center" wrapText="1"/>
    </xf>
    <xf numFmtId="0" fontId="46" fillId="37" borderId="0" xfId="0" applyFont="1" applyFill="1"/>
    <xf numFmtId="0" fontId="32" fillId="39" borderId="7" xfId="0" applyFont="1" applyFill="1" applyBorder="1" applyAlignment="1">
      <alignment vertical="center"/>
    </xf>
    <xf numFmtId="0" fontId="32" fillId="39" borderId="0" xfId="0" applyFont="1" applyFill="1" applyAlignment="1">
      <alignment vertical="center"/>
    </xf>
    <xf numFmtId="0" fontId="42" fillId="37" borderId="0" xfId="0" applyFont="1" applyFill="1" applyAlignment="1">
      <alignment vertical="center" wrapText="1"/>
    </xf>
    <xf numFmtId="0" fontId="88" fillId="37" borderId="0" xfId="0" applyFont="1" applyFill="1" applyAlignment="1">
      <alignment vertical="top" wrapText="1"/>
    </xf>
    <xf numFmtId="0" fontId="40" fillId="37" borderId="0" xfId="0" applyFont="1" applyFill="1" applyAlignment="1">
      <alignment vertical="top"/>
    </xf>
    <xf numFmtId="0" fontId="33" fillId="38" borderId="16" xfId="0" applyFont="1" applyFill="1" applyBorder="1" applyAlignment="1">
      <alignment horizontal="center" vertical="center"/>
    </xf>
    <xf numFmtId="0" fontId="33" fillId="38" borderId="13" xfId="0" applyFont="1" applyFill="1" applyBorder="1"/>
    <xf numFmtId="0" fontId="55" fillId="38" borderId="4" xfId="0" applyFont="1" applyFill="1" applyBorder="1" applyAlignment="1">
      <alignment horizontal="center" vertical="top" wrapText="1"/>
    </xf>
    <xf numFmtId="0" fontId="40" fillId="38" borderId="4" xfId="0" applyFont="1" applyFill="1" applyBorder="1" applyAlignment="1">
      <alignment horizontal="center" vertical="center" wrapText="1"/>
    </xf>
    <xf numFmtId="0" fontId="40" fillId="38" borderId="4" xfId="0" applyFont="1" applyFill="1" applyBorder="1" applyAlignment="1">
      <alignment horizontal="center" vertical="center"/>
    </xf>
    <xf numFmtId="0" fontId="43" fillId="38" borderId="4" xfId="0" applyFont="1" applyFill="1" applyBorder="1"/>
    <xf numFmtId="0" fontId="43" fillId="38" borderId="10" xfId="0" applyFont="1" applyFill="1" applyBorder="1"/>
    <xf numFmtId="0" fontId="33" fillId="37" borderId="59" xfId="0" applyFont="1" applyFill="1" applyBorder="1"/>
    <xf numFmtId="0" fontId="33" fillId="37" borderId="61" xfId="0" applyFont="1" applyFill="1" applyBorder="1"/>
    <xf numFmtId="0" fontId="33" fillId="37" borderId="53" xfId="0" applyFont="1" applyFill="1" applyBorder="1"/>
    <xf numFmtId="0" fontId="33" fillId="37" borderId="50" xfId="0" applyFont="1" applyFill="1" applyBorder="1"/>
    <xf numFmtId="0" fontId="33" fillId="37" borderId="10" xfId="0" applyFont="1" applyFill="1" applyBorder="1"/>
    <xf numFmtId="0" fontId="50" fillId="37" borderId="0" xfId="0" applyFont="1" applyFill="1"/>
    <xf numFmtId="0" fontId="50" fillId="37" borderId="0" xfId="0" applyFont="1" applyFill="1" applyAlignment="1">
      <alignment horizontal="left" vertical="center" wrapText="1"/>
    </xf>
    <xf numFmtId="0" fontId="50" fillId="37" borderId="0" xfId="0" applyFont="1" applyFill="1" applyAlignment="1">
      <alignment horizontal="center"/>
    </xf>
    <xf numFmtId="0" fontId="50" fillId="38" borderId="16" xfId="0" applyFont="1" applyFill="1" applyBorder="1" applyAlignment="1">
      <alignment horizontal="center" vertical="center"/>
    </xf>
    <xf numFmtId="0" fontId="65" fillId="38" borderId="4" xfId="0" applyFont="1" applyFill="1" applyBorder="1" applyAlignment="1">
      <alignment horizontal="center" vertical="top" wrapText="1"/>
    </xf>
    <xf numFmtId="0" fontId="48" fillId="38" borderId="4" xfId="0" applyFont="1" applyFill="1" applyBorder="1" applyAlignment="1">
      <alignment horizontal="center" vertical="center" wrapText="1"/>
    </xf>
    <xf numFmtId="0" fontId="48" fillId="38" borderId="4" xfId="0" applyFont="1" applyFill="1" applyBorder="1" applyAlignment="1">
      <alignment horizontal="center" vertical="center"/>
    </xf>
    <xf numFmtId="0" fontId="43" fillId="38" borderId="10" xfId="0" quotePrefix="1" applyFont="1" applyFill="1" applyBorder="1"/>
    <xf numFmtId="0" fontId="33" fillId="37" borderId="8" xfId="0" applyFont="1" applyFill="1" applyBorder="1" applyAlignment="1">
      <alignment vertical="top" wrapText="1"/>
    </xf>
    <xf numFmtId="0" fontId="64" fillId="37" borderId="0" xfId="0" applyFont="1" applyFill="1" applyAlignment="1">
      <alignment horizontal="left" vertical="center" wrapText="1"/>
    </xf>
    <xf numFmtId="176" fontId="50" fillId="37" borderId="0" xfId="0" applyNumberFormat="1" applyFont="1" applyFill="1" applyAlignment="1">
      <alignment horizontal="center" vertical="center"/>
    </xf>
    <xf numFmtId="176" fontId="51" fillId="37" borderId="0" xfId="0" applyNumberFormat="1" applyFont="1" applyFill="1" applyAlignment="1">
      <alignment horizontal="center" vertical="center"/>
    </xf>
    <xf numFmtId="0" fontId="33" fillId="38" borderId="10" xfId="0" applyFont="1" applyFill="1" applyBorder="1"/>
    <xf numFmtId="0" fontId="33" fillId="37" borderId="9" xfId="0" applyFont="1" applyFill="1" applyBorder="1"/>
    <xf numFmtId="11" fontId="33" fillId="37" borderId="4" xfId="0" applyNumberFormat="1" applyFont="1" applyFill="1" applyBorder="1"/>
    <xf numFmtId="0" fontId="43" fillId="37" borderId="4" xfId="0" applyFont="1" applyFill="1" applyBorder="1" applyAlignment="1">
      <alignment horizontal="center" vertical="center"/>
    </xf>
    <xf numFmtId="0" fontId="48" fillId="37" borderId="7" xfId="0" applyFont="1" applyFill="1" applyBorder="1" applyAlignment="1">
      <alignment horizontal="left" vertical="center" wrapText="1"/>
    </xf>
    <xf numFmtId="0" fontId="50" fillId="37" borderId="45" xfId="0" applyFont="1" applyFill="1" applyBorder="1" applyAlignment="1">
      <alignment horizontal="center" vertical="center"/>
    </xf>
    <xf numFmtId="0" fontId="48" fillId="37" borderId="9" xfId="0" applyFont="1" applyFill="1" applyBorder="1" applyAlignment="1">
      <alignment horizontal="left" vertical="center" wrapText="1"/>
    </xf>
    <xf numFmtId="0" fontId="56" fillId="37" borderId="4" xfId="0" applyFont="1" applyFill="1" applyBorder="1" applyAlignment="1">
      <alignment horizontal="center" vertical="center"/>
    </xf>
    <xf numFmtId="0" fontId="50" fillId="37" borderId="47" xfId="0" applyFont="1" applyFill="1" applyBorder="1" applyAlignment="1">
      <alignment horizontal="center" vertical="center"/>
    </xf>
    <xf numFmtId="0" fontId="50" fillId="37" borderId="0" xfId="0" applyFont="1" applyFill="1" applyAlignment="1">
      <alignment horizontal="left"/>
    </xf>
    <xf numFmtId="0" fontId="63" fillId="37" borderId="0" xfId="0" applyFont="1" applyFill="1"/>
    <xf numFmtId="0" fontId="40" fillId="37" borderId="0" xfId="0" applyFont="1" applyFill="1" applyAlignment="1">
      <alignment horizontal="left" wrapText="1"/>
    </xf>
    <xf numFmtId="0" fontId="40" fillId="37" borderId="0" xfId="0" applyFont="1" applyFill="1" applyAlignment="1">
      <alignment horizontal="left"/>
    </xf>
    <xf numFmtId="0" fontId="63" fillId="37" borderId="0" xfId="0" applyFont="1" applyFill="1" applyAlignment="1">
      <alignment horizontal="left"/>
    </xf>
    <xf numFmtId="0" fontId="63" fillId="37" borderId="0" xfId="0" applyFont="1" applyFill="1" applyAlignment="1">
      <alignment horizontal="center" vertical="center"/>
    </xf>
    <xf numFmtId="0" fontId="104" fillId="37" borderId="7" xfId="0" applyFont="1" applyFill="1" applyBorder="1"/>
    <xf numFmtId="0" fontId="104" fillId="37" borderId="0" xfId="0" applyFont="1" applyFill="1"/>
    <xf numFmtId="0" fontId="106" fillId="0" borderId="0" xfId="0" applyFont="1"/>
    <xf numFmtId="0" fontId="105" fillId="0" borderId="0" xfId="0" applyFont="1"/>
    <xf numFmtId="2" fontId="67" fillId="37" borderId="1" xfId="0" applyNumberFormat="1" applyFont="1" applyFill="1" applyBorder="1" applyAlignment="1">
      <alignment horizontal="center"/>
    </xf>
    <xf numFmtId="177" fontId="62" fillId="37" borderId="13" xfId="0" applyNumberFormat="1" applyFont="1" applyFill="1" applyBorder="1" applyAlignment="1">
      <alignment horizontal="center" vertical="center"/>
    </xf>
    <xf numFmtId="177" fontId="90" fillId="41" borderId="10" xfId="0" applyNumberFormat="1" applyFont="1" applyFill="1" applyBorder="1" applyAlignment="1">
      <alignment horizontal="center" vertical="center"/>
    </xf>
    <xf numFmtId="182" fontId="62" fillId="37" borderId="14" xfId="0" applyNumberFormat="1" applyFont="1" applyFill="1" applyBorder="1" applyAlignment="1">
      <alignment horizontal="center" vertical="center"/>
    </xf>
    <xf numFmtId="182" fontId="62" fillId="37" borderId="13" xfId="0" applyNumberFormat="1" applyFont="1" applyFill="1" applyBorder="1" applyAlignment="1">
      <alignment horizontal="center" vertical="center"/>
    </xf>
    <xf numFmtId="182" fontId="62" fillId="37" borderId="0" xfId="0" applyNumberFormat="1" applyFont="1" applyFill="1" applyAlignment="1">
      <alignment horizontal="center" vertical="center"/>
    </xf>
    <xf numFmtId="182" fontId="62" fillId="37" borderId="8" xfId="0" applyNumberFormat="1" applyFont="1" applyFill="1" applyBorder="1" applyAlignment="1">
      <alignment horizontal="center" vertical="center"/>
    </xf>
    <xf numFmtId="182" fontId="62" fillId="37" borderId="4" xfId="0" applyNumberFormat="1" applyFont="1" applyFill="1" applyBorder="1" applyAlignment="1">
      <alignment horizontal="center" vertical="center"/>
    </xf>
    <xf numFmtId="182" fontId="62" fillId="37" borderId="10" xfId="0" applyNumberFormat="1" applyFont="1" applyFill="1" applyBorder="1" applyAlignment="1">
      <alignment horizontal="center" vertical="center"/>
    </xf>
    <xf numFmtId="177" fontId="67" fillId="37" borderId="1" xfId="0" applyNumberFormat="1" applyFont="1" applyFill="1" applyBorder="1" applyAlignment="1">
      <alignment horizontal="center" vertical="center"/>
    </xf>
    <xf numFmtId="177" fontId="67" fillId="37" borderId="1" xfId="0" applyNumberFormat="1" applyFont="1" applyFill="1" applyBorder="1" applyAlignment="1">
      <alignment horizontal="center"/>
    </xf>
    <xf numFmtId="182" fontId="62" fillId="37" borderId="1" xfId="0" applyNumberFormat="1" applyFont="1" applyFill="1" applyBorder="1" applyAlignment="1">
      <alignment horizontal="center" vertical="center"/>
    </xf>
    <xf numFmtId="182" fontId="62" fillId="37" borderId="1" xfId="0" applyNumberFormat="1" applyFont="1" applyFill="1" applyBorder="1" applyAlignment="1">
      <alignment horizontal="center" wrapText="1"/>
    </xf>
    <xf numFmtId="182" fontId="62" fillId="37" borderId="1" xfId="0" applyNumberFormat="1" applyFont="1" applyFill="1" applyBorder="1" applyAlignment="1">
      <alignment horizontal="center"/>
    </xf>
    <xf numFmtId="0" fontId="67" fillId="37" borderId="1" xfId="0" applyFont="1" applyFill="1" applyBorder="1" applyAlignment="1">
      <alignment horizontal="center"/>
    </xf>
    <xf numFmtId="11" fontId="67" fillId="37" borderId="1" xfId="0" applyNumberFormat="1" applyFont="1" applyFill="1" applyBorder="1" applyAlignment="1">
      <alignment horizontal="right" vertical="center"/>
    </xf>
    <xf numFmtId="11" fontId="67" fillId="37" borderId="1" xfId="0" applyNumberFormat="1" applyFont="1" applyFill="1" applyBorder="1"/>
    <xf numFmtId="0" fontId="0" fillId="37" borderId="0" xfId="0" applyFill="1" applyAlignment="1">
      <alignment horizontal="center"/>
    </xf>
    <xf numFmtId="11" fontId="116" fillId="37" borderId="1" xfId="0" applyNumberFormat="1" applyFont="1" applyFill="1" applyBorder="1"/>
    <xf numFmtId="0" fontId="33" fillId="37" borderId="0" xfId="0" applyFont="1" applyFill="1" applyAlignment="1" applyProtection="1">
      <alignment horizontal="right" vertical="center"/>
      <protection locked="0"/>
    </xf>
    <xf numFmtId="0" fontId="33" fillId="37" borderId="0" xfId="0" applyFont="1" applyFill="1" applyAlignment="1" applyProtection="1">
      <alignment horizontal="right"/>
      <protection locked="0"/>
    </xf>
    <xf numFmtId="0" fontId="104" fillId="37" borderId="9" xfId="0" applyFont="1" applyFill="1" applyBorder="1"/>
    <xf numFmtId="0" fontId="104" fillId="37" borderId="4" xfId="0" applyFont="1" applyFill="1" applyBorder="1"/>
    <xf numFmtId="0" fontId="42" fillId="38" borderId="26" xfId="0" applyFont="1" applyFill="1" applyBorder="1" applyAlignment="1">
      <alignment vertical="center"/>
    </xf>
    <xf numFmtId="0" fontId="53" fillId="37" borderId="0" xfId="0" applyFont="1" applyFill="1"/>
    <xf numFmtId="0" fontId="50" fillId="5" borderId="63" xfId="0" applyFont="1" applyFill="1" applyBorder="1" applyAlignment="1" applyProtection="1">
      <alignment horizontal="center" vertical="center"/>
      <protection locked="0"/>
    </xf>
    <xf numFmtId="3" fontId="33" fillId="5" borderId="63" xfId="0" applyNumberFormat="1" applyFont="1" applyFill="1" applyBorder="1" applyAlignment="1" applyProtection="1">
      <alignment horizontal="center" vertical="center"/>
      <protection locked="0"/>
    </xf>
    <xf numFmtId="0" fontId="33" fillId="38" borderId="46" xfId="0" applyFont="1" applyFill="1" applyBorder="1"/>
    <xf numFmtId="0" fontId="33" fillId="37" borderId="64" xfId="0" applyFont="1" applyFill="1" applyBorder="1"/>
    <xf numFmtId="11" fontId="33" fillId="37" borderId="13" xfId="0" applyNumberFormat="1" applyFont="1" applyFill="1" applyBorder="1"/>
    <xf numFmtId="0" fontId="50" fillId="5" borderId="65" xfId="0" applyFont="1" applyFill="1" applyBorder="1" applyAlignment="1" applyProtection="1">
      <alignment horizontal="center" vertical="center"/>
      <protection locked="0"/>
    </xf>
    <xf numFmtId="0" fontId="55" fillId="37" borderId="31" xfId="0" applyFont="1" applyFill="1" applyBorder="1" applyAlignment="1">
      <alignment vertical="top" wrapText="1"/>
    </xf>
    <xf numFmtId="0" fontId="55" fillId="37" borderId="0" xfId="0" applyFont="1" applyFill="1" applyAlignment="1">
      <alignment vertical="top" wrapText="1"/>
    </xf>
    <xf numFmtId="0" fontId="55" fillId="37" borderId="8" xfId="0" applyFont="1" applyFill="1" applyBorder="1" applyAlignment="1">
      <alignment vertical="top" wrapText="1"/>
    </xf>
    <xf numFmtId="0" fontId="42" fillId="37" borderId="4" xfId="0" applyFont="1" applyFill="1" applyBorder="1"/>
    <xf numFmtId="0" fontId="56" fillId="37" borderId="0" xfId="0" applyFont="1" applyFill="1" applyAlignment="1">
      <alignment horizontal="center" vertical="center"/>
    </xf>
    <xf numFmtId="11" fontId="62" fillId="37" borderId="1" xfId="0" applyNumberFormat="1" applyFont="1" applyFill="1" applyBorder="1" applyAlignment="1">
      <alignment vertical="center"/>
    </xf>
    <xf numFmtId="11" fontId="62" fillId="37" borderId="1" xfId="0" applyNumberFormat="1" applyFont="1" applyFill="1" applyBorder="1" applyAlignment="1">
      <alignment horizontal="right" vertical="center"/>
    </xf>
    <xf numFmtId="11" fontId="62" fillId="37" borderId="1" xfId="0" applyNumberFormat="1" applyFont="1" applyFill="1" applyBorder="1"/>
    <xf numFmtId="176" fontId="50" fillId="4" borderId="56" xfId="0" applyNumberFormat="1" applyFont="1" applyFill="1" applyBorder="1" applyAlignment="1" applyProtection="1">
      <alignment horizontal="center" vertical="center"/>
      <protection locked="0"/>
    </xf>
    <xf numFmtId="178" fontId="50" fillId="4" borderId="56" xfId="0" applyNumberFormat="1" applyFont="1" applyFill="1" applyBorder="1" applyAlignment="1" applyProtection="1">
      <alignment horizontal="center" vertical="center"/>
      <protection locked="0"/>
    </xf>
    <xf numFmtId="11" fontId="50" fillId="4" borderId="66" xfId="0" applyNumberFormat="1" applyFont="1" applyFill="1" applyBorder="1" applyAlignment="1" applyProtection="1">
      <alignment horizontal="center" vertical="center"/>
      <protection locked="0"/>
    </xf>
    <xf numFmtId="0" fontId="62" fillId="37" borderId="1" xfId="0" applyFont="1" applyFill="1" applyBorder="1" applyAlignment="1">
      <alignment vertical="center"/>
    </xf>
    <xf numFmtId="0" fontId="62" fillId="37" borderId="1" xfId="0" applyFont="1" applyFill="1" applyBorder="1" applyAlignment="1">
      <alignment horizontal="right" vertical="center"/>
    </xf>
    <xf numFmtId="0" fontId="62" fillId="37" borderId="1" xfId="0" applyFont="1" applyFill="1" applyBorder="1"/>
    <xf numFmtId="0" fontId="67" fillId="37" borderId="1" xfId="0" applyFont="1" applyFill="1" applyBorder="1" applyAlignment="1">
      <alignment horizontal="center" vertical="center"/>
    </xf>
    <xf numFmtId="0" fontId="67" fillId="37" borderId="1" xfId="0" applyFont="1" applyFill="1" applyBorder="1"/>
    <xf numFmtId="0" fontId="0" fillId="37" borderId="0" xfId="0" applyFill="1" applyProtection="1">
      <protection locked="0"/>
    </xf>
    <xf numFmtId="177" fontId="33" fillId="37" borderId="0" xfId="0" applyNumberFormat="1" applyFont="1" applyFill="1" applyAlignment="1" applyProtection="1">
      <alignment horizontal="center" vertical="center" wrapText="1"/>
      <protection locked="0"/>
    </xf>
    <xf numFmtId="177" fontId="33" fillId="37" borderId="0" xfId="0" applyNumberFormat="1" applyFont="1" applyFill="1" applyAlignment="1" applyProtection="1">
      <alignment horizontal="center" vertical="center"/>
      <protection locked="0"/>
    </xf>
    <xf numFmtId="0" fontId="62" fillId="37" borderId="22" xfId="0" applyFont="1" applyFill="1" applyBorder="1" applyAlignment="1">
      <alignment vertical="center"/>
    </xf>
    <xf numFmtId="11" fontId="62" fillId="37" borderId="22" xfId="0" applyNumberFormat="1" applyFont="1" applyFill="1" applyBorder="1" applyAlignment="1">
      <alignment vertical="center"/>
    </xf>
    <xf numFmtId="182" fontId="62" fillId="37" borderId="22" xfId="0" applyNumberFormat="1" applyFont="1" applyFill="1" applyBorder="1" applyAlignment="1">
      <alignment horizontal="center" vertical="center"/>
    </xf>
    <xf numFmtId="0" fontId="37" fillId="37" borderId="1" xfId="0" applyFont="1" applyFill="1" applyBorder="1" applyAlignment="1">
      <alignment horizontal="center" vertical="center" wrapText="1"/>
    </xf>
    <xf numFmtId="0" fontId="37" fillId="37" borderId="1" xfId="0" applyFont="1" applyFill="1" applyBorder="1" applyAlignment="1">
      <alignment horizontal="center" vertical="center"/>
    </xf>
    <xf numFmtId="0" fontId="33" fillId="37" borderId="1" xfId="0" applyFont="1" applyFill="1" applyBorder="1" applyAlignment="1">
      <alignment horizontal="center" vertical="center"/>
    </xf>
    <xf numFmtId="185" fontId="50" fillId="5" borderId="27" xfId="0" applyNumberFormat="1" applyFont="1" applyFill="1" applyBorder="1" applyAlignment="1" applyProtection="1">
      <alignment horizontal="center" vertical="center"/>
      <protection locked="0"/>
    </xf>
    <xf numFmtId="185" fontId="50" fillId="40" borderId="56" xfId="0" applyNumberFormat="1" applyFont="1" applyFill="1" applyBorder="1" applyAlignment="1" applyProtection="1">
      <alignment horizontal="center" vertical="center"/>
      <protection locked="0"/>
    </xf>
    <xf numFmtId="185" fontId="50" fillId="5" borderId="56" xfId="0" applyNumberFormat="1" applyFont="1" applyFill="1" applyBorder="1" applyAlignment="1" applyProtection="1">
      <alignment horizontal="center" vertical="center"/>
      <protection locked="0"/>
    </xf>
    <xf numFmtId="185" fontId="33" fillId="40" borderId="56" xfId="0" applyNumberFormat="1" applyFont="1" applyFill="1" applyBorder="1" applyAlignment="1" applyProtection="1">
      <alignment horizontal="center" vertical="center"/>
      <protection locked="0"/>
    </xf>
    <xf numFmtId="183" fontId="50" fillId="5" borderId="56" xfId="0" applyNumberFormat="1" applyFont="1" applyFill="1" applyBorder="1" applyAlignment="1" applyProtection="1">
      <alignment horizontal="center" vertical="center"/>
      <protection locked="0"/>
    </xf>
    <xf numFmtId="183" fontId="50" fillId="5" borderId="27" xfId="0" applyNumberFormat="1" applyFont="1" applyFill="1" applyBorder="1" applyAlignment="1" applyProtection="1">
      <alignment horizontal="center" vertical="center"/>
      <protection locked="0"/>
    </xf>
    <xf numFmtId="2" fontId="62" fillId="37" borderId="13" xfId="0" applyNumberFormat="1" applyFont="1" applyFill="1" applyBorder="1" applyAlignment="1">
      <alignment horizontal="center" vertical="center"/>
    </xf>
    <xf numFmtId="2" fontId="62" fillId="37" borderId="8" xfId="0" applyNumberFormat="1" applyFont="1" applyFill="1" applyBorder="1" applyAlignment="1">
      <alignment horizontal="center" vertical="center"/>
    </xf>
    <xf numFmtId="11" fontId="76" fillId="37" borderId="0" xfId="0" applyNumberFormat="1" applyFont="1" applyFill="1" applyAlignment="1">
      <alignment vertical="center" wrapText="1"/>
    </xf>
    <xf numFmtId="11" fontId="74" fillId="37" borderId="0" xfId="0" applyNumberFormat="1" applyFont="1" applyFill="1" applyAlignment="1">
      <alignment vertical="center" wrapText="1"/>
    </xf>
    <xf numFmtId="0" fontId="33" fillId="4" borderId="1" xfId="0" applyFont="1" applyFill="1" applyBorder="1" applyAlignment="1" applyProtection="1">
      <alignment horizontal="right"/>
      <protection locked="0"/>
    </xf>
    <xf numFmtId="0" fontId="33" fillId="0" borderId="1" xfId="0" applyFont="1" applyBorder="1" applyAlignment="1" applyProtection="1">
      <alignment horizontal="right"/>
      <protection locked="0"/>
    </xf>
    <xf numFmtId="0" fontId="14" fillId="0" borderId="1" xfId="0" applyFont="1" applyBorder="1" applyProtection="1">
      <protection locked="0"/>
    </xf>
    <xf numFmtId="0" fontId="33" fillId="37" borderId="22" xfId="0" applyFont="1" applyFill="1" applyBorder="1" applyAlignment="1">
      <alignment horizontal="center" vertical="center"/>
    </xf>
    <xf numFmtId="0" fontId="40" fillId="37" borderId="7" xfId="0" applyFont="1" applyFill="1" applyBorder="1" applyAlignment="1">
      <alignment horizontal="center" vertical="center"/>
    </xf>
    <xf numFmtId="0" fontId="33" fillId="37" borderId="42" xfId="0" applyFont="1" applyFill="1" applyBorder="1" applyAlignment="1">
      <alignment horizontal="center" vertical="center"/>
    </xf>
    <xf numFmtId="11" fontId="104" fillId="37" borderId="0" xfId="0" applyNumberFormat="1" applyFont="1" applyFill="1"/>
    <xf numFmtId="11" fontId="89" fillId="37" borderId="0" xfId="0" applyNumberFormat="1" applyFont="1" applyFill="1"/>
    <xf numFmtId="0" fontId="33" fillId="0" borderId="3" xfId="0" applyFont="1" applyBorder="1" applyAlignment="1" applyProtection="1">
      <alignment horizontal="right"/>
      <protection locked="0"/>
    </xf>
    <xf numFmtId="0" fontId="37" fillId="37" borderId="0" xfId="0" applyFont="1" applyFill="1" applyAlignment="1">
      <alignment horizontal="left" vertical="center" wrapText="1" indent="1"/>
    </xf>
    <xf numFmtId="0" fontId="94" fillId="37" borderId="0" xfId="0" applyFont="1" applyFill="1" applyAlignment="1">
      <alignment horizontal="left" vertical="center" wrapText="1"/>
    </xf>
    <xf numFmtId="0" fontId="94" fillId="37" borderId="0" xfId="0" applyFont="1" applyFill="1" applyAlignment="1">
      <alignment horizontal="left" vertical="center" indent="1"/>
    </xf>
    <xf numFmtId="0" fontId="33" fillId="37" borderId="0" xfId="0" applyFont="1" applyFill="1" applyAlignment="1">
      <alignment horizontal="left" vertical="center" indent="1"/>
    </xf>
    <xf numFmtId="0" fontId="96" fillId="39" borderId="0" xfId="0" applyFont="1" applyFill="1" applyAlignment="1">
      <alignment horizontal="center"/>
    </xf>
    <xf numFmtId="0" fontId="49" fillId="37" borderId="0" xfId="0" applyFont="1" applyFill="1" applyAlignment="1">
      <alignment horizontal="left" vertical="top" wrapText="1" indent="1"/>
    </xf>
    <xf numFmtId="0" fontId="37" fillId="37" borderId="0" xfId="0" applyFont="1" applyFill="1" applyAlignment="1">
      <alignment horizontal="left" vertical="top" wrapText="1"/>
    </xf>
    <xf numFmtId="0" fontId="35" fillId="39" borderId="0" xfId="0" applyFont="1" applyFill="1" applyAlignment="1">
      <alignment horizontal="right" vertical="center"/>
    </xf>
    <xf numFmtId="0" fontId="37" fillId="37" borderId="0" xfId="0" applyFont="1" applyFill="1" applyAlignment="1">
      <alignment horizontal="left" indent="1"/>
    </xf>
    <xf numFmtId="0" fontId="33" fillId="37" borderId="0" xfId="0" applyFont="1" applyFill="1" applyAlignment="1">
      <alignment horizontal="left" indent="1"/>
    </xf>
    <xf numFmtId="0" fontId="37" fillId="37" borderId="0" xfId="0" applyFont="1" applyFill="1" applyAlignment="1">
      <alignment horizontal="left" vertical="center" indent="1"/>
    </xf>
    <xf numFmtId="0" fontId="49" fillId="37" borderId="0" xfId="0" applyFont="1" applyFill="1" applyAlignment="1">
      <alignment horizontal="left" vertical="center" wrapText="1" indent="1"/>
    </xf>
    <xf numFmtId="0" fontId="68" fillId="37" borderId="44" xfId="0" applyFont="1" applyFill="1" applyBorder="1" applyAlignment="1">
      <alignment horizontal="center" vertical="top" wrapText="1"/>
    </xf>
    <xf numFmtId="0" fontId="68" fillId="37" borderId="4" xfId="0" applyFont="1" applyFill="1" applyBorder="1" applyAlignment="1">
      <alignment horizontal="center" vertical="top" wrapText="1"/>
    </xf>
    <xf numFmtId="0" fontId="68" fillId="37" borderId="10" xfId="0" applyFont="1" applyFill="1" applyBorder="1" applyAlignment="1">
      <alignment horizontal="center" vertical="top" wrapText="1"/>
    </xf>
    <xf numFmtId="0" fontId="42" fillId="38" borderId="12" xfId="0" applyFont="1" applyFill="1" applyBorder="1" applyAlignment="1">
      <alignment horizontal="left" vertical="center" indent="1"/>
    </xf>
    <xf numFmtId="0" fontId="42" fillId="38" borderId="14" xfId="0" applyFont="1" applyFill="1" applyBorder="1" applyAlignment="1">
      <alignment horizontal="left" vertical="center" indent="1"/>
    </xf>
    <xf numFmtId="0" fontId="42" fillId="38" borderId="9" xfId="0" applyFont="1" applyFill="1" applyBorder="1" applyAlignment="1">
      <alignment horizontal="left" vertical="center" indent="1"/>
    </xf>
    <xf numFmtId="0" fontId="42" fillId="38" borderId="4" xfId="0" applyFont="1" applyFill="1" applyBorder="1" applyAlignment="1">
      <alignment horizontal="left" vertical="center" indent="1"/>
    </xf>
    <xf numFmtId="0" fontId="33" fillId="38" borderId="14" xfId="0" applyFont="1" applyFill="1" applyBorder="1" applyAlignment="1">
      <alignment horizontal="center" vertical="center" wrapText="1"/>
    </xf>
    <xf numFmtId="0" fontId="33" fillId="38" borderId="4" xfId="0" applyFont="1" applyFill="1" applyBorder="1" applyAlignment="1">
      <alignment horizontal="center" vertical="center" wrapText="1"/>
    </xf>
    <xf numFmtId="0" fontId="48" fillId="37" borderId="25" xfId="0" applyFont="1" applyFill="1" applyBorder="1" applyAlignment="1">
      <alignment horizontal="left" wrapText="1"/>
    </xf>
    <xf numFmtId="0" fontId="48" fillId="37" borderId="23" xfId="0" applyFont="1" applyFill="1" applyBorder="1" applyAlignment="1">
      <alignment horizontal="left" wrapText="1"/>
    </xf>
    <xf numFmtId="0" fontId="48" fillId="37" borderId="2" xfId="0" applyFont="1" applyFill="1" applyBorder="1" applyAlignment="1">
      <alignment horizontal="left" wrapText="1"/>
    </xf>
    <xf numFmtId="0" fontId="33" fillId="37" borderId="51" xfId="0" applyFont="1" applyFill="1" applyBorder="1" applyAlignment="1">
      <alignment horizontal="center" vertical="center" wrapText="1"/>
    </xf>
    <xf numFmtId="0" fontId="33" fillId="37" borderId="48" xfId="0" applyFont="1" applyFill="1" applyBorder="1" applyAlignment="1">
      <alignment horizontal="center" vertical="center" wrapText="1"/>
    </xf>
    <xf numFmtId="0" fontId="33" fillId="37" borderId="52" xfId="0" applyFont="1" applyFill="1" applyBorder="1" applyAlignment="1">
      <alignment horizontal="center" vertical="center" wrapText="1"/>
    </xf>
    <xf numFmtId="0" fontId="33" fillId="37" borderId="49" xfId="0" applyFont="1" applyFill="1" applyBorder="1" applyAlignment="1">
      <alignment horizontal="center" vertical="center" wrapText="1"/>
    </xf>
    <xf numFmtId="0" fontId="45" fillId="38" borderId="12" xfId="0" applyFont="1" applyFill="1" applyBorder="1" applyAlignment="1">
      <alignment horizontal="left" vertical="center" indent="1"/>
    </xf>
    <xf numFmtId="0" fontId="45" fillId="38" borderId="14" xfId="0" applyFont="1" applyFill="1" applyBorder="1" applyAlignment="1">
      <alignment horizontal="left" vertical="center" indent="1"/>
    </xf>
    <xf numFmtId="0" fontId="45" fillId="38" borderId="13" xfId="0" applyFont="1" applyFill="1" applyBorder="1" applyAlignment="1">
      <alignment horizontal="left" vertical="center" indent="1"/>
    </xf>
    <xf numFmtId="0" fontId="45" fillId="38" borderId="9" xfId="0" applyFont="1" applyFill="1" applyBorder="1" applyAlignment="1">
      <alignment horizontal="left" vertical="center" indent="1"/>
    </xf>
    <xf numFmtId="0" fontId="45" fillId="38" borderId="4" xfId="0" applyFont="1" applyFill="1" applyBorder="1" applyAlignment="1">
      <alignment horizontal="left" vertical="center" indent="1"/>
    </xf>
    <xf numFmtId="0" fontId="45" fillId="38" borderId="10" xfId="0" applyFont="1" applyFill="1" applyBorder="1" applyAlignment="1">
      <alignment horizontal="left" vertical="center" indent="1"/>
    </xf>
    <xf numFmtId="0" fontId="42" fillId="38" borderId="12" xfId="0" applyFont="1" applyFill="1" applyBorder="1" applyAlignment="1">
      <alignment horizontal="left" vertical="center"/>
    </xf>
    <xf numFmtId="0" fontId="33" fillId="38" borderId="14" xfId="0" applyFont="1" applyFill="1" applyBorder="1" applyAlignment="1">
      <alignment horizontal="left" vertical="center"/>
    </xf>
    <xf numFmtId="0" fontId="33" fillId="38" borderId="25" xfId="0" applyFont="1" applyFill="1" applyBorder="1" applyAlignment="1">
      <alignment horizontal="left" vertical="center"/>
    </xf>
    <xf numFmtId="0" fontId="33" fillId="38" borderId="23" xfId="0" applyFont="1" applyFill="1" applyBorder="1" applyAlignment="1">
      <alignment horizontal="left" vertical="center"/>
    </xf>
    <xf numFmtId="0" fontId="33" fillId="38" borderId="64" xfId="0" applyFont="1" applyFill="1" applyBorder="1" applyAlignment="1">
      <alignment horizontal="center" vertical="center" wrapText="1"/>
    </xf>
    <xf numFmtId="0" fontId="33" fillId="38" borderId="62" xfId="0" applyFont="1" applyFill="1" applyBorder="1" applyAlignment="1">
      <alignment horizontal="center" vertical="center" wrapText="1"/>
    </xf>
    <xf numFmtId="0" fontId="68" fillId="37" borderId="31" xfId="0" applyFont="1" applyFill="1" applyBorder="1" applyAlignment="1">
      <alignment horizontal="center" vertical="center" wrapText="1"/>
    </xf>
    <xf numFmtId="0" fontId="68" fillId="37" borderId="0" xfId="0" applyFont="1" applyFill="1" applyAlignment="1">
      <alignment horizontal="center" vertical="center" wrapText="1"/>
    </xf>
    <xf numFmtId="0" fontId="68" fillId="37" borderId="8" xfId="0" applyFont="1" applyFill="1" applyBorder="1" applyAlignment="1">
      <alignment horizontal="center" vertical="center" wrapText="1"/>
    </xf>
    <xf numFmtId="0" fontId="40" fillId="37" borderId="0" xfId="0" applyFont="1" applyFill="1" applyAlignment="1">
      <alignment horizontal="left" vertical="center" wrapText="1" indent="1"/>
    </xf>
    <xf numFmtId="0" fontId="40" fillId="37" borderId="4" xfId="0" applyFont="1" applyFill="1" applyBorder="1" applyAlignment="1">
      <alignment horizontal="left" vertical="center" wrapText="1" indent="1"/>
    </xf>
    <xf numFmtId="0" fontId="100" fillId="37" borderId="0" xfId="0" applyFont="1" applyFill="1" applyAlignment="1">
      <alignment horizontal="left" wrapText="1"/>
    </xf>
    <xf numFmtId="0" fontId="33" fillId="37" borderId="0" xfId="0" applyFont="1" applyFill="1" applyAlignment="1">
      <alignment horizontal="left" vertical="top" wrapText="1"/>
    </xf>
    <xf numFmtId="0" fontId="33" fillId="37" borderId="0" xfId="0" applyFont="1" applyFill="1" applyAlignment="1">
      <alignment horizontal="center"/>
    </xf>
    <xf numFmtId="0" fontId="84" fillId="38" borderId="5" xfId="0" applyFont="1" applyFill="1" applyBorder="1" applyAlignment="1">
      <alignment horizontal="center" vertical="center"/>
    </xf>
    <xf numFmtId="0" fontId="84" fillId="38" borderId="11" xfId="0" applyFont="1" applyFill="1" applyBorder="1" applyAlignment="1">
      <alignment horizontal="center" vertical="center"/>
    </xf>
    <xf numFmtId="0" fontId="84" fillId="38" borderId="6" xfId="0" applyFont="1" applyFill="1" applyBorder="1" applyAlignment="1">
      <alignment horizontal="center" vertical="center"/>
    </xf>
    <xf numFmtId="0" fontId="32" fillId="39" borderId="0" xfId="0" applyFont="1" applyFill="1" applyAlignment="1">
      <alignment horizontal="left" vertical="center" indent="1"/>
    </xf>
    <xf numFmtId="0" fontId="91" fillId="42" borderId="5" xfId="0" applyFont="1" applyFill="1" applyBorder="1" applyAlignment="1">
      <alignment horizontal="center" vertical="center"/>
    </xf>
    <xf numFmtId="0" fontId="91" fillId="42" borderId="11" xfId="0" applyFont="1" applyFill="1" applyBorder="1" applyAlignment="1">
      <alignment horizontal="center" vertical="center"/>
    </xf>
    <xf numFmtId="0" fontId="91" fillId="42" borderId="6" xfId="0" applyFont="1" applyFill="1" applyBorder="1" applyAlignment="1">
      <alignment horizontal="center" vertical="center"/>
    </xf>
    <xf numFmtId="0" fontId="77" fillId="38" borderId="23" xfId="0" applyFont="1" applyFill="1" applyBorder="1" applyAlignment="1" applyProtection="1">
      <alignment horizontal="left" vertical="center"/>
      <protection locked="0"/>
    </xf>
    <xf numFmtId="0" fontId="68" fillId="37" borderId="0" xfId="0" applyFont="1" applyFill="1" applyAlignment="1">
      <alignment horizontal="center" vertical="center"/>
    </xf>
    <xf numFmtId="0" fontId="68" fillId="37" borderId="8" xfId="0" applyFont="1" applyFill="1" applyBorder="1" applyAlignment="1">
      <alignment horizontal="center" vertical="center"/>
    </xf>
    <xf numFmtId="0" fontId="68" fillId="37" borderId="7" xfId="0" applyFont="1" applyFill="1" applyBorder="1" applyAlignment="1">
      <alignment horizontal="center" vertical="center"/>
    </xf>
    <xf numFmtId="0" fontId="97" fillId="37" borderId="0" xfId="0" applyFont="1" applyFill="1" applyAlignment="1">
      <alignment horizontal="left" wrapText="1"/>
    </xf>
    <xf numFmtId="0" fontId="33" fillId="37" borderId="0" xfId="0" applyFont="1" applyFill="1" applyAlignment="1">
      <alignment horizontal="left" vertical="center" wrapText="1" indent="1"/>
    </xf>
    <xf numFmtId="0" fontId="33" fillId="37" borderId="4" xfId="0" applyFont="1" applyFill="1" applyBorder="1" applyAlignment="1">
      <alignment horizontal="left" vertical="center" wrapText="1" indent="1"/>
    </xf>
    <xf numFmtId="0" fontId="68" fillId="37" borderId="9" xfId="0" applyFont="1" applyFill="1" applyBorder="1" applyAlignment="1">
      <alignment horizontal="center" vertical="center"/>
    </xf>
    <xf numFmtId="0" fontId="68" fillId="37" borderId="4" xfId="0" applyFont="1" applyFill="1" applyBorder="1" applyAlignment="1">
      <alignment horizontal="center" vertical="center"/>
    </xf>
    <xf numFmtId="0" fontId="68" fillId="37" borderId="10" xfId="0" applyFont="1" applyFill="1" applyBorder="1" applyAlignment="1">
      <alignment horizontal="center" vertical="center"/>
    </xf>
    <xf numFmtId="0" fontId="48" fillId="37" borderId="15" xfId="0" applyFont="1" applyFill="1" applyBorder="1" applyAlignment="1">
      <alignment horizontal="left" wrapText="1"/>
    </xf>
    <xf numFmtId="0" fontId="48" fillId="37" borderId="0" xfId="0" applyFont="1" applyFill="1" applyAlignment="1">
      <alignment horizontal="left" wrapText="1"/>
    </xf>
    <xf numFmtId="0" fontId="50" fillId="38" borderId="32" xfId="0" applyFont="1" applyFill="1" applyBorder="1" applyAlignment="1">
      <alignment horizontal="center" vertical="center"/>
    </xf>
    <xf numFmtId="0" fontId="50" fillId="38" borderId="54" xfId="0" applyFont="1" applyFill="1" applyBorder="1" applyAlignment="1">
      <alignment horizontal="center" vertical="center"/>
    </xf>
    <xf numFmtId="0" fontId="33" fillId="38" borderId="32" xfId="0" applyFont="1" applyFill="1" applyBorder="1" applyAlignment="1">
      <alignment horizontal="center" vertical="center"/>
    </xf>
    <xf numFmtId="0" fontId="33" fillId="38" borderId="54" xfId="0" applyFont="1" applyFill="1" applyBorder="1" applyAlignment="1">
      <alignment horizontal="center" vertical="center"/>
    </xf>
    <xf numFmtId="0" fontId="42" fillId="38" borderId="13" xfId="0" applyFont="1" applyFill="1" applyBorder="1" applyAlignment="1">
      <alignment horizontal="left" vertical="center" indent="1"/>
    </xf>
    <xf numFmtId="0" fontId="42" fillId="38" borderId="10" xfId="0" applyFont="1" applyFill="1" applyBorder="1" applyAlignment="1">
      <alignment horizontal="left" vertical="center" indent="1"/>
    </xf>
    <xf numFmtId="0" fontId="33" fillId="38" borderId="16" xfId="0" applyFont="1" applyFill="1" applyBorder="1" applyAlignment="1">
      <alignment horizontal="center" vertical="center"/>
    </xf>
    <xf numFmtId="0" fontId="33" fillId="37" borderId="22" xfId="0" applyFont="1" applyFill="1" applyBorder="1" applyAlignment="1">
      <alignment horizontal="center" vertical="center" wrapText="1"/>
    </xf>
    <xf numFmtId="0" fontId="33" fillId="37" borderId="1" xfId="0" applyFont="1" applyFill="1" applyBorder="1" applyAlignment="1">
      <alignment horizontal="center" vertical="center" wrapText="1"/>
    </xf>
    <xf numFmtId="0" fontId="33" fillId="37" borderId="67" xfId="0" applyFont="1" applyFill="1" applyBorder="1" applyAlignment="1">
      <alignment horizontal="center" vertical="center" wrapText="1"/>
    </xf>
    <xf numFmtId="0" fontId="33" fillId="37" borderId="42" xfId="0" applyFont="1" applyFill="1" applyBorder="1" applyAlignment="1">
      <alignment horizontal="center" vertical="center" wrapText="1"/>
    </xf>
    <xf numFmtId="0" fontId="33" fillId="37" borderId="18" xfId="0" applyFont="1" applyFill="1" applyBorder="1" applyAlignment="1">
      <alignment horizontal="center" vertical="center" wrapText="1"/>
    </xf>
    <xf numFmtId="0" fontId="33" fillId="37" borderId="68" xfId="0" applyFont="1" applyFill="1" applyBorder="1" applyAlignment="1">
      <alignment horizontal="center" vertical="center" wrapText="1"/>
    </xf>
    <xf numFmtId="0" fontId="45" fillId="38" borderId="12" xfId="0" applyFont="1" applyFill="1" applyBorder="1" applyAlignment="1">
      <alignment horizontal="left" vertical="center"/>
    </xf>
    <xf numFmtId="0" fontId="45" fillId="38" borderId="14" xfId="0" applyFont="1" applyFill="1" applyBorder="1" applyAlignment="1">
      <alignment horizontal="left" vertical="center"/>
    </xf>
    <xf numFmtId="0" fontId="45" fillId="38" borderId="9" xfId="0" applyFont="1" applyFill="1" applyBorder="1" applyAlignment="1">
      <alignment horizontal="left" vertical="center"/>
    </xf>
    <xf numFmtId="0" fontId="45" fillId="38" borderId="4" xfId="0" applyFont="1" applyFill="1" applyBorder="1" applyAlignment="1">
      <alignment horizontal="left" vertical="center"/>
    </xf>
    <xf numFmtId="0" fontId="50" fillId="38" borderId="13" xfId="0" applyFont="1" applyFill="1" applyBorder="1" applyAlignment="1">
      <alignment horizontal="center" vertical="center"/>
    </xf>
    <xf numFmtId="0" fontId="50" fillId="38" borderId="10" xfId="0" applyFont="1" applyFill="1" applyBorder="1" applyAlignment="1">
      <alignment horizontal="center" vertical="center"/>
    </xf>
    <xf numFmtId="0" fontId="84" fillId="37" borderId="0" xfId="0" applyFont="1" applyFill="1" applyAlignment="1">
      <alignment horizontal="center" vertical="center"/>
    </xf>
    <xf numFmtId="0" fontId="77" fillId="38" borderId="0" xfId="0" applyFont="1" applyFill="1" applyAlignment="1">
      <alignment horizontal="left" vertical="center"/>
    </xf>
    <xf numFmtId="0" fontId="3" fillId="3" borderId="7" xfId="0" applyFont="1" applyFill="1" applyBorder="1" applyAlignment="1">
      <alignment horizontal="left" vertical="center"/>
    </xf>
    <xf numFmtId="0" fontId="3" fillId="3" borderId="0" xfId="0" applyFont="1" applyFill="1" applyAlignment="1">
      <alignment horizontal="left" vertical="center"/>
    </xf>
  </cellXfs>
  <cellStyles count="42">
    <cellStyle name="20% - 着色 1 2" xfId="19" xr:uid="{6C4C60F6-18C1-44AE-B90C-C4E8D2F2005E}"/>
    <cellStyle name="20% - 着色 2 2" xfId="23" xr:uid="{02E22467-D268-463F-9786-8CAB0364306F}"/>
    <cellStyle name="20% - 着色 3 2" xfId="27" xr:uid="{604A2185-AD3C-4016-B4DA-F8BC185D9AE2}"/>
    <cellStyle name="20% - 着色 4 2" xfId="31" xr:uid="{5D2189DD-DC2F-4839-9993-D07971840097}"/>
    <cellStyle name="20% - 着色 5 2" xfId="35" xr:uid="{CC26EA87-4458-491D-8944-7F6CA9841159}"/>
    <cellStyle name="20% - 着色 6 2" xfId="39" xr:uid="{30143F61-9783-4AF8-A803-6D0A8BDF2967}"/>
    <cellStyle name="40% - 着色 1 2" xfId="20" xr:uid="{4D4FE3F3-464C-4337-8F9B-06A03B0D3913}"/>
    <cellStyle name="40% - 着色 2 2" xfId="24" xr:uid="{E5901A65-DDAF-4B4E-83B0-820364A6D221}"/>
    <cellStyle name="40% - 着色 3 2" xfId="28" xr:uid="{35733C2E-F29A-4CCD-A738-1A857120254F}"/>
    <cellStyle name="40% - 着色 4 2" xfId="32" xr:uid="{48382E02-1CB7-40AF-8D0B-5EC6DA6D634C}"/>
    <cellStyle name="40% - 着色 5 2" xfId="36" xr:uid="{C554C481-22A2-4AFA-B7F0-AA466E91B125}"/>
    <cellStyle name="40% - 着色 6 2" xfId="40" xr:uid="{BA6F3129-686B-4B84-AB04-9F091B37DF55}"/>
    <cellStyle name="60% - 着色 1 2" xfId="21" xr:uid="{77E26A0D-4446-4F2F-BD13-4D6CB49A5339}"/>
    <cellStyle name="60% - 着色 2 2" xfId="25" xr:uid="{63609679-C9CB-4677-BEED-F3301223979E}"/>
    <cellStyle name="60% - 着色 3 2" xfId="29" xr:uid="{7049A6E4-5B0F-4910-980C-0A85FF387FA8}"/>
    <cellStyle name="60% - 着色 4 2" xfId="33" xr:uid="{A2FCAB05-21F9-4EC4-9F75-DD071D422D66}"/>
    <cellStyle name="60% - 着色 5 2" xfId="37" xr:uid="{85D86F2A-EB1A-4B86-9D61-134BD5B20F74}"/>
    <cellStyle name="60% - 着色 6 2" xfId="41" xr:uid="{6CB6EBD2-3C06-4FAF-9165-9F2378DEF2F9}"/>
    <cellStyle name="Normal" xfId="0" builtinId="0"/>
    <cellStyle name="标题 1 2" xfId="2" xr:uid="{AED12832-D6AC-4BD4-BB0B-4840897AA00A}"/>
    <cellStyle name="标题 2 2" xfId="3" xr:uid="{0364EE36-171F-42C4-A2F8-754130B96D5E}"/>
    <cellStyle name="标题 3 2" xfId="4" xr:uid="{0E537A36-E427-484F-BE67-18FA1640F023}"/>
    <cellStyle name="标题 4 2" xfId="5" xr:uid="{D81CCB07-8263-40AD-8E27-D029045FBFD4}"/>
    <cellStyle name="标题 5" xfId="1" xr:uid="{6F4B1979-BB59-4A46-B635-5DC3142DAFF1}"/>
    <cellStyle name="差 2" xfId="7" xr:uid="{A6D84F5B-C181-44E8-9F48-E047B4ECD454}"/>
    <cellStyle name="好 2" xfId="6" xr:uid="{741B51A2-3A57-4377-9D73-8C4A14A84497}"/>
    <cellStyle name="汇总 2" xfId="17" xr:uid="{251CFFD6-C147-4605-BDE9-4B2D2C339BE7}"/>
    <cellStyle name="计算 2" xfId="11" xr:uid="{5F596628-4ECD-4871-928A-3A15D6A131A0}"/>
    <cellStyle name="检查单元格 2" xfId="13" xr:uid="{B6A4F9A0-E9B6-49BA-95DE-943BE11E1AE5}"/>
    <cellStyle name="解释性文本 2" xfId="16" xr:uid="{F76010EC-8E24-4960-AE26-CE3BAF0959F0}"/>
    <cellStyle name="警告文本 2" xfId="14" xr:uid="{49D23AE7-26A3-41DE-B8FE-83FCB02D18D8}"/>
    <cellStyle name="链接单元格 2" xfId="12" xr:uid="{12CB70D2-831F-4921-B61B-205FA219030D}"/>
    <cellStyle name="适中 2" xfId="8" xr:uid="{A6244D8C-DF2B-4FAC-8BEA-4EC7DE055BE6}"/>
    <cellStyle name="输出 2" xfId="10" xr:uid="{F8E433EB-E29C-4CD4-BCFD-8E0802E6C5FF}"/>
    <cellStyle name="输入 2" xfId="9" xr:uid="{1CE76844-03FD-4249-8A48-713DC900F7CA}"/>
    <cellStyle name="着色 1 2" xfId="18" xr:uid="{BDFDFCDF-4BE7-4F80-A425-74147AC5FF8A}"/>
    <cellStyle name="着色 2 2" xfId="22" xr:uid="{BF1AECDC-29CF-4126-A528-218B95A1E1A2}"/>
    <cellStyle name="着色 3 2" xfId="26" xr:uid="{467E1C10-DF9D-42DE-B840-65ECE48B71AE}"/>
    <cellStyle name="着色 4 2" xfId="30" xr:uid="{62C6F683-2112-4F84-9AD1-B70C8622B609}"/>
    <cellStyle name="着色 5 2" xfId="34" xr:uid="{AE92EDDA-DEFB-4D6A-B8F9-46852FD3A112}"/>
    <cellStyle name="着色 6 2" xfId="38" xr:uid="{CE51B030-E41E-4747-9C3B-2ECB42FDB697}"/>
    <cellStyle name="注释 2" xfId="15" xr:uid="{03DE52F1-99EF-47E9-A108-0E1AA0BA46C0}"/>
  </cellStyles>
  <dxfs count="21">
    <dxf>
      <font>
        <strike val="0"/>
        <outline val="0"/>
        <shadow val="0"/>
        <u val="none"/>
        <vertAlign val="baseline"/>
        <sz val="11"/>
        <color auto="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numFmt numFmtId="15" formatCode="0.00E+00"/>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s>
  <tableStyles count="0" defaultTableStyle="TableStyleMedium2" defaultPivotStyle="PivotStyleLight16"/>
  <colors>
    <mruColors>
      <color rgb="FFEEEEEE"/>
      <color rgb="FFAE0202"/>
      <color rgb="FFFDFAD7"/>
      <color rgb="FFF7EFC8"/>
      <color rgb="FFF7F2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Interpolation</c:v>
          </c:tx>
          <c:spPr>
            <a:ln w="25400">
              <a:solidFill>
                <a:srgbClr val="8B0000"/>
              </a:solidFill>
            </a:ln>
          </c:spPr>
          <c:marker>
            <c:symbol val="none"/>
          </c:marker>
          <c:xVal>
            <c:numLit>
              <c:formatCode>General</c:formatCode>
              <c:ptCount val="300"/>
              <c:pt idx="0">
                <c:v>100</c:v>
              </c:pt>
              <c:pt idx="1">
                <c:v>100</c:v>
              </c:pt>
              <c:pt idx="2">
                <c:v>100</c:v>
              </c:pt>
              <c:pt idx="3">
                <c:v>100</c:v>
              </c:pt>
              <c:pt idx="4">
                <c:v>100</c:v>
              </c:pt>
              <c:pt idx="5">
                <c:v>100</c:v>
              </c:pt>
              <c:pt idx="6">
                <c:v>100</c:v>
              </c:pt>
              <c:pt idx="7">
                <c:v>100</c:v>
              </c:pt>
              <c:pt idx="8">
                <c:v>100</c:v>
              </c:pt>
              <c:pt idx="9">
                <c:v>100</c:v>
              </c:pt>
              <c:pt idx="10">
                <c:v>98.25</c:v>
              </c:pt>
              <c:pt idx="11">
                <c:v>96.5</c:v>
              </c:pt>
              <c:pt idx="12">
                <c:v>94.75</c:v>
              </c:pt>
              <c:pt idx="13">
                <c:v>93</c:v>
              </c:pt>
              <c:pt idx="14">
                <c:v>91.25</c:v>
              </c:pt>
              <c:pt idx="15">
                <c:v>89.5</c:v>
              </c:pt>
              <c:pt idx="16">
                <c:v>87.75</c:v>
              </c:pt>
              <c:pt idx="17">
                <c:v>86</c:v>
              </c:pt>
              <c:pt idx="18">
                <c:v>84.25</c:v>
              </c:pt>
              <c:pt idx="19">
                <c:v>82.5</c:v>
              </c:pt>
              <c:pt idx="20">
                <c:v>80.75</c:v>
              </c:pt>
              <c:pt idx="21">
                <c:v>79</c:v>
              </c:pt>
              <c:pt idx="22">
                <c:v>77.25</c:v>
              </c:pt>
              <c:pt idx="23">
                <c:v>75.5</c:v>
              </c:pt>
              <c:pt idx="24">
                <c:v>73.75</c:v>
              </c:pt>
              <c:pt idx="25">
                <c:v>72</c:v>
              </c:pt>
              <c:pt idx="26">
                <c:v>70.25</c:v>
              </c:pt>
              <c:pt idx="27">
                <c:v>68.5</c:v>
              </c:pt>
              <c:pt idx="28">
                <c:v>66.75</c:v>
              </c:pt>
              <c:pt idx="29">
                <c:v>65</c:v>
              </c:pt>
              <c:pt idx="30">
                <c:v>63.25</c:v>
              </c:pt>
              <c:pt idx="31">
                <c:v>61.5</c:v>
              </c:pt>
              <c:pt idx="32">
                <c:v>59.75</c:v>
              </c:pt>
              <c:pt idx="33">
                <c:v>58</c:v>
              </c:pt>
              <c:pt idx="34">
                <c:v>56.25</c:v>
              </c:pt>
              <c:pt idx="35">
                <c:v>54.5</c:v>
              </c:pt>
              <c:pt idx="36">
                <c:v>52.75</c:v>
              </c:pt>
              <c:pt idx="37">
                <c:v>51</c:v>
              </c:pt>
              <c:pt idx="38">
                <c:v>49.25</c:v>
              </c:pt>
              <c:pt idx="39">
                <c:v>47.5</c:v>
              </c:pt>
              <c:pt idx="40">
                <c:v>45.75</c:v>
              </c:pt>
              <c:pt idx="41">
                <c:v>44</c:v>
              </c:pt>
              <c:pt idx="42">
                <c:v>42.25</c:v>
              </c:pt>
              <c:pt idx="43">
                <c:v>40.5</c:v>
              </c:pt>
              <c:pt idx="44">
                <c:v>38.75</c:v>
              </c:pt>
              <c:pt idx="45">
                <c:v>37</c:v>
              </c:pt>
              <c:pt idx="46">
                <c:v>35.25</c:v>
              </c:pt>
              <c:pt idx="47">
                <c:v>33.5</c:v>
              </c:pt>
              <c:pt idx="48">
                <c:v>31.75</c:v>
              </c:pt>
              <c:pt idx="49">
                <c:v>30</c:v>
              </c:pt>
              <c:pt idx="50">
                <c:v>29.6</c:v>
              </c:pt>
              <c:pt idx="51">
                <c:v>29.2</c:v>
              </c:pt>
              <c:pt idx="52">
                <c:v>28.8</c:v>
              </c:pt>
              <c:pt idx="53">
                <c:v>28.4</c:v>
              </c:pt>
              <c:pt idx="54">
                <c:v>28</c:v>
              </c:pt>
              <c:pt idx="55">
                <c:v>27.6</c:v>
              </c:pt>
              <c:pt idx="56">
                <c:v>27.2</c:v>
              </c:pt>
              <c:pt idx="57">
                <c:v>26.8</c:v>
              </c:pt>
              <c:pt idx="58">
                <c:v>26.4</c:v>
              </c:pt>
              <c:pt idx="59">
                <c:v>26</c:v>
              </c:pt>
              <c:pt idx="60">
                <c:v>25.6</c:v>
              </c:pt>
              <c:pt idx="61">
                <c:v>25.2</c:v>
              </c:pt>
              <c:pt idx="62">
                <c:v>24.8</c:v>
              </c:pt>
              <c:pt idx="63">
                <c:v>24.4</c:v>
              </c:pt>
              <c:pt idx="64">
                <c:v>24</c:v>
              </c:pt>
              <c:pt idx="65">
                <c:v>23.6</c:v>
              </c:pt>
              <c:pt idx="66">
                <c:v>23.2</c:v>
              </c:pt>
              <c:pt idx="67">
                <c:v>22.8</c:v>
              </c:pt>
              <c:pt idx="68">
                <c:v>22.4</c:v>
              </c:pt>
              <c:pt idx="69">
                <c:v>22</c:v>
              </c:pt>
              <c:pt idx="70">
                <c:v>21.6</c:v>
              </c:pt>
              <c:pt idx="71">
                <c:v>21.2</c:v>
              </c:pt>
              <c:pt idx="72">
                <c:v>20.8</c:v>
              </c:pt>
              <c:pt idx="73">
                <c:v>20.399999999999999</c:v>
              </c:pt>
              <c:pt idx="74">
                <c:v>20</c:v>
              </c:pt>
              <c:pt idx="75">
                <c:v>19.600000000000001</c:v>
              </c:pt>
              <c:pt idx="76">
                <c:v>19.2</c:v>
              </c:pt>
              <c:pt idx="77">
                <c:v>18.8</c:v>
              </c:pt>
              <c:pt idx="78">
                <c:v>18.399999999999999</c:v>
              </c:pt>
              <c:pt idx="79">
                <c:v>18</c:v>
              </c:pt>
              <c:pt idx="80">
                <c:v>17.600000000000001</c:v>
              </c:pt>
              <c:pt idx="81">
                <c:v>17.2</c:v>
              </c:pt>
              <c:pt idx="82">
                <c:v>16.8</c:v>
              </c:pt>
              <c:pt idx="83">
                <c:v>16.399999999999999</c:v>
              </c:pt>
              <c:pt idx="84">
                <c:v>16</c:v>
              </c:pt>
              <c:pt idx="85">
                <c:v>15.6</c:v>
              </c:pt>
              <c:pt idx="86">
                <c:v>15.2</c:v>
              </c:pt>
              <c:pt idx="87">
                <c:v>14.8</c:v>
              </c:pt>
              <c:pt idx="88">
                <c:v>14.4</c:v>
              </c:pt>
              <c:pt idx="89">
                <c:v>14</c:v>
              </c:pt>
              <c:pt idx="90">
                <c:v>13.600000000000001</c:v>
              </c:pt>
              <c:pt idx="91">
                <c:v>13.2</c:v>
              </c:pt>
              <c:pt idx="92">
                <c:v>12.8</c:v>
              </c:pt>
              <c:pt idx="93">
                <c:v>12.399999999999999</c:v>
              </c:pt>
              <c:pt idx="94">
                <c:v>12</c:v>
              </c:pt>
              <c:pt idx="95">
                <c:v>11.600000000000001</c:v>
              </c:pt>
              <c:pt idx="96">
                <c:v>11.2</c:v>
              </c:pt>
              <c:pt idx="97">
                <c:v>10.8</c:v>
              </c:pt>
              <c:pt idx="98">
                <c:v>10.399999999999999</c:v>
              </c:pt>
              <c:pt idx="99">
                <c:v>10</c:v>
              </c:pt>
              <c:pt idx="100">
                <c:v>9.84</c:v>
              </c:pt>
              <c:pt idx="101">
                <c:v>9.68</c:v>
              </c:pt>
              <c:pt idx="102">
                <c:v>9.52</c:v>
              </c:pt>
              <c:pt idx="103">
                <c:v>9.36</c:v>
              </c:pt>
              <c:pt idx="104">
                <c:v>9.1999999999999993</c:v>
              </c:pt>
              <c:pt idx="105">
                <c:v>9.0399999999999991</c:v>
              </c:pt>
              <c:pt idx="106">
                <c:v>8.879999999999999</c:v>
              </c:pt>
              <c:pt idx="107">
                <c:v>8.7200000000000006</c:v>
              </c:pt>
              <c:pt idx="108">
                <c:v>8.56</c:v>
              </c:pt>
              <c:pt idx="109">
                <c:v>8.4</c:v>
              </c:pt>
              <c:pt idx="110">
                <c:v>8.24</c:v>
              </c:pt>
              <c:pt idx="111">
                <c:v>8.08</c:v>
              </c:pt>
              <c:pt idx="112">
                <c:v>7.92</c:v>
              </c:pt>
              <c:pt idx="113">
                <c:v>7.76</c:v>
              </c:pt>
              <c:pt idx="114">
                <c:v>7.6</c:v>
              </c:pt>
              <c:pt idx="115">
                <c:v>7.4399999999999995</c:v>
              </c:pt>
              <c:pt idx="116">
                <c:v>7.2799999999999994</c:v>
              </c:pt>
              <c:pt idx="117">
                <c:v>7.12</c:v>
              </c:pt>
              <c:pt idx="118">
                <c:v>6.96</c:v>
              </c:pt>
              <c:pt idx="119">
                <c:v>6.8</c:v>
              </c:pt>
              <c:pt idx="120">
                <c:v>6.6400000000000006</c:v>
              </c:pt>
              <c:pt idx="121">
                <c:v>6.48</c:v>
              </c:pt>
              <c:pt idx="122">
                <c:v>6.32</c:v>
              </c:pt>
              <c:pt idx="123">
                <c:v>6.16</c:v>
              </c:pt>
              <c:pt idx="124">
                <c:v>6</c:v>
              </c:pt>
              <c:pt idx="125">
                <c:v>5.84</c:v>
              </c:pt>
              <c:pt idx="126">
                <c:v>5.68</c:v>
              </c:pt>
              <c:pt idx="127">
                <c:v>5.52</c:v>
              </c:pt>
              <c:pt idx="128">
                <c:v>5.36</c:v>
              </c:pt>
              <c:pt idx="129">
                <c:v>5.2</c:v>
              </c:pt>
              <c:pt idx="130">
                <c:v>5.04</c:v>
              </c:pt>
              <c:pt idx="131">
                <c:v>4.88</c:v>
              </c:pt>
              <c:pt idx="132">
                <c:v>4.72</c:v>
              </c:pt>
              <c:pt idx="133">
                <c:v>4.5599999999999996</c:v>
              </c:pt>
              <c:pt idx="134">
                <c:v>4.4000000000000004</c:v>
              </c:pt>
              <c:pt idx="135">
                <c:v>4.24</c:v>
              </c:pt>
              <c:pt idx="136">
                <c:v>4.08</c:v>
              </c:pt>
              <c:pt idx="137">
                <c:v>3.92</c:v>
              </c:pt>
              <c:pt idx="138">
                <c:v>3.76</c:v>
              </c:pt>
              <c:pt idx="139">
                <c:v>3.5999999999999996</c:v>
              </c:pt>
              <c:pt idx="140">
                <c:v>3.4400000000000004</c:v>
              </c:pt>
              <c:pt idx="141">
                <c:v>3.2800000000000002</c:v>
              </c:pt>
              <c:pt idx="142">
                <c:v>3.12</c:v>
              </c:pt>
              <c:pt idx="143">
                <c:v>2.96</c:v>
              </c:pt>
              <c:pt idx="144">
                <c:v>2.8</c:v>
              </c:pt>
              <c:pt idx="145">
                <c:v>2.6399999999999997</c:v>
              </c:pt>
              <c:pt idx="146">
                <c:v>2.4800000000000004</c:v>
              </c:pt>
              <c:pt idx="147">
                <c:v>2.3200000000000003</c:v>
              </c:pt>
              <c:pt idx="148">
                <c:v>2.16</c:v>
              </c:pt>
              <c:pt idx="149">
                <c:v>2</c:v>
              </c:pt>
              <c:pt idx="150">
                <c:v>1.99</c:v>
              </c:pt>
              <c:pt idx="151">
                <c:v>1.98</c:v>
              </c:pt>
              <c:pt idx="152">
                <c:v>1.97</c:v>
              </c:pt>
              <c:pt idx="153">
                <c:v>1.96</c:v>
              </c:pt>
              <c:pt idx="154">
                <c:v>1.95</c:v>
              </c:pt>
              <c:pt idx="155">
                <c:v>1.94</c:v>
              </c:pt>
              <c:pt idx="156">
                <c:v>1.93</c:v>
              </c:pt>
              <c:pt idx="157">
                <c:v>1.92</c:v>
              </c:pt>
              <c:pt idx="158">
                <c:v>1.91</c:v>
              </c:pt>
              <c:pt idx="159">
                <c:v>1.9</c:v>
              </c:pt>
              <c:pt idx="160">
                <c:v>1.89</c:v>
              </c:pt>
              <c:pt idx="161">
                <c:v>1.88</c:v>
              </c:pt>
              <c:pt idx="162">
                <c:v>1.87</c:v>
              </c:pt>
              <c:pt idx="163">
                <c:v>1.8599999999999999</c:v>
              </c:pt>
              <c:pt idx="164">
                <c:v>1.85</c:v>
              </c:pt>
              <c:pt idx="165">
                <c:v>1.84</c:v>
              </c:pt>
              <c:pt idx="166">
                <c:v>1.83</c:v>
              </c:pt>
              <c:pt idx="167">
                <c:v>1.82</c:v>
              </c:pt>
              <c:pt idx="168">
                <c:v>1.81</c:v>
              </c:pt>
              <c:pt idx="169">
                <c:v>1.8</c:v>
              </c:pt>
              <c:pt idx="170">
                <c:v>1.79</c:v>
              </c:pt>
              <c:pt idx="171">
                <c:v>1.78</c:v>
              </c:pt>
              <c:pt idx="172">
                <c:v>1.77</c:v>
              </c:pt>
              <c:pt idx="173">
                <c:v>1.76</c:v>
              </c:pt>
              <c:pt idx="174">
                <c:v>1.75</c:v>
              </c:pt>
              <c:pt idx="175">
                <c:v>1.74</c:v>
              </c:pt>
              <c:pt idx="176">
                <c:v>1.73</c:v>
              </c:pt>
              <c:pt idx="177">
                <c:v>1.72</c:v>
              </c:pt>
              <c:pt idx="178">
                <c:v>1.71</c:v>
              </c:pt>
              <c:pt idx="179">
                <c:v>1.7</c:v>
              </c:pt>
              <c:pt idx="180">
                <c:v>1.69</c:v>
              </c:pt>
              <c:pt idx="181">
                <c:v>1.68</c:v>
              </c:pt>
              <c:pt idx="182">
                <c:v>1.67</c:v>
              </c:pt>
              <c:pt idx="183">
                <c:v>1.66</c:v>
              </c:pt>
              <c:pt idx="184">
                <c:v>1.65</c:v>
              </c:pt>
              <c:pt idx="185">
                <c:v>1.6400000000000001</c:v>
              </c:pt>
              <c:pt idx="186">
                <c:v>1.63</c:v>
              </c:pt>
              <c:pt idx="187">
                <c:v>1.62</c:v>
              </c:pt>
              <c:pt idx="188">
                <c:v>1.6099999999999999</c:v>
              </c:pt>
              <c:pt idx="189">
                <c:v>1.6</c:v>
              </c:pt>
              <c:pt idx="190">
                <c:v>1.59</c:v>
              </c:pt>
              <c:pt idx="191">
                <c:v>1.58</c:v>
              </c:pt>
              <c:pt idx="192">
                <c:v>1.57</c:v>
              </c:pt>
              <c:pt idx="193">
                <c:v>1.56</c:v>
              </c:pt>
              <c:pt idx="194">
                <c:v>1.55</c:v>
              </c:pt>
              <c:pt idx="195">
                <c:v>1.54</c:v>
              </c:pt>
              <c:pt idx="196">
                <c:v>1.53</c:v>
              </c:pt>
              <c:pt idx="197">
                <c:v>1.52</c:v>
              </c:pt>
              <c:pt idx="198">
                <c:v>1.51</c:v>
              </c:pt>
              <c:pt idx="199">
                <c:v>1.5</c:v>
              </c:pt>
              <c:pt idx="200">
                <c:v>1.49</c:v>
              </c:pt>
              <c:pt idx="201">
                <c:v>1.48</c:v>
              </c:pt>
              <c:pt idx="202">
                <c:v>1.47</c:v>
              </c:pt>
              <c:pt idx="203">
                <c:v>1.46</c:v>
              </c:pt>
              <c:pt idx="204">
                <c:v>1.45</c:v>
              </c:pt>
              <c:pt idx="205">
                <c:v>1.44</c:v>
              </c:pt>
              <c:pt idx="206">
                <c:v>1.4300000000000002</c:v>
              </c:pt>
              <c:pt idx="207">
                <c:v>1.42</c:v>
              </c:pt>
              <c:pt idx="208">
                <c:v>1.4100000000000001</c:v>
              </c:pt>
              <c:pt idx="209">
                <c:v>1.4</c:v>
              </c:pt>
              <c:pt idx="210">
                <c:v>1.3900000000000001</c:v>
              </c:pt>
              <c:pt idx="211">
                <c:v>1.38</c:v>
              </c:pt>
              <c:pt idx="212">
                <c:v>1.37</c:v>
              </c:pt>
              <c:pt idx="213">
                <c:v>1.3599999999999999</c:v>
              </c:pt>
              <c:pt idx="214">
                <c:v>1.35</c:v>
              </c:pt>
              <c:pt idx="215">
                <c:v>1.3399999999999999</c:v>
              </c:pt>
              <c:pt idx="216">
                <c:v>1.33</c:v>
              </c:pt>
              <c:pt idx="217">
                <c:v>1.3199999999999998</c:v>
              </c:pt>
              <c:pt idx="218">
                <c:v>1.31</c:v>
              </c:pt>
              <c:pt idx="219">
                <c:v>1.3</c:v>
              </c:pt>
              <c:pt idx="220">
                <c:v>1.29</c:v>
              </c:pt>
              <c:pt idx="221">
                <c:v>1.28</c:v>
              </c:pt>
              <c:pt idx="222">
                <c:v>1.27</c:v>
              </c:pt>
              <c:pt idx="223">
                <c:v>1.26</c:v>
              </c:pt>
              <c:pt idx="224">
                <c:v>1.25</c:v>
              </c:pt>
              <c:pt idx="225">
                <c:v>1.24</c:v>
              </c:pt>
              <c:pt idx="226">
                <c:v>1.23</c:v>
              </c:pt>
              <c:pt idx="227">
                <c:v>1.22</c:v>
              </c:pt>
              <c:pt idx="228">
                <c:v>1.21</c:v>
              </c:pt>
              <c:pt idx="229">
                <c:v>1.2</c:v>
              </c:pt>
              <c:pt idx="230">
                <c:v>1.19</c:v>
              </c:pt>
              <c:pt idx="231">
                <c:v>1.1800000000000002</c:v>
              </c:pt>
              <c:pt idx="232">
                <c:v>1.17</c:v>
              </c:pt>
              <c:pt idx="233">
                <c:v>1.1600000000000001</c:v>
              </c:pt>
              <c:pt idx="234">
                <c:v>1.1499999999999999</c:v>
              </c:pt>
              <c:pt idx="235">
                <c:v>1.1400000000000001</c:v>
              </c:pt>
              <c:pt idx="236">
                <c:v>1.1299999999999999</c:v>
              </c:pt>
              <c:pt idx="237">
                <c:v>1.1200000000000001</c:v>
              </c:pt>
              <c:pt idx="238">
                <c:v>1.1099999999999999</c:v>
              </c:pt>
              <c:pt idx="239">
                <c:v>1.1000000000000001</c:v>
              </c:pt>
              <c:pt idx="240">
                <c:v>1.0899999999999999</c:v>
              </c:pt>
              <c:pt idx="241">
                <c:v>1.08</c:v>
              </c:pt>
              <c:pt idx="242">
                <c:v>1.0699999999999998</c:v>
              </c:pt>
              <c:pt idx="243">
                <c:v>1.06</c:v>
              </c:pt>
              <c:pt idx="244">
                <c:v>1.05</c:v>
              </c:pt>
              <c:pt idx="245">
                <c:v>1.04</c:v>
              </c:pt>
              <c:pt idx="246">
                <c:v>1.03</c:v>
              </c:pt>
              <c:pt idx="247">
                <c:v>1.02</c:v>
              </c:pt>
              <c:pt idx="248">
                <c:v>1.01</c:v>
              </c:pt>
              <c:pt idx="249">
                <c:v>1</c:v>
              </c:pt>
              <c:pt idx="250">
                <c:v>0.99</c:v>
              </c:pt>
              <c:pt idx="251">
                <c:v>0.98</c:v>
              </c:pt>
              <c:pt idx="252">
                <c:v>0.97</c:v>
              </c:pt>
              <c:pt idx="253">
                <c:v>0.96</c:v>
              </c:pt>
              <c:pt idx="254">
                <c:v>0.95</c:v>
              </c:pt>
              <c:pt idx="255">
                <c:v>0.94</c:v>
              </c:pt>
              <c:pt idx="256">
                <c:v>0.92999999999999994</c:v>
              </c:pt>
              <c:pt idx="257">
                <c:v>0.92</c:v>
              </c:pt>
              <c:pt idx="258">
                <c:v>0.91</c:v>
              </c:pt>
              <c:pt idx="259">
                <c:v>0.9</c:v>
              </c:pt>
              <c:pt idx="260">
                <c:v>0.89</c:v>
              </c:pt>
              <c:pt idx="261">
                <c:v>0.88</c:v>
              </c:pt>
              <c:pt idx="262">
                <c:v>0.87</c:v>
              </c:pt>
              <c:pt idx="263">
                <c:v>0.86</c:v>
              </c:pt>
              <c:pt idx="264">
                <c:v>0.85</c:v>
              </c:pt>
              <c:pt idx="265">
                <c:v>0.84</c:v>
              </c:pt>
              <c:pt idx="266">
                <c:v>0.83</c:v>
              </c:pt>
              <c:pt idx="267">
                <c:v>0.82000000000000006</c:v>
              </c:pt>
              <c:pt idx="268">
                <c:v>0.81</c:v>
              </c:pt>
              <c:pt idx="269">
                <c:v>0.8</c:v>
              </c:pt>
              <c:pt idx="270">
                <c:v>0.79</c:v>
              </c:pt>
              <c:pt idx="271">
                <c:v>0.78</c:v>
              </c:pt>
              <c:pt idx="272">
                <c:v>0.77</c:v>
              </c:pt>
              <c:pt idx="273">
                <c:v>0.76</c:v>
              </c:pt>
              <c:pt idx="274">
                <c:v>0.75</c:v>
              </c:pt>
              <c:pt idx="275">
                <c:v>0.74</c:v>
              </c:pt>
              <c:pt idx="276">
                <c:v>0.73</c:v>
              </c:pt>
              <c:pt idx="277">
                <c:v>0.72</c:v>
              </c:pt>
              <c:pt idx="278">
                <c:v>0.71</c:v>
              </c:pt>
              <c:pt idx="279">
                <c:v>0.7</c:v>
              </c:pt>
              <c:pt idx="280">
                <c:v>0.69</c:v>
              </c:pt>
              <c:pt idx="281">
                <c:v>0.67999999999999994</c:v>
              </c:pt>
              <c:pt idx="282">
                <c:v>0.66999999999999993</c:v>
              </c:pt>
              <c:pt idx="283">
                <c:v>0.65999999999999992</c:v>
              </c:pt>
              <c:pt idx="284">
                <c:v>0.65</c:v>
              </c:pt>
              <c:pt idx="285">
                <c:v>0.64</c:v>
              </c:pt>
              <c:pt idx="286">
                <c:v>0.63</c:v>
              </c:pt>
              <c:pt idx="287">
                <c:v>0.62</c:v>
              </c:pt>
              <c:pt idx="288">
                <c:v>0.61</c:v>
              </c:pt>
              <c:pt idx="289">
                <c:v>0.6</c:v>
              </c:pt>
              <c:pt idx="290">
                <c:v>0.59000000000000008</c:v>
              </c:pt>
              <c:pt idx="291">
                <c:v>0.58000000000000007</c:v>
              </c:pt>
              <c:pt idx="292">
                <c:v>0.57000000000000006</c:v>
              </c:pt>
              <c:pt idx="293">
                <c:v>0.56000000000000005</c:v>
              </c:pt>
              <c:pt idx="294">
                <c:v>0.55000000000000004</c:v>
              </c:pt>
              <c:pt idx="295">
                <c:v>0.54</c:v>
              </c:pt>
              <c:pt idx="296">
                <c:v>0.53</c:v>
              </c:pt>
              <c:pt idx="297">
                <c:v>0.52</c:v>
              </c:pt>
              <c:pt idx="298">
                <c:v>0.51</c:v>
              </c:pt>
              <c:pt idx="299">
                <c:v>0.5</c:v>
              </c:pt>
            </c:numLit>
          </c:xVal>
          <c:yVal>
            <c:numLit>
              <c:formatCode>General</c:formatCode>
              <c:ptCount val="3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numLit>
          </c:yVal>
          <c:smooth val="0"/>
          <c:extLst>
            <c:ext xmlns:c16="http://schemas.microsoft.com/office/drawing/2014/chart" uri="{C3380CC4-5D6E-409C-BE32-E72D297353CC}">
              <c16:uniqueId val="{00000007-4466-A34D-A6F4-9DB0A52DF6CC}"/>
            </c:ext>
          </c:extLst>
        </c:ser>
        <c:ser>
          <c:idx val="1"/>
          <c:order val="1"/>
          <c:tx>
            <c:v>RawData</c:v>
          </c:tx>
          <c:spPr>
            <a:ln w="19050">
              <a:noFill/>
            </a:ln>
          </c:spPr>
          <c:marker>
            <c:symbol val="diamond"/>
            <c:size val="8"/>
            <c:spPr>
              <a:solidFill>
                <a:srgbClr val="FFFFFF"/>
              </a:solidFill>
              <a:ln>
                <a:solidFill>
                  <a:srgbClr val="000000"/>
                </a:solidFill>
                <a:prstDash val="solid"/>
              </a:ln>
            </c:spPr>
          </c:marker>
          <c:xVal>
            <c:numLit>
              <c:formatCode>General</c:formatCode>
              <c:ptCount val="7"/>
              <c:pt idx="0">
                <c:v>100</c:v>
              </c:pt>
              <c:pt idx="1">
                <c:v>100</c:v>
              </c:pt>
              <c:pt idx="2">
                <c:v>30</c:v>
              </c:pt>
              <c:pt idx="3">
                <c:v>10</c:v>
              </c:pt>
              <c:pt idx="4">
                <c:v>2</c:v>
              </c:pt>
              <c:pt idx="5">
                <c:v>1</c:v>
              </c:pt>
              <c:pt idx="6">
                <c:v>0.5</c:v>
              </c:pt>
            </c:numLit>
          </c:xVal>
          <c:yVal>
            <c:numLit>
              <c:formatCode>General</c:formatCode>
              <c:ptCount val="7"/>
              <c:pt idx="0">
                <c:v>0</c:v>
              </c:pt>
              <c:pt idx="1">
                <c:v>10</c:v>
              </c:pt>
              <c:pt idx="2">
                <c:v>50</c:v>
              </c:pt>
              <c:pt idx="3">
                <c:v>100</c:v>
              </c:pt>
              <c:pt idx="4">
                <c:v>150</c:v>
              </c:pt>
              <c:pt idx="5">
                <c:v>250</c:v>
              </c:pt>
              <c:pt idx="6">
                <c:v>300</c:v>
              </c:pt>
            </c:numLit>
          </c:yVal>
          <c:smooth val="0"/>
          <c:extLst>
            <c:ext xmlns:c16="http://schemas.microsoft.com/office/drawing/2014/chart" uri="{C3380CC4-5D6E-409C-BE32-E72D297353CC}">
              <c16:uniqueId val="{00000008-4466-A34D-A6F4-9DB0A52DF6CC}"/>
            </c:ext>
          </c:extLst>
        </c:ser>
        <c:dLbls>
          <c:showLegendKey val="0"/>
          <c:showVal val="0"/>
          <c:showCatName val="0"/>
          <c:showSerName val="0"/>
          <c:showPercent val="0"/>
          <c:showBubbleSize val="0"/>
        </c:dLbls>
        <c:axId val="1052330783"/>
        <c:axId val="1052332495"/>
      </c:scatterChart>
      <c:valAx>
        <c:axId val="1052330783"/>
        <c:scaling>
          <c:orientation val="minMax"/>
          <c:max val="110.00000000000001"/>
          <c:min val="0"/>
        </c:scaling>
        <c:delete val="0"/>
        <c:axPos val="t"/>
        <c:title>
          <c:tx>
            <c:rich>
              <a:bodyPr/>
              <a:lstStyle/>
              <a:p>
                <a:pPr>
                  <a:defRPr b="0">
                    <a:latin typeface="Arial" panose="020B0604020202020204" pitchFamily="34" charset="0"/>
                  </a:defRPr>
                </a:pPr>
                <a:r>
                  <a:rPr lang="en-GB" b="0">
                    <a:latin typeface="Arial" panose="020B0604020202020204" pitchFamily="34" charset="0"/>
                  </a:rPr>
                  <a:t>Soil concentration (ug/kg)</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052332495"/>
        <c:crosses val="autoZero"/>
        <c:crossBetween val="midCat"/>
      </c:valAx>
      <c:valAx>
        <c:axId val="1052332495"/>
        <c:scaling>
          <c:orientation val="maxMin"/>
          <c:max val="330"/>
          <c:min val="0"/>
        </c:scaling>
        <c:delete val="0"/>
        <c:axPos val="l"/>
        <c:title>
          <c:tx>
            <c:rich>
              <a:bodyPr/>
              <a:lstStyle/>
              <a:p>
                <a:pPr>
                  <a:defRPr b="0">
                    <a:latin typeface="Arial" panose="020B0604020202020204" pitchFamily="34" charset="0"/>
                  </a:defRPr>
                </a:pPr>
                <a:r>
                  <a:rPr lang="en-GB" b="0">
                    <a:latin typeface="Arial" panose="020B0604020202020204" pitchFamily="34" charset="0"/>
                  </a:rPr>
                  <a:t>Depth (cm)</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052330783"/>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Vadose-zone mass discharge rate</a:t>
            </a:r>
          </a:p>
        </c:rich>
      </c:tx>
      <c:overlay val="0"/>
    </c:title>
    <c:autoTitleDeleted val="0"/>
    <c:plotArea>
      <c:layout>
        <c:manualLayout>
          <c:xMode val="edge"/>
          <c:yMode val="edge"/>
          <c:x val="5.5265502482341224E-2"/>
          <c:y val="0.12780545399223858"/>
          <c:w val="0.8894689950353174"/>
          <c:h val="0.82274583854347261"/>
        </c:manualLayout>
      </c:layout>
      <c:scatterChart>
        <c:scatterStyle val="lineMarker"/>
        <c:varyColors val="0"/>
        <c:ser>
          <c:idx val="0"/>
          <c:order val="0"/>
          <c:tx>
            <c:v>Mass discharge rate (ug/yr)</c:v>
          </c:tx>
          <c:spPr>
            <a:ln w="25400"/>
          </c:spPr>
          <c:marker>
            <c:symbol val="none"/>
          </c:marker>
          <c:xVal>
            <c:numRef>
              <c:f>Module0_Output_Data!$A$3:$A$102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Module0_Output_Data!$D$3:$D$102</c:f>
              <c:numCache>
                <c:formatCode>0.00E+00</c:formatCode>
                <c:ptCount val="100"/>
                <c:pt idx="0">
                  <c:v>183906.07606817284</c:v>
                </c:pt>
                <c:pt idx="1">
                  <c:v>195257.62437940226</c:v>
                </c:pt>
                <c:pt idx="2">
                  <c:v>211665.99901172251</c:v>
                </c:pt>
                <c:pt idx="3">
                  <c:v>229136.39445998642</c:v>
                </c:pt>
                <c:pt idx="4">
                  <c:v>246934.85360284511</c:v>
                </c:pt>
                <c:pt idx="5">
                  <c:v>265129.58327152987</c:v>
                </c:pt>
                <c:pt idx="6">
                  <c:v>284513.80092355021</c:v>
                </c:pt>
                <c:pt idx="7">
                  <c:v>306698.25105002022</c:v>
                </c:pt>
                <c:pt idx="8">
                  <c:v>334026.21324468229</c:v>
                </c:pt>
                <c:pt idx="9">
                  <c:v>369389.1173554376</c:v>
                </c:pt>
                <c:pt idx="10">
                  <c:v>416078.84018034273</c:v>
                </c:pt>
                <c:pt idx="11">
                  <c:v>477725.26903437363</c:v>
                </c:pt>
                <c:pt idx="12">
                  <c:v>558274.06515323732</c:v>
                </c:pt>
                <c:pt idx="13">
                  <c:v>661909.68554236891</c:v>
                </c:pt>
                <c:pt idx="14">
                  <c:v>792838.62464324676</c:v>
                </c:pt>
                <c:pt idx="15">
                  <c:v>954906.90145726071</c:v>
                </c:pt>
                <c:pt idx="16">
                  <c:v>1151099.7794181786</c:v>
                </c:pt>
                <c:pt idx="17">
                  <c:v>1383024.0904399578</c:v>
                </c:pt>
                <c:pt idx="18">
                  <c:v>1650485.7189673658</c:v>
                </c:pt>
                <c:pt idx="19">
                  <c:v>1951249.9811452045</c:v>
                </c:pt>
                <c:pt idx="20">
                  <c:v>2281027.1711479528</c:v>
                </c:pt>
                <c:pt idx="21">
                  <c:v>2633677.7616902534</c:v>
                </c:pt>
                <c:pt idx="22">
                  <c:v>3001594.665040405</c:v>
                </c:pt>
                <c:pt idx="23">
                  <c:v>3376199.2199626151</c:v>
                </c:pt>
                <c:pt idx="24">
                  <c:v>3748482.7468214626</c:v>
                </c:pt>
                <c:pt idx="25">
                  <c:v>4109532.7129360782</c:v>
                </c:pt>
                <c:pt idx="26">
                  <c:v>4450996.7828606628</c:v>
                </c:pt>
                <c:pt idx="27">
                  <c:v>4765454.7770766066</c:v>
                </c:pt>
                <c:pt idx="28">
                  <c:v>5046684.5221570879</c:v>
                </c:pt>
                <c:pt idx="29">
                  <c:v>5289820.7843879247</c:v>
                </c:pt>
                <c:pt idx="30">
                  <c:v>5491416.1161008691</c:v>
                </c:pt>
                <c:pt idx="31">
                  <c:v>5649418.498651674</c:v>
                </c:pt>
                <c:pt idx="32">
                  <c:v>5763083.6093750978</c:v>
                </c:pt>
                <c:pt idx="33">
                  <c:v>5832840.0620494243</c:v>
                </c:pt>
                <c:pt idx="34">
                  <c:v>5860124.7978984108</c:v>
                </c:pt>
                <c:pt idx="35">
                  <c:v>5847203.5913990699</c:v>
                </c:pt>
                <c:pt idx="36">
                  <c:v>5796988.9128998611</c:v>
                </c:pt>
                <c:pt idx="37">
                  <c:v>5712864.5521373739</c:v>
                </c:pt>
                <c:pt idx="38">
                  <c:v>5598523.7197531154</c:v>
                </c:pt>
                <c:pt idx="39">
                  <c:v>5457824.9680175995</c:v>
                </c:pt>
                <c:pt idx="40">
                  <c:v>5294668.2853055168</c:v>
                </c:pt>
                <c:pt idx="41">
                  <c:v>5112892.1408893196</c:v>
                </c:pt>
                <c:pt idx="42">
                  <c:v>4916191.0681307055</c:v>
                </c:pt>
                <c:pt idx="43">
                  <c:v>4708052.5331534809</c:v>
                </c:pt>
                <c:pt idx="44">
                  <c:v>4491711.2895614216</c:v>
                </c:pt>
                <c:pt idx="45">
                  <c:v>4270119.1118602958</c:v>
                </c:pt>
                <c:pt idx="46">
                  <c:v>4045927.6775285774</c:v>
                </c:pt>
                <c:pt idx="47">
                  <c:v>3821482.3822231782</c:v>
                </c:pt>
                <c:pt idx="48">
                  <c:v>3598824.9834250817</c:v>
                </c:pt>
                <c:pt idx="49">
                  <c:v>3379703.141283859</c:v>
                </c:pt>
                <c:pt idx="50">
                  <c:v>3165585.1348926979</c:v>
                </c:pt>
                <c:pt idx="51">
                  <c:v>2957678.2574304477</c:v>
                </c:pt>
                <c:pt idx="52">
                  <c:v>2756949.6196990996</c:v>
                </c:pt>
                <c:pt idx="53">
                  <c:v>2564148.3082273025</c:v>
                </c:pt>
                <c:pt idx="54">
                  <c:v>2379828.0445823935</c:v>
                </c:pt>
                <c:pt idx="55">
                  <c:v>2204369.6729206014</c:v>
                </c:pt>
                <c:pt idx="56">
                  <c:v>2038002.961303205</c:v>
                </c:pt>
                <c:pt idx="57">
                  <c:v>1880827.3386408221</c:v>
                </c:pt>
                <c:pt idx="58">
                  <c:v>1732831.304079958</c:v>
                </c:pt>
                <c:pt idx="59">
                  <c:v>1593910.3406861261</c:v>
                </c:pt>
                <c:pt idx="60">
                  <c:v>1463883.2422785568</c:v>
                </c:pt>
                <c:pt idx="61">
                  <c:v>1342506.8233002888</c:v>
                </c:pt>
                <c:pt idx="62">
                  <c:v>1229489.0287703306</c:v>
                </c:pt>
                <c:pt idx="63">
                  <c:v>1124500.4967068718</c:v>
                </c:pt>
                <c:pt idx="64">
                  <c:v>1027184.6508455939</c:v>
                </c:pt>
                <c:pt idx="65">
                  <c:v>937166.41874739609</c:v>
                </c:pt>
                <c:pt idx="66">
                  <c:v>854059.68104721233</c:v>
                </c:pt>
                <c:pt idx="67">
                  <c:v>777473.56299686199</c:v>
                </c:pt>
                <c:pt idx="68">
                  <c:v>707017.68076535733</c:v>
                </c:pt>
                <c:pt idx="69">
                  <c:v>642306.45316649473</c:v>
                </c:pt>
                <c:pt idx="70">
                  <c:v>582962.58540854347</c:v>
                </c:pt>
                <c:pt idx="71">
                  <c:v>528619.82578016329</c:v>
                </c:pt>
                <c:pt idx="72">
                  <c:v>478925.08944781823</c:v>
                </c:pt>
                <c:pt idx="73">
                  <c:v>433540.03617827978</c:v>
                </c:pt>
                <c:pt idx="74">
                  <c:v>392142.18115633796</c:v>
                </c:pt>
                <c:pt idx="75">
                  <c:v>354425.61040335358</c:v>
                </c:pt>
                <c:pt idx="76">
                  <c:v>320101.3648112333</c:v>
                </c:pt>
                <c:pt idx="77">
                  <c:v>288897.54962927528</c:v>
                </c:pt>
                <c:pt idx="78">
                  <c:v>260559.21947386625</c:v>
                </c:pt>
                <c:pt idx="79">
                  <c:v>234848.08263484962</c:v>
                </c:pt>
                <c:pt idx="80">
                  <c:v>211542.06266067157</c:v>
                </c:pt>
                <c:pt idx="81">
                  <c:v>190434.74992990881</c:v>
                </c:pt>
                <c:pt idx="82">
                  <c:v>171334.77115560501</c:v>
                </c:pt>
                <c:pt idx="83">
                  <c:v>154065.10050588875</c:v>
                </c:pt>
                <c:pt idx="84">
                  <c:v>138462.3322358577</c:v>
                </c:pt>
                <c:pt idx="85">
                  <c:v>124375.9313827548</c:v>
                </c:pt>
                <c:pt idx="86">
                  <c:v>111667.47614643892</c:v>
                </c:pt>
                <c:pt idx="87">
                  <c:v>100209.90302616694</c:v>
                </c:pt>
                <c:pt idx="88">
                  <c:v>89886.763578132362</c:v>
                </c:pt>
                <c:pt idx="89">
                  <c:v>80591.499762266452</c:v>
                </c:pt>
                <c:pt idx="90">
                  <c:v>72226.743228847903</c:v>
                </c:pt>
                <c:pt idx="91">
                  <c:v>64703.642524537769</c:v>
                </c:pt>
                <c:pt idx="92">
                  <c:v>57941.221044758648</c:v>
                </c:pt>
                <c:pt idx="93">
                  <c:v>51865.767598107705</c:v>
                </c:pt>
                <c:pt idx="94">
                  <c:v>46410.260654391714</c:v>
                </c:pt>
                <c:pt idx="95">
                  <c:v>41513.826698682744</c:v>
                </c:pt>
                <c:pt idx="96">
                  <c:v>37121.232589662017</c:v>
                </c:pt>
                <c:pt idx="97">
                  <c:v>33182.411403513965</c:v>
                </c:pt>
                <c:pt idx="98">
                  <c:v>29652.020919015726</c:v>
                </c:pt>
                <c:pt idx="99">
                  <c:v>26489.033651153975</c:v>
                </c:pt>
              </c:numCache>
            </c:numRef>
          </c:yVal>
          <c:smooth val="0"/>
          <c:extLst>
            <c:ext xmlns:c16="http://schemas.microsoft.com/office/drawing/2014/chart" uri="{C3380CC4-5D6E-409C-BE32-E72D297353CC}">
              <c16:uniqueId val="{00000003-E421-5B4B-8E4D-7F9FC2D49F3A}"/>
            </c:ext>
          </c:extLst>
        </c:ser>
        <c:dLbls>
          <c:showLegendKey val="0"/>
          <c:showVal val="0"/>
          <c:showCatName val="0"/>
          <c:showSerName val="0"/>
          <c:showPercent val="0"/>
          <c:showBubbleSize val="0"/>
        </c:dLbls>
        <c:axId val="1895141327"/>
        <c:axId val="1895262303"/>
      </c:scatterChart>
      <c:valAx>
        <c:axId val="1895141327"/>
        <c:scaling>
          <c:orientation val="minMax"/>
          <c:max val="105"/>
          <c:min val="0"/>
        </c:scaling>
        <c:delete val="0"/>
        <c:axPos val="b"/>
        <c:title>
          <c:tx>
            <c:rich>
              <a:bodyPr/>
              <a:lstStyle/>
              <a:p>
                <a:pPr>
                  <a:defRPr sz="1800" b="0"/>
                </a:pPr>
                <a:r>
                  <a:rPr lang="en-GB"/>
                  <a:t>Time (year)</a:t>
                </a:r>
              </a:p>
            </c:rich>
          </c:tx>
          <c:overlay val="0"/>
        </c:title>
        <c:numFmt formatCode="General" sourceLinked="1"/>
        <c:majorTickMark val="none"/>
        <c:minorTickMark val="none"/>
        <c:tickLblPos val="nextTo"/>
        <c:spPr>
          <a:ln w="38100"/>
        </c:spPr>
        <c:txPr>
          <a:bodyPr/>
          <a:lstStyle/>
          <a:p>
            <a:pPr>
              <a:defRPr sz="1500"/>
            </a:pPr>
            <a:endParaRPr lang="en-US"/>
          </a:p>
        </c:txPr>
        <c:crossAx val="1895262303"/>
        <c:crosses val="autoZero"/>
        <c:crossBetween val="midCat"/>
      </c:valAx>
      <c:valAx>
        <c:axId val="1895262303"/>
        <c:scaling>
          <c:orientation val="minMax"/>
        </c:scaling>
        <c:delete val="0"/>
        <c:axPos val="l"/>
        <c:majorGridlines>
          <c:spPr>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majorGridlines>
        <c:title>
          <c:tx>
            <c:rich>
              <a:bodyPr/>
              <a:lstStyle/>
              <a:p>
                <a:pPr>
                  <a:defRPr sz="1800" b="0"/>
                </a:pPr>
                <a:r>
                  <a:rPr lang="en-GB"/>
                  <a:t>Mass discharge rate (ug/yr)</a:t>
                </a:r>
              </a:p>
            </c:rich>
          </c:tx>
          <c:overlay val="0"/>
        </c:title>
        <c:numFmt formatCode="0.00E+00" sourceLinked="1"/>
        <c:majorTickMark val="none"/>
        <c:minorTickMark val="none"/>
        <c:tickLblPos val="nextTo"/>
        <c:spPr>
          <a:ln w="38100"/>
        </c:spPr>
        <c:txPr>
          <a:bodyPr/>
          <a:lstStyle/>
          <a:p>
            <a:pPr>
              <a:defRPr sz="1500"/>
            </a:pPr>
            <a:endParaRPr lang="en-US"/>
          </a:p>
        </c:txPr>
        <c:crossAx val="1895141327"/>
        <c:crosses val="autoZero"/>
        <c:crossBetween val="midCat"/>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Interpolation</c:v>
          </c:tx>
          <c:spPr>
            <a:ln w="25400">
              <a:solidFill>
                <a:srgbClr val="8B0000"/>
              </a:solidFill>
            </a:ln>
          </c:spPr>
          <c:marker>
            <c:symbol val="none"/>
          </c:marker>
          <c:xVal>
            <c:numLit>
              <c:formatCode>General</c:formatCode>
              <c:ptCount val="300"/>
              <c:pt idx="0">
                <c:v>100</c:v>
              </c:pt>
              <c:pt idx="1">
                <c:v>100</c:v>
              </c:pt>
              <c:pt idx="2">
                <c:v>100</c:v>
              </c:pt>
              <c:pt idx="3">
                <c:v>100</c:v>
              </c:pt>
              <c:pt idx="4">
                <c:v>100</c:v>
              </c:pt>
              <c:pt idx="5">
                <c:v>100</c:v>
              </c:pt>
              <c:pt idx="6">
                <c:v>100</c:v>
              </c:pt>
              <c:pt idx="7">
                <c:v>100</c:v>
              </c:pt>
              <c:pt idx="8">
                <c:v>100</c:v>
              </c:pt>
              <c:pt idx="9">
                <c:v>100</c:v>
              </c:pt>
              <c:pt idx="10">
                <c:v>98.25</c:v>
              </c:pt>
              <c:pt idx="11">
                <c:v>96.5</c:v>
              </c:pt>
              <c:pt idx="12">
                <c:v>94.75</c:v>
              </c:pt>
              <c:pt idx="13">
                <c:v>93</c:v>
              </c:pt>
              <c:pt idx="14">
                <c:v>91.25</c:v>
              </c:pt>
              <c:pt idx="15">
                <c:v>89.5</c:v>
              </c:pt>
              <c:pt idx="16">
                <c:v>87.75</c:v>
              </c:pt>
              <c:pt idx="17">
                <c:v>86</c:v>
              </c:pt>
              <c:pt idx="18">
                <c:v>84.25</c:v>
              </c:pt>
              <c:pt idx="19">
                <c:v>82.5</c:v>
              </c:pt>
              <c:pt idx="20">
                <c:v>80.75</c:v>
              </c:pt>
              <c:pt idx="21">
                <c:v>79</c:v>
              </c:pt>
              <c:pt idx="22">
                <c:v>77.25</c:v>
              </c:pt>
              <c:pt idx="23">
                <c:v>75.5</c:v>
              </c:pt>
              <c:pt idx="24">
                <c:v>73.75</c:v>
              </c:pt>
              <c:pt idx="25">
                <c:v>72</c:v>
              </c:pt>
              <c:pt idx="26">
                <c:v>70.25</c:v>
              </c:pt>
              <c:pt idx="27">
                <c:v>68.5</c:v>
              </c:pt>
              <c:pt idx="28">
                <c:v>66.75</c:v>
              </c:pt>
              <c:pt idx="29">
                <c:v>65</c:v>
              </c:pt>
              <c:pt idx="30">
                <c:v>63.25</c:v>
              </c:pt>
              <c:pt idx="31">
                <c:v>61.5</c:v>
              </c:pt>
              <c:pt idx="32">
                <c:v>59.75</c:v>
              </c:pt>
              <c:pt idx="33">
                <c:v>58</c:v>
              </c:pt>
              <c:pt idx="34">
                <c:v>56.25</c:v>
              </c:pt>
              <c:pt idx="35">
                <c:v>54.5</c:v>
              </c:pt>
              <c:pt idx="36">
                <c:v>52.75</c:v>
              </c:pt>
              <c:pt idx="37">
                <c:v>51</c:v>
              </c:pt>
              <c:pt idx="38">
                <c:v>49.25</c:v>
              </c:pt>
              <c:pt idx="39">
                <c:v>47.5</c:v>
              </c:pt>
              <c:pt idx="40">
                <c:v>45.75</c:v>
              </c:pt>
              <c:pt idx="41">
                <c:v>44</c:v>
              </c:pt>
              <c:pt idx="42">
                <c:v>42.25</c:v>
              </c:pt>
              <c:pt idx="43">
                <c:v>40.5</c:v>
              </c:pt>
              <c:pt idx="44">
                <c:v>38.75</c:v>
              </c:pt>
              <c:pt idx="45">
                <c:v>37</c:v>
              </c:pt>
              <c:pt idx="46">
                <c:v>35.25</c:v>
              </c:pt>
              <c:pt idx="47">
                <c:v>33.5</c:v>
              </c:pt>
              <c:pt idx="48">
                <c:v>31.75</c:v>
              </c:pt>
              <c:pt idx="49">
                <c:v>30</c:v>
              </c:pt>
              <c:pt idx="50">
                <c:v>29.6</c:v>
              </c:pt>
              <c:pt idx="51">
                <c:v>29.2</c:v>
              </c:pt>
              <c:pt idx="52">
                <c:v>28.8</c:v>
              </c:pt>
              <c:pt idx="53">
                <c:v>28.4</c:v>
              </c:pt>
              <c:pt idx="54">
                <c:v>28</c:v>
              </c:pt>
              <c:pt idx="55">
                <c:v>27.6</c:v>
              </c:pt>
              <c:pt idx="56">
                <c:v>27.2</c:v>
              </c:pt>
              <c:pt idx="57">
                <c:v>26.8</c:v>
              </c:pt>
              <c:pt idx="58">
                <c:v>26.4</c:v>
              </c:pt>
              <c:pt idx="59">
                <c:v>26</c:v>
              </c:pt>
              <c:pt idx="60">
                <c:v>25.6</c:v>
              </c:pt>
              <c:pt idx="61">
                <c:v>25.2</c:v>
              </c:pt>
              <c:pt idx="62">
                <c:v>24.8</c:v>
              </c:pt>
              <c:pt idx="63">
                <c:v>24.4</c:v>
              </c:pt>
              <c:pt idx="64">
                <c:v>24</c:v>
              </c:pt>
              <c:pt idx="65">
                <c:v>23.6</c:v>
              </c:pt>
              <c:pt idx="66">
                <c:v>23.2</c:v>
              </c:pt>
              <c:pt idx="67">
                <c:v>22.8</c:v>
              </c:pt>
              <c:pt idx="68">
                <c:v>22.4</c:v>
              </c:pt>
              <c:pt idx="69">
                <c:v>22</c:v>
              </c:pt>
              <c:pt idx="70">
                <c:v>21.6</c:v>
              </c:pt>
              <c:pt idx="71">
                <c:v>21.2</c:v>
              </c:pt>
              <c:pt idx="72">
                <c:v>20.8</c:v>
              </c:pt>
              <c:pt idx="73">
                <c:v>20.399999999999999</c:v>
              </c:pt>
              <c:pt idx="74">
                <c:v>20</c:v>
              </c:pt>
              <c:pt idx="75">
                <c:v>19.600000000000001</c:v>
              </c:pt>
              <c:pt idx="76">
                <c:v>19.2</c:v>
              </c:pt>
              <c:pt idx="77">
                <c:v>18.8</c:v>
              </c:pt>
              <c:pt idx="78">
                <c:v>18.399999999999999</c:v>
              </c:pt>
              <c:pt idx="79">
                <c:v>18</c:v>
              </c:pt>
              <c:pt idx="80">
                <c:v>17.600000000000001</c:v>
              </c:pt>
              <c:pt idx="81">
                <c:v>17.2</c:v>
              </c:pt>
              <c:pt idx="82">
                <c:v>16.8</c:v>
              </c:pt>
              <c:pt idx="83">
                <c:v>16.399999999999999</c:v>
              </c:pt>
              <c:pt idx="84">
                <c:v>16</c:v>
              </c:pt>
              <c:pt idx="85">
                <c:v>15.6</c:v>
              </c:pt>
              <c:pt idx="86">
                <c:v>15.2</c:v>
              </c:pt>
              <c:pt idx="87">
                <c:v>14.8</c:v>
              </c:pt>
              <c:pt idx="88">
                <c:v>14.4</c:v>
              </c:pt>
              <c:pt idx="89">
                <c:v>14</c:v>
              </c:pt>
              <c:pt idx="90">
                <c:v>13.600000000000001</c:v>
              </c:pt>
              <c:pt idx="91">
                <c:v>13.2</c:v>
              </c:pt>
              <c:pt idx="92">
                <c:v>12.8</c:v>
              </c:pt>
              <c:pt idx="93">
                <c:v>12.399999999999999</c:v>
              </c:pt>
              <c:pt idx="94">
                <c:v>12</c:v>
              </c:pt>
              <c:pt idx="95">
                <c:v>11.600000000000001</c:v>
              </c:pt>
              <c:pt idx="96">
                <c:v>11.2</c:v>
              </c:pt>
              <c:pt idx="97">
                <c:v>10.8</c:v>
              </c:pt>
              <c:pt idx="98">
                <c:v>10.399999999999999</c:v>
              </c:pt>
              <c:pt idx="99">
                <c:v>10</c:v>
              </c:pt>
              <c:pt idx="100">
                <c:v>9.84</c:v>
              </c:pt>
              <c:pt idx="101">
                <c:v>9.68</c:v>
              </c:pt>
              <c:pt idx="102">
                <c:v>9.52</c:v>
              </c:pt>
              <c:pt idx="103">
                <c:v>9.36</c:v>
              </c:pt>
              <c:pt idx="104">
                <c:v>9.1999999999999993</c:v>
              </c:pt>
              <c:pt idx="105">
                <c:v>9.0399999999999991</c:v>
              </c:pt>
              <c:pt idx="106">
                <c:v>8.879999999999999</c:v>
              </c:pt>
              <c:pt idx="107">
                <c:v>8.7200000000000006</c:v>
              </c:pt>
              <c:pt idx="108">
                <c:v>8.56</c:v>
              </c:pt>
              <c:pt idx="109">
                <c:v>8.4</c:v>
              </c:pt>
              <c:pt idx="110">
                <c:v>8.24</c:v>
              </c:pt>
              <c:pt idx="111">
                <c:v>8.08</c:v>
              </c:pt>
              <c:pt idx="112">
                <c:v>7.92</c:v>
              </c:pt>
              <c:pt idx="113">
                <c:v>7.76</c:v>
              </c:pt>
              <c:pt idx="114">
                <c:v>7.6</c:v>
              </c:pt>
              <c:pt idx="115">
                <c:v>7.4399999999999995</c:v>
              </c:pt>
              <c:pt idx="116">
                <c:v>7.2799999999999994</c:v>
              </c:pt>
              <c:pt idx="117">
                <c:v>7.12</c:v>
              </c:pt>
              <c:pt idx="118">
                <c:v>6.96</c:v>
              </c:pt>
              <c:pt idx="119">
                <c:v>6.8</c:v>
              </c:pt>
              <c:pt idx="120">
                <c:v>6.6400000000000006</c:v>
              </c:pt>
              <c:pt idx="121">
                <c:v>6.48</c:v>
              </c:pt>
              <c:pt idx="122">
                <c:v>6.32</c:v>
              </c:pt>
              <c:pt idx="123">
                <c:v>6.16</c:v>
              </c:pt>
              <c:pt idx="124">
                <c:v>6</c:v>
              </c:pt>
              <c:pt idx="125">
                <c:v>5.84</c:v>
              </c:pt>
              <c:pt idx="126">
                <c:v>5.68</c:v>
              </c:pt>
              <c:pt idx="127">
                <c:v>5.52</c:v>
              </c:pt>
              <c:pt idx="128">
                <c:v>5.36</c:v>
              </c:pt>
              <c:pt idx="129">
                <c:v>5.2</c:v>
              </c:pt>
              <c:pt idx="130">
                <c:v>5.04</c:v>
              </c:pt>
              <c:pt idx="131">
                <c:v>4.88</c:v>
              </c:pt>
              <c:pt idx="132">
                <c:v>4.72</c:v>
              </c:pt>
              <c:pt idx="133">
                <c:v>4.5599999999999996</c:v>
              </c:pt>
              <c:pt idx="134">
                <c:v>4.4000000000000004</c:v>
              </c:pt>
              <c:pt idx="135">
                <c:v>4.24</c:v>
              </c:pt>
              <c:pt idx="136">
                <c:v>4.08</c:v>
              </c:pt>
              <c:pt idx="137">
                <c:v>3.92</c:v>
              </c:pt>
              <c:pt idx="138">
                <c:v>3.76</c:v>
              </c:pt>
              <c:pt idx="139">
                <c:v>3.5999999999999996</c:v>
              </c:pt>
              <c:pt idx="140">
                <c:v>3.4400000000000004</c:v>
              </c:pt>
              <c:pt idx="141">
                <c:v>3.2800000000000002</c:v>
              </c:pt>
              <c:pt idx="142">
                <c:v>3.12</c:v>
              </c:pt>
              <c:pt idx="143">
                <c:v>2.96</c:v>
              </c:pt>
              <c:pt idx="144">
                <c:v>2.8</c:v>
              </c:pt>
              <c:pt idx="145">
                <c:v>2.6399999999999997</c:v>
              </c:pt>
              <c:pt idx="146">
                <c:v>2.4800000000000004</c:v>
              </c:pt>
              <c:pt idx="147">
                <c:v>2.3200000000000003</c:v>
              </c:pt>
              <c:pt idx="148">
                <c:v>2.16</c:v>
              </c:pt>
              <c:pt idx="149">
                <c:v>2</c:v>
              </c:pt>
              <c:pt idx="150">
                <c:v>1.99</c:v>
              </c:pt>
              <c:pt idx="151">
                <c:v>1.98</c:v>
              </c:pt>
              <c:pt idx="152">
                <c:v>1.97</c:v>
              </c:pt>
              <c:pt idx="153">
                <c:v>1.96</c:v>
              </c:pt>
              <c:pt idx="154">
                <c:v>1.95</c:v>
              </c:pt>
              <c:pt idx="155">
                <c:v>1.94</c:v>
              </c:pt>
              <c:pt idx="156">
                <c:v>1.93</c:v>
              </c:pt>
              <c:pt idx="157">
                <c:v>1.92</c:v>
              </c:pt>
              <c:pt idx="158">
                <c:v>1.91</c:v>
              </c:pt>
              <c:pt idx="159">
                <c:v>1.9</c:v>
              </c:pt>
              <c:pt idx="160">
                <c:v>1.89</c:v>
              </c:pt>
              <c:pt idx="161">
                <c:v>1.88</c:v>
              </c:pt>
              <c:pt idx="162">
                <c:v>1.87</c:v>
              </c:pt>
              <c:pt idx="163">
                <c:v>1.8599999999999999</c:v>
              </c:pt>
              <c:pt idx="164">
                <c:v>1.85</c:v>
              </c:pt>
              <c:pt idx="165">
                <c:v>1.84</c:v>
              </c:pt>
              <c:pt idx="166">
                <c:v>1.83</c:v>
              </c:pt>
              <c:pt idx="167">
                <c:v>1.82</c:v>
              </c:pt>
              <c:pt idx="168">
                <c:v>1.81</c:v>
              </c:pt>
              <c:pt idx="169">
                <c:v>1.8</c:v>
              </c:pt>
              <c:pt idx="170">
                <c:v>1.79</c:v>
              </c:pt>
              <c:pt idx="171">
                <c:v>1.78</c:v>
              </c:pt>
              <c:pt idx="172">
                <c:v>1.77</c:v>
              </c:pt>
              <c:pt idx="173">
                <c:v>1.76</c:v>
              </c:pt>
              <c:pt idx="174">
                <c:v>1.75</c:v>
              </c:pt>
              <c:pt idx="175">
                <c:v>1.74</c:v>
              </c:pt>
              <c:pt idx="176">
                <c:v>1.73</c:v>
              </c:pt>
              <c:pt idx="177">
                <c:v>1.72</c:v>
              </c:pt>
              <c:pt idx="178">
                <c:v>1.71</c:v>
              </c:pt>
              <c:pt idx="179">
                <c:v>1.7</c:v>
              </c:pt>
              <c:pt idx="180">
                <c:v>1.69</c:v>
              </c:pt>
              <c:pt idx="181">
                <c:v>1.68</c:v>
              </c:pt>
              <c:pt idx="182">
                <c:v>1.67</c:v>
              </c:pt>
              <c:pt idx="183">
                <c:v>1.66</c:v>
              </c:pt>
              <c:pt idx="184">
                <c:v>1.65</c:v>
              </c:pt>
              <c:pt idx="185">
                <c:v>1.6400000000000001</c:v>
              </c:pt>
              <c:pt idx="186">
                <c:v>1.63</c:v>
              </c:pt>
              <c:pt idx="187">
                <c:v>1.62</c:v>
              </c:pt>
              <c:pt idx="188">
                <c:v>1.6099999999999999</c:v>
              </c:pt>
              <c:pt idx="189">
                <c:v>1.6</c:v>
              </c:pt>
              <c:pt idx="190">
                <c:v>1.59</c:v>
              </c:pt>
              <c:pt idx="191">
                <c:v>1.58</c:v>
              </c:pt>
              <c:pt idx="192">
                <c:v>1.57</c:v>
              </c:pt>
              <c:pt idx="193">
                <c:v>1.56</c:v>
              </c:pt>
              <c:pt idx="194">
                <c:v>1.55</c:v>
              </c:pt>
              <c:pt idx="195">
                <c:v>1.54</c:v>
              </c:pt>
              <c:pt idx="196">
                <c:v>1.53</c:v>
              </c:pt>
              <c:pt idx="197">
                <c:v>1.52</c:v>
              </c:pt>
              <c:pt idx="198">
                <c:v>1.51</c:v>
              </c:pt>
              <c:pt idx="199">
                <c:v>1.5</c:v>
              </c:pt>
              <c:pt idx="200">
                <c:v>1.49</c:v>
              </c:pt>
              <c:pt idx="201">
                <c:v>1.48</c:v>
              </c:pt>
              <c:pt idx="202">
                <c:v>1.47</c:v>
              </c:pt>
              <c:pt idx="203">
                <c:v>1.46</c:v>
              </c:pt>
              <c:pt idx="204">
                <c:v>1.45</c:v>
              </c:pt>
              <c:pt idx="205">
                <c:v>1.44</c:v>
              </c:pt>
              <c:pt idx="206">
                <c:v>1.4300000000000002</c:v>
              </c:pt>
              <c:pt idx="207">
                <c:v>1.42</c:v>
              </c:pt>
              <c:pt idx="208">
                <c:v>1.4100000000000001</c:v>
              </c:pt>
              <c:pt idx="209">
                <c:v>1.4</c:v>
              </c:pt>
              <c:pt idx="210">
                <c:v>1.3900000000000001</c:v>
              </c:pt>
              <c:pt idx="211">
                <c:v>1.38</c:v>
              </c:pt>
              <c:pt idx="212">
                <c:v>1.37</c:v>
              </c:pt>
              <c:pt idx="213">
                <c:v>1.3599999999999999</c:v>
              </c:pt>
              <c:pt idx="214">
                <c:v>1.35</c:v>
              </c:pt>
              <c:pt idx="215">
                <c:v>1.3399999999999999</c:v>
              </c:pt>
              <c:pt idx="216">
                <c:v>1.33</c:v>
              </c:pt>
              <c:pt idx="217">
                <c:v>1.3199999999999998</c:v>
              </c:pt>
              <c:pt idx="218">
                <c:v>1.31</c:v>
              </c:pt>
              <c:pt idx="219">
                <c:v>1.3</c:v>
              </c:pt>
              <c:pt idx="220">
                <c:v>1.29</c:v>
              </c:pt>
              <c:pt idx="221">
                <c:v>1.28</c:v>
              </c:pt>
              <c:pt idx="222">
                <c:v>1.27</c:v>
              </c:pt>
              <c:pt idx="223">
                <c:v>1.26</c:v>
              </c:pt>
              <c:pt idx="224">
                <c:v>1.25</c:v>
              </c:pt>
              <c:pt idx="225">
                <c:v>1.24</c:v>
              </c:pt>
              <c:pt idx="226">
                <c:v>1.23</c:v>
              </c:pt>
              <c:pt idx="227">
                <c:v>1.22</c:v>
              </c:pt>
              <c:pt idx="228">
                <c:v>1.21</c:v>
              </c:pt>
              <c:pt idx="229">
                <c:v>1.2</c:v>
              </c:pt>
              <c:pt idx="230">
                <c:v>1.19</c:v>
              </c:pt>
              <c:pt idx="231">
                <c:v>1.1800000000000002</c:v>
              </c:pt>
              <c:pt idx="232">
                <c:v>1.17</c:v>
              </c:pt>
              <c:pt idx="233">
                <c:v>1.1600000000000001</c:v>
              </c:pt>
              <c:pt idx="234">
                <c:v>1.1499999999999999</c:v>
              </c:pt>
              <c:pt idx="235">
                <c:v>1.1400000000000001</c:v>
              </c:pt>
              <c:pt idx="236">
                <c:v>1.1299999999999999</c:v>
              </c:pt>
              <c:pt idx="237">
                <c:v>1.1200000000000001</c:v>
              </c:pt>
              <c:pt idx="238">
                <c:v>1.1099999999999999</c:v>
              </c:pt>
              <c:pt idx="239">
                <c:v>1.1000000000000001</c:v>
              </c:pt>
              <c:pt idx="240">
                <c:v>1.0899999999999999</c:v>
              </c:pt>
              <c:pt idx="241">
                <c:v>1.08</c:v>
              </c:pt>
              <c:pt idx="242">
                <c:v>1.0699999999999998</c:v>
              </c:pt>
              <c:pt idx="243">
                <c:v>1.06</c:v>
              </c:pt>
              <c:pt idx="244">
                <c:v>1.05</c:v>
              </c:pt>
              <c:pt idx="245">
                <c:v>1.04</c:v>
              </c:pt>
              <c:pt idx="246">
                <c:v>1.03</c:v>
              </c:pt>
              <c:pt idx="247">
                <c:v>1.02</c:v>
              </c:pt>
              <c:pt idx="248">
                <c:v>1.01</c:v>
              </c:pt>
              <c:pt idx="249">
                <c:v>1</c:v>
              </c:pt>
              <c:pt idx="250">
                <c:v>0.99</c:v>
              </c:pt>
              <c:pt idx="251">
                <c:v>0.98</c:v>
              </c:pt>
              <c:pt idx="252">
                <c:v>0.97</c:v>
              </c:pt>
              <c:pt idx="253">
                <c:v>0.96</c:v>
              </c:pt>
              <c:pt idx="254">
                <c:v>0.95</c:v>
              </c:pt>
              <c:pt idx="255">
                <c:v>0.94</c:v>
              </c:pt>
              <c:pt idx="256">
                <c:v>0.92999999999999994</c:v>
              </c:pt>
              <c:pt idx="257">
                <c:v>0.92</c:v>
              </c:pt>
              <c:pt idx="258">
                <c:v>0.91</c:v>
              </c:pt>
              <c:pt idx="259">
                <c:v>0.9</c:v>
              </c:pt>
              <c:pt idx="260">
                <c:v>0.89</c:v>
              </c:pt>
              <c:pt idx="261">
                <c:v>0.88</c:v>
              </c:pt>
              <c:pt idx="262">
                <c:v>0.87</c:v>
              </c:pt>
              <c:pt idx="263">
                <c:v>0.86</c:v>
              </c:pt>
              <c:pt idx="264">
                <c:v>0.85</c:v>
              </c:pt>
              <c:pt idx="265">
                <c:v>0.84</c:v>
              </c:pt>
              <c:pt idx="266">
                <c:v>0.83</c:v>
              </c:pt>
              <c:pt idx="267">
                <c:v>0.82000000000000006</c:v>
              </c:pt>
              <c:pt idx="268">
                <c:v>0.81</c:v>
              </c:pt>
              <c:pt idx="269">
                <c:v>0.8</c:v>
              </c:pt>
              <c:pt idx="270">
                <c:v>0.79</c:v>
              </c:pt>
              <c:pt idx="271">
                <c:v>0.78</c:v>
              </c:pt>
              <c:pt idx="272">
                <c:v>0.77</c:v>
              </c:pt>
              <c:pt idx="273">
                <c:v>0.76</c:v>
              </c:pt>
              <c:pt idx="274">
                <c:v>0.75</c:v>
              </c:pt>
              <c:pt idx="275">
                <c:v>0.74</c:v>
              </c:pt>
              <c:pt idx="276">
                <c:v>0.73</c:v>
              </c:pt>
              <c:pt idx="277">
                <c:v>0.72</c:v>
              </c:pt>
              <c:pt idx="278">
                <c:v>0.71</c:v>
              </c:pt>
              <c:pt idx="279">
                <c:v>0.7</c:v>
              </c:pt>
              <c:pt idx="280">
                <c:v>0.69</c:v>
              </c:pt>
              <c:pt idx="281">
                <c:v>0.67999999999999994</c:v>
              </c:pt>
              <c:pt idx="282">
                <c:v>0.66999999999999993</c:v>
              </c:pt>
              <c:pt idx="283">
                <c:v>0.65999999999999992</c:v>
              </c:pt>
              <c:pt idx="284">
                <c:v>0.65</c:v>
              </c:pt>
              <c:pt idx="285">
                <c:v>0.64</c:v>
              </c:pt>
              <c:pt idx="286">
                <c:v>0.63</c:v>
              </c:pt>
              <c:pt idx="287">
                <c:v>0.62</c:v>
              </c:pt>
              <c:pt idx="288">
                <c:v>0.61</c:v>
              </c:pt>
              <c:pt idx="289">
                <c:v>0.6</c:v>
              </c:pt>
              <c:pt idx="290">
                <c:v>0.59000000000000008</c:v>
              </c:pt>
              <c:pt idx="291">
                <c:v>0.58000000000000007</c:v>
              </c:pt>
              <c:pt idx="292">
                <c:v>0.57000000000000006</c:v>
              </c:pt>
              <c:pt idx="293">
                <c:v>0.56000000000000005</c:v>
              </c:pt>
              <c:pt idx="294">
                <c:v>0.55000000000000004</c:v>
              </c:pt>
              <c:pt idx="295">
                <c:v>0.54</c:v>
              </c:pt>
              <c:pt idx="296">
                <c:v>0.53</c:v>
              </c:pt>
              <c:pt idx="297">
                <c:v>0.52</c:v>
              </c:pt>
              <c:pt idx="298">
                <c:v>0.51</c:v>
              </c:pt>
              <c:pt idx="299">
                <c:v>0.5</c:v>
              </c:pt>
            </c:numLit>
          </c:xVal>
          <c:yVal>
            <c:numLit>
              <c:formatCode>General</c:formatCode>
              <c:ptCount val="3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numLit>
          </c:yVal>
          <c:smooth val="0"/>
          <c:extLst>
            <c:ext xmlns:c16="http://schemas.microsoft.com/office/drawing/2014/chart" uri="{C3380CC4-5D6E-409C-BE32-E72D297353CC}">
              <c16:uniqueId val="{00000007-54D9-3144-809D-F3717F6AED23}"/>
            </c:ext>
          </c:extLst>
        </c:ser>
        <c:ser>
          <c:idx val="1"/>
          <c:order val="1"/>
          <c:tx>
            <c:v>RawData</c:v>
          </c:tx>
          <c:spPr>
            <a:ln w="19050">
              <a:noFill/>
            </a:ln>
          </c:spPr>
          <c:marker>
            <c:symbol val="diamond"/>
            <c:size val="8"/>
            <c:spPr>
              <a:solidFill>
                <a:srgbClr val="FFFFFF"/>
              </a:solidFill>
              <a:ln>
                <a:solidFill>
                  <a:srgbClr val="000000"/>
                </a:solidFill>
                <a:prstDash val="solid"/>
              </a:ln>
            </c:spPr>
          </c:marker>
          <c:xVal>
            <c:numLit>
              <c:formatCode>General</c:formatCode>
              <c:ptCount val="7"/>
              <c:pt idx="0">
                <c:v>100</c:v>
              </c:pt>
              <c:pt idx="1">
                <c:v>100</c:v>
              </c:pt>
              <c:pt idx="2">
                <c:v>30</c:v>
              </c:pt>
              <c:pt idx="3">
                <c:v>10</c:v>
              </c:pt>
              <c:pt idx="4">
                <c:v>2</c:v>
              </c:pt>
              <c:pt idx="5">
                <c:v>1</c:v>
              </c:pt>
              <c:pt idx="6">
                <c:v>0.5</c:v>
              </c:pt>
            </c:numLit>
          </c:xVal>
          <c:yVal>
            <c:numLit>
              <c:formatCode>General</c:formatCode>
              <c:ptCount val="7"/>
              <c:pt idx="0">
                <c:v>0</c:v>
              </c:pt>
              <c:pt idx="1">
                <c:v>10</c:v>
              </c:pt>
              <c:pt idx="2">
                <c:v>50</c:v>
              </c:pt>
              <c:pt idx="3">
                <c:v>100</c:v>
              </c:pt>
              <c:pt idx="4">
                <c:v>150</c:v>
              </c:pt>
              <c:pt idx="5">
                <c:v>250</c:v>
              </c:pt>
              <c:pt idx="6">
                <c:v>300</c:v>
              </c:pt>
            </c:numLit>
          </c:yVal>
          <c:smooth val="0"/>
          <c:extLst>
            <c:ext xmlns:c16="http://schemas.microsoft.com/office/drawing/2014/chart" uri="{C3380CC4-5D6E-409C-BE32-E72D297353CC}">
              <c16:uniqueId val="{00000008-54D9-3144-809D-F3717F6AED23}"/>
            </c:ext>
          </c:extLst>
        </c:ser>
        <c:dLbls>
          <c:showLegendKey val="0"/>
          <c:showVal val="0"/>
          <c:showCatName val="0"/>
          <c:showSerName val="0"/>
          <c:showPercent val="0"/>
          <c:showBubbleSize val="0"/>
        </c:dLbls>
        <c:axId val="1524308543"/>
        <c:axId val="1339366000"/>
      </c:scatterChart>
      <c:valAx>
        <c:axId val="1524308543"/>
        <c:scaling>
          <c:orientation val="minMax"/>
          <c:max val="100"/>
          <c:min val="0"/>
        </c:scaling>
        <c:delete val="0"/>
        <c:axPos val="t"/>
        <c:title>
          <c:tx>
            <c:rich>
              <a:bodyPr/>
              <a:lstStyle/>
              <a:p>
                <a:pPr>
                  <a:defRPr b="0">
                    <a:latin typeface="Arial" panose="020B0604020202020204" pitchFamily="34" charset="0"/>
                  </a:defRPr>
                </a:pPr>
                <a:r>
                  <a:rPr lang="en-GB" b="0">
                    <a:latin typeface="Arial" panose="020B0604020202020204" pitchFamily="34" charset="0"/>
                  </a:rPr>
                  <a:t>Soil concentration (ug/kg)</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339366000"/>
        <c:crosses val="autoZero"/>
        <c:crossBetween val="midCat"/>
      </c:valAx>
      <c:valAx>
        <c:axId val="1339366000"/>
        <c:scaling>
          <c:orientation val="maxMin"/>
          <c:max val="300"/>
          <c:min val="0"/>
        </c:scaling>
        <c:delete val="0"/>
        <c:axPos val="l"/>
        <c:title>
          <c:tx>
            <c:rich>
              <a:bodyPr/>
              <a:lstStyle/>
              <a:p>
                <a:pPr>
                  <a:defRPr b="0">
                    <a:latin typeface="Arial" panose="020B0604020202020204" pitchFamily="34" charset="0"/>
                  </a:defRPr>
                </a:pPr>
                <a:r>
                  <a:rPr lang="en-GB" b="0">
                    <a:latin typeface="Arial" panose="020B0604020202020204" pitchFamily="34" charset="0"/>
                  </a:rPr>
                  <a:t>Depth (cm)</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524308543"/>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Vadose-zone mass discharge rate</a:t>
            </a:r>
          </a:p>
        </c:rich>
      </c:tx>
      <c:overlay val="0"/>
    </c:title>
    <c:autoTitleDeleted val="0"/>
    <c:plotArea>
      <c:layout>
        <c:manualLayout>
          <c:xMode val="edge"/>
          <c:yMode val="edge"/>
          <c:x val="5.5033474476860487E-2"/>
          <c:y val="0.12771458435698577"/>
          <c:w val="0.88993305104627907"/>
          <c:h val="0.83274369288568983"/>
        </c:manualLayout>
      </c:layout>
      <c:scatterChart>
        <c:scatterStyle val="lineMarker"/>
        <c:varyColors val="0"/>
        <c:ser>
          <c:idx val="0"/>
          <c:order val="0"/>
          <c:tx>
            <c:v>Mean mass discharge rate (ug/yr)</c:v>
          </c:tx>
          <c:spPr>
            <a:ln w="25400">
              <a:prstDash val="solid"/>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Module1_Output_Data!$I$3:$I$102</c:f>
              <c:numCache>
                <c:formatCode>0.00E+00</c:formatCode>
                <c:ptCount val="100"/>
                <c:pt idx="0">
                  <c:v>185741.9914408086</c:v>
                </c:pt>
                <c:pt idx="1">
                  <c:v>197871.52436628775</c:v>
                </c:pt>
                <c:pt idx="2">
                  <c:v>214166.78848369085</c:v>
                </c:pt>
                <c:pt idx="3">
                  <c:v>231432.01643004574</c:v>
                </c:pt>
                <c:pt idx="4">
                  <c:v>249146.57457607836</c:v>
                </c:pt>
                <c:pt idx="5">
                  <c:v>267640.7771899486</c:v>
                </c:pt>
                <c:pt idx="6">
                  <c:v>288084.726147309</c:v>
                </c:pt>
                <c:pt idx="7">
                  <c:v>312439.53310287656</c:v>
                </c:pt>
                <c:pt idx="8">
                  <c:v>343282.84555330622</c:v>
                </c:pt>
                <c:pt idx="9">
                  <c:v>383651.17418921681</c:v>
                </c:pt>
                <c:pt idx="10">
                  <c:v>436959.44273457315</c:v>
                </c:pt>
                <c:pt idx="11">
                  <c:v>506957.65525339404</c:v>
                </c:pt>
                <c:pt idx="12">
                  <c:v>597637.68965493341</c:v>
                </c:pt>
                <c:pt idx="13">
                  <c:v>713018.52992347849</c:v>
                </c:pt>
                <c:pt idx="14">
                  <c:v>856795.68087339902</c:v>
                </c:pt>
                <c:pt idx="15">
                  <c:v>1031902.9048994171</c:v>
                </c:pt>
                <c:pt idx="16">
                  <c:v>1240071.7691440778</c:v>
                </c:pt>
                <c:pt idx="17">
                  <c:v>1481477.4448645303</c:v>
                </c:pt>
                <c:pt idx="18">
                  <c:v>1754535.5160949929</c:v>
                </c:pt>
                <c:pt idx="19">
                  <c:v>2055878.7356409987</c:v>
                </c:pt>
                <c:pt idx="20">
                  <c:v>2380507.724956546</c:v>
                </c:pt>
                <c:pt idx="21">
                  <c:v>2722083.4967290787</c:v>
                </c:pt>
                <c:pt idx="22">
                  <c:v>3073315.1860839543</c:v>
                </c:pt>
                <c:pt idx="23">
                  <c:v>3426392.6770553333</c:v>
                </c:pt>
                <c:pt idx="24">
                  <c:v>3773418.2020656732</c:v>
                </c:pt>
                <c:pt idx="25">
                  <c:v>4106800.2730985838</c:v>
                </c:pt>
                <c:pt idx="26">
                  <c:v>4419584.6134462263</c:v>
                </c:pt>
                <c:pt idx="27">
                  <c:v>4705707.9557381254</c:v>
                </c:pt>
                <c:pt idx="28">
                  <c:v>4960170.2985017234</c:v>
                </c:pt>
                <c:pt idx="29">
                  <c:v>5179128.7954312442</c:v>
                </c:pt>
                <c:pt idx="30">
                  <c:v>5359921.7252551662</c:v>
                </c:pt>
                <c:pt idx="31">
                  <c:v>5501034.1252667541</c:v>
                </c:pt>
                <c:pt idx="32">
                  <c:v>5602018.0202306323</c:v>
                </c:pt>
                <c:pt idx="33">
                  <c:v>5663380.1620113775</c:v>
                </c:pt>
                <c:pt idx="34">
                  <c:v>5686449.2297056327</c:v>
                </c:pt>
                <c:pt idx="35">
                  <c:v>5673232.8917354681</c:v>
                </c:pt>
                <c:pt idx="36">
                  <c:v>5626273.2971931053</c:v>
                </c:pt>
                <c:pt idx="37">
                  <c:v>5548507.666891722</c:v>
                </c:pt>
                <c:pt idx="38">
                  <c:v>5443138.8499370478</c:v>
                </c:pt>
                <c:pt idx="39">
                  <c:v>5313519.0961174248</c:v>
                </c:pt>
                <c:pt idx="40">
                  <c:v>5163048.9191106213</c:v>
                </c:pt>
                <c:pt idx="41">
                  <c:v>4995091.8075281736</c:v>
                </c:pt>
                <c:pt idx="42">
                  <c:v>4812904.673731748</c:v>
                </c:pt>
                <c:pt idx="43">
                  <c:v>4619583.2928156564</c:v>
                </c:pt>
                <c:pt idx="44">
                  <c:v>4418021.5465739481</c:v>
                </c:pt>
                <c:pt idx="45">
                  <c:v>4210883.0167499101</c:v>
                </c:pt>
                <c:pt idx="46">
                  <c:v>4000583.335549078</c:v>
                </c:pt>
                <c:pt idx="47">
                  <c:v>3789281.6686583976</c:v>
                </c:pt>
                <c:pt idx="48">
                  <c:v>3578879.7496900833</c:v>
                </c:pt>
                <c:pt idx="49">
                  <c:v>3371026.9819137747</c:v>
                </c:pt>
                <c:pt idx="50">
                  <c:v>3167130.2543180599</c:v>
                </c:pt>
                <c:pt idx="51">
                  <c:v>2968367.2693134439</c:v>
                </c:pt>
                <c:pt idx="52">
                  <c:v>2775702.3371242611</c:v>
                </c:pt>
                <c:pt idx="53">
                  <c:v>2589903.7485260447</c:v>
                </c:pt>
                <c:pt idx="54">
                  <c:v>2411561.987018357</c:v>
                </c:pt>
                <c:pt idx="55">
                  <c:v>2241108.1797970519</c:v>
                </c:pt>
                <c:pt idx="56">
                  <c:v>2078832.3116475285</c:v>
                </c:pt>
                <c:pt idx="57">
                  <c:v>1924900.8360107765</c:v>
                </c:pt>
                <c:pt idx="58">
                  <c:v>1779373.412785629</c:v>
                </c:pt>
                <c:pt idx="59">
                  <c:v>1642218.5833855425</c:v>
                </c:pt>
                <c:pt idx="60">
                  <c:v>1513328.2610653408</c:v>
                </c:pt>
                <c:pt idx="61">
                  <c:v>1392530.9697402671</c:v>
                </c:pt>
                <c:pt idx="62">
                  <c:v>1279603.8087447032</c:v>
                </c:pt>
                <c:pt idx="63">
                  <c:v>1174283.1555743881</c:v>
                </c:pt>
                <c:pt idx="64">
                  <c:v>1076274.1449550118</c:v>
                </c:pt>
                <c:pt idx="65">
                  <c:v>985258.98184452462</c:v>
                </c:pt>
                <c:pt idx="66">
                  <c:v>900904.15937198524</c:v>
                </c:pt>
                <c:pt idx="67">
                  <c:v>822866.66129420465</c:v>
                </c:pt>
                <c:pt idx="68">
                  <c:v>750799.23324481037</c:v>
                </c:pt>
                <c:pt idx="69">
                  <c:v>684354.80867067236</c:v>
                </c:pt>
                <c:pt idx="70">
                  <c:v>623190.1745944306</c:v>
                </c:pt>
                <c:pt idx="71">
                  <c:v>566968.95979884523</c:v>
                </c:pt>
                <c:pt idx="72">
                  <c:v>515364.02419034467</c:v>
                </c:pt>
                <c:pt idx="73">
                  <c:v>468059.32336992084</c:v>
                </c:pt>
                <c:pt idx="74">
                  <c:v>424751.31714692473</c:v>
                </c:pt>
                <c:pt idx="75">
                  <c:v>385149.9851364448</c:v>
                </c:pt>
                <c:pt idx="76">
                  <c:v>348979.50688803365</c:v>
                </c:pt>
                <c:pt idx="77">
                  <c:v>315978.65835868852</c:v>
                </c:pt>
                <c:pt idx="78">
                  <c:v>285900.97108257405</c:v>
                </c:pt>
                <c:pt idx="79">
                  <c:v>258514.6951870895</c:v>
                </c:pt>
                <c:pt idx="80">
                  <c:v>233602.6025161432</c:v>
                </c:pt>
                <c:pt idx="81">
                  <c:v>210961.66158189272</c:v>
                </c:pt>
                <c:pt idx="82">
                  <c:v>190402.61189396458</c:v>
                </c:pt>
                <c:pt idx="83">
                  <c:v>171749.46141517514</c:v>
                </c:pt>
                <c:pt idx="84">
                  <c:v>154838.92746035426</c:v>
                </c:pt>
                <c:pt idx="85">
                  <c:v>139519.83827766252</c:v>
                </c:pt>
                <c:pt idx="86">
                  <c:v>125652.50981262939</c:v>
                </c:pt>
                <c:pt idx="87">
                  <c:v>113108.10973310978</c:v>
                </c:pt>
                <c:pt idx="88">
                  <c:v>101768.01866568188</c:v>
                </c:pt>
                <c:pt idx="89">
                  <c:v>91523.19673677579</c:v>
                </c:pt>
                <c:pt idx="90">
                  <c:v>82273.561900948131</c:v>
                </c:pt>
                <c:pt idx="91">
                  <c:v>73927.385150526112</c:v>
                </c:pt>
                <c:pt idx="92">
                  <c:v>66400.706512502002</c:v>
                </c:pt>
                <c:pt idx="93">
                  <c:v>59616.77472843021</c:v>
                </c:pt>
                <c:pt idx="94">
                  <c:v>53505.512660835506</c:v>
                </c:pt>
                <c:pt idx="95">
                  <c:v>48003.009756502863</c:v>
                </c:pt>
                <c:pt idx="96">
                  <c:v>43051.042305691342</c:v>
                </c:pt>
                <c:pt idx="97">
                  <c:v>38596.621751114646</c:v>
                </c:pt>
                <c:pt idx="98">
                  <c:v>34591.570907175781</c:v>
                </c:pt>
                <c:pt idx="99">
                  <c:v>30992.127635745132</c:v>
                </c:pt>
              </c:numCache>
            </c:numRef>
          </c:yVal>
          <c:smooth val="0"/>
          <c:extLst>
            <c:ext xmlns:c16="http://schemas.microsoft.com/office/drawing/2014/chart" uri="{C3380CC4-5D6E-409C-BE32-E72D297353CC}">
              <c16:uniqueId val="{00000003-A5B9-1B41-8E66-2B3BA1714ABA}"/>
            </c:ext>
          </c:extLst>
        </c:ser>
        <c:ser>
          <c:idx val="1"/>
          <c:order val="1"/>
          <c:tx>
            <c:v>Right bound mass discharge rate (ug/yr)</c:v>
          </c:tx>
          <c:spPr>
            <a:ln w="38100">
              <a:prstDash val="dash"/>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Module1_Output_Data!$J$3:$J$102</c:f>
              <c:numCache>
                <c:formatCode>0.00E+00</c:formatCode>
                <c:ptCount val="100"/>
                <c:pt idx="0">
                  <c:v>523164.01980168791</c:v>
                </c:pt>
                <c:pt idx="1">
                  <c:v>636324.14540530764</c:v>
                </c:pt>
                <c:pt idx="2">
                  <c:v>779336.90224855905</c:v>
                </c:pt>
                <c:pt idx="3">
                  <c:v>1054772.4573918122</c:v>
                </c:pt>
                <c:pt idx="4">
                  <c:v>1605767.9791693005</c:v>
                </c:pt>
                <c:pt idx="5">
                  <c:v>2571112.7623810815</c:v>
                </c:pt>
                <c:pt idx="6">
                  <c:v>3995957.8789224224</c:v>
                </c:pt>
                <c:pt idx="7">
                  <c:v>5775323.0648206603</c:v>
                </c:pt>
                <c:pt idx="8">
                  <c:v>7694866.5425324384</c:v>
                </c:pt>
                <c:pt idx="9">
                  <c:v>9515026.925271688</c:v>
                </c:pt>
                <c:pt idx="10">
                  <c:v>11037799.745668517</c:v>
                </c:pt>
                <c:pt idx="11">
                  <c:v>12138022.396203466</c:v>
                </c:pt>
                <c:pt idx="12">
                  <c:v>12766066.28743122</c:v>
                </c:pt>
                <c:pt idx="13">
                  <c:v>12934384.667306975</c:v>
                </c:pt>
                <c:pt idx="14">
                  <c:v>12698061.165550895</c:v>
                </c:pt>
                <c:pt idx="15">
                  <c:v>12135702.19559369</c:v>
                </c:pt>
                <c:pt idx="16">
                  <c:v>11333831.563230194</c:v>
                </c:pt>
                <c:pt idx="17">
                  <c:v>10375796.615200363</c:v>
                </c:pt>
                <c:pt idx="18">
                  <c:v>9334959.6935915891</c:v>
                </c:pt>
                <c:pt idx="19">
                  <c:v>8271372.9890700867</c:v>
                </c:pt>
                <c:pt idx="20">
                  <c:v>7230975.8695120066</c:v>
                </c:pt>
                <c:pt idx="21">
                  <c:v>6246423.1523571508</c:v>
                </c:pt>
                <c:pt idx="22">
                  <c:v>5338822.8127129255</c:v>
                </c:pt>
                <c:pt idx="23">
                  <c:v>4519855.0376224136</c:v>
                </c:pt>
                <c:pt idx="24">
                  <c:v>3793920.6737996279</c:v>
                </c:pt>
                <c:pt idx="25">
                  <c:v>3160109.012198695</c:v>
                </c:pt>
                <c:pt idx="26">
                  <c:v>2613879.3698396827</c:v>
                </c:pt>
                <c:pt idx="27">
                  <c:v>2148421.945265491</c:v>
                </c:pt>
                <c:pt idx="28">
                  <c:v>1755707.5797440824</c:v>
                </c:pt>
                <c:pt idx="29">
                  <c:v>1427260.3549577738</c:v>
                </c:pt>
                <c:pt idx="30">
                  <c:v>1154697.5875446477</c:v>
                </c:pt>
                <c:pt idx="31">
                  <c:v>930083.67863535159</c:v>
                </c:pt>
                <c:pt idx="32">
                  <c:v>746141.09940123674</c:v>
                </c:pt>
                <c:pt idx="33">
                  <c:v>596356.0818464132</c:v>
                </c:pt>
                <c:pt idx="34">
                  <c:v>475009.99136680458</c:v>
                </c:pt>
                <c:pt idx="35">
                  <c:v>377160.88056649541</c:v>
                </c:pt>
                <c:pt idx="36">
                  <c:v>298593.89965163748</c:v>
                </c:pt>
                <c:pt idx="37">
                  <c:v>235754.30136011422</c:v>
                </c:pt>
                <c:pt idx="38">
                  <c:v>185672.77429010396</c:v>
                </c:pt>
                <c:pt idx="39">
                  <c:v>145889.70793760652</c:v>
                </c:pt>
                <c:pt idx="40">
                  <c:v>114382.62405601927</c:v>
                </c:pt>
                <c:pt idx="41">
                  <c:v>89499.272627965474</c:v>
                </c:pt>
                <c:pt idx="42">
                  <c:v>69897.659544172726</c:v>
                </c:pt>
                <c:pt idx="43">
                  <c:v>54493.432533520056</c:v>
                </c:pt>
                <c:pt idx="44">
                  <c:v>42414.504718594508</c:v>
                </c:pt>
                <c:pt idx="45">
                  <c:v>32962.462138936258</c:v>
                </c:pt>
                <c:pt idx="46">
                  <c:v>25580.120253094919</c:v>
                </c:pt>
                <c:pt idx="47">
                  <c:v>19824.517000814663</c:v>
                </c:pt>
                <c:pt idx="48">
                  <c:v>15344.620837330014</c:v>
                </c:pt>
                <c:pt idx="49">
                  <c:v>11863.065347447206</c:v>
                </c:pt>
                <c:pt idx="50">
                  <c:v>9161.2792968599315</c:v>
                </c:pt>
                <c:pt idx="51">
                  <c:v>7067.4497239586444</c:v>
                </c:pt>
                <c:pt idx="52">
                  <c:v>5446.8276195266135</c:v>
                </c:pt>
                <c:pt idx="53">
                  <c:v>4193.9556677152113</c:v>
                </c:pt>
                <c:pt idx="54">
                  <c:v>3226.4623866786087</c:v>
                </c:pt>
                <c:pt idx="55">
                  <c:v>2480.1252593306403</c:v>
                </c:pt>
                <c:pt idx="56">
                  <c:v>1904.9565206073046</c:v>
                </c:pt>
                <c:pt idx="57">
                  <c:v>1462.1092310873119</c:v>
                </c:pt>
                <c:pt idx="58">
                  <c:v>1121.4385540686771</c:v>
                </c:pt>
                <c:pt idx="59">
                  <c:v>859.58439850042112</c:v>
                </c:pt>
                <c:pt idx="60">
                  <c:v>658.46750994570561</c:v>
                </c:pt>
                <c:pt idx="61">
                  <c:v>504.11241061234506</c:v>
                </c:pt>
                <c:pt idx="62">
                  <c:v>385.72799570011892</c:v>
                </c:pt>
                <c:pt idx="63">
                  <c:v>294.99071447504485</c:v>
                </c:pt>
                <c:pt idx="64">
                  <c:v>225.48665656242559</c:v>
                </c:pt>
                <c:pt idx="65">
                  <c:v>172.27800896697744</c:v>
                </c:pt>
                <c:pt idx="66">
                  <c:v>131.56665821058499</c:v>
                </c:pt>
                <c:pt idx="67">
                  <c:v>100.43353036745214</c:v>
                </c:pt>
                <c:pt idx="68">
                  <c:v>76.636877196384916</c:v>
                </c:pt>
                <c:pt idx="69">
                  <c:v>58.456365992166681</c:v>
                </c:pt>
                <c:pt idx="70">
                  <c:v>44.572707977030916</c:v>
                </c:pt>
                <c:pt idx="71">
                  <c:v>33.974822409692827</c:v>
                </c:pt>
                <c:pt idx="72">
                  <c:v>25.888308172926848</c:v>
                </c:pt>
                <c:pt idx="73">
                  <c:v>19.720383477686962</c:v>
                </c:pt>
                <c:pt idx="74">
                  <c:v>15.01753909997584</c:v>
                </c:pt>
                <c:pt idx="75">
                  <c:v>11.432996230185029</c:v>
                </c:pt>
                <c:pt idx="76">
                  <c:v>8.7017181211341263</c:v>
                </c:pt>
                <c:pt idx="77">
                  <c:v>6.6212360412212323</c:v>
                </c:pt>
                <c:pt idx="78">
                  <c:v>5.0369467176596503</c:v>
                </c:pt>
                <c:pt idx="79">
                  <c:v>3.8308457668186335</c:v>
                </c:pt>
                <c:pt idx="80">
                  <c:v>2.9128993788697097</c:v>
                </c:pt>
                <c:pt idx="81">
                  <c:v>2.2144402667355054</c:v>
                </c:pt>
                <c:pt idx="82">
                  <c:v>1.6831157210181935</c:v>
                </c:pt>
                <c:pt idx="83">
                  <c:v>1.2790249775208531</c:v>
                </c:pt>
                <c:pt idx="84">
                  <c:v>0.97176735093044264</c:v>
                </c:pt>
                <c:pt idx="85">
                  <c:v>0.73818742607381371</c:v>
                </c:pt>
                <c:pt idx="86">
                  <c:v>0.56065345513782971</c:v>
                </c:pt>
                <c:pt idx="87">
                  <c:v>0.42574341547388667</c:v>
                </c:pt>
                <c:pt idx="88">
                  <c:v>0.32324259159596258</c:v>
                </c:pt>
                <c:pt idx="89">
                  <c:v>0.24537910698730073</c:v>
                </c:pt>
                <c:pt idx="90">
                  <c:v>0.18624112871754908</c:v>
                </c:pt>
                <c:pt idx="91">
                  <c:v>0.14133272060494245</c:v>
                </c:pt>
                <c:pt idx="92">
                  <c:v>0.10723546837424036</c:v>
                </c:pt>
                <c:pt idx="93">
                  <c:v>8.135076601936353E-2</c:v>
                </c:pt>
                <c:pt idx="94">
                  <c:v>6.1703592297201473E-2</c:v>
                </c:pt>
                <c:pt idx="95">
                  <c:v>4.6793147022577267E-2</c:v>
                </c:pt>
                <c:pt idx="96">
                  <c:v>3.5479186433704138E-2</c:v>
                </c:pt>
                <c:pt idx="97">
                  <c:v>2.6895546825788454E-2</c:v>
                </c:pt>
                <c:pt idx="98">
                  <c:v>2.0384368677838979E-2</c:v>
                </c:pt>
                <c:pt idx="99">
                  <c:v>1.544607730147598E-2</c:v>
                </c:pt>
              </c:numCache>
            </c:numRef>
          </c:yVal>
          <c:smooth val="0"/>
          <c:extLst>
            <c:ext xmlns:c16="http://schemas.microsoft.com/office/drawing/2014/chart" uri="{C3380CC4-5D6E-409C-BE32-E72D297353CC}">
              <c16:uniqueId val="{00000004-A5B9-1B41-8E66-2B3BA1714ABA}"/>
            </c:ext>
          </c:extLst>
        </c:ser>
        <c:ser>
          <c:idx val="2"/>
          <c:order val="2"/>
          <c:tx>
            <c:v>Left bound mass discharge rate (ug/yr)</c:v>
          </c:tx>
          <c:spPr>
            <a:ln w="38100">
              <a:prstDash val="sysDashDotDot"/>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Module1_Output_Data!$H$3:$H$102</c:f>
              <c:numCache>
                <c:formatCode>0.00E+00</c:formatCode>
                <c:ptCount val="100"/>
                <c:pt idx="0">
                  <c:v>84618.214872004872</c:v>
                </c:pt>
                <c:pt idx="1">
                  <c:v>81488.172031934533</c:v>
                </c:pt>
                <c:pt idx="2">
                  <c:v>82606.970693732641</c:v>
                </c:pt>
                <c:pt idx="3">
                  <c:v>84959.774049942076</c:v>
                </c:pt>
                <c:pt idx="4">
                  <c:v>87836.72169585705</c:v>
                </c:pt>
                <c:pt idx="5">
                  <c:v>90975.017275721562</c:v>
                </c:pt>
                <c:pt idx="6">
                  <c:v>94254.700569221983</c:v>
                </c:pt>
                <c:pt idx="7">
                  <c:v>97614.520347514161</c:v>
                </c:pt>
                <c:pt idx="8">
                  <c:v>101021.70789988441</c:v>
                </c:pt>
                <c:pt idx="9">
                  <c:v>104460.09240775973</c:v>
                </c:pt>
                <c:pt idx="10">
                  <c:v>107926.00702152202</c:v>
                </c:pt>
                <c:pt idx="11">
                  <c:v>111427.73581447665</c:v>
                </c:pt>
                <c:pt idx="12">
                  <c:v>114986.2818104223</c:v>
                </c:pt>
                <c:pt idx="13">
                  <c:v>118636.21396673832</c:v>
                </c:pt>
                <c:pt idx="14">
                  <c:v>122425.9996968605</c:v>
                </c:pt>
                <c:pt idx="15">
                  <c:v>126417.66879471706</c:v>
                </c:pt>
                <c:pt idx="16">
                  <c:v>130685.90999188428</c:v>
                </c:pt>
                <c:pt idx="17">
                  <c:v>135316.81246748657</c:v>
                </c:pt>
                <c:pt idx="18">
                  <c:v>140406.48125807798</c:v>
                </c:pt>
                <c:pt idx="19">
                  <c:v>146059.72032180318</c:v>
                </c:pt>
                <c:pt idx="20">
                  <c:v>152388.9184681761</c:v>
                </c:pt>
                <c:pt idx="21">
                  <c:v>159513.20764073232</c:v>
                </c:pt>
                <c:pt idx="22">
                  <c:v>167557.89890061252</c:v>
                </c:pt>
                <c:pt idx="23">
                  <c:v>176654.14439035728</c:v>
                </c:pt>
                <c:pt idx="24">
                  <c:v>186938.72787971396</c:v>
                </c:pt>
                <c:pt idx="25">
                  <c:v>198553.85578124088</c:v>
                </c:pt>
                <c:pt idx="26">
                  <c:v>211646.80714373052</c:v>
                </c:pt>
                <c:pt idx="27">
                  <c:v>226369.30568338366</c:v>
                </c:pt>
                <c:pt idx="28">
                  <c:v>242876.49796697349</c:v>
                </c:pt>
                <c:pt idx="29">
                  <c:v>261325.45615138003</c:v>
                </c:pt>
                <c:pt idx="30">
                  <c:v>281873.16665274336</c:v>
                </c:pt>
                <c:pt idx="31">
                  <c:v>304674.01264298963</c:v>
                </c:pt>
                <c:pt idx="32">
                  <c:v>329876.80338381813</c:v>
                </c:pt>
                <c:pt idx="33">
                  <c:v>357621.44287973398</c:v>
                </c:pt>
                <c:pt idx="34">
                  <c:v>388035.36105020851</c:v>
                </c:pt>
                <c:pt idx="35">
                  <c:v>421229.85074971663</c:v>
                </c:pt>
                <c:pt idx="36">
                  <c:v>457296.46291162609</c:v>
                </c:pt>
                <c:pt idx="37">
                  <c:v>496303.61034273304</c:v>
                </c:pt>
                <c:pt idx="38">
                  <c:v>538293.51956147526</c:v>
                </c:pt>
                <c:pt idx="39">
                  <c:v>583279.65141278727</c:v>
                </c:pt>
                <c:pt idx="40">
                  <c:v>631244.68714077596</c:v>
                </c:pt>
                <c:pt idx="41">
                  <c:v>682139.14933411649</c:v>
                </c:pt>
                <c:pt idx="42">
                  <c:v>735880.69871582848</c:v>
                </c:pt>
                <c:pt idx="43">
                  <c:v>792354.11989991541</c:v>
                </c:pt>
                <c:pt idx="44">
                  <c:v>851411.98341231933</c:v>
                </c:pt>
                <c:pt idx="45">
                  <c:v>912875.94853284326</c:v>
                </c:pt>
                <c:pt idx="46">
                  <c:v>976538.65255386918</c:v>
                </c:pt>
                <c:pt idx="47">
                  <c:v>1042166.1172344693</c:v>
                </c:pt>
                <c:pt idx="48">
                  <c:v>1109500.5926327303</c:v>
                </c:pt>
                <c:pt idx="49">
                  <c:v>1178263.7519731247</c:v>
                </c:pt>
                <c:pt idx="50">
                  <c:v>1248160.1484246911</c:v>
                </c:pt>
                <c:pt idx="51">
                  <c:v>1318880.8451860817</c:v>
                </c:pt>
                <c:pt idx="52">
                  <c:v>1390107.1335817554</c:v>
                </c:pt>
                <c:pt idx="53">
                  <c:v>1461514.2594259856</c:v>
                </c:pt>
                <c:pt idx="54">
                  <c:v>1532775.0851689137</c:v>
                </c:pt>
                <c:pt idx="55">
                  <c:v>1603563.6237897729</c:v>
                </c:pt>
                <c:pt idx="56">
                  <c:v>1673558.3895812733</c:v>
                </c:pt>
                <c:pt idx="57">
                  <c:v>1742445.5204672804</c:v>
                </c:pt>
                <c:pt idx="58">
                  <c:v>1809921.635966908</c:v>
                </c:pt>
                <c:pt idx="59">
                  <c:v>1875696.4040797858</c:v>
                </c:pt>
                <c:pt idx="60">
                  <c:v>1939494.7989986725</c:v>
                </c:pt>
                <c:pt idx="61">
                  <c:v>2001059.0394941727</c:v>
                </c:pt>
                <c:pt idx="62">
                  <c:v>2060150.2049510484</c:v>
                </c:pt>
                <c:pt idx="63">
                  <c:v>2116549.532300754</c:v>
                </c:pt>
                <c:pt idx="64">
                  <c:v>2170059.4024633802</c:v>
                </c:pt>
                <c:pt idx="65">
                  <c:v>2220504.0293882238</c:v>
                </c:pt>
                <c:pt idx="66">
                  <c:v>2267729.868395017</c:v>
                </c:pt>
                <c:pt idx="67">
                  <c:v>2311605.7633156572</c:v>
                </c:pt>
                <c:pt idx="68">
                  <c:v>2352022.8539809138</c:v>
                </c:pt>
                <c:pt idx="69">
                  <c:v>2388894.266958782</c:v>
                </c:pt>
                <c:pt idx="70">
                  <c:v>2422154.6132070106</c:v>
                </c:pt>
                <c:pt idx="71">
                  <c:v>2451759.3165292279</c:v>
                </c:pt>
                <c:pt idx="72">
                  <c:v>2477683.7964995904</c:v>
                </c:pt>
                <c:pt idx="73">
                  <c:v>2499922.5289187711</c:v>
                </c:pt>
                <c:pt idx="74">
                  <c:v>2518488.0059548696</c:v>
                </c:pt>
                <c:pt idx="75">
                  <c:v>2533409.6169712692</c:v>
                </c:pt>
                <c:pt idx="76">
                  <c:v>2544732.4697084976</c:v>
                </c:pt>
                <c:pt idx="77">
                  <c:v>2552516.1700219694</c:v>
                </c:pt>
                <c:pt idx="78">
                  <c:v>2556833.576827771</c:v>
                </c:pt>
                <c:pt idx="79">
                  <c:v>2557769.5473159673</c:v>
                </c:pt>
                <c:pt idx="80">
                  <c:v>2555419.6858878476</c:v>
                </c:pt>
                <c:pt idx="81">
                  <c:v>2549889.108690422</c:v>
                </c:pt>
                <c:pt idx="82">
                  <c:v>2541291.2340803761</c:v>
                </c:pt>
                <c:pt idx="83">
                  <c:v>2529746.6078700409</c:v>
                </c:pt>
                <c:pt idx="84">
                  <c:v>2515381.7708039549</c:v>
                </c:pt>
                <c:pt idx="85">
                  <c:v>2498328.1743966672</c:v>
                </c:pt>
                <c:pt idx="86">
                  <c:v>2478721.1500381161</c:v>
                </c:pt>
                <c:pt idx="87">
                  <c:v>2456698.9351467425</c:v>
                </c:pt>
                <c:pt idx="88">
                  <c:v>2432401.7591241389</c:v>
                </c:pt>
                <c:pt idx="89">
                  <c:v>2405970.9909390411</c:v>
                </c:pt>
                <c:pt idx="90">
                  <c:v>2377548.3493408961</c:v>
                </c:pt>
                <c:pt idx="91">
                  <c:v>2347275.1759711322</c:v>
                </c:pt>
                <c:pt idx="92">
                  <c:v>2315291.7710001445</c:v>
                </c:pt>
                <c:pt idx="93">
                  <c:v>2281736.7903642342</c:v>
                </c:pt>
                <c:pt idx="94">
                  <c:v>2246746.7032051357</c:v>
                </c:pt>
                <c:pt idx="95">
                  <c:v>2210455.3077185624</c:v>
                </c:pt>
                <c:pt idx="96">
                  <c:v>2172993.3032923858</c:v>
                </c:pt>
                <c:pt idx="97">
                  <c:v>2134487.9165531145</c:v>
                </c:pt>
                <c:pt idx="98">
                  <c:v>2095062.5787355744</c:v>
                </c:pt>
                <c:pt idx="99">
                  <c:v>2054836.6516393027</c:v>
                </c:pt>
              </c:numCache>
            </c:numRef>
          </c:yVal>
          <c:smooth val="0"/>
          <c:extLst>
            <c:ext xmlns:c16="http://schemas.microsoft.com/office/drawing/2014/chart" uri="{C3380CC4-5D6E-409C-BE32-E72D297353CC}">
              <c16:uniqueId val="{00000005-A5B9-1B41-8E66-2B3BA1714ABA}"/>
            </c:ext>
          </c:extLst>
        </c:ser>
        <c:dLbls>
          <c:showLegendKey val="0"/>
          <c:showVal val="0"/>
          <c:showCatName val="0"/>
          <c:showSerName val="0"/>
          <c:showPercent val="0"/>
          <c:showBubbleSize val="0"/>
        </c:dLbls>
        <c:axId val="886751136"/>
        <c:axId val="1931259135"/>
      </c:scatterChart>
      <c:valAx>
        <c:axId val="886751136"/>
        <c:scaling>
          <c:orientation val="minMax"/>
          <c:max val="105"/>
          <c:min val="0"/>
        </c:scaling>
        <c:delete val="0"/>
        <c:axPos val="b"/>
        <c:title>
          <c:tx>
            <c:rich>
              <a:bodyPr/>
              <a:lstStyle/>
              <a:p>
                <a:pPr>
                  <a:defRPr sz="1800" b="0"/>
                </a:pPr>
                <a:r>
                  <a:rPr lang="en-GB"/>
                  <a:t>Time (year)</a:t>
                </a:r>
              </a:p>
            </c:rich>
          </c:tx>
          <c:overlay val="0"/>
        </c:title>
        <c:numFmt formatCode="General" sourceLinked="1"/>
        <c:majorTickMark val="none"/>
        <c:minorTickMark val="none"/>
        <c:tickLblPos val="nextTo"/>
        <c:spPr>
          <a:ln w="38100"/>
        </c:spPr>
        <c:txPr>
          <a:bodyPr/>
          <a:lstStyle/>
          <a:p>
            <a:pPr>
              <a:defRPr sz="1500"/>
            </a:pPr>
            <a:endParaRPr lang="en-US"/>
          </a:p>
        </c:txPr>
        <c:crossAx val="1931259135"/>
        <c:crosses val="autoZero"/>
        <c:crossBetween val="midCat"/>
      </c:valAx>
      <c:valAx>
        <c:axId val="1931259135"/>
        <c:scaling>
          <c:orientation val="minMax"/>
        </c:scaling>
        <c:delete val="0"/>
        <c:axPos val="l"/>
        <c:majorGridlines>
          <c:spPr>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majorGridlines>
        <c:title>
          <c:tx>
            <c:rich>
              <a:bodyPr/>
              <a:lstStyle/>
              <a:p>
                <a:pPr>
                  <a:defRPr sz="1800" b="0"/>
                </a:pPr>
                <a:r>
                  <a:rPr lang="en-GB"/>
                  <a:t>Mass discharge rate (ug/yr)</a:t>
                </a:r>
              </a:p>
            </c:rich>
          </c:tx>
          <c:overlay val="0"/>
        </c:title>
        <c:numFmt formatCode="0.00E+00" sourceLinked="1"/>
        <c:majorTickMark val="none"/>
        <c:minorTickMark val="none"/>
        <c:tickLblPos val="nextTo"/>
        <c:spPr>
          <a:ln w="38100"/>
        </c:spPr>
        <c:txPr>
          <a:bodyPr/>
          <a:lstStyle/>
          <a:p>
            <a:pPr>
              <a:defRPr sz="1500"/>
            </a:pPr>
            <a:endParaRPr lang="en-US"/>
          </a:p>
        </c:txPr>
        <c:crossAx val="886751136"/>
        <c:crosses val="autoZero"/>
        <c:crossBetween val="midCat"/>
      </c:valAx>
    </c:plotArea>
    <c:legend>
      <c:legendPos val="r"/>
      <c:layout>
        <c:manualLayout>
          <c:xMode val="edge"/>
          <c:yMode val="edge"/>
          <c:x val="0.69661932609791555"/>
          <c:y val="0.12771465629156845"/>
          <c:w val="0.3033806739020844"/>
          <c:h val="0.28482498016303975"/>
        </c:manualLayout>
      </c:layout>
      <c:overlay val="0"/>
      <c:txPr>
        <a:bodyPr/>
        <a:lstStyle/>
        <a:p>
          <a:pPr>
            <a:defRPr sz="1300"/>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svg"/><Relationship Id="rId1" Type="http://schemas.openxmlformats.org/officeDocument/2006/relationships/image" Target="../media/image2.png"/><Relationship Id="rId5" Type="http://schemas.openxmlformats.org/officeDocument/2006/relationships/chart" Target="../charts/chart1.xml"/><Relationship Id="rId4"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3.sv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svg"/><Relationship Id="rId1" Type="http://schemas.openxmlformats.org/officeDocument/2006/relationships/image" Target="../media/image2.png"/><Relationship Id="rId5" Type="http://schemas.openxmlformats.org/officeDocument/2006/relationships/chart" Target="../charts/chart3.xml"/><Relationship Id="rId4"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3.svg"/><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8" Type="http://schemas.openxmlformats.org/officeDocument/2006/relationships/image" Target="../media/image12.png"/><Relationship Id="rId13" Type="http://schemas.openxmlformats.org/officeDocument/2006/relationships/image" Target="../media/image15.png"/><Relationship Id="rId18" Type="http://schemas.openxmlformats.org/officeDocument/2006/relationships/image" Target="../media/image20.png"/><Relationship Id="rId3" Type="http://schemas.openxmlformats.org/officeDocument/2006/relationships/image" Target="../media/image7.png"/><Relationship Id="rId7" Type="http://schemas.openxmlformats.org/officeDocument/2006/relationships/image" Target="../media/image11.png"/><Relationship Id="rId12" Type="http://schemas.openxmlformats.org/officeDocument/2006/relationships/image" Target="../media/image14.png"/><Relationship Id="rId17" Type="http://schemas.openxmlformats.org/officeDocument/2006/relationships/image" Target="../media/image19.png"/><Relationship Id="rId2" Type="http://schemas.openxmlformats.org/officeDocument/2006/relationships/image" Target="../media/image6.png"/><Relationship Id="rId16" Type="http://schemas.openxmlformats.org/officeDocument/2006/relationships/image" Target="../media/image18.png"/><Relationship Id="rId1" Type="http://schemas.openxmlformats.org/officeDocument/2006/relationships/image" Target="../media/image5.png"/><Relationship Id="rId6" Type="http://schemas.openxmlformats.org/officeDocument/2006/relationships/image" Target="../media/image10.png"/><Relationship Id="rId11" Type="http://schemas.openxmlformats.org/officeDocument/2006/relationships/image" Target="../media/image4.png"/><Relationship Id="rId5" Type="http://schemas.openxmlformats.org/officeDocument/2006/relationships/image" Target="../media/image9.png"/><Relationship Id="rId15" Type="http://schemas.openxmlformats.org/officeDocument/2006/relationships/image" Target="../media/image17.png"/><Relationship Id="rId10" Type="http://schemas.openxmlformats.org/officeDocument/2006/relationships/image" Target="../media/image13.png"/><Relationship Id="rId4" Type="http://schemas.openxmlformats.org/officeDocument/2006/relationships/image" Target="../media/image8.png"/><Relationship Id="rId9" Type="http://schemas.openxmlformats.org/officeDocument/2006/relationships/image" Target="../media/image1.jpeg"/><Relationship Id="rId14" Type="http://schemas.openxmlformats.org/officeDocument/2006/relationships/image" Target="../media/image16.jpeg"/></Relationships>
</file>

<file path=xl/drawings/drawing1.xml><?xml version="1.0" encoding="utf-8"?>
<xdr:wsDr xmlns:xdr="http://schemas.openxmlformats.org/drawingml/2006/spreadsheetDrawing" xmlns:a="http://schemas.openxmlformats.org/drawingml/2006/main">
  <xdr:twoCellAnchor>
    <xdr:from>
      <xdr:col>19</xdr:col>
      <xdr:colOff>26258</xdr:colOff>
      <xdr:row>29</xdr:row>
      <xdr:rowOff>163836</xdr:rowOff>
    </xdr:from>
    <xdr:to>
      <xdr:col>21</xdr:col>
      <xdr:colOff>31079</xdr:colOff>
      <xdr:row>31</xdr:row>
      <xdr:rowOff>29635</xdr:rowOff>
    </xdr:to>
    <xdr:sp macro="" textlink="">
      <xdr:nvSpPr>
        <xdr:cNvPr id="101" name="TextBox 100">
          <a:extLst>
            <a:ext uri="{FF2B5EF4-FFF2-40B4-BE49-F238E27FC236}">
              <a16:creationId xmlns:a16="http://schemas.microsoft.com/office/drawing/2014/main" id="{28212753-5501-4CB5-BB71-4BE51079FB12}"/>
            </a:ext>
          </a:extLst>
        </xdr:cNvPr>
        <xdr:cNvSpPr txBox="1"/>
      </xdr:nvSpPr>
      <xdr:spPr>
        <a:xfrm>
          <a:off x="12242071" y="5273999"/>
          <a:ext cx="1290696" cy="2182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baseline="0">
              <a:latin typeface="Arial" panose="020B0604020202020204" pitchFamily="34" charset="0"/>
              <a:cs typeface="Arial" panose="020B0604020202020204" pitchFamily="34" charset="0"/>
            </a:rPr>
            <a:t>Smith et al., 2024</a:t>
          </a:r>
          <a:endParaRPr lang="en-US" sz="900" i="1">
            <a:latin typeface="Arial" panose="020B0604020202020204" pitchFamily="34" charset="0"/>
            <a:cs typeface="Arial" panose="020B0604020202020204" pitchFamily="34" charset="0"/>
          </a:endParaRPr>
        </a:p>
      </xdr:txBody>
    </xdr:sp>
    <xdr:clientData/>
  </xdr:twoCellAnchor>
  <xdr:twoCellAnchor>
    <xdr:from>
      <xdr:col>14</xdr:col>
      <xdr:colOff>67625</xdr:colOff>
      <xdr:row>7</xdr:row>
      <xdr:rowOff>525</xdr:rowOff>
    </xdr:from>
    <xdr:to>
      <xdr:col>23</xdr:col>
      <xdr:colOff>183613</xdr:colOff>
      <xdr:row>31</xdr:row>
      <xdr:rowOff>83099</xdr:rowOff>
    </xdr:to>
    <xdr:grpSp>
      <xdr:nvGrpSpPr>
        <xdr:cNvPr id="103" name="Group 102">
          <a:extLst>
            <a:ext uri="{FF2B5EF4-FFF2-40B4-BE49-F238E27FC236}">
              <a16:creationId xmlns:a16="http://schemas.microsoft.com/office/drawing/2014/main" id="{30A864DE-58F4-00C0-C670-810DD6D26924}"/>
            </a:ext>
          </a:extLst>
        </xdr:cNvPr>
        <xdr:cNvGrpSpPr/>
      </xdr:nvGrpSpPr>
      <xdr:grpSpPr>
        <a:xfrm>
          <a:off x="9517660" y="1530699"/>
          <a:ext cx="5910363" cy="4210074"/>
          <a:chOff x="9516280" y="1527433"/>
          <a:chExt cx="5907333" cy="4183414"/>
        </a:xfrm>
      </xdr:grpSpPr>
      <xdr:grpSp>
        <xdr:nvGrpSpPr>
          <xdr:cNvPr id="2" name="Group 1">
            <a:extLst>
              <a:ext uri="{FF2B5EF4-FFF2-40B4-BE49-F238E27FC236}">
                <a16:creationId xmlns:a16="http://schemas.microsoft.com/office/drawing/2014/main" id="{30C216D9-45D8-4CCA-B5A3-196A4C44E56E}"/>
              </a:ext>
            </a:extLst>
          </xdr:cNvPr>
          <xdr:cNvGrpSpPr/>
        </xdr:nvGrpSpPr>
        <xdr:grpSpPr>
          <a:xfrm>
            <a:off x="9516280" y="1527433"/>
            <a:ext cx="5907333" cy="4183414"/>
            <a:chOff x="9067800" y="1047750"/>
            <a:chExt cx="5950243" cy="5232365"/>
          </a:xfrm>
        </xdr:grpSpPr>
        <xdr:sp macro="" textlink="">
          <xdr:nvSpPr>
            <xdr:cNvPr id="3" name="Rectangle 2">
              <a:extLst>
                <a:ext uri="{FF2B5EF4-FFF2-40B4-BE49-F238E27FC236}">
                  <a16:creationId xmlns:a16="http://schemas.microsoft.com/office/drawing/2014/main" id="{9F3DBC0D-28C8-5F28-F1F1-2966F660B98A}"/>
                </a:ext>
              </a:extLst>
            </xdr:cNvPr>
            <xdr:cNvSpPr/>
          </xdr:nvSpPr>
          <xdr:spPr>
            <a:xfrm>
              <a:off x="9074342" y="5101873"/>
              <a:ext cx="4331481" cy="1173482"/>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4" name="Rectangle 3">
              <a:extLst>
                <a:ext uri="{FF2B5EF4-FFF2-40B4-BE49-F238E27FC236}">
                  <a16:creationId xmlns:a16="http://schemas.microsoft.com/office/drawing/2014/main" id="{A4A0A9C1-F887-B78B-EB40-233F9C378BEA}"/>
                </a:ext>
              </a:extLst>
            </xdr:cNvPr>
            <xdr:cNvSpPr/>
          </xdr:nvSpPr>
          <xdr:spPr>
            <a:xfrm>
              <a:off x="9067800" y="2626856"/>
              <a:ext cx="4331481" cy="2472636"/>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grpSp>
          <xdr:nvGrpSpPr>
            <xdr:cNvPr id="5" name="Group 4">
              <a:extLst>
                <a:ext uri="{FF2B5EF4-FFF2-40B4-BE49-F238E27FC236}">
                  <a16:creationId xmlns:a16="http://schemas.microsoft.com/office/drawing/2014/main" id="{18F45836-F8D8-B419-5BB6-D11749A65024}"/>
                </a:ext>
              </a:extLst>
            </xdr:cNvPr>
            <xdr:cNvGrpSpPr/>
          </xdr:nvGrpSpPr>
          <xdr:grpSpPr>
            <a:xfrm>
              <a:off x="9067801" y="2622515"/>
              <a:ext cx="4338021" cy="3657600"/>
              <a:chOff x="569259" y="2667989"/>
              <a:chExt cx="3657600" cy="3657600"/>
            </a:xfrm>
          </xdr:grpSpPr>
          <xdr:sp macro="" textlink="">
            <xdr:nvSpPr>
              <xdr:cNvPr id="99" name="Rectangle 98">
                <a:extLst>
                  <a:ext uri="{FF2B5EF4-FFF2-40B4-BE49-F238E27FC236}">
                    <a16:creationId xmlns:a16="http://schemas.microsoft.com/office/drawing/2014/main" id="{6F73135B-09DC-2E21-AA9A-D5B4B4243233}"/>
                  </a:ext>
                </a:extLst>
              </xdr:cNvPr>
              <xdr:cNvSpPr/>
            </xdr:nvSpPr>
            <xdr:spPr>
              <a:xfrm>
                <a:off x="569259" y="2667989"/>
                <a:ext cx="3657600" cy="3657600"/>
              </a:xfrm>
              <a:prstGeom prst="rect">
                <a:avLst/>
              </a:prstGeom>
              <a:noFill/>
              <a:ln w="25400" cap="rnd">
                <a:noFill/>
                <a:round/>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100" name="Straight Connector 99">
                <a:extLst>
                  <a:ext uri="{FF2B5EF4-FFF2-40B4-BE49-F238E27FC236}">
                    <a16:creationId xmlns:a16="http://schemas.microsoft.com/office/drawing/2014/main" id="{FB89D2F8-851A-DC63-7FA0-CCDB0F111E59}"/>
                  </a:ext>
                </a:extLst>
              </xdr:cNvPr>
              <xdr:cNvCxnSpPr/>
            </xdr:nvCxnSpPr>
            <xdr:spPr>
              <a:xfrm>
                <a:off x="569259" y="5143500"/>
                <a:ext cx="365760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 name="Isosceles Triangle 5">
              <a:extLst>
                <a:ext uri="{FF2B5EF4-FFF2-40B4-BE49-F238E27FC236}">
                  <a16:creationId xmlns:a16="http://schemas.microsoft.com/office/drawing/2014/main" id="{F8CEFF68-5201-FDC8-5B25-60AC42B61FB5}"/>
                </a:ext>
              </a:extLst>
            </xdr:cNvPr>
            <xdr:cNvSpPr/>
          </xdr:nvSpPr>
          <xdr:spPr>
            <a:xfrm rot="10800000">
              <a:off x="9926676" y="4983729"/>
              <a:ext cx="128588" cy="11429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7" name="Straight Connector 6">
              <a:extLst>
                <a:ext uri="{FF2B5EF4-FFF2-40B4-BE49-F238E27FC236}">
                  <a16:creationId xmlns:a16="http://schemas.microsoft.com/office/drawing/2014/main" id="{C6821AB5-D634-1261-E951-2CF2CDDE3ED1}"/>
                </a:ext>
              </a:extLst>
            </xdr:cNvPr>
            <xdr:cNvCxnSpPr>
              <a:cxnSpLocks/>
            </xdr:cNvCxnSpPr>
          </xdr:nvCxnSpPr>
          <xdr:spPr>
            <a:xfrm flipV="1">
              <a:off x="10717250"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 name="Straight Connector 7">
              <a:extLst>
                <a:ext uri="{FF2B5EF4-FFF2-40B4-BE49-F238E27FC236}">
                  <a16:creationId xmlns:a16="http://schemas.microsoft.com/office/drawing/2014/main" id="{7F758DFE-D70B-7EE3-0B6C-CF18CC5D1690}"/>
                </a:ext>
              </a:extLst>
            </xdr:cNvPr>
            <xdr:cNvCxnSpPr/>
          </xdr:nvCxnSpPr>
          <xdr:spPr>
            <a:xfrm flipV="1">
              <a:off x="12412701"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 name="Straight Arrow Connector 8">
              <a:extLst>
                <a:ext uri="{FF2B5EF4-FFF2-40B4-BE49-F238E27FC236}">
                  <a16:creationId xmlns:a16="http://schemas.microsoft.com/office/drawing/2014/main" id="{ECEA218D-21B0-9A80-B11A-011C534D8AD7}"/>
                </a:ext>
              </a:extLst>
            </xdr:cNvPr>
            <xdr:cNvCxnSpPr>
              <a:cxnSpLocks/>
            </xdr:cNvCxnSpPr>
          </xdr:nvCxnSpPr>
          <xdr:spPr>
            <a:xfrm>
              <a:off x="9353805" y="6086213"/>
              <a:ext cx="977733" cy="858"/>
            </a:xfrm>
            <a:prstGeom prst="straightConnector1">
              <a:avLst/>
            </a:prstGeom>
            <a:ln w="28575">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0" name="TextBox 12">
              <a:extLst>
                <a:ext uri="{FF2B5EF4-FFF2-40B4-BE49-F238E27FC236}">
                  <a16:creationId xmlns:a16="http://schemas.microsoft.com/office/drawing/2014/main" id="{D027CADA-67F3-22A9-B12B-7F8AE2E25AE4}"/>
                </a:ext>
              </a:extLst>
            </xdr:cNvPr>
            <xdr:cNvSpPr txBox="1"/>
          </xdr:nvSpPr>
          <xdr:spPr>
            <a:xfrm>
              <a:off x="9216629" y="5738999"/>
              <a:ext cx="1715815" cy="33301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altLang="zh-CN" sz="1200" b="0">
                  <a:latin typeface="Arial" panose="020B0604020202020204" pitchFamily="34" charset="0"/>
                  <a:cs typeface="Arial" panose="020B0604020202020204" pitchFamily="34" charset="0"/>
                </a:rPr>
                <a:t>groundwater</a:t>
              </a:r>
              <a:r>
                <a:rPr lang="zh-CN" altLang="en-US" sz="1200" b="0">
                  <a:latin typeface="Arial" panose="020B0604020202020204" pitchFamily="34" charset="0"/>
                  <a:cs typeface="Arial" panose="020B0604020202020204" pitchFamily="34" charset="0"/>
                </a:rPr>
                <a:t> </a:t>
              </a:r>
              <a:r>
                <a:rPr lang="en-US" sz="1200" b="0">
                  <a:latin typeface="Arial" panose="020B0604020202020204" pitchFamily="34" charset="0"/>
                  <a:cs typeface="Arial" panose="020B0604020202020204" pitchFamily="34" charset="0"/>
                </a:rPr>
                <a:t>flow</a:t>
              </a:r>
            </a:p>
          </xdr:txBody>
        </xdr:sp>
        <xdr:sp macro="" textlink="">
          <xdr:nvSpPr>
            <xdr:cNvPr id="11" name="TextBox 13">
              <a:extLst>
                <a:ext uri="{FF2B5EF4-FFF2-40B4-BE49-F238E27FC236}">
                  <a16:creationId xmlns:a16="http://schemas.microsoft.com/office/drawing/2014/main" id="{89EFBA2B-C235-3186-8A0E-3ACDEB0C706D}"/>
                </a:ext>
              </a:extLst>
            </xdr:cNvPr>
            <xdr:cNvSpPr txBox="1"/>
          </xdr:nvSpPr>
          <xdr:spPr>
            <a:xfrm>
              <a:off x="9176018" y="3544959"/>
              <a:ext cx="1025550" cy="63227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0">
                  <a:latin typeface="Arial" panose="020B0604020202020204" pitchFamily="34" charset="0"/>
                  <a:cs typeface="Arial" panose="020B0604020202020204" pitchFamily="34" charset="0"/>
                </a:rPr>
                <a:t>vadose</a:t>
              </a:r>
            </a:p>
            <a:p>
              <a:pPr algn="ctr"/>
              <a:r>
                <a:rPr lang="en-US" sz="1200" b="0">
                  <a:latin typeface="Arial" panose="020B0604020202020204" pitchFamily="34" charset="0"/>
                  <a:cs typeface="Arial" panose="020B0604020202020204" pitchFamily="34" charset="0"/>
                </a:rPr>
                <a:t>zone attenuation</a:t>
              </a:r>
            </a:p>
          </xdr:txBody>
        </xdr:sp>
        <xdr:sp macro="" textlink="">
          <xdr:nvSpPr>
            <xdr:cNvPr id="12" name="TextBox 14">
              <a:extLst>
                <a:ext uri="{FF2B5EF4-FFF2-40B4-BE49-F238E27FC236}">
                  <a16:creationId xmlns:a16="http://schemas.microsoft.com/office/drawing/2014/main" id="{4B811027-A5C0-3219-E36F-E95875B70ABC}"/>
                </a:ext>
              </a:extLst>
            </xdr:cNvPr>
            <xdr:cNvSpPr txBox="1"/>
          </xdr:nvSpPr>
          <xdr:spPr>
            <a:xfrm>
              <a:off x="9291092" y="5261843"/>
              <a:ext cx="1467742" cy="33301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latin typeface="Arial" panose="020B0604020202020204" pitchFamily="34" charset="0"/>
                  <a:cs typeface="Arial" panose="020B0604020202020204" pitchFamily="34" charset="0"/>
                </a:rPr>
                <a:t>saturated zone</a:t>
              </a:r>
            </a:p>
          </xdr:txBody>
        </xdr:sp>
        <xdr:cxnSp macro="">
          <xdr:nvCxnSpPr>
            <xdr:cNvPr id="13" name="Straight Connector 12">
              <a:extLst>
                <a:ext uri="{FF2B5EF4-FFF2-40B4-BE49-F238E27FC236}">
                  <a16:creationId xmlns:a16="http://schemas.microsoft.com/office/drawing/2014/main" id="{F79A9837-3BAE-C092-9EB6-D5E806ED6F53}"/>
                </a:ext>
              </a:extLst>
            </xdr:cNvPr>
            <xdr:cNvCxnSpPr>
              <a:cxnSpLocks/>
            </xdr:cNvCxnSpPr>
          </xdr:nvCxnSpPr>
          <xdr:spPr>
            <a:xfrm flipV="1">
              <a:off x="9078557" y="2622515"/>
              <a:ext cx="4323674" cy="4338"/>
            </a:xfrm>
            <a:prstGeom prst="line">
              <a:avLst/>
            </a:prstGeom>
            <a:ln w="25400">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4" name="Freeform: Shape 13">
              <a:extLst>
                <a:ext uri="{FF2B5EF4-FFF2-40B4-BE49-F238E27FC236}">
                  <a16:creationId xmlns:a16="http://schemas.microsoft.com/office/drawing/2014/main" id="{52DC95BF-2D65-79D9-0CF4-072E2A79BEA7}"/>
                </a:ext>
              </a:extLst>
            </xdr:cNvPr>
            <xdr:cNvSpPr/>
          </xdr:nvSpPr>
          <xdr:spPr>
            <a:xfrm>
              <a:off x="10722122" y="5102818"/>
              <a:ext cx="2671292" cy="678520"/>
            </a:xfrm>
            <a:custGeom>
              <a:avLst/>
              <a:gdLst>
                <a:gd name="connsiteX0" fmla="*/ 0 w 2705100"/>
                <a:gd name="connsiteY0" fmla="*/ 7487 h 611554"/>
                <a:gd name="connsiteX1" fmla="*/ 40481 w 2705100"/>
                <a:gd name="connsiteY1" fmla="*/ 47968 h 611554"/>
                <a:gd name="connsiteX2" fmla="*/ 128587 w 2705100"/>
                <a:gd name="connsiteY2" fmla="*/ 112262 h 611554"/>
                <a:gd name="connsiteX3" fmla="*/ 150019 w 2705100"/>
                <a:gd name="connsiteY3" fmla="*/ 136074 h 611554"/>
                <a:gd name="connsiteX4" fmla="*/ 240506 w 2705100"/>
                <a:gd name="connsiteY4" fmla="*/ 143218 h 611554"/>
                <a:gd name="connsiteX5" fmla="*/ 316706 w 2705100"/>
                <a:gd name="connsiteY5" fmla="*/ 224180 h 611554"/>
                <a:gd name="connsiteX6" fmla="*/ 492919 w 2705100"/>
                <a:gd name="connsiteY6" fmla="*/ 274187 h 611554"/>
                <a:gd name="connsiteX7" fmla="*/ 571500 w 2705100"/>
                <a:gd name="connsiteY7" fmla="*/ 295618 h 611554"/>
                <a:gd name="connsiteX8" fmla="*/ 707231 w 2705100"/>
                <a:gd name="connsiteY8" fmla="*/ 331337 h 611554"/>
                <a:gd name="connsiteX9" fmla="*/ 792956 w 2705100"/>
                <a:gd name="connsiteY9" fmla="*/ 355149 h 611554"/>
                <a:gd name="connsiteX10" fmla="*/ 928687 w 2705100"/>
                <a:gd name="connsiteY10" fmla="*/ 381343 h 611554"/>
                <a:gd name="connsiteX11" fmla="*/ 1012031 w 2705100"/>
                <a:gd name="connsiteY11" fmla="*/ 421824 h 611554"/>
                <a:gd name="connsiteX12" fmla="*/ 1123950 w 2705100"/>
                <a:gd name="connsiteY12" fmla="*/ 445637 h 611554"/>
                <a:gd name="connsiteX13" fmla="*/ 1209675 w 2705100"/>
                <a:gd name="connsiteY13" fmla="*/ 455162 h 611554"/>
                <a:gd name="connsiteX14" fmla="*/ 1281112 w 2705100"/>
                <a:gd name="connsiteY14" fmla="*/ 471830 h 611554"/>
                <a:gd name="connsiteX15" fmla="*/ 1416844 w 2705100"/>
                <a:gd name="connsiteY15" fmla="*/ 490880 h 611554"/>
                <a:gd name="connsiteX16" fmla="*/ 1559719 w 2705100"/>
                <a:gd name="connsiteY16" fmla="*/ 517074 h 611554"/>
                <a:gd name="connsiteX17" fmla="*/ 1657350 w 2705100"/>
                <a:gd name="connsiteY17" fmla="*/ 517074 h 611554"/>
                <a:gd name="connsiteX18" fmla="*/ 1743075 w 2705100"/>
                <a:gd name="connsiteY18" fmla="*/ 528980 h 611554"/>
                <a:gd name="connsiteX19" fmla="*/ 1871662 w 2705100"/>
                <a:gd name="connsiteY19" fmla="*/ 552793 h 611554"/>
                <a:gd name="connsiteX20" fmla="*/ 1990725 w 2705100"/>
                <a:gd name="connsiteY20" fmla="*/ 564699 h 611554"/>
                <a:gd name="connsiteX21" fmla="*/ 2135981 w 2705100"/>
                <a:gd name="connsiteY21" fmla="*/ 578987 h 611554"/>
                <a:gd name="connsiteX22" fmla="*/ 2250281 w 2705100"/>
                <a:gd name="connsiteY22" fmla="*/ 564699 h 611554"/>
                <a:gd name="connsiteX23" fmla="*/ 2366962 w 2705100"/>
                <a:gd name="connsiteY23" fmla="*/ 588512 h 611554"/>
                <a:gd name="connsiteX24" fmla="*/ 2450306 w 2705100"/>
                <a:gd name="connsiteY24" fmla="*/ 595655 h 611554"/>
                <a:gd name="connsiteX25" fmla="*/ 2543175 w 2705100"/>
                <a:gd name="connsiteY25" fmla="*/ 600418 h 611554"/>
                <a:gd name="connsiteX26" fmla="*/ 2588419 w 2705100"/>
                <a:gd name="connsiteY26" fmla="*/ 598037 h 611554"/>
                <a:gd name="connsiteX27" fmla="*/ 2657475 w 2705100"/>
                <a:gd name="connsiteY27" fmla="*/ 607562 h 611554"/>
                <a:gd name="connsiteX28" fmla="*/ 2700337 w 2705100"/>
                <a:gd name="connsiteY28" fmla="*/ 609943 h 611554"/>
                <a:gd name="connsiteX29" fmla="*/ 2700337 w 2705100"/>
                <a:gd name="connsiteY29" fmla="*/ 583749 h 611554"/>
                <a:gd name="connsiteX30" fmla="*/ 2700337 w 2705100"/>
                <a:gd name="connsiteY30" fmla="*/ 533743 h 611554"/>
                <a:gd name="connsiteX31" fmla="*/ 2705100 w 2705100"/>
                <a:gd name="connsiteY31" fmla="*/ 483737 h 611554"/>
                <a:gd name="connsiteX32" fmla="*/ 2700337 w 2705100"/>
                <a:gd name="connsiteY32" fmla="*/ 428968 h 611554"/>
                <a:gd name="connsiteX33" fmla="*/ 2700337 w 2705100"/>
                <a:gd name="connsiteY33" fmla="*/ 388487 h 611554"/>
                <a:gd name="connsiteX34" fmla="*/ 2697956 w 2705100"/>
                <a:gd name="connsiteY34" fmla="*/ 324193 h 611554"/>
                <a:gd name="connsiteX35" fmla="*/ 2695575 w 2705100"/>
                <a:gd name="connsiteY35" fmla="*/ 267043 h 611554"/>
                <a:gd name="connsiteX36" fmla="*/ 2695575 w 2705100"/>
                <a:gd name="connsiteY36" fmla="*/ 164649 h 611554"/>
                <a:gd name="connsiteX37" fmla="*/ 2695575 w 2705100"/>
                <a:gd name="connsiteY37" fmla="*/ 155124 h 611554"/>
                <a:gd name="connsiteX38" fmla="*/ 2693194 w 2705100"/>
                <a:gd name="connsiteY38" fmla="*/ 109880 h 611554"/>
                <a:gd name="connsiteX39" fmla="*/ 2690812 w 2705100"/>
                <a:gd name="connsiteY39" fmla="*/ 78924 h 611554"/>
                <a:gd name="connsiteX40" fmla="*/ 2695575 w 2705100"/>
                <a:gd name="connsiteY40" fmla="*/ 40824 h 611554"/>
                <a:gd name="connsiteX41" fmla="*/ 2693194 w 2705100"/>
                <a:gd name="connsiteY41" fmla="*/ 5105 h 611554"/>
                <a:gd name="connsiteX42" fmla="*/ 2671762 w 2705100"/>
                <a:gd name="connsiteY42" fmla="*/ 2724 h 611554"/>
                <a:gd name="connsiteX43" fmla="*/ 2659856 w 2705100"/>
                <a:gd name="connsiteY43" fmla="*/ 7487 h 611554"/>
                <a:gd name="connsiteX44" fmla="*/ 2640806 w 2705100"/>
                <a:gd name="connsiteY44" fmla="*/ 7487 h 611554"/>
                <a:gd name="connsiteX45" fmla="*/ 2619375 w 2705100"/>
                <a:gd name="connsiteY45" fmla="*/ 5105 h 611554"/>
                <a:gd name="connsiteX46" fmla="*/ 2602706 w 2705100"/>
                <a:gd name="connsiteY46" fmla="*/ 2724 h 611554"/>
                <a:gd name="connsiteX47" fmla="*/ 2555081 w 2705100"/>
                <a:gd name="connsiteY47" fmla="*/ 343 h 611554"/>
                <a:gd name="connsiteX48" fmla="*/ 2490787 w 2705100"/>
                <a:gd name="connsiteY48" fmla="*/ 5105 h 611554"/>
                <a:gd name="connsiteX49" fmla="*/ 2433637 w 2705100"/>
                <a:gd name="connsiteY49" fmla="*/ 5105 h 611554"/>
                <a:gd name="connsiteX50" fmla="*/ 2336006 w 2705100"/>
                <a:gd name="connsiteY50" fmla="*/ 12249 h 611554"/>
                <a:gd name="connsiteX51" fmla="*/ 2262187 w 2705100"/>
                <a:gd name="connsiteY51" fmla="*/ 24155 h 611554"/>
                <a:gd name="connsiteX52" fmla="*/ 2195512 w 2705100"/>
                <a:gd name="connsiteY52" fmla="*/ 5105 h 611554"/>
                <a:gd name="connsiteX53" fmla="*/ 2171700 w 2705100"/>
                <a:gd name="connsiteY53" fmla="*/ 343 h 611554"/>
                <a:gd name="connsiteX54" fmla="*/ 2100262 w 2705100"/>
                <a:gd name="connsiteY54" fmla="*/ 12249 h 611554"/>
                <a:gd name="connsiteX55" fmla="*/ 2007394 w 2705100"/>
                <a:gd name="connsiteY55" fmla="*/ 17012 h 611554"/>
                <a:gd name="connsiteX56" fmla="*/ 1971675 w 2705100"/>
                <a:gd name="connsiteY56" fmla="*/ 9868 h 611554"/>
                <a:gd name="connsiteX57" fmla="*/ 1900237 w 2705100"/>
                <a:gd name="connsiteY57" fmla="*/ 9868 h 611554"/>
                <a:gd name="connsiteX58" fmla="*/ 1838325 w 2705100"/>
                <a:gd name="connsiteY58" fmla="*/ 9868 h 611554"/>
                <a:gd name="connsiteX59" fmla="*/ 1776412 w 2705100"/>
                <a:gd name="connsiteY59" fmla="*/ 9868 h 611554"/>
                <a:gd name="connsiteX60" fmla="*/ 1712119 w 2705100"/>
                <a:gd name="connsiteY60" fmla="*/ 9868 h 611554"/>
                <a:gd name="connsiteX61" fmla="*/ 1695450 w 2705100"/>
                <a:gd name="connsiteY61" fmla="*/ 5105 h 611554"/>
                <a:gd name="connsiteX62" fmla="*/ 0 w 2705100"/>
                <a:gd name="connsiteY62" fmla="*/ 7487 h 61155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Lst>
              <a:rect l="l" t="t" r="r" b="b"/>
              <a:pathLst>
                <a:path w="2705100" h="611554">
                  <a:moveTo>
                    <a:pt x="0" y="7487"/>
                  </a:moveTo>
                  <a:cubicBezTo>
                    <a:pt x="9525" y="18996"/>
                    <a:pt x="19050" y="30505"/>
                    <a:pt x="40481" y="47968"/>
                  </a:cubicBezTo>
                  <a:cubicBezTo>
                    <a:pt x="61912" y="65431"/>
                    <a:pt x="110331" y="97578"/>
                    <a:pt x="128587" y="112262"/>
                  </a:cubicBezTo>
                  <a:cubicBezTo>
                    <a:pt x="146843" y="126946"/>
                    <a:pt x="131366" y="130915"/>
                    <a:pt x="150019" y="136074"/>
                  </a:cubicBezTo>
                  <a:cubicBezTo>
                    <a:pt x="168672" y="141233"/>
                    <a:pt x="212725" y="128534"/>
                    <a:pt x="240506" y="143218"/>
                  </a:cubicBezTo>
                  <a:cubicBezTo>
                    <a:pt x="268287" y="157902"/>
                    <a:pt x="274637" y="202352"/>
                    <a:pt x="316706" y="224180"/>
                  </a:cubicBezTo>
                  <a:cubicBezTo>
                    <a:pt x="358775" y="246008"/>
                    <a:pt x="450453" y="262281"/>
                    <a:pt x="492919" y="274187"/>
                  </a:cubicBezTo>
                  <a:lnTo>
                    <a:pt x="571500" y="295618"/>
                  </a:lnTo>
                  <a:lnTo>
                    <a:pt x="707231" y="331337"/>
                  </a:lnTo>
                  <a:cubicBezTo>
                    <a:pt x="744140" y="341259"/>
                    <a:pt x="756047" y="346815"/>
                    <a:pt x="792956" y="355149"/>
                  </a:cubicBezTo>
                  <a:cubicBezTo>
                    <a:pt x="829865" y="363483"/>
                    <a:pt x="892175" y="370231"/>
                    <a:pt x="928687" y="381343"/>
                  </a:cubicBezTo>
                  <a:cubicBezTo>
                    <a:pt x="965199" y="392455"/>
                    <a:pt x="979487" y="411108"/>
                    <a:pt x="1012031" y="421824"/>
                  </a:cubicBezTo>
                  <a:cubicBezTo>
                    <a:pt x="1044575" y="432540"/>
                    <a:pt x="1091009" y="440081"/>
                    <a:pt x="1123950" y="445637"/>
                  </a:cubicBezTo>
                  <a:cubicBezTo>
                    <a:pt x="1156891" y="451193"/>
                    <a:pt x="1183481" y="450796"/>
                    <a:pt x="1209675" y="455162"/>
                  </a:cubicBezTo>
                  <a:cubicBezTo>
                    <a:pt x="1235869" y="459528"/>
                    <a:pt x="1246584" y="465877"/>
                    <a:pt x="1281112" y="471830"/>
                  </a:cubicBezTo>
                  <a:cubicBezTo>
                    <a:pt x="1315640" y="477783"/>
                    <a:pt x="1370410" y="483339"/>
                    <a:pt x="1416844" y="490880"/>
                  </a:cubicBezTo>
                  <a:cubicBezTo>
                    <a:pt x="1463279" y="498421"/>
                    <a:pt x="1519635" y="512708"/>
                    <a:pt x="1559719" y="517074"/>
                  </a:cubicBezTo>
                  <a:cubicBezTo>
                    <a:pt x="1599803" y="521440"/>
                    <a:pt x="1626791" y="515090"/>
                    <a:pt x="1657350" y="517074"/>
                  </a:cubicBezTo>
                  <a:cubicBezTo>
                    <a:pt x="1687909" y="519058"/>
                    <a:pt x="1707356" y="523027"/>
                    <a:pt x="1743075" y="528980"/>
                  </a:cubicBezTo>
                  <a:cubicBezTo>
                    <a:pt x="1778794" y="534933"/>
                    <a:pt x="1830387" y="546840"/>
                    <a:pt x="1871662" y="552793"/>
                  </a:cubicBezTo>
                  <a:cubicBezTo>
                    <a:pt x="1912937" y="558746"/>
                    <a:pt x="1990725" y="564699"/>
                    <a:pt x="1990725" y="564699"/>
                  </a:cubicBezTo>
                  <a:cubicBezTo>
                    <a:pt x="2034778" y="569065"/>
                    <a:pt x="2092722" y="578987"/>
                    <a:pt x="2135981" y="578987"/>
                  </a:cubicBezTo>
                  <a:cubicBezTo>
                    <a:pt x="2179240" y="578987"/>
                    <a:pt x="2211784" y="563112"/>
                    <a:pt x="2250281" y="564699"/>
                  </a:cubicBezTo>
                  <a:cubicBezTo>
                    <a:pt x="2288778" y="566286"/>
                    <a:pt x="2333625" y="583353"/>
                    <a:pt x="2366962" y="588512"/>
                  </a:cubicBezTo>
                  <a:cubicBezTo>
                    <a:pt x="2400299" y="593671"/>
                    <a:pt x="2420937" y="593671"/>
                    <a:pt x="2450306" y="595655"/>
                  </a:cubicBezTo>
                  <a:cubicBezTo>
                    <a:pt x="2479675" y="597639"/>
                    <a:pt x="2520156" y="600021"/>
                    <a:pt x="2543175" y="600418"/>
                  </a:cubicBezTo>
                  <a:cubicBezTo>
                    <a:pt x="2566194" y="600815"/>
                    <a:pt x="2569369" y="596846"/>
                    <a:pt x="2588419" y="598037"/>
                  </a:cubicBezTo>
                  <a:cubicBezTo>
                    <a:pt x="2607469" y="599228"/>
                    <a:pt x="2638822" y="605578"/>
                    <a:pt x="2657475" y="607562"/>
                  </a:cubicBezTo>
                  <a:cubicBezTo>
                    <a:pt x="2676128" y="609546"/>
                    <a:pt x="2693194" y="613912"/>
                    <a:pt x="2700337" y="609943"/>
                  </a:cubicBezTo>
                  <a:cubicBezTo>
                    <a:pt x="2707480" y="605974"/>
                    <a:pt x="2700337" y="583749"/>
                    <a:pt x="2700337" y="583749"/>
                  </a:cubicBezTo>
                  <a:cubicBezTo>
                    <a:pt x="2700337" y="571049"/>
                    <a:pt x="2699543" y="550412"/>
                    <a:pt x="2700337" y="533743"/>
                  </a:cubicBezTo>
                  <a:cubicBezTo>
                    <a:pt x="2701131" y="517074"/>
                    <a:pt x="2705100" y="501199"/>
                    <a:pt x="2705100" y="483737"/>
                  </a:cubicBezTo>
                  <a:cubicBezTo>
                    <a:pt x="2705100" y="466275"/>
                    <a:pt x="2701131" y="444843"/>
                    <a:pt x="2700337" y="428968"/>
                  </a:cubicBezTo>
                  <a:cubicBezTo>
                    <a:pt x="2699543" y="413093"/>
                    <a:pt x="2700734" y="405949"/>
                    <a:pt x="2700337" y="388487"/>
                  </a:cubicBezTo>
                  <a:cubicBezTo>
                    <a:pt x="2699940" y="371025"/>
                    <a:pt x="2698750" y="344434"/>
                    <a:pt x="2697956" y="324193"/>
                  </a:cubicBezTo>
                  <a:cubicBezTo>
                    <a:pt x="2697162" y="303952"/>
                    <a:pt x="2695972" y="293634"/>
                    <a:pt x="2695575" y="267043"/>
                  </a:cubicBezTo>
                  <a:cubicBezTo>
                    <a:pt x="2695178" y="240452"/>
                    <a:pt x="2695575" y="164649"/>
                    <a:pt x="2695575" y="164649"/>
                  </a:cubicBezTo>
                  <a:lnTo>
                    <a:pt x="2695575" y="155124"/>
                  </a:lnTo>
                  <a:cubicBezTo>
                    <a:pt x="2695178" y="145996"/>
                    <a:pt x="2693988" y="122580"/>
                    <a:pt x="2693194" y="109880"/>
                  </a:cubicBezTo>
                  <a:cubicBezTo>
                    <a:pt x="2692400" y="97180"/>
                    <a:pt x="2690415" y="90433"/>
                    <a:pt x="2690812" y="78924"/>
                  </a:cubicBezTo>
                  <a:cubicBezTo>
                    <a:pt x="2691209" y="67415"/>
                    <a:pt x="2695178" y="53127"/>
                    <a:pt x="2695575" y="40824"/>
                  </a:cubicBezTo>
                  <a:cubicBezTo>
                    <a:pt x="2695972" y="28521"/>
                    <a:pt x="2697163" y="11455"/>
                    <a:pt x="2693194" y="5105"/>
                  </a:cubicBezTo>
                  <a:cubicBezTo>
                    <a:pt x="2689225" y="-1245"/>
                    <a:pt x="2677318" y="2327"/>
                    <a:pt x="2671762" y="2724"/>
                  </a:cubicBezTo>
                  <a:cubicBezTo>
                    <a:pt x="2666206" y="3121"/>
                    <a:pt x="2665015" y="6693"/>
                    <a:pt x="2659856" y="7487"/>
                  </a:cubicBezTo>
                  <a:cubicBezTo>
                    <a:pt x="2654697" y="8281"/>
                    <a:pt x="2640806" y="7487"/>
                    <a:pt x="2640806" y="7487"/>
                  </a:cubicBezTo>
                  <a:cubicBezTo>
                    <a:pt x="2634059" y="7090"/>
                    <a:pt x="2625725" y="5899"/>
                    <a:pt x="2619375" y="5105"/>
                  </a:cubicBezTo>
                  <a:cubicBezTo>
                    <a:pt x="2613025" y="4311"/>
                    <a:pt x="2613422" y="3518"/>
                    <a:pt x="2602706" y="2724"/>
                  </a:cubicBezTo>
                  <a:cubicBezTo>
                    <a:pt x="2591990" y="1930"/>
                    <a:pt x="2573734" y="-54"/>
                    <a:pt x="2555081" y="343"/>
                  </a:cubicBezTo>
                  <a:cubicBezTo>
                    <a:pt x="2536428" y="740"/>
                    <a:pt x="2511028" y="4311"/>
                    <a:pt x="2490787" y="5105"/>
                  </a:cubicBezTo>
                  <a:cubicBezTo>
                    <a:pt x="2470546" y="5899"/>
                    <a:pt x="2459434" y="3914"/>
                    <a:pt x="2433637" y="5105"/>
                  </a:cubicBezTo>
                  <a:cubicBezTo>
                    <a:pt x="2407840" y="6296"/>
                    <a:pt x="2364581" y="9074"/>
                    <a:pt x="2336006" y="12249"/>
                  </a:cubicBezTo>
                  <a:cubicBezTo>
                    <a:pt x="2307431" y="15424"/>
                    <a:pt x="2285603" y="25346"/>
                    <a:pt x="2262187" y="24155"/>
                  </a:cubicBezTo>
                  <a:cubicBezTo>
                    <a:pt x="2238771" y="22964"/>
                    <a:pt x="2210593" y="9074"/>
                    <a:pt x="2195512" y="5105"/>
                  </a:cubicBezTo>
                  <a:cubicBezTo>
                    <a:pt x="2180431" y="1136"/>
                    <a:pt x="2187575" y="-848"/>
                    <a:pt x="2171700" y="343"/>
                  </a:cubicBezTo>
                  <a:cubicBezTo>
                    <a:pt x="2155825" y="1534"/>
                    <a:pt x="2127646" y="9471"/>
                    <a:pt x="2100262" y="12249"/>
                  </a:cubicBezTo>
                  <a:cubicBezTo>
                    <a:pt x="2072878" y="15027"/>
                    <a:pt x="2028825" y="17409"/>
                    <a:pt x="2007394" y="17012"/>
                  </a:cubicBezTo>
                  <a:cubicBezTo>
                    <a:pt x="1985963" y="16615"/>
                    <a:pt x="1989534" y="11059"/>
                    <a:pt x="1971675" y="9868"/>
                  </a:cubicBezTo>
                  <a:cubicBezTo>
                    <a:pt x="1953816" y="8677"/>
                    <a:pt x="1900237" y="9868"/>
                    <a:pt x="1900237" y="9868"/>
                  </a:cubicBezTo>
                  <a:lnTo>
                    <a:pt x="1838325" y="9868"/>
                  </a:lnTo>
                  <a:lnTo>
                    <a:pt x="1776412" y="9868"/>
                  </a:lnTo>
                  <a:cubicBezTo>
                    <a:pt x="1755378" y="9868"/>
                    <a:pt x="1725613" y="10662"/>
                    <a:pt x="1712119" y="9868"/>
                  </a:cubicBezTo>
                  <a:cubicBezTo>
                    <a:pt x="1698625" y="9074"/>
                    <a:pt x="1695450" y="5105"/>
                    <a:pt x="1695450" y="5105"/>
                  </a:cubicBezTo>
                  <a:lnTo>
                    <a:pt x="0" y="7487"/>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15" name="TextBox 17">
              <a:extLst>
                <a:ext uri="{FF2B5EF4-FFF2-40B4-BE49-F238E27FC236}">
                  <a16:creationId xmlns:a16="http://schemas.microsoft.com/office/drawing/2014/main" id="{3CBBD8CB-42A0-F295-5326-BE126DEA5A8C}"/>
                </a:ext>
              </a:extLst>
            </xdr:cNvPr>
            <xdr:cNvSpPr txBox="1"/>
          </xdr:nvSpPr>
          <xdr:spPr>
            <a:xfrm>
              <a:off x="11049828" y="5138064"/>
              <a:ext cx="1527120"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sz="1200" b="0">
                  <a:latin typeface="Arial" panose="020B0604020202020204" pitchFamily="34" charset="0"/>
                  <a:cs typeface="Arial" panose="020B0604020202020204" pitchFamily="34" charset="0"/>
                </a:rPr>
                <a:t>groundwater dilution</a:t>
              </a:r>
            </a:p>
          </xdr:txBody>
        </xdr:sp>
        <xdr:cxnSp macro="">
          <xdr:nvCxnSpPr>
            <xdr:cNvPr id="16" name="Straight Connector 15">
              <a:extLst>
                <a:ext uri="{FF2B5EF4-FFF2-40B4-BE49-F238E27FC236}">
                  <a16:creationId xmlns:a16="http://schemas.microsoft.com/office/drawing/2014/main" id="{CF6C9D67-8084-97FD-1703-977165107C80}"/>
                </a:ext>
              </a:extLst>
            </xdr:cNvPr>
            <xdr:cNvCxnSpPr>
              <a:cxnSpLocks/>
            </xdr:cNvCxnSpPr>
          </xdr:nvCxnSpPr>
          <xdr:spPr>
            <a:xfrm>
              <a:off x="10710899" y="2622515"/>
              <a:ext cx="1709928" cy="0"/>
            </a:xfrm>
            <a:prstGeom prst="line">
              <a:avLst/>
            </a:prstGeom>
            <a:ln w="25400">
              <a:solidFill>
                <a:schemeClr val="accent2">
                  <a:lumMod val="50000"/>
                  <a:alpha val="46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7" name="Rectangle 16">
              <a:extLst>
                <a:ext uri="{FF2B5EF4-FFF2-40B4-BE49-F238E27FC236}">
                  <a16:creationId xmlns:a16="http://schemas.microsoft.com/office/drawing/2014/main" id="{079D4023-A3AF-2D93-DC32-F39F4EAA723F}"/>
                </a:ext>
              </a:extLst>
            </xdr:cNvPr>
            <xdr:cNvSpPr/>
          </xdr:nvSpPr>
          <xdr:spPr>
            <a:xfrm>
              <a:off x="10727437" y="2627887"/>
              <a:ext cx="1677455" cy="2458695"/>
            </a:xfrm>
            <a:prstGeom prst="rect">
              <a:avLst/>
            </a:prstGeom>
            <a:gradFill>
              <a:gsLst>
                <a:gs pos="100000">
                  <a:schemeClr val="accent2">
                    <a:alpha val="9000"/>
                    <a:lumMod val="72000"/>
                  </a:schemeClr>
                </a:gs>
                <a:gs pos="2000">
                  <a:srgbClr val="79370B"/>
                </a:gs>
                <a:gs pos="23000">
                  <a:schemeClr val="accent2">
                    <a:alpha val="17000"/>
                    <a:lumMod val="41000"/>
                  </a:schemeClr>
                </a:gs>
                <a:gs pos="0">
                  <a:schemeClr val="accent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18" name="Freeform: Shape 17">
              <a:extLst>
                <a:ext uri="{FF2B5EF4-FFF2-40B4-BE49-F238E27FC236}">
                  <a16:creationId xmlns:a16="http://schemas.microsoft.com/office/drawing/2014/main" id="{2DD8C402-1F33-F2DF-920C-B222BA748D44}"/>
                </a:ext>
              </a:extLst>
            </xdr:cNvPr>
            <xdr:cNvSpPr/>
          </xdr:nvSpPr>
          <xdr:spPr>
            <a:xfrm>
              <a:off x="9103312" y="1047750"/>
              <a:ext cx="2522268"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chemeClr val="bg1">
                <a:lumMod val="9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grpSp>
          <xdr:nvGrpSpPr>
            <xdr:cNvPr id="19" name="Group 18">
              <a:extLst>
                <a:ext uri="{FF2B5EF4-FFF2-40B4-BE49-F238E27FC236}">
                  <a16:creationId xmlns:a16="http://schemas.microsoft.com/office/drawing/2014/main" id="{D88DE939-2783-C069-B2B5-E10ACCF0F7EB}"/>
                </a:ext>
              </a:extLst>
            </xdr:cNvPr>
            <xdr:cNvGrpSpPr/>
          </xdr:nvGrpSpPr>
          <xdr:grpSpPr>
            <a:xfrm>
              <a:off x="9152718" y="1761467"/>
              <a:ext cx="2801424" cy="719542"/>
              <a:chOff x="1033402" y="1825990"/>
              <a:chExt cx="2503784" cy="719542"/>
            </a:xfrm>
          </xdr:grpSpPr>
          <xdr:grpSp>
            <xdr:nvGrpSpPr>
              <xdr:cNvPr id="46" name="Group 45">
                <a:extLst>
                  <a:ext uri="{FF2B5EF4-FFF2-40B4-BE49-F238E27FC236}">
                    <a16:creationId xmlns:a16="http://schemas.microsoft.com/office/drawing/2014/main" id="{FAB8FEB1-7D6F-E342-4ED0-961EE2208EB2}"/>
                  </a:ext>
                </a:extLst>
              </xdr:cNvPr>
              <xdr:cNvGrpSpPr/>
            </xdr:nvGrpSpPr>
            <xdr:grpSpPr>
              <a:xfrm flipH="1">
                <a:off x="1033402" y="1825990"/>
                <a:ext cx="2503784" cy="552069"/>
                <a:chOff x="3019354" y="1959928"/>
                <a:chExt cx="2029960" cy="552069"/>
              </a:xfrm>
            </xdr:grpSpPr>
            <xdr:cxnSp macro="">
              <xdr:nvCxnSpPr>
                <xdr:cNvPr id="52" name="Straight Connector 51">
                  <a:extLst>
                    <a:ext uri="{FF2B5EF4-FFF2-40B4-BE49-F238E27FC236}">
                      <a16:creationId xmlns:a16="http://schemas.microsoft.com/office/drawing/2014/main" id="{F89C1ECD-AC3B-DAD8-C1A9-CF913BF79BCF}"/>
                    </a:ext>
                  </a:extLst>
                </xdr:cNvPr>
                <xdr:cNvCxnSpPr>
                  <a:cxnSpLocks/>
                </xdr:cNvCxnSpPr>
              </xdr:nvCxnSpPr>
              <xdr:spPr>
                <a:xfrm flipH="1">
                  <a:off x="3180534" y="19599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3" name="Straight Connector 52">
                  <a:extLst>
                    <a:ext uri="{FF2B5EF4-FFF2-40B4-BE49-F238E27FC236}">
                      <a16:creationId xmlns:a16="http://schemas.microsoft.com/office/drawing/2014/main" id="{AB068B8A-DBE3-554A-6117-4DEB65ECE06E}"/>
                    </a:ext>
                  </a:extLst>
                </xdr:cNvPr>
                <xdr:cNvCxnSpPr>
                  <a:cxnSpLocks/>
                </xdr:cNvCxnSpPr>
              </xdr:nvCxnSpPr>
              <xdr:spPr>
                <a:xfrm flipH="1">
                  <a:off x="3338891" y="20093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4" name="Straight Connector 53">
                  <a:extLst>
                    <a:ext uri="{FF2B5EF4-FFF2-40B4-BE49-F238E27FC236}">
                      <a16:creationId xmlns:a16="http://schemas.microsoft.com/office/drawing/2014/main" id="{EB6D928C-D346-E599-1D21-6B0F7BA23DEF}"/>
                    </a:ext>
                  </a:extLst>
                </xdr:cNvPr>
                <xdr:cNvCxnSpPr>
                  <a:cxnSpLocks/>
                </xdr:cNvCxnSpPr>
              </xdr:nvCxnSpPr>
              <xdr:spPr>
                <a:xfrm flipH="1">
                  <a:off x="3503236" y="197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5" name="Straight Connector 54">
                  <a:extLst>
                    <a:ext uri="{FF2B5EF4-FFF2-40B4-BE49-F238E27FC236}">
                      <a16:creationId xmlns:a16="http://schemas.microsoft.com/office/drawing/2014/main" id="{C2390FF5-810D-5296-25F9-8AA13B222239}"/>
                    </a:ext>
                  </a:extLst>
                </xdr:cNvPr>
                <xdr:cNvCxnSpPr>
                  <a:cxnSpLocks/>
                </xdr:cNvCxnSpPr>
              </xdr:nvCxnSpPr>
              <xdr:spPr>
                <a:xfrm flipH="1">
                  <a:off x="3673414" y="20081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6" name="Straight Connector 55">
                  <a:extLst>
                    <a:ext uri="{FF2B5EF4-FFF2-40B4-BE49-F238E27FC236}">
                      <a16:creationId xmlns:a16="http://schemas.microsoft.com/office/drawing/2014/main" id="{423C0D6D-1335-515B-4A49-B4AFC4E4CBC5}"/>
                    </a:ext>
                  </a:extLst>
                </xdr:cNvPr>
                <xdr:cNvCxnSpPr>
                  <a:cxnSpLocks/>
                </xdr:cNvCxnSpPr>
              </xdr:nvCxnSpPr>
              <xdr:spPr>
                <a:xfrm flipH="1">
                  <a:off x="3894878" y="20191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7" name="Straight Connector 56">
                  <a:extLst>
                    <a:ext uri="{FF2B5EF4-FFF2-40B4-BE49-F238E27FC236}">
                      <a16:creationId xmlns:a16="http://schemas.microsoft.com/office/drawing/2014/main" id="{0A7D8309-4A4E-F15E-1487-9B313AE0E21F}"/>
                    </a:ext>
                  </a:extLst>
                </xdr:cNvPr>
                <xdr:cNvCxnSpPr>
                  <a:cxnSpLocks/>
                </xdr:cNvCxnSpPr>
              </xdr:nvCxnSpPr>
              <xdr:spPr>
                <a:xfrm flipH="1">
                  <a:off x="4133493" y="19723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8" name="Straight Connector 57">
                  <a:extLst>
                    <a:ext uri="{FF2B5EF4-FFF2-40B4-BE49-F238E27FC236}">
                      <a16:creationId xmlns:a16="http://schemas.microsoft.com/office/drawing/2014/main" id="{C5BACE59-A3C2-95E9-5C4D-D74A2B26412E}"/>
                    </a:ext>
                  </a:extLst>
                </xdr:cNvPr>
                <xdr:cNvCxnSpPr>
                  <a:cxnSpLocks/>
                </xdr:cNvCxnSpPr>
              </xdr:nvCxnSpPr>
              <xdr:spPr>
                <a:xfrm flipH="1">
                  <a:off x="4291850" y="20217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9" name="Straight Connector 58">
                  <a:extLst>
                    <a:ext uri="{FF2B5EF4-FFF2-40B4-BE49-F238E27FC236}">
                      <a16:creationId xmlns:a16="http://schemas.microsoft.com/office/drawing/2014/main" id="{0E1AAF1A-13BF-CA63-8F60-6E1A8D241E90}"/>
                    </a:ext>
                  </a:extLst>
                </xdr:cNvPr>
                <xdr:cNvCxnSpPr>
                  <a:cxnSpLocks/>
                </xdr:cNvCxnSpPr>
              </xdr:nvCxnSpPr>
              <xdr:spPr>
                <a:xfrm flipH="1">
                  <a:off x="4456195" y="198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0" name="Straight Connector 59">
                  <a:extLst>
                    <a:ext uri="{FF2B5EF4-FFF2-40B4-BE49-F238E27FC236}">
                      <a16:creationId xmlns:a16="http://schemas.microsoft.com/office/drawing/2014/main" id="{79CCF40E-D5D1-39FB-1753-33B09B1EC564}"/>
                    </a:ext>
                  </a:extLst>
                </xdr:cNvPr>
                <xdr:cNvCxnSpPr>
                  <a:cxnSpLocks/>
                </xdr:cNvCxnSpPr>
              </xdr:nvCxnSpPr>
              <xdr:spPr>
                <a:xfrm flipH="1">
                  <a:off x="4626373" y="20205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1" name="Straight Connector 60">
                  <a:extLst>
                    <a:ext uri="{FF2B5EF4-FFF2-40B4-BE49-F238E27FC236}">
                      <a16:creationId xmlns:a16="http://schemas.microsoft.com/office/drawing/2014/main" id="{622E682C-C842-76B7-89A3-C58997C0D5EF}"/>
                    </a:ext>
                  </a:extLst>
                </xdr:cNvPr>
                <xdr:cNvCxnSpPr>
                  <a:cxnSpLocks/>
                </xdr:cNvCxnSpPr>
              </xdr:nvCxnSpPr>
              <xdr:spPr>
                <a:xfrm flipH="1">
                  <a:off x="4847837" y="20316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2" name="Straight Connector 61">
                  <a:extLst>
                    <a:ext uri="{FF2B5EF4-FFF2-40B4-BE49-F238E27FC236}">
                      <a16:creationId xmlns:a16="http://schemas.microsoft.com/office/drawing/2014/main" id="{882A3916-8FAC-C6C5-5C6A-441E1DE7F60E}"/>
                    </a:ext>
                  </a:extLst>
                </xdr:cNvPr>
                <xdr:cNvCxnSpPr>
                  <a:cxnSpLocks/>
                </xdr:cNvCxnSpPr>
              </xdr:nvCxnSpPr>
              <xdr:spPr>
                <a:xfrm flipH="1">
                  <a:off x="3332934" y="21123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3" name="Straight Connector 62">
                  <a:extLst>
                    <a:ext uri="{FF2B5EF4-FFF2-40B4-BE49-F238E27FC236}">
                      <a16:creationId xmlns:a16="http://schemas.microsoft.com/office/drawing/2014/main" id="{07C25545-7058-AC62-3AAB-693EC856880E}"/>
                    </a:ext>
                  </a:extLst>
                </xdr:cNvPr>
                <xdr:cNvCxnSpPr>
                  <a:cxnSpLocks/>
                </xdr:cNvCxnSpPr>
              </xdr:nvCxnSpPr>
              <xdr:spPr>
                <a:xfrm flipH="1">
                  <a:off x="3491291" y="21617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4" name="Straight Connector 63">
                  <a:extLst>
                    <a:ext uri="{FF2B5EF4-FFF2-40B4-BE49-F238E27FC236}">
                      <a16:creationId xmlns:a16="http://schemas.microsoft.com/office/drawing/2014/main" id="{126A6DC7-80F7-CF89-489E-D102D3FCEB94}"/>
                    </a:ext>
                  </a:extLst>
                </xdr:cNvPr>
                <xdr:cNvCxnSpPr>
                  <a:cxnSpLocks/>
                </xdr:cNvCxnSpPr>
              </xdr:nvCxnSpPr>
              <xdr:spPr>
                <a:xfrm flipH="1">
                  <a:off x="3655636" y="21278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5" name="Straight Connector 64">
                  <a:extLst>
                    <a:ext uri="{FF2B5EF4-FFF2-40B4-BE49-F238E27FC236}">
                      <a16:creationId xmlns:a16="http://schemas.microsoft.com/office/drawing/2014/main" id="{D90084AB-BBA2-2B7F-A1E1-8E04187F119B}"/>
                    </a:ext>
                  </a:extLst>
                </xdr:cNvPr>
                <xdr:cNvCxnSpPr>
                  <a:cxnSpLocks/>
                </xdr:cNvCxnSpPr>
              </xdr:nvCxnSpPr>
              <xdr:spPr>
                <a:xfrm flipH="1">
                  <a:off x="3825814" y="21605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6" name="Straight Connector 65">
                  <a:extLst>
                    <a:ext uri="{FF2B5EF4-FFF2-40B4-BE49-F238E27FC236}">
                      <a16:creationId xmlns:a16="http://schemas.microsoft.com/office/drawing/2014/main" id="{C14DD495-CAC9-7B76-0E67-62EAD9B223B6}"/>
                    </a:ext>
                  </a:extLst>
                </xdr:cNvPr>
                <xdr:cNvCxnSpPr>
                  <a:cxnSpLocks/>
                </xdr:cNvCxnSpPr>
              </xdr:nvCxnSpPr>
              <xdr:spPr>
                <a:xfrm flipH="1">
                  <a:off x="4092621" y="2146659"/>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7" name="Straight Connector 66">
                  <a:extLst>
                    <a:ext uri="{FF2B5EF4-FFF2-40B4-BE49-F238E27FC236}">
                      <a16:creationId xmlns:a16="http://schemas.microsoft.com/office/drawing/2014/main" id="{DB169A99-E10A-7DA6-765D-D1D0BA0E4E65}"/>
                    </a:ext>
                  </a:extLst>
                </xdr:cNvPr>
                <xdr:cNvCxnSpPr>
                  <a:cxnSpLocks/>
                </xdr:cNvCxnSpPr>
              </xdr:nvCxnSpPr>
              <xdr:spPr>
                <a:xfrm flipH="1">
                  <a:off x="4285893" y="21247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8" name="Straight Connector 67">
                  <a:extLst>
                    <a:ext uri="{FF2B5EF4-FFF2-40B4-BE49-F238E27FC236}">
                      <a16:creationId xmlns:a16="http://schemas.microsoft.com/office/drawing/2014/main" id="{F066E03E-1B86-EC14-FBD2-A401BAEE02F1}"/>
                    </a:ext>
                  </a:extLst>
                </xdr:cNvPr>
                <xdr:cNvCxnSpPr>
                  <a:cxnSpLocks/>
                </xdr:cNvCxnSpPr>
              </xdr:nvCxnSpPr>
              <xdr:spPr>
                <a:xfrm flipH="1">
                  <a:off x="4444250" y="21741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9" name="Straight Connector 68">
                  <a:extLst>
                    <a:ext uri="{FF2B5EF4-FFF2-40B4-BE49-F238E27FC236}">
                      <a16:creationId xmlns:a16="http://schemas.microsoft.com/office/drawing/2014/main" id="{06BF98CB-9F80-09BC-3F28-B5CD9EB27AE1}"/>
                    </a:ext>
                  </a:extLst>
                </xdr:cNvPr>
                <xdr:cNvCxnSpPr>
                  <a:cxnSpLocks/>
                </xdr:cNvCxnSpPr>
              </xdr:nvCxnSpPr>
              <xdr:spPr>
                <a:xfrm flipH="1">
                  <a:off x="4608595" y="21402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0" name="Straight Connector 69">
                  <a:extLst>
                    <a:ext uri="{FF2B5EF4-FFF2-40B4-BE49-F238E27FC236}">
                      <a16:creationId xmlns:a16="http://schemas.microsoft.com/office/drawing/2014/main" id="{0B35B124-1555-AA8D-42C7-99B683BB32DD}"/>
                    </a:ext>
                  </a:extLst>
                </xdr:cNvPr>
                <xdr:cNvCxnSpPr>
                  <a:cxnSpLocks/>
                </xdr:cNvCxnSpPr>
              </xdr:nvCxnSpPr>
              <xdr:spPr>
                <a:xfrm flipH="1">
                  <a:off x="4778773" y="21729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1" name="Straight Connector 70">
                  <a:extLst>
                    <a:ext uri="{FF2B5EF4-FFF2-40B4-BE49-F238E27FC236}">
                      <a16:creationId xmlns:a16="http://schemas.microsoft.com/office/drawing/2014/main" id="{C6FAC2DF-6906-8542-933D-F208881C1D63}"/>
                    </a:ext>
                  </a:extLst>
                </xdr:cNvPr>
                <xdr:cNvCxnSpPr>
                  <a:cxnSpLocks/>
                </xdr:cNvCxnSpPr>
              </xdr:nvCxnSpPr>
              <xdr:spPr>
                <a:xfrm flipH="1">
                  <a:off x="4974509" y="21840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2" name="Straight Connector 71">
                  <a:extLst>
                    <a:ext uri="{FF2B5EF4-FFF2-40B4-BE49-F238E27FC236}">
                      <a16:creationId xmlns:a16="http://schemas.microsoft.com/office/drawing/2014/main" id="{4841792B-03E4-A10D-B63A-C6393F494AEF}"/>
                    </a:ext>
                  </a:extLst>
                </xdr:cNvPr>
                <xdr:cNvCxnSpPr>
                  <a:cxnSpLocks/>
                </xdr:cNvCxnSpPr>
              </xdr:nvCxnSpPr>
              <xdr:spPr>
                <a:xfrm flipH="1">
                  <a:off x="3987963" y="20707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3" name="Straight Connector 72">
                  <a:extLst>
                    <a:ext uri="{FF2B5EF4-FFF2-40B4-BE49-F238E27FC236}">
                      <a16:creationId xmlns:a16="http://schemas.microsoft.com/office/drawing/2014/main" id="{3D762760-D06E-8828-CC0B-458BBE8495AD}"/>
                    </a:ext>
                  </a:extLst>
                </xdr:cNvPr>
                <xdr:cNvCxnSpPr>
                  <a:cxnSpLocks/>
                </xdr:cNvCxnSpPr>
              </xdr:nvCxnSpPr>
              <xdr:spPr>
                <a:xfrm flipH="1">
                  <a:off x="3224917" y="211167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4" name="Straight Connector 73">
                  <a:extLst>
                    <a:ext uri="{FF2B5EF4-FFF2-40B4-BE49-F238E27FC236}">
                      <a16:creationId xmlns:a16="http://schemas.microsoft.com/office/drawing/2014/main" id="{8C219E51-1D58-88B5-A071-BB57565DCF7C}"/>
                    </a:ext>
                  </a:extLst>
                </xdr:cNvPr>
                <xdr:cNvCxnSpPr>
                  <a:cxnSpLocks/>
                </xdr:cNvCxnSpPr>
              </xdr:nvCxnSpPr>
              <xdr:spPr>
                <a:xfrm flipH="1">
                  <a:off x="3284412" y="225723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5" name="Straight Connector 74">
                  <a:extLst>
                    <a:ext uri="{FF2B5EF4-FFF2-40B4-BE49-F238E27FC236}">
                      <a16:creationId xmlns:a16="http://schemas.microsoft.com/office/drawing/2014/main" id="{347536F9-A913-DF2B-60F5-4263AA4DAF91}"/>
                    </a:ext>
                  </a:extLst>
                </xdr:cNvPr>
                <xdr:cNvCxnSpPr>
                  <a:cxnSpLocks/>
                </xdr:cNvCxnSpPr>
              </xdr:nvCxnSpPr>
              <xdr:spPr>
                <a:xfrm flipH="1">
                  <a:off x="3442769" y="23066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6" name="Straight Connector 75">
                  <a:extLst>
                    <a:ext uri="{FF2B5EF4-FFF2-40B4-BE49-F238E27FC236}">
                      <a16:creationId xmlns:a16="http://schemas.microsoft.com/office/drawing/2014/main" id="{301E6C8D-3CDD-0423-8C1E-AAD33EA261E8}"/>
                    </a:ext>
                  </a:extLst>
                </xdr:cNvPr>
                <xdr:cNvCxnSpPr>
                  <a:cxnSpLocks/>
                </xdr:cNvCxnSpPr>
              </xdr:nvCxnSpPr>
              <xdr:spPr>
                <a:xfrm flipH="1">
                  <a:off x="3607114" y="22727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7" name="Straight Connector 76">
                  <a:extLst>
                    <a:ext uri="{FF2B5EF4-FFF2-40B4-BE49-F238E27FC236}">
                      <a16:creationId xmlns:a16="http://schemas.microsoft.com/office/drawing/2014/main" id="{4B0D3E31-273A-83BE-730F-92D377555360}"/>
                    </a:ext>
                  </a:extLst>
                </xdr:cNvPr>
                <xdr:cNvCxnSpPr>
                  <a:cxnSpLocks/>
                </xdr:cNvCxnSpPr>
              </xdr:nvCxnSpPr>
              <xdr:spPr>
                <a:xfrm flipH="1">
                  <a:off x="3777292" y="230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8" name="Straight Connector 77">
                  <a:extLst>
                    <a:ext uri="{FF2B5EF4-FFF2-40B4-BE49-F238E27FC236}">
                      <a16:creationId xmlns:a16="http://schemas.microsoft.com/office/drawing/2014/main" id="{7D7CF585-26C6-33CA-ECE4-A9CF05E45404}"/>
                    </a:ext>
                  </a:extLst>
                </xdr:cNvPr>
                <xdr:cNvCxnSpPr>
                  <a:cxnSpLocks/>
                </xdr:cNvCxnSpPr>
              </xdr:nvCxnSpPr>
              <xdr:spPr>
                <a:xfrm flipH="1">
                  <a:off x="3998756" y="231647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9" name="Straight Connector 78">
                  <a:extLst>
                    <a:ext uri="{FF2B5EF4-FFF2-40B4-BE49-F238E27FC236}">
                      <a16:creationId xmlns:a16="http://schemas.microsoft.com/office/drawing/2014/main" id="{73952CB1-FBCB-D57D-4C56-C54D44C18DD3}"/>
                    </a:ext>
                  </a:extLst>
                </xdr:cNvPr>
                <xdr:cNvCxnSpPr>
                  <a:cxnSpLocks/>
                </xdr:cNvCxnSpPr>
              </xdr:nvCxnSpPr>
              <xdr:spPr>
                <a:xfrm flipH="1">
                  <a:off x="4237371" y="2269682"/>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0" name="Straight Connector 79">
                  <a:extLst>
                    <a:ext uri="{FF2B5EF4-FFF2-40B4-BE49-F238E27FC236}">
                      <a16:creationId xmlns:a16="http://schemas.microsoft.com/office/drawing/2014/main" id="{88D1FCE9-F200-DDB5-AF86-ADA6732E893B}"/>
                    </a:ext>
                  </a:extLst>
                </xdr:cNvPr>
                <xdr:cNvCxnSpPr>
                  <a:cxnSpLocks/>
                </xdr:cNvCxnSpPr>
              </xdr:nvCxnSpPr>
              <xdr:spPr>
                <a:xfrm flipH="1">
                  <a:off x="3110943" y="21096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1" name="Straight Connector 80">
                  <a:extLst>
                    <a:ext uri="{FF2B5EF4-FFF2-40B4-BE49-F238E27FC236}">
                      <a16:creationId xmlns:a16="http://schemas.microsoft.com/office/drawing/2014/main" id="{349D68EA-4367-1D6F-0AD0-C96767BFA324}"/>
                    </a:ext>
                  </a:extLst>
                </xdr:cNvPr>
                <xdr:cNvCxnSpPr>
                  <a:cxnSpLocks/>
                </xdr:cNvCxnSpPr>
              </xdr:nvCxnSpPr>
              <xdr:spPr>
                <a:xfrm flipH="1">
                  <a:off x="4560073" y="228517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2" name="Straight Connector 81">
                  <a:extLst>
                    <a:ext uri="{FF2B5EF4-FFF2-40B4-BE49-F238E27FC236}">
                      <a16:creationId xmlns:a16="http://schemas.microsoft.com/office/drawing/2014/main" id="{FC4A07EB-CEE5-2F68-B5C5-CDCF810F8FD0}"/>
                    </a:ext>
                  </a:extLst>
                </xdr:cNvPr>
                <xdr:cNvCxnSpPr>
                  <a:cxnSpLocks/>
                </xdr:cNvCxnSpPr>
              </xdr:nvCxnSpPr>
              <xdr:spPr>
                <a:xfrm flipH="1">
                  <a:off x="4730251" y="231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3" name="Straight Connector 82">
                  <a:extLst>
                    <a:ext uri="{FF2B5EF4-FFF2-40B4-BE49-F238E27FC236}">
                      <a16:creationId xmlns:a16="http://schemas.microsoft.com/office/drawing/2014/main" id="{87552B2B-02C2-4D59-9EFC-8417AD0BE5D7}"/>
                    </a:ext>
                  </a:extLst>
                </xdr:cNvPr>
                <xdr:cNvCxnSpPr>
                  <a:cxnSpLocks/>
                </xdr:cNvCxnSpPr>
              </xdr:nvCxnSpPr>
              <xdr:spPr>
                <a:xfrm flipH="1">
                  <a:off x="4925987" y="2328927"/>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4" name="Straight Connector 83">
                  <a:extLst>
                    <a:ext uri="{FF2B5EF4-FFF2-40B4-BE49-F238E27FC236}">
                      <a16:creationId xmlns:a16="http://schemas.microsoft.com/office/drawing/2014/main" id="{1545B60F-8008-0F42-47B7-C693938E9553}"/>
                    </a:ext>
                  </a:extLst>
                </xdr:cNvPr>
                <xdr:cNvCxnSpPr>
                  <a:cxnSpLocks/>
                </xdr:cNvCxnSpPr>
              </xdr:nvCxnSpPr>
              <xdr:spPr>
                <a:xfrm flipH="1">
                  <a:off x="3176395" y="22565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5" name="Straight Connector 84">
                  <a:extLst>
                    <a:ext uri="{FF2B5EF4-FFF2-40B4-BE49-F238E27FC236}">
                      <a16:creationId xmlns:a16="http://schemas.microsoft.com/office/drawing/2014/main" id="{E15C9DE9-1768-9CA7-603D-A19540568EED}"/>
                    </a:ext>
                  </a:extLst>
                </xdr:cNvPr>
                <xdr:cNvCxnSpPr>
                  <a:cxnSpLocks/>
                </xdr:cNvCxnSpPr>
              </xdr:nvCxnSpPr>
              <xdr:spPr>
                <a:xfrm flipH="1">
                  <a:off x="5017512" y="203546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6" name="Straight Connector 85">
                  <a:extLst>
                    <a:ext uri="{FF2B5EF4-FFF2-40B4-BE49-F238E27FC236}">
                      <a16:creationId xmlns:a16="http://schemas.microsoft.com/office/drawing/2014/main" id="{DA6DE732-6EE2-C69C-0092-17329AA1E564}"/>
                    </a:ext>
                  </a:extLst>
                </xdr:cNvPr>
                <xdr:cNvCxnSpPr>
                  <a:cxnSpLocks/>
                </xdr:cNvCxnSpPr>
              </xdr:nvCxnSpPr>
              <xdr:spPr>
                <a:xfrm flipH="1">
                  <a:off x="4438293" y="22771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7" name="Straight Connector 86">
                  <a:extLst>
                    <a:ext uri="{FF2B5EF4-FFF2-40B4-BE49-F238E27FC236}">
                      <a16:creationId xmlns:a16="http://schemas.microsoft.com/office/drawing/2014/main" id="{1D5612F4-48A7-2939-BB32-4546667A4878}"/>
                    </a:ext>
                  </a:extLst>
                </xdr:cNvPr>
                <xdr:cNvCxnSpPr>
                  <a:cxnSpLocks/>
                </xdr:cNvCxnSpPr>
              </xdr:nvCxnSpPr>
              <xdr:spPr>
                <a:xfrm flipH="1">
                  <a:off x="3127371" y="24007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8" name="Straight Connector 87">
                  <a:extLst>
                    <a:ext uri="{FF2B5EF4-FFF2-40B4-BE49-F238E27FC236}">
                      <a16:creationId xmlns:a16="http://schemas.microsoft.com/office/drawing/2014/main" id="{9BAA9947-DD2F-0933-1AC0-DA6B31ECBF06}"/>
                    </a:ext>
                  </a:extLst>
                </xdr:cNvPr>
                <xdr:cNvCxnSpPr>
                  <a:cxnSpLocks/>
                </xdr:cNvCxnSpPr>
              </xdr:nvCxnSpPr>
              <xdr:spPr>
                <a:xfrm flipH="1">
                  <a:off x="3285728" y="24501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9" name="Straight Connector 88">
                  <a:extLst>
                    <a:ext uri="{FF2B5EF4-FFF2-40B4-BE49-F238E27FC236}">
                      <a16:creationId xmlns:a16="http://schemas.microsoft.com/office/drawing/2014/main" id="{6FC2BFD7-9496-223C-C9B1-2EBC190094B2}"/>
                    </a:ext>
                  </a:extLst>
                </xdr:cNvPr>
                <xdr:cNvCxnSpPr>
                  <a:cxnSpLocks/>
                </xdr:cNvCxnSpPr>
              </xdr:nvCxnSpPr>
              <xdr:spPr>
                <a:xfrm flipH="1">
                  <a:off x="3450073" y="241623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0" name="Straight Connector 89">
                  <a:extLst>
                    <a:ext uri="{FF2B5EF4-FFF2-40B4-BE49-F238E27FC236}">
                      <a16:creationId xmlns:a16="http://schemas.microsoft.com/office/drawing/2014/main" id="{D7F9BF8E-AA6F-0ECD-EF5D-2647BE5B65E2}"/>
                    </a:ext>
                  </a:extLst>
                </xdr:cNvPr>
                <xdr:cNvCxnSpPr>
                  <a:cxnSpLocks/>
                </xdr:cNvCxnSpPr>
              </xdr:nvCxnSpPr>
              <xdr:spPr>
                <a:xfrm flipH="1">
                  <a:off x="3620251" y="244893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1" name="Straight Connector 90">
                  <a:extLst>
                    <a:ext uri="{FF2B5EF4-FFF2-40B4-BE49-F238E27FC236}">
                      <a16:creationId xmlns:a16="http://schemas.microsoft.com/office/drawing/2014/main" id="{5996AD92-0808-CF22-A1D9-EB3D6390332F}"/>
                    </a:ext>
                  </a:extLst>
                </xdr:cNvPr>
                <xdr:cNvCxnSpPr>
                  <a:cxnSpLocks/>
                </xdr:cNvCxnSpPr>
              </xdr:nvCxnSpPr>
              <xdr:spPr>
                <a:xfrm flipH="1">
                  <a:off x="3841715" y="245999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2" name="Straight Connector 91">
                  <a:extLst>
                    <a:ext uri="{FF2B5EF4-FFF2-40B4-BE49-F238E27FC236}">
                      <a16:creationId xmlns:a16="http://schemas.microsoft.com/office/drawing/2014/main" id="{FF4E9788-4867-3424-3ECE-B19E4E05586F}"/>
                    </a:ext>
                  </a:extLst>
                </xdr:cNvPr>
                <xdr:cNvCxnSpPr>
                  <a:cxnSpLocks/>
                </xdr:cNvCxnSpPr>
              </xdr:nvCxnSpPr>
              <xdr:spPr>
                <a:xfrm flipH="1">
                  <a:off x="4080330" y="241320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3" name="Straight Connector 92">
                  <a:extLst>
                    <a:ext uri="{FF2B5EF4-FFF2-40B4-BE49-F238E27FC236}">
                      <a16:creationId xmlns:a16="http://schemas.microsoft.com/office/drawing/2014/main" id="{136D59CB-D82C-3B73-2172-5A9B430CB93E}"/>
                    </a:ext>
                  </a:extLst>
                </xdr:cNvPr>
                <xdr:cNvCxnSpPr>
                  <a:cxnSpLocks/>
                </xdr:cNvCxnSpPr>
              </xdr:nvCxnSpPr>
              <xdr:spPr>
                <a:xfrm flipH="1">
                  <a:off x="4238687" y="24626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4" name="Straight Connector 93">
                  <a:extLst>
                    <a:ext uri="{FF2B5EF4-FFF2-40B4-BE49-F238E27FC236}">
                      <a16:creationId xmlns:a16="http://schemas.microsoft.com/office/drawing/2014/main" id="{FF759ADC-CF66-8DE4-2AAE-940A4449F7B2}"/>
                    </a:ext>
                  </a:extLst>
                </xdr:cNvPr>
                <xdr:cNvCxnSpPr>
                  <a:cxnSpLocks/>
                </xdr:cNvCxnSpPr>
              </xdr:nvCxnSpPr>
              <xdr:spPr>
                <a:xfrm flipH="1">
                  <a:off x="4403032" y="242868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5" name="Straight Connector 94">
                  <a:extLst>
                    <a:ext uri="{FF2B5EF4-FFF2-40B4-BE49-F238E27FC236}">
                      <a16:creationId xmlns:a16="http://schemas.microsoft.com/office/drawing/2014/main" id="{863A7B0E-7BEE-9178-141F-732737CFDCB2}"/>
                    </a:ext>
                  </a:extLst>
                </xdr:cNvPr>
                <xdr:cNvCxnSpPr>
                  <a:cxnSpLocks/>
                </xdr:cNvCxnSpPr>
              </xdr:nvCxnSpPr>
              <xdr:spPr>
                <a:xfrm flipH="1">
                  <a:off x="4573210" y="246138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6" name="Straight Connector 95">
                  <a:extLst>
                    <a:ext uri="{FF2B5EF4-FFF2-40B4-BE49-F238E27FC236}">
                      <a16:creationId xmlns:a16="http://schemas.microsoft.com/office/drawing/2014/main" id="{53C70566-A645-92A5-4EA0-D508368FAA80}"/>
                    </a:ext>
                  </a:extLst>
                </xdr:cNvPr>
                <xdr:cNvCxnSpPr>
                  <a:cxnSpLocks/>
                </xdr:cNvCxnSpPr>
              </xdr:nvCxnSpPr>
              <xdr:spPr>
                <a:xfrm flipH="1">
                  <a:off x="3019354" y="24000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7" name="Straight Connector 96">
                  <a:extLst>
                    <a:ext uri="{FF2B5EF4-FFF2-40B4-BE49-F238E27FC236}">
                      <a16:creationId xmlns:a16="http://schemas.microsoft.com/office/drawing/2014/main" id="{D699C5DE-4D0A-5684-CDD1-58ADE410AE3F}"/>
                    </a:ext>
                  </a:extLst>
                </xdr:cNvPr>
                <xdr:cNvCxnSpPr>
                  <a:cxnSpLocks/>
                </xdr:cNvCxnSpPr>
              </xdr:nvCxnSpPr>
              <xdr:spPr>
                <a:xfrm flipH="1">
                  <a:off x="4711997" y="245718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8" name="Straight Connector 97">
                  <a:extLst>
                    <a:ext uri="{FF2B5EF4-FFF2-40B4-BE49-F238E27FC236}">
                      <a16:creationId xmlns:a16="http://schemas.microsoft.com/office/drawing/2014/main" id="{66FC9DB3-7A1B-D9B3-70EF-8243E0402452}"/>
                    </a:ext>
                  </a:extLst>
                </xdr:cNvPr>
                <xdr:cNvCxnSpPr>
                  <a:cxnSpLocks/>
                </xdr:cNvCxnSpPr>
              </xdr:nvCxnSpPr>
              <xdr:spPr>
                <a:xfrm flipH="1">
                  <a:off x="4907733" y="246824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cxnSp macro="">
            <xdr:nvCxnSpPr>
              <xdr:cNvPr id="47" name="Straight Connector 46">
                <a:extLst>
                  <a:ext uri="{FF2B5EF4-FFF2-40B4-BE49-F238E27FC236}">
                    <a16:creationId xmlns:a16="http://schemas.microsoft.com/office/drawing/2014/main" id="{B2EF1F34-4187-93AB-518C-7B8523F5F5A6}"/>
                  </a:ext>
                </a:extLst>
              </xdr:cNvPr>
              <xdr:cNvCxnSpPr>
                <a:cxnSpLocks/>
              </xdr:cNvCxnSpPr>
            </xdr:nvCxnSpPr>
            <xdr:spPr>
              <a:xfrm>
                <a:off x="2094127" y="249615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48" name="Straight Connector 47">
                <a:extLst>
                  <a:ext uri="{FF2B5EF4-FFF2-40B4-BE49-F238E27FC236}">
                    <a16:creationId xmlns:a16="http://schemas.microsoft.com/office/drawing/2014/main" id="{E5AEC58E-653B-E729-2FAC-891295F0F432}"/>
                  </a:ext>
                </a:extLst>
              </xdr:cNvPr>
              <xdr:cNvCxnSpPr>
                <a:cxnSpLocks/>
              </xdr:cNvCxnSpPr>
            </xdr:nvCxnSpPr>
            <xdr:spPr>
              <a:xfrm>
                <a:off x="1891423" y="246222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49" name="Straight Connector 48">
                <a:extLst>
                  <a:ext uri="{FF2B5EF4-FFF2-40B4-BE49-F238E27FC236}">
                    <a16:creationId xmlns:a16="http://schemas.microsoft.com/office/drawing/2014/main" id="{834F9E82-F965-DB98-4183-927E08D3576A}"/>
                  </a:ext>
                </a:extLst>
              </xdr:cNvPr>
              <xdr:cNvCxnSpPr>
                <a:cxnSpLocks/>
              </xdr:cNvCxnSpPr>
            </xdr:nvCxnSpPr>
            <xdr:spPr>
              <a:xfrm>
                <a:off x="1681525" y="2494921"/>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0" name="Straight Connector 49">
                <a:extLst>
                  <a:ext uri="{FF2B5EF4-FFF2-40B4-BE49-F238E27FC236}">
                    <a16:creationId xmlns:a16="http://schemas.microsoft.com/office/drawing/2014/main" id="{E2C0C59E-570B-55CA-DE5C-47799F83CB58}"/>
                  </a:ext>
                </a:extLst>
              </xdr:cNvPr>
              <xdr:cNvCxnSpPr>
                <a:cxnSpLocks/>
              </xdr:cNvCxnSpPr>
            </xdr:nvCxnSpPr>
            <xdr:spPr>
              <a:xfrm>
                <a:off x="1510345" y="2490716"/>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1" name="Straight Connector 50">
                <a:extLst>
                  <a:ext uri="{FF2B5EF4-FFF2-40B4-BE49-F238E27FC236}">
                    <a16:creationId xmlns:a16="http://schemas.microsoft.com/office/drawing/2014/main" id="{FF7966EF-B38B-CB8A-FB8D-086914FFD3CE}"/>
                  </a:ext>
                </a:extLst>
              </xdr:cNvPr>
              <xdr:cNvCxnSpPr>
                <a:cxnSpLocks/>
              </xdr:cNvCxnSpPr>
            </xdr:nvCxnSpPr>
            <xdr:spPr>
              <a:xfrm>
                <a:off x="1268924" y="25017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sp macro="" textlink="">
          <xdr:nvSpPr>
            <xdr:cNvPr id="20" name="TextBox 75">
              <a:extLst>
                <a:ext uri="{FF2B5EF4-FFF2-40B4-BE49-F238E27FC236}">
                  <a16:creationId xmlns:a16="http://schemas.microsoft.com/office/drawing/2014/main" id="{BB32706C-2173-C2B1-A6F1-548B0627B9A4}"/>
                </a:ext>
              </a:extLst>
            </xdr:cNvPr>
            <xdr:cNvSpPr txBox="1"/>
          </xdr:nvSpPr>
          <xdr:spPr>
            <a:xfrm>
              <a:off x="10022251" y="1309410"/>
              <a:ext cx="1246654" cy="27318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latin typeface="Arial" panose="020B0604020202020204" pitchFamily="34" charset="0"/>
                  <a:cs typeface="Arial" panose="020B0604020202020204" pitchFamily="34" charset="0"/>
                </a:rPr>
                <a:t>precipitation</a:t>
              </a:r>
              <a:endParaRPr lang="en-US" sz="1050" b="0">
                <a:latin typeface="Arial" panose="020B0604020202020204" pitchFamily="34" charset="0"/>
                <a:cs typeface="Arial" panose="020B0604020202020204" pitchFamily="34" charset="0"/>
              </a:endParaRPr>
            </a:p>
          </xdr:txBody>
        </xdr:sp>
        <xdr:cxnSp macro="">
          <xdr:nvCxnSpPr>
            <xdr:cNvPr id="21" name="Straight Arrow Connector 20">
              <a:extLst>
                <a:ext uri="{FF2B5EF4-FFF2-40B4-BE49-F238E27FC236}">
                  <a16:creationId xmlns:a16="http://schemas.microsoft.com/office/drawing/2014/main" id="{B8653837-9D18-C8BA-1C03-3A0C4E45FB8F}"/>
                </a:ext>
              </a:extLst>
            </xdr:cNvPr>
            <xdr:cNvCxnSpPr/>
          </xdr:nvCxnSpPr>
          <xdr:spPr>
            <a:xfrm>
              <a:off x="11576389" y="2930448"/>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2" name="Straight Arrow Connector 21">
              <a:extLst>
                <a:ext uri="{FF2B5EF4-FFF2-40B4-BE49-F238E27FC236}">
                  <a16:creationId xmlns:a16="http://schemas.microsoft.com/office/drawing/2014/main" id="{6408D5BA-4CCC-CF83-8857-90275B4760C0}"/>
                </a:ext>
              </a:extLst>
            </xdr:cNvPr>
            <xdr:cNvCxnSpPr>
              <a:cxnSpLocks/>
            </xdr:cNvCxnSpPr>
          </xdr:nvCxnSpPr>
          <xdr:spPr>
            <a:xfrm>
              <a:off x="10250903" y="2610042"/>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3" name="TextBox 78">
              <a:extLst>
                <a:ext uri="{FF2B5EF4-FFF2-40B4-BE49-F238E27FC236}">
                  <a16:creationId xmlns:a16="http://schemas.microsoft.com/office/drawing/2014/main" id="{19F13029-49CC-0134-FBB1-2F873CEEB3A4}"/>
                </a:ext>
              </a:extLst>
            </xdr:cNvPr>
            <xdr:cNvSpPr txBox="1"/>
          </xdr:nvSpPr>
          <xdr:spPr>
            <a:xfrm>
              <a:off x="11297436" y="2655213"/>
              <a:ext cx="644239"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solidFill>
                    <a:schemeClr val="accent2">
                      <a:lumMod val="50000"/>
                    </a:schemeClr>
                  </a:solidFill>
                  <a:effectLst>
                    <a:innerShdw blurRad="317500" dist="50800" dir="16200000">
                      <a:schemeClr val="tx1">
                        <a:alpha val="70000"/>
                      </a:schemeClr>
                    </a:innerShdw>
                  </a:effectLst>
                  <a:latin typeface="Arial" panose="020B0604020202020204" pitchFamily="34" charset="0"/>
                  <a:cs typeface="Arial" panose="020B0604020202020204" pitchFamily="34" charset="0"/>
                </a:rPr>
                <a:t>PFAS</a:t>
              </a:r>
            </a:p>
            <a:p>
              <a:endParaRPr lang="en-US" sz="1200" b="0">
                <a:latin typeface="Arial" panose="020B0604020202020204" pitchFamily="34" charset="0"/>
                <a:cs typeface="Arial" panose="020B0604020202020204" pitchFamily="34" charset="0"/>
              </a:endParaRPr>
            </a:p>
          </xdr:txBody>
        </xdr:sp>
        <xdr:cxnSp macro="">
          <xdr:nvCxnSpPr>
            <xdr:cNvPr id="24" name="Straight Arrow Connector 23">
              <a:extLst>
                <a:ext uri="{FF2B5EF4-FFF2-40B4-BE49-F238E27FC236}">
                  <a16:creationId xmlns:a16="http://schemas.microsoft.com/office/drawing/2014/main" id="{6873875C-EDD0-01A6-8C72-853B987B9F84}"/>
                </a:ext>
              </a:extLst>
            </xdr:cNvPr>
            <xdr:cNvCxnSpPr/>
          </xdr:nvCxnSpPr>
          <xdr:spPr>
            <a:xfrm>
              <a:off x="11575338" y="4290540"/>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5" name="TextBox 80">
              <a:extLst>
                <a:ext uri="{FF2B5EF4-FFF2-40B4-BE49-F238E27FC236}">
                  <a16:creationId xmlns:a16="http://schemas.microsoft.com/office/drawing/2014/main" id="{4C41555F-EE55-EA26-BDD7-0C604A4C3D99}"/>
                </a:ext>
              </a:extLst>
            </xdr:cNvPr>
            <xdr:cNvSpPr txBox="1"/>
          </xdr:nvSpPr>
          <xdr:spPr>
            <a:xfrm>
              <a:off x="11304270" y="3925475"/>
              <a:ext cx="644239"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solidFill>
                    <a:schemeClr val="accent2">
                      <a:lumMod val="50000"/>
                    </a:schemeClr>
                  </a:solidFill>
                  <a:latin typeface="Arial" panose="020B0604020202020204" pitchFamily="34" charset="0"/>
                  <a:cs typeface="Arial" panose="020B0604020202020204" pitchFamily="34" charset="0"/>
                </a:rPr>
                <a:t>PFAS</a:t>
              </a:r>
            </a:p>
            <a:p>
              <a:endParaRPr lang="en-US" sz="1200" b="0">
                <a:latin typeface="Arial" panose="020B0604020202020204" pitchFamily="34" charset="0"/>
                <a:cs typeface="Arial" panose="020B0604020202020204" pitchFamily="34" charset="0"/>
              </a:endParaRPr>
            </a:p>
          </xdr:txBody>
        </xdr:sp>
        <xdr:sp macro="" textlink="">
          <xdr:nvSpPr>
            <xdr:cNvPr id="26" name="TextBox 81">
              <a:extLst>
                <a:ext uri="{FF2B5EF4-FFF2-40B4-BE49-F238E27FC236}">
                  <a16:creationId xmlns:a16="http://schemas.microsoft.com/office/drawing/2014/main" id="{179F6569-AEC5-0E89-B023-CDAC8B5D939C}"/>
                </a:ext>
              </a:extLst>
            </xdr:cNvPr>
            <xdr:cNvSpPr txBox="1"/>
          </xdr:nvSpPr>
          <xdr:spPr>
            <a:xfrm>
              <a:off x="13526699" y="2921972"/>
              <a:ext cx="332490" cy="2368642"/>
            </a:xfrm>
            <a:prstGeom prst="rect">
              <a:avLst/>
            </a:prstGeom>
            <a:noFill/>
          </xdr:spPr>
          <xdr:txBody>
            <a:bodyPr vert="wordArtVert"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000">
                <a:latin typeface="Arial" panose="020B0604020202020204" pitchFamily="34" charset="0"/>
                <a:cs typeface="Arial" panose="020B0604020202020204" pitchFamily="34" charset="0"/>
              </a:endParaRPr>
            </a:p>
          </xdr:txBody>
        </xdr:sp>
        <xdr:sp macro="" textlink="">
          <xdr:nvSpPr>
            <xdr:cNvPr id="27" name="TextBox 82">
              <a:extLst>
                <a:ext uri="{FF2B5EF4-FFF2-40B4-BE49-F238E27FC236}">
                  <a16:creationId xmlns:a16="http://schemas.microsoft.com/office/drawing/2014/main" id="{D1DB291A-E280-E233-A9F9-495921B30C91}"/>
                </a:ext>
              </a:extLst>
            </xdr:cNvPr>
            <xdr:cNvSpPr txBox="1"/>
          </xdr:nvSpPr>
          <xdr:spPr>
            <a:xfrm>
              <a:off x="9297732" y="2711023"/>
              <a:ext cx="1128713" cy="27318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altLang="zh-CN" sz="1200" b="0">
                  <a:solidFill>
                    <a:schemeClr val="accent1"/>
                  </a:solidFill>
                  <a:latin typeface="Arial" panose="020B0604020202020204" pitchFamily="34" charset="0"/>
                  <a:cs typeface="Arial" panose="020B0604020202020204" pitchFamily="34" charset="0"/>
                </a:rPr>
                <a:t>i</a:t>
              </a:r>
              <a:r>
                <a:rPr lang="en-US" sz="1200" b="0">
                  <a:solidFill>
                    <a:schemeClr val="accent1"/>
                  </a:solidFill>
                  <a:latin typeface="Arial" panose="020B0604020202020204" pitchFamily="34" charset="0"/>
                  <a:cs typeface="Arial" panose="020B0604020202020204" pitchFamily="34" charset="0"/>
                </a:rPr>
                <a:t>nfiltration</a:t>
              </a:r>
            </a:p>
          </xdr:txBody>
        </xdr:sp>
        <xdr:cxnSp macro="">
          <xdr:nvCxnSpPr>
            <xdr:cNvPr id="28" name="Straight Arrow Connector 27">
              <a:extLst>
                <a:ext uri="{FF2B5EF4-FFF2-40B4-BE49-F238E27FC236}">
                  <a16:creationId xmlns:a16="http://schemas.microsoft.com/office/drawing/2014/main" id="{CA04DDCF-ECA0-2C38-321D-ED31F54B43D3}"/>
                </a:ext>
              </a:extLst>
            </xdr:cNvPr>
            <xdr:cNvCxnSpPr>
              <a:cxnSpLocks/>
            </xdr:cNvCxnSpPr>
          </xdr:nvCxnSpPr>
          <xdr:spPr>
            <a:xfrm>
              <a:off x="11099629" y="2626856"/>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9" name="Straight Arrow Connector 28">
              <a:extLst>
                <a:ext uri="{FF2B5EF4-FFF2-40B4-BE49-F238E27FC236}">
                  <a16:creationId xmlns:a16="http://schemas.microsoft.com/office/drawing/2014/main" id="{6DF91C28-38CC-027D-3546-91EF2EF44BB5}"/>
                </a:ext>
              </a:extLst>
            </xdr:cNvPr>
            <xdr:cNvCxnSpPr>
              <a:cxnSpLocks/>
            </xdr:cNvCxnSpPr>
          </xdr:nvCxnSpPr>
          <xdr:spPr>
            <a:xfrm>
              <a:off x="12063084" y="2622515"/>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0" name="Straight Arrow Connector 29">
              <a:extLst>
                <a:ext uri="{FF2B5EF4-FFF2-40B4-BE49-F238E27FC236}">
                  <a16:creationId xmlns:a16="http://schemas.microsoft.com/office/drawing/2014/main" id="{020EC25D-9F3F-C746-1932-9EF19E9962C9}"/>
                </a:ext>
              </a:extLst>
            </xdr:cNvPr>
            <xdr:cNvCxnSpPr>
              <a:cxnSpLocks/>
            </xdr:cNvCxnSpPr>
          </xdr:nvCxnSpPr>
          <xdr:spPr>
            <a:xfrm>
              <a:off x="13650102" y="2673885"/>
              <a:ext cx="8928" cy="1458728"/>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4" name="Rectangle 43">
              <a:extLst>
                <a:ext uri="{FF2B5EF4-FFF2-40B4-BE49-F238E27FC236}">
                  <a16:creationId xmlns:a16="http://schemas.microsoft.com/office/drawing/2014/main" id="{8DC03012-4141-C7DA-44AB-BE5164B4D80F}"/>
                </a:ext>
              </a:extLst>
            </xdr:cNvPr>
            <xdr:cNvSpPr/>
          </xdr:nvSpPr>
          <xdr:spPr>
            <a:xfrm>
              <a:off x="13556300" y="3152767"/>
              <a:ext cx="193292" cy="246221"/>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32" name="Right Brace 31">
              <a:extLst>
                <a:ext uri="{FF2B5EF4-FFF2-40B4-BE49-F238E27FC236}">
                  <a16:creationId xmlns:a16="http://schemas.microsoft.com/office/drawing/2014/main" id="{374D6FAB-43EB-93D7-02AA-9FE78EFB0355}"/>
                </a:ext>
              </a:extLst>
            </xdr:cNvPr>
            <xdr:cNvSpPr/>
          </xdr:nvSpPr>
          <xdr:spPr>
            <a:xfrm flipH="1">
              <a:off x="10079794" y="2631489"/>
              <a:ext cx="627249" cy="2451490"/>
            </a:xfrm>
            <a:prstGeom prst="rightBrace">
              <a:avLst>
                <a:gd name="adj1" fmla="val 49602"/>
                <a:gd name="adj2" fmla="val 50000"/>
              </a:avLst>
            </a:prstGeom>
          </xdr:spPr>
          <xdr:style>
            <a:lnRef idx="2">
              <a:schemeClr val="dk1"/>
            </a:lnRef>
            <a:fillRef idx="0">
              <a:schemeClr val="dk1"/>
            </a:fillRef>
            <a:effectRef idx="1">
              <a:schemeClr val="dk1"/>
            </a:effectRef>
            <a:fontRef idx="minor">
              <a:schemeClr val="tx1"/>
            </a:fontRef>
          </xdr:style>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33" name="Straight Connector 32">
              <a:extLst>
                <a:ext uri="{FF2B5EF4-FFF2-40B4-BE49-F238E27FC236}">
                  <a16:creationId xmlns:a16="http://schemas.microsoft.com/office/drawing/2014/main" id="{A77A5089-49A2-6D70-3512-D40FCD258349}"/>
                </a:ext>
              </a:extLst>
            </xdr:cNvPr>
            <xdr:cNvCxnSpPr>
              <a:cxnSpLocks/>
            </xdr:cNvCxnSpPr>
          </xdr:nvCxnSpPr>
          <xdr:spPr>
            <a:xfrm>
              <a:off x="11934135" y="2354687"/>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4" name="Straight Connector 33">
              <a:extLst>
                <a:ext uri="{FF2B5EF4-FFF2-40B4-BE49-F238E27FC236}">
                  <a16:creationId xmlns:a16="http://schemas.microsoft.com/office/drawing/2014/main" id="{C3E0A505-9681-6BD3-75E2-EA1A24CC7D51}"/>
                </a:ext>
              </a:extLst>
            </xdr:cNvPr>
            <xdr:cNvCxnSpPr>
              <a:cxnSpLocks/>
            </xdr:cNvCxnSpPr>
          </xdr:nvCxnSpPr>
          <xdr:spPr>
            <a:xfrm>
              <a:off x="11738817" y="240410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5" name="Straight Connector 34">
              <a:extLst>
                <a:ext uri="{FF2B5EF4-FFF2-40B4-BE49-F238E27FC236}">
                  <a16:creationId xmlns:a16="http://schemas.microsoft.com/office/drawing/2014/main" id="{92F4D24A-22D8-1FF5-EBA2-D73BB774DF79}"/>
                </a:ext>
              </a:extLst>
            </xdr:cNvPr>
            <xdr:cNvCxnSpPr>
              <a:cxnSpLocks/>
            </xdr:cNvCxnSpPr>
          </xdr:nvCxnSpPr>
          <xdr:spPr>
            <a:xfrm>
              <a:off x="11536113" y="23701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6" name="Straight Connector 35">
              <a:extLst>
                <a:ext uri="{FF2B5EF4-FFF2-40B4-BE49-F238E27FC236}">
                  <a16:creationId xmlns:a16="http://schemas.microsoft.com/office/drawing/2014/main" id="{C406223A-401A-52A6-0B58-88D2C84C5D04}"/>
                </a:ext>
              </a:extLst>
            </xdr:cNvPr>
            <xdr:cNvCxnSpPr>
              <a:cxnSpLocks/>
            </xdr:cNvCxnSpPr>
          </xdr:nvCxnSpPr>
          <xdr:spPr>
            <a:xfrm>
              <a:off x="11326215" y="240287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7" name="Straight Connector 36">
              <a:extLst>
                <a:ext uri="{FF2B5EF4-FFF2-40B4-BE49-F238E27FC236}">
                  <a16:creationId xmlns:a16="http://schemas.microsoft.com/office/drawing/2014/main" id="{DEE26A34-83A2-9A1E-03AE-8BFB48DCD0D8}"/>
                </a:ext>
              </a:extLst>
            </xdr:cNvPr>
            <xdr:cNvCxnSpPr>
              <a:cxnSpLocks/>
            </xdr:cNvCxnSpPr>
          </xdr:nvCxnSpPr>
          <xdr:spPr>
            <a:xfrm>
              <a:off x="11053061" y="2413932"/>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8" name="Straight Connector 37">
              <a:extLst>
                <a:ext uri="{FF2B5EF4-FFF2-40B4-BE49-F238E27FC236}">
                  <a16:creationId xmlns:a16="http://schemas.microsoft.com/office/drawing/2014/main" id="{E35E9DE4-FEE9-84F7-66E3-1F7D21F5839B}"/>
                </a:ext>
              </a:extLst>
            </xdr:cNvPr>
            <xdr:cNvCxnSpPr>
              <a:cxnSpLocks/>
            </xdr:cNvCxnSpPr>
          </xdr:nvCxnSpPr>
          <xdr:spPr>
            <a:xfrm>
              <a:off x="10769691" y="237656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sp macro="" textlink="">
          <xdr:nvSpPr>
            <xdr:cNvPr id="39" name="Rectangle 38">
              <a:extLst>
                <a:ext uri="{FF2B5EF4-FFF2-40B4-BE49-F238E27FC236}">
                  <a16:creationId xmlns:a16="http://schemas.microsoft.com/office/drawing/2014/main" id="{76A6D3EF-00C0-7F11-06D7-AF1D27D110E4}"/>
                </a:ext>
              </a:extLst>
            </xdr:cNvPr>
            <xdr:cNvSpPr/>
          </xdr:nvSpPr>
          <xdr:spPr>
            <a:xfrm>
              <a:off x="12655714" y="2631435"/>
              <a:ext cx="120250" cy="3643227"/>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40" name="Cylinder 39">
              <a:extLst>
                <a:ext uri="{FF2B5EF4-FFF2-40B4-BE49-F238E27FC236}">
                  <a16:creationId xmlns:a16="http://schemas.microsoft.com/office/drawing/2014/main" id="{702BBED3-E502-9743-8F70-406097592E5E}"/>
                </a:ext>
              </a:extLst>
            </xdr:cNvPr>
            <xdr:cNvSpPr/>
          </xdr:nvSpPr>
          <xdr:spPr>
            <a:xfrm>
              <a:off x="12653636" y="5337886"/>
              <a:ext cx="125176" cy="689500"/>
            </a:xfrm>
            <a:prstGeom prst="can">
              <a:avLst/>
            </a:prstGeom>
            <a:blipFill>
              <a:blip xmlns:r="http://schemas.openxmlformats.org/officeDocument/2006/relationships" r:embed="rId1"/>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41" name="Straight Arrow Connector 40">
              <a:extLst>
                <a:ext uri="{FF2B5EF4-FFF2-40B4-BE49-F238E27FC236}">
                  <a16:creationId xmlns:a16="http://schemas.microsoft.com/office/drawing/2014/main" id="{BE6EA696-426B-5B28-4E35-B26DE395B417}"/>
                </a:ext>
              </a:extLst>
            </xdr:cNvPr>
            <xdr:cNvCxnSpPr>
              <a:cxnSpLocks/>
            </xdr:cNvCxnSpPr>
          </xdr:nvCxnSpPr>
          <xdr:spPr>
            <a:xfrm flipH="1" flipV="1">
              <a:off x="12775558" y="5003921"/>
              <a:ext cx="909410" cy="379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2" name="TextBox 110">
              <a:extLst>
                <a:ext uri="{FF2B5EF4-FFF2-40B4-BE49-F238E27FC236}">
                  <a16:creationId xmlns:a16="http://schemas.microsoft.com/office/drawing/2014/main" id="{FA5E41C3-F948-B544-3B3F-D243384385A2}"/>
                </a:ext>
              </a:extLst>
            </xdr:cNvPr>
            <xdr:cNvSpPr txBox="1"/>
          </xdr:nvSpPr>
          <xdr:spPr>
            <a:xfrm>
              <a:off x="13541602" y="4765935"/>
              <a:ext cx="1476441" cy="55187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0">
                  <a:latin typeface="Arial" panose="020B0604020202020204" pitchFamily="34" charset="0"/>
                  <a:cs typeface="Arial" panose="020B0604020202020204" pitchFamily="34" charset="0"/>
                </a:rPr>
                <a:t>receptor well (drinking water)</a:t>
              </a:r>
            </a:p>
          </xdr:txBody>
        </xdr:sp>
      </xdr:grpSp>
      <xdr:sp macro="" textlink="">
        <xdr:nvSpPr>
          <xdr:cNvPr id="102" name="Rectangle 101">
            <a:extLst>
              <a:ext uri="{FF2B5EF4-FFF2-40B4-BE49-F238E27FC236}">
                <a16:creationId xmlns:a16="http://schemas.microsoft.com/office/drawing/2014/main" id="{E2BFAAC7-9CF5-7C46-B6CA-8F671E229713}"/>
              </a:ext>
            </a:extLst>
          </xdr:cNvPr>
          <xdr:cNvSpPr/>
        </xdr:nvSpPr>
        <xdr:spPr>
          <a:xfrm>
            <a:off x="13960305" y="3202874"/>
            <a:ext cx="210859" cy="21813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b="1" kern="1200">
                <a:solidFill>
                  <a:sysClr val="windowText" lastClr="000000"/>
                </a:solidFill>
                <a:latin typeface="Arial" panose="020B0604020202020204" pitchFamily="34" charset="0"/>
                <a:cs typeface="Arial" panose="020B0604020202020204" pitchFamily="34" charset="0"/>
              </a:rPr>
              <a:t>Z</a:t>
            </a:r>
            <a:endParaRPr lang="zh-CN" altLang="en-US" sz="1100" b="1" kern="1200">
              <a:solidFill>
                <a:sysClr val="windowText" lastClr="000000"/>
              </a:solidFill>
              <a:latin typeface="Arial" panose="020B0604020202020204" pitchFamily="34" charset="0"/>
              <a:cs typeface="Arial" panose="020B0604020202020204" pitchFamily="34" charset="0"/>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175287</xdr:colOff>
      <xdr:row>23</xdr:row>
      <xdr:rowOff>100615</xdr:rowOff>
    </xdr:from>
    <xdr:to>
      <xdr:col>8</xdr:col>
      <xdr:colOff>64263</xdr:colOff>
      <xdr:row>24</xdr:row>
      <xdr:rowOff>92995</xdr:rowOff>
    </xdr:to>
    <xdr:sp macro="[0]!M0_Set_default_PFAS" textlink="">
      <xdr:nvSpPr>
        <xdr:cNvPr id="44247" name="矩形 44246">
          <a:extLst>
            <a:ext uri="{FF2B5EF4-FFF2-40B4-BE49-F238E27FC236}">
              <a16:creationId xmlns:a16="http://schemas.microsoft.com/office/drawing/2014/main" id="{0EDF0191-11F9-42D1-823F-F82ADCB73758}"/>
            </a:ext>
          </a:extLst>
        </xdr:cNvPr>
        <xdr:cNvSpPr/>
      </xdr:nvSpPr>
      <xdr:spPr>
        <a:xfrm>
          <a:off x="5226423" y="6051335"/>
          <a:ext cx="1260000" cy="184804"/>
        </a:xfrm>
        <a:prstGeom prst="rect">
          <a:avLst/>
        </a:prstGeom>
        <a:solidFill>
          <a:schemeClr val="accent6">
            <a:lumMod val="40000"/>
            <a:lumOff val="60000"/>
          </a:schemeClr>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a:t>
          </a:r>
          <a:r>
            <a:rPr lang="en-US" altLang="zh-CN" sz="900" b="0" baseline="0">
              <a:solidFill>
                <a:sysClr val="windowText" lastClr="000000"/>
              </a:solidFill>
              <a:latin typeface="Arial" panose="020B0604020202020204" pitchFamily="34" charset="0"/>
              <a:cs typeface="Arial" panose="020B0604020202020204" pitchFamily="34" charset="0"/>
            </a:rPr>
            <a:t> Default Values</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6</xdr:col>
      <xdr:colOff>175287</xdr:colOff>
      <xdr:row>4</xdr:row>
      <xdr:rowOff>111464</xdr:rowOff>
    </xdr:from>
    <xdr:to>
      <xdr:col>8</xdr:col>
      <xdr:colOff>64263</xdr:colOff>
      <xdr:row>5</xdr:row>
      <xdr:rowOff>101807</xdr:rowOff>
    </xdr:to>
    <xdr:sp macro="[0]!M0_Set_default_Soil" textlink="">
      <xdr:nvSpPr>
        <xdr:cNvPr id="44248" name="矩形 44247">
          <a:extLst>
            <a:ext uri="{FF2B5EF4-FFF2-40B4-BE49-F238E27FC236}">
              <a16:creationId xmlns:a16="http://schemas.microsoft.com/office/drawing/2014/main" id="{3F003C4C-3127-45C6-A4F2-C54FF08F412A}"/>
            </a:ext>
          </a:extLst>
        </xdr:cNvPr>
        <xdr:cNvSpPr/>
      </xdr:nvSpPr>
      <xdr:spPr>
        <a:xfrm>
          <a:off x="5226423" y="1997222"/>
          <a:ext cx="1260000" cy="182767"/>
        </a:xfrm>
        <a:prstGeom prst="rect">
          <a:avLst/>
        </a:prstGeom>
        <a:solidFill>
          <a:schemeClr val="accent6">
            <a:lumMod val="40000"/>
            <a:lumOff val="60000"/>
          </a:schemeClr>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 Default Values</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15</xdr:col>
      <xdr:colOff>310480</xdr:colOff>
      <xdr:row>40</xdr:row>
      <xdr:rowOff>174734</xdr:rowOff>
    </xdr:from>
    <xdr:to>
      <xdr:col>17</xdr:col>
      <xdr:colOff>644875</xdr:colOff>
      <xdr:row>41</xdr:row>
      <xdr:rowOff>201765</xdr:rowOff>
    </xdr:to>
    <xdr:sp macro="[0]!M0_Module0_Input_1201_equili" textlink="">
      <xdr:nvSpPr>
        <xdr:cNvPr id="44252" name="矩形: 圆角 44251">
          <a:extLst>
            <a:ext uri="{FF2B5EF4-FFF2-40B4-BE49-F238E27FC236}">
              <a16:creationId xmlns:a16="http://schemas.microsoft.com/office/drawing/2014/main" id="{1A817CC9-C49C-457E-8337-B04CFB2B0411}"/>
            </a:ext>
          </a:extLst>
        </xdr:cNvPr>
        <xdr:cNvSpPr/>
      </xdr:nvSpPr>
      <xdr:spPr>
        <a:xfrm>
          <a:off x="11623847" y="9626839"/>
          <a:ext cx="1695110" cy="240858"/>
        </a:xfrm>
        <a:prstGeom prst="roundRect">
          <a:avLst/>
        </a:prstGeom>
        <a:solidFill>
          <a:schemeClr val="accent2">
            <a:lumMod val="40000"/>
            <a:lumOff val="60000"/>
          </a:schemeClr>
        </a:solidFill>
        <a:ln w="6350">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Basic Solver </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15</xdr:col>
      <xdr:colOff>319911</xdr:colOff>
      <xdr:row>43</xdr:row>
      <xdr:rowOff>126456</xdr:rowOff>
    </xdr:from>
    <xdr:to>
      <xdr:col>17</xdr:col>
      <xdr:colOff>631174</xdr:colOff>
      <xdr:row>44</xdr:row>
      <xdr:rowOff>135892</xdr:rowOff>
    </xdr:to>
    <xdr:sp macro="[0]!M0_Module0_Input_1201_Kinetic" textlink="">
      <xdr:nvSpPr>
        <xdr:cNvPr id="44253" name="矩形: 圆角 44252">
          <a:extLst>
            <a:ext uri="{FF2B5EF4-FFF2-40B4-BE49-F238E27FC236}">
              <a16:creationId xmlns:a16="http://schemas.microsoft.com/office/drawing/2014/main" id="{3A721CA0-790F-4C42-B9F3-C9FDBA9A6365}"/>
            </a:ext>
          </a:extLst>
        </xdr:cNvPr>
        <xdr:cNvSpPr/>
      </xdr:nvSpPr>
      <xdr:spPr>
        <a:xfrm>
          <a:off x="11633278" y="10220041"/>
          <a:ext cx="1671978" cy="223262"/>
        </a:xfrm>
        <a:prstGeom prst="roundRect">
          <a:avLst/>
        </a:prstGeom>
        <a:solidFill>
          <a:schemeClr val="accent2">
            <a:lumMod val="40000"/>
            <a:lumOff val="60000"/>
          </a:schemeClr>
        </a:solidFill>
        <a:ln w="6350">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Advanced Solver</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6</xdr:col>
          <xdr:colOff>176213</xdr:colOff>
          <xdr:row>18</xdr:row>
          <xdr:rowOff>14288</xdr:rowOff>
        </xdr:from>
        <xdr:to>
          <xdr:col>8</xdr:col>
          <xdr:colOff>61913</xdr:colOff>
          <xdr:row>18</xdr:row>
          <xdr:rowOff>190500</xdr:rowOff>
        </xdr:to>
        <xdr:sp macro="" textlink="">
          <xdr:nvSpPr>
            <xdr:cNvPr id="44050" name="Button 18" descr="        Estimate αL" hidden="1">
              <a:extLst>
                <a:ext uri="{63B3BB69-23CF-44E3-9099-C40C66FF867C}">
                  <a14:compatExt spid="_x0000_s44050"/>
                </a:ext>
                <a:ext uri="{FF2B5EF4-FFF2-40B4-BE49-F238E27FC236}">
                  <a16:creationId xmlns:a16="http://schemas.microsoft.com/office/drawing/2014/main" id="{00000000-0008-0000-0100-000012AC0000}"/>
                </a:ext>
              </a:extLst>
            </xdr:cNvPr>
            <xdr:cNvSpPr/>
          </xdr:nvSpPr>
          <xdr:spPr bwMode="auto">
            <a:xfrm>
              <a:off x="0" y="0"/>
              <a:ext cx="0" cy="0"/>
            </a:xfrm>
            <a:prstGeom prst="rect">
              <a:avLst/>
            </a:prstGeom>
            <a:noFill/>
            <a:ln w="9525">
              <a:miter lim="800000"/>
              <a:headEnd/>
              <a:tailEnd/>
            </a:ln>
          </xdr:spPr>
          <xdr:txBody>
            <a:bodyPr vertOverflow="clip" wrap="square" lIns="45720" tIns="36576" rIns="0" bIns="36576" anchor="ctr" upright="1"/>
            <a:lstStyle/>
            <a:p>
              <a:pPr algn="l" rtl="0">
                <a:defRPr sz="1000"/>
              </a:pPr>
              <a:r>
                <a:rPr lang="zh-CN" altLang="en-US" sz="1000" b="0" i="0" u="none" strike="noStrike" baseline="0">
                  <a:solidFill>
                    <a:srgbClr val="000000"/>
                  </a:solidFill>
                  <a:latin typeface="Arial"/>
                  <a:cs typeface="Arial"/>
                </a:rPr>
                <a:t>       Estimate  </a:t>
              </a:r>
              <a:r>
                <a:rPr lang="zh-CN" altLang="en-US" sz="1000" b="0" i="1" u="none" strike="noStrike" baseline="0">
                  <a:solidFill>
                    <a:srgbClr val="000000"/>
                  </a:solidFill>
                  <a:latin typeface="Arial"/>
                  <a:cs typeface="Arial"/>
                </a:rPr>
                <a:t>α</a:t>
              </a:r>
              <a:r>
                <a:rPr lang="zh-CN" altLang="en-US" sz="1000" b="0" i="1" u="none" strike="noStrike" baseline="-25000">
                  <a:solidFill>
                    <a:srgbClr val="000000"/>
                  </a:solidFill>
                  <a:latin typeface="Arial"/>
                  <a:cs typeface="Arial"/>
                </a:rPr>
                <a:t>L</a:t>
              </a:r>
              <a:r>
                <a:rPr lang="zh-CN" altLang="en-US" sz="1000" b="0" i="1" u="none" strike="noStrike" baseline="0">
                  <a:solidFill>
                    <a:srgbClr val="000000"/>
                  </a:solidFill>
                  <a:latin typeface="Arial"/>
                  <a:cs typeface="Arial"/>
                </a:rPr>
                <a:t> </a:t>
              </a:r>
              <a:endParaRPr lang="zh-CN" altLang="en-US" sz="1000" b="0" i="0" u="none" strike="noStrike" baseline="0">
                <a:solidFill>
                  <a:srgbClr val="000000"/>
                </a:solidFill>
                <a:latin typeface="Arial"/>
                <a:cs typeface="Arial"/>
              </a:endParaRPr>
            </a:p>
            <a:p>
              <a:pPr algn="l" rtl="0">
                <a:defRPr sz="1000"/>
              </a:pPr>
              <a:r>
                <a:rPr lang="zh-CN" altLang="en-US" sz="1000" b="0" i="0" u="none" strike="noStrike" baseline="0">
                  <a:solidFill>
                    <a:srgbClr val="000000"/>
                  </a:solidFill>
                  <a:latin typeface="Arial"/>
                  <a:cs typeface="Arial"/>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176213</xdr:colOff>
          <xdr:row>20</xdr:row>
          <xdr:rowOff>23813</xdr:rowOff>
        </xdr:from>
        <xdr:to>
          <xdr:col>8</xdr:col>
          <xdr:colOff>61913</xdr:colOff>
          <xdr:row>20</xdr:row>
          <xdr:rowOff>204788</xdr:rowOff>
        </xdr:to>
        <xdr:sp macro="" textlink="">
          <xdr:nvSpPr>
            <xdr:cNvPr id="44051" name="Button 19" descr="      Estimate SF" hidden="1">
              <a:extLst>
                <a:ext uri="{63B3BB69-23CF-44E3-9099-C40C66FF867C}">
                  <a14:compatExt spid="_x0000_s44051"/>
                </a:ext>
                <a:ext uri="{FF2B5EF4-FFF2-40B4-BE49-F238E27FC236}">
                  <a16:creationId xmlns:a16="http://schemas.microsoft.com/office/drawing/2014/main" id="{00000000-0008-0000-0100-000013AC0000}"/>
                </a:ext>
              </a:extLst>
            </xdr:cNvPr>
            <xdr:cNvSpPr/>
          </xdr:nvSpPr>
          <xdr:spPr bwMode="auto">
            <a:xfrm>
              <a:off x="0" y="0"/>
              <a:ext cx="0" cy="0"/>
            </a:xfrm>
            <a:prstGeom prst="rect">
              <a:avLst/>
            </a:prstGeom>
            <a:noFill/>
            <a:ln w="9525">
              <a:miter lim="800000"/>
              <a:headEnd/>
              <a:tailEnd/>
            </a:ln>
          </xdr:spPr>
          <xdr:txBody>
            <a:bodyPr vertOverflow="clip" wrap="square" lIns="45720" tIns="36576" rIns="0" bIns="36576" anchor="ctr" upright="1"/>
            <a:lstStyle/>
            <a:p>
              <a:pPr algn="l" rtl="0">
                <a:defRPr sz="1000"/>
              </a:pPr>
              <a:r>
                <a:rPr lang="zh-CN" altLang="en-US" sz="1000" b="0" i="0" u="none" strike="noStrike" baseline="0">
                  <a:solidFill>
                    <a:srgbClr val="000000"/>
                  </a:solidFill>
                  <a:latin typeface="Arial"/>
                  <a:cs typeface="Arial"/>
                </a:rPr>
                <a:t>       Estimate</a:t>
              </a:r>
              <a:r>
                <a:rPr lang="zh-CN" altLang="en-US" sz="1100" b="0" i="0" u="none" strike="noStrike" baseline="0">
                  <a:solidFill>
                    <a:srgbClr val="000000"/>
                  </a:solidFill>
                  <a:latin typeface="Arial"/>
                  <a:cs typeface="Arial"/>
                </a:rPr>
                <a:t> </a:t>
              </a:r>
              <a:r>
                <a:rPr lang="zh-CN" altLang="en-US" sz="900" b="0" i="1" u="none" strike="noStrike" baseline="0">
                  <a:solidFill>
                    <a:srgbClr val="000000"/>
                  </a:solidFill>
                  <a:latin typeface="Arial"/>
                  <a:cs typeface="Arial"/>
                </a:rPr>
                <a:t>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176213</xdr:colOff>
          <xdr:row>19</xdr:row>
          <xdr:rowOff>23813</xdr:rowOff>
        </xdr:from>
        <xdr:to>
          <xdr:col>8</xdr:col>
          <xdr:colOff>61913</xdr:colOff>
          <xdr:row>19</xdr:row>
          <xdr:rowOff>204788</xdr:rowOff>
        </xdr:to>
        <xdr:sp macro="" textlink="">
          <xdr:nvSpPr>
            <xdr:cNvPr id="44052" name="Button 20" descr="Estimate  θ" hidden="1">
              <a:extLst>
                <a:ext uri="{63B3BB69-23CF-44E3-9099-C40C66FF867C}">
                  <a14:compatExt spid="_x0000_s44052"/>
                </a:ext>
                <a:ext uri="{FF2B5EF4-FFF2-40B4-BE49-F238E27FC236}">
                  <a16:creationId xmlns:a16="http://schemas.microsoft.com/office/drawing/2014/main" id="{00000000-0008-0000-0100-000014AC0000}"/>
                </a:ext>
              </a:extLst>
            </xdr:cNvPr>
            <xdr:cNvSpPr/>
          </xdr:nvSpPr>
          <xdr:spPr bwMode="auto">
            <a:xfrm>
              <a:off x="0" y="0"/>
              <a:ext cx="0" cy="0"/>
            </a:xfrm>
            <a:prstGeom prst="rect">
              <a:avLst/>
            </a:prstGeom>
            <a:noFill/>
            <a:ln w="9525">
              <a:miter lim="800000"/>
              <a:headEnd/>
              <a:tailEnd/>
            </a:ln>
          </xdr:spPr>
          <xdr:txBody>
            <a:bodyPr vertOverflow="clip" wrap="square" lIns="45720" tIns="36576" rIns="0" bIns="36576" anchor="ctr" upright="1"/>
            <a:lstStyle/>
            <a:p>
              <a:pPr algn="l" rtl="0">
                <a:defRPr sz="1000"/>
              </a:pPr>
              <a:r>
                <a:rPr lang="zh-CN" altLang="en-US" sz="900" b="0" i="0" u="none" strike="noStrike" baseline="0">
                  <a:solidFill>
                    <a:srgbClr val="000000"/>
                  </a:solidFill>
                  <a:latin typeface="Arial"/>
                  <a:cs typeface="Arial"/>
                </a:rPr>
                <a:t>    </a:t>
              </a:r>
              <a:r>
                <a:rPr lang="zh-CN" altLang="en-US" sz="800" b="0" i="0" u="none" strike="noStrike" baseline="0">
                  <a:solidFill>
                    <a:srgbClr val="000000"/>
                  </a:solidFill>
                  <a:latin typeface="Arial"/>
                  <a:cs typeface="Arial"/>
                </a:rPr>
                <a:t>  </a:t>
              </a:r>
              <a:r>
                <a:rPr lang="zh-CN" altLang="en-US" sz="900" b="0" i="0" u="none" strike="noStrike" baseline="0">
                  <a:solidFill>
                    <a:srgbClr val="000000"/>
                  </a:solidFill>
                  <a:latin typeface="Arial"/>
                  <a:cs typeface="Arial"/>
                </a:rPr>
                <a:t> </a:t>
              </a:r>
              <a:r>
                <a:rPr lang="zh-CN" altLang="en-US" sz="1000" b="0" i="0" u="none" strike="noStrike" baseline="0">
                  <a:solidFill>
                    <a:srgbClr val="000000"/>
                  </a:solidFill>
                  <a:latin typeface="Arial"/>
                  <a:cs typeface="Arial"/>
                </a:rPr>
                <a:t> Estimate</a:t>
              </a:r>
              <a:r>
                <a:rPr lang="zh-CN" altLang="en-US" sz="900" b="0" i="0" u="none" strike="noStrike" baseline="0">
                  <a:solidFill>
                    <a:srgbClr val="000000"/>
                  </a:solidFill>
                  <a:latin typeface="Arial"/>
                  <a:cs typeface="Arial"/>
                </a:rPr>
                <a:t>  </a:t>
              </a:r>
              <a:r>
                <a:rPr lang="zh-CN" altLang="en-US" sz="900" b="0" i="1" u="none" strike="noStrike" baseline="0">
                  <a:solidFill>
                    <a:srgbClr val="000000"/>
                  </a:solidFill>
                  <a:latin typeface="Arial"/>
                  <a:cs typeface="Arial"/>
                </a:rPr>
                <a:t>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176213</xdr:colOff>
          <xdr:row>21</xdr:row>
          <xdr:rowOff>23813</xdr:rowOff>
        </xdr:from>
        <xdr:to>
          <xdr:col>8</xdr:col>
          <xdr:colOff>61913</xdr:colOff>
          <xdr:row>21</xdr:row>
          <xdr:rowOff>204788</xdr:rowOff>
        </xdr:to>
        <xdr:sp macro="" textlink="">
          <xdr:nvSpPr>
            <xdr:cNvPr id="44053" name="Button 21" hidden="1">
              <a:extLst>
                <a:ext uri="{63B3BB69-23CF-44E3-9099-C40C66FF867C}">
                  <a14:compatExt spid="_x0000_s44053"/>
                </a:ext>
                <a:ext uri="{FF2B5EF4-FFF2-40B4-BE49-F238E27FC236}">
                  <a16:creationId xmlns:a16="http://schemas.microsoft.com/office/drawing/2014/main" id="{00000000-0008-0000-0100-000015AC0000}"/>
                </a:ext>
              </a:extLst>
            </xdr:cNvPr>
            <xdr:cNvSpPr/>
          </xdr:nvSpPr>
          <xdr:spPr bwMode="auto">
            <a:xfrm>
              <a:off x="0" y="0"/>
              <a:ext cx="0" cy="0"/>
            </a:xfrm>
            <a:prstGeom prst="rect">
              <a:avLst/>
            </a:prstGeom>
            <a:noFill/>
            <a:ln w="9525">
              <a:miter lim="800000"/>
              <a:headEnd/>
              <a:tailEnd/>
            </a:ln>
          </xdr:spPr>
          <xdr:txBody>
            <a:bodyPr vertOverflow="clip" wrap="square" lIns="45720" tIns="36576" rIns="0" bIns="36576" anchor="ctr" upright="1"/>
            <a:lstStyle/>
            <a:p>
              <a:pPr algn="l" rtl="0">
                <a:defRPr sz="1000"/>
              </a:pPr>
              <a:r>
                <a:rPr lang="zh-CN" altLang="en-US" sz="1000" b="0" i="0" u="none" strike="noStrike" baseline="0">
                  <a:solidFill>
                    <a:srgbClr val="000000"/>
                  </a:solidFill>
                  <a:latin typeface="Arial"/>
                  <a:cs typeface="Arial"/>
                </a:rPr>
                <a:t>       Estimate </a:t>
              </a:r>
              <a:r>
                <a:rPr lang="zh-CN" altLang="en-US" sz="1000" b="0" i="1" u="none" strike="noStrike" baseline="0">
                  <a:solidFill>
                    <a:srgbClr val="000000"/>
                  </a:solidFill>
                  <a:latin typeface="Arial"/>
                  <a:cs typeface="Arial"/>
                </a:rPr>
                <a:t>A</a:t>
              </a:r>
              <a:r>
                <a:rPr lang="zh-CN" altLang="en-US" sz="1000" b="0" i="1" u="none" strike="noStrike" baseline="-25000">
                  <a:solidFill>
                    <a:srgbClr val="000000"/>
                  </a:solidFill>
                  <a:latin typeface="Arial"/>
                  <a:cs typeface="Arial"/>
                </a:rPr>
                <a:t>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176213</xdr:colOff>
          <xdr:row>32</xdr:row>
          <xdr:rowOff>23813</xdr:rowOff>
        </xdr:from>
        <xdr:to>
          <xdr:col>8</xdr:col>
          <xdr:colOff>100013</xdr:colOff>
          <xdr:row>32</xdr:row>
          <xdr:rowOff>204788</xdr:rowOff>
        </xdr:to>
        <xdr:sp macro="" textlink="">
          <xdr:nvSpPr>
            <xdr:cNvPr id="44054" name="Button 22" hidden="1">
              <a:extLst>
                <a:ext uri="{63B3BB69-23CF-44E3-9099-C40C66FF867C}">
                  <a14:compatExt spid="_x0000_s44054"/>
                </a:ext>
                <a:ext uri="{FF2B5EF4-FFF2-40B4-BE49-F238E27FC236}">
                  <a16:creationId xmlns:a16="http://schemas.microsoft.com/office/drawing/2014/main" id="{00000000-0008-0000-0100-000016AC0000}"/>
                </a:ext>
              </a:extLst>
            </xdr:cNvPr>
            <xdr:cNvSpPr/>
          </xdr:nvSpPr>
          <xdr:spPr bwMode="auto">
            <a:xfrm>
              <a:off x="0" y="0"/>
              <a:ext cx="0" cy="0"/>
            </a:xfrm>
            <a:prstGeom prst="rect">
              <a:avLst/>
            </a:prstGeom>
            <a:noFill/>
            <a:ln w="9525">
              <a:miter lim="800000"/>
              <a:headEnd/>
              <a:tailEnd/>
            </a:ln>
          </xdr:spPr>
          <xdr:txBody>
            <a:bodyPr vertOverflow="clip" wrap="square" lIns="45720" tIns="36576" rIns="0" bIns="36576" anchor="ctr" upright="1"/>
            <a:lstStyle/>
            <a:p>
              <a:pPr algn="l" rtl="0">
                <a:defRPr sz="1000"/>
              </a:pPr>
              <a:r>
                <a:rPr lang="zh-CN" altLang="en-US" sz="1000" b="0" i="0" u="none" strike="noStrike" baseline="0">
                  <a:solidFill>
                    <a:srgbClr val="000000"/>
                  </a:solidFill>
                  <a:latin typeface="Arial"/>
                  <a:cs typeface="Arial"/>
                </a:rPr>
                <a:t>       Estimate </a:t>
              </a:r>
              <a:r>
                <a:rPr lang="zh-CN" altLang="en-US" sz="1000" b="0" i="1" u="none" strike="noStrike" baseline="0">
                  <a:solidFill>
                    <a:srgbClr val="000000"/>
                  </a:solidFill>
                  <a:latin typeface="Arial"/>
                  <a:cs typeface="Arial"/>
                </a:rPr>
                <a:t>K</a:t>
              </a:r>
              <a:r>
                <a:rPr lang="zh-CN" altLang="en-US" sz="1000" b="0" i="1" u="none" strike="noStrike" baseline="-25000">
                  <a:solidFill>
                    <a:srgbClr val="000000"/>
                  </a:solidFill>
                  <a:latin typeface="Arial"/>
                  <a:cs typeface="Arial"/>
                </a:rPr>
                <a:t>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176213</xdr:colOff>
          <xdr:row>33</xdr:row>
          <xdr:rowOff>23813</xdr:rowOff>
        </xdr:from>
        <xdr:to>
          <xdr:col>8</xdr:col>
          <xdr:colOff>100013</xdr:colOff>
          <xdr:row>33</xdr:row>
          <xdr:rowOff>204788</xdr:rowOff>
        </xdr:to>
        <xdr:sp macro="" textlink="">
          <xdr:nvSpPr>
            <xdr:cNvPr id="44055" name="Button 23" hidden="1">
              <a:extLst>
                <a:ext uri="{63B3BB69-23CF-44E3-9099-C40C66FF867C}">
                  <a14:compatExt spid="_x0000_s44055"/>
                </a:ext>
                <a:ext uri="{FF2B5EF4-FFF2-40B4-BE49-F238E27FC236}">
                  <a16:creationId xmlns:a16="http://schemas.microsoft.com/office/drawing/2014/main" id="{00000000-0008-0000-0100-000017AC0000}"/>
                </a:ext>
              </a:extLst>
            </xdr:cNvPr>
            <xdr:cNvSpPr/>
          </xdr:nvSpPr>
          <xdr:spPr bwMode="auto">
            <a:xfrm>
              <a:off x="0" y="0"/>
              <a:ext cx="0" cy="0"/>
            </a:xfrm>
            <a:prstGeom prst="rect">
              <a:avLst/>
            </a:prstGeom>
            <a:noFill/>
            <a:ln w="9525">
              <a:miter lim="800000"/>
              <a:headEnd/>
              <a:tailEnd/>
            </a:ln>
          </xdr:spPr>
          <xdr:txBody>
            <a:bodyPr vertOverflow="clip" wrap="square" lIns="45720" tIns="36576" rIns="0" bIns="36576" anchor="ctr" upright="1"/>
            <a:lstStyle/>
            <a:p>
              <a:pPr algn="l" rtl="0">
                <a:defRPr sz="1000"/>
              </a:pPr>
              <a:r>
                <a:rPr lang="zh-CN" altLang="en-US" sz="1000" b="0" i="0" u="none" strike="noStrike" baseline="0">
                  <a:solidFill>
                    <a:srgbClr val="000000"/>
                  </a:solidFill>
                  <a:latin typeface="Arial"/>
                  <a:cs typeface="Arial"/>
                </a:rPr>
                <a:t>       Estimate </a:t>
              </a:r>
              <a:r>
                <a:rPr lang="zh-CN" altLang="en-US" sz="1000" b="0" i="1" u="none" strike="noStrike" baseline="0">
                  <a:solidFill>
                    <a:srgbClr val="000000"/>
                  </a:solidFill>
                  <a:latin typeface="Arial"/>
                  <a:cs typeface="Arial"/>
                </a:rPr>
                <a:t>K</a:t>
              </a:r>
              <a:r>
                <a:rPr lang="zh-CN" altLang="en-US" sz="1000" b="0" i="1" u="none" strike="noStrike" baseline="-25000">
                  <a:solidFill>
                    <a:srgbClr val="000000"/>
                  </a:solidFill>
                  <a:latin typeface="Arial"/>
                  <a:cs typeface="Arial"/>
                </a:rPr>
                <a:t>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176213</xdr:colOff>
          <xdr:row>44</xdr:row>
          <xdr:rowOff>23813</xdr:rowOff>
        </xdr:from>
        <xdr:to>
          <xdr:col>8</xdr:col>
          <xdr:colOff>100013</xdr:colOff>
          <xdr:row>45</xdr:row>
          <xdr:rowOff>14288</xdr:rowOff>
        </xdr:to>
        <xdr:sp macro="" textlink="">
          <xdr:nvSpPr>
            <xdr:cNvPr id="44056" name="Button 24" hidden="1">
              <a:extLst>
                <a:ext uri="{63B3BB69-23CF-44E3-9099-C40C66FF867C}">
                  <a14:compatExt spid="_x0000_s44056"/>
                </a:ext>
                <a:ext uri="{FF2B5EF4-FFF2-40B4-BE49-F238E27FC236}">
                  <a16:creationId xmlns:a16="http://schemas.microsoft.com/office/drawing/2014/main" id="{00000000-0008-0000-0100-000018A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zh-CN" altLang="en-US" sz="1000" b="0" i="0" u="none" strike="noStrike" baseline="0">
                  <a:solidFill>
                    <a:srgbClr val="000000"/>
                  </a:solidFill>
                  <a:latin typeface="Arial"/>
                  <a:cs typeface="Arial"/>
                </a:rPr>
                <a:t>Estimate α</a:t>
              </a:r>
              <a:r>
                <a:rPr lang="zh-CN" altLang="en-US" sz="1000" b="0" i="0" u="none" strike="noStrike" baseline="-25000">
                  <a:solidFill>
                    <a:srgbClr val="000000"/>
                  </a:solidFill>
                  <a:latin typeface="Arial"/>
                  <a:cs typeface="Arial"/>
                </a:rPr>
                <a:t>v</a:t>
              </a:r>
              <a:r>
                <a:rPr lang="zh-CN" altLang="en-US" sz="1000" b="0" i="0" u="none" strike="noStrike" baseline="0">
                  <a:solidFill>
                    <a:srgbClr val="000000"/>
                  </a:solidFill>
                  <a:latin typeface="Arial"/>
                  <a:cs typeface="Arial"/>
                </a:rPr>
                <a:t>, δ</a:t>
              </a:r>
              <a:r>
                <a:rPr lang="zh-CN" altLang="en-US" sz="1000" b="0" i="0" u="none" strike="noStrike" baseline="-25000">
                  <a:solidFill>
                    <a:srgbClr val="000000"/>
                  </a:solidFill>
                  <a:latin typeface="Arial"/>
                  <a:cs typeface="Arial"/>
                </a:rPr>
                <a:t>gw</a:t>
              </a:r>
              <a:r>
                <a:rPr lang="zh-CN" altLang="en-US" sz="1000" b="0" i="0" u="none" strike="noStrike" baseline="0">
                  <a:solidFill>
                    <a:srgbClr val="000000"/>
                  </a:solidFill>
                  <a:latin typeface="Arial"/>
                  <a:cs typeface="Arial"/>
                </a:rPr>
                <a:t>,</a:t>
              </a:r>
              <a:r>
                <a:rPr lang="zh-CN" altLang="en-US" sz="900" b="0" i="0" u="none" strike="noStrike" baseline="0">
                  <a:solidFill>
                    <a:srgbClr val="000000"/>
                  </a:solidFill>
                  <a:latin typeface="Arial"/>
                  <a:cs typeface="Arial"/>
                </a:rPr>
                <a:t> </a:t>
              </a:r>
              <a:r>
                <a:rPr lang="zh-CN" altLang="en-US" sz="900" b="0" i="1" u="none" strike="noStrike" baseline="0">
                  <a:solidFill>
                    <a:srgbClr val="000000"/>
                  </a:solidFill>
                  <a:latin typeface="Arial"/>
                  <a:cs typeface="Arial"/>
                </a:rPr>
                <a:t>DF</a:t>
              </a:r>
            </a:p>
          </xdr:txBody>
        </xdr:sp>
        <xdr:clientData fPrintsWithSheet="0"/>
      </xdr:twoCellAnchor>
    </mc:Choice>
    <mc:Fallback/>
  </mc:AlternateContent>
  <xdr:twoCellAnchor>
    <xdr:from>
      <xdr:col>7</xdr:col>
      <xdr:colOff>876290</xdr:colOff>
      <xdr:row>7</xdr:row>
      <xdr:rowOff>26777</xdr:rowOff>
    </xdr:from>
    <xdr:to>
      <xdr:col>7</xdr:col>
      <xdr:colOff>1071561</xdr:colOff>
      <xdr:row>7</xdr:row>
      <xdr:rowOff>195977</xdr:rowOff>
    </xdr:to>
    <xdr:pic>
      <xdr:nvPicPr>
        <xdr:cNvPr id="44046" name="Graphic 44045" descr="Raised hand">
          <a:extLst>
            <a:ext uri="{FF2B5EF4-FFF2-40B4-BE49-F238E27FC236}">
              <a16:creationId xmlns:a16="http://schemas.microsoft.com/office/drawing/2014/main" id="{04A2A4C4-3B98-E561-AA36-79943039266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6163147" y="2513861"/>
          <a:ext cx="195271" cy="169200"/>
        </a:xfrm>
        <a:prstGeom prst="rect">
          <a:avLst/>
        </a:prstGeom>
      </xdr:spPr>
    </xdr:pic>
    <xdr:clientData/>
  </xdr:twoCellAnchor>
  <xdr:twoCellAnchor>
    <xdr:from>
      <xdr:col>10</xdr:col>
      <xdr:colOff>436732</xdr:colOff>
      <xdr:row>22</xdr:row>
      <xdr:rowOff>4351</xdr:rowOff>
    </xdr:from>
    <xdr:to>
      <xdr:col>16</xdr:col>
      <xdr:colOff>106914</xdr:colOff>
      <xdr:row>38</xdr:row>
      <xdr:rowOff>145790</xdr:rowOff>
    </xdr:to>
    <xdr:grpSp>
      <xdr:nvGrpSpPr>
        <xdr:cNvPr id="44033" name="Group 44032">
          <a:extLst>
            <a:ext uri="{FF2B5EF4-FFF2-40B4-BE49-F238E27FC236}">
              <a16:creationId xmlns:a16="http://schemas.microsoft.com/office/drawing/2014/main" id="{A6C8B07C-1A78-BF76-6F24-DB8A679E8780}"/>
            </a:ext>
          </a:extLst>
        </xdr:cNvPr>
        <xdr:cNvGrpSpPr/>
      </xdr:nvGrpSpPr>
      <xdr:grpSpPr>
        <a:xfrm>
          <a:off x="7231887" y="5724261"/>
          <a:ext cx="4707630" cy="3563565"/>
          <a:chOff x="6976289" y="5190499"/>
          <a:chExt cx="4200051" cy="3140567"/>
        </a:xfrm>
      </xdr:grpSpPr>
      <xdr:grpSp>
        <xdr:nvGrpSpPr>
          <xdr:cNvPr id="44239" name="Group 44238">
            <a:extLst>
              <a:ext uri="{FF2B5EF4-FFF2-40B4-BE49-F238E27FC236}">
                <a16:creationId xmlns:a16="http://schemas.microsoft.com/office/drawing/2014/main" id="{D0DA89FA-2288-120D-10F1-28625758FFBE}"/>
              </a:ext>
            </a:extLst>
          </xdr:cNvPr>
          <xdr:cNvGrpSpPr/>
        </xdr:nvGrpSpPr>
        <xdr:grpSpPr>
          <a:xfrm>
            <a:off x="6976289" y="5190499"/>
            <a:ext cx="4200051" cy="3140567"/>
            <a:chOff x="14420847" y="5941452"/>
            <a:chExt cx="4161370" cy="3330297"/>
          </a:xfrm>
        </xdr:grpSpPr>
        <xdr:sp macro="" textlink="">
          <xdr:nvSpPr>
            <xdr:cNvPr id="15" name="Rectangle 26306">
              <a:extLst>
                <a:ext uri="{FF2B5EF4-FFF2-40B4-BE49-F238E27FC236}">
                  <a16:creationId xmlns:a16="http://schemas.microsoft.com/office/drawing/2014/main" id="{DBB9C63A-3519-7DD1-4129-7A2CE9B975E1}"/>
                </a:ext>
              </a:extLst>
            </xdr:cNvPr>
            <xdr:cNvSpPr/>
          </xdr:nvSpPr>
          <xdr:spPr>
            <a:xfrm>
              <a:off x="14450565" y="7268344"/>
              <a:ext cx="2532444" cy="1921467"/>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4143" name="Group 44142">
              <a:extLst>
                <a:ext uri="{FF2B5EF4-FFF2-40B4-BE49-F238E27FC236}">
                  <a16:creationId xmlns:a16="http://schemas.microsoft.com/office/drawing/2014/main" id="{CDEA812C-2BCF-342C-2E46-C259D3946A71}"/>
                </a:ext>
              </a:extLst>
            </xdr:cNvPr>
            <xdr:cNvGrpSpPr/>
          </xdr:nvGrpSpPr>
          <xdr:grpSpPr>
            <a:xfrm>
              <a:off x="14420847" y="5941452"/>
              <a:ext cx="4161370" cy="3330297"/>
              <a:chOff x="14000433" y="5570306"/>
              <a:chExt cx="4161370" cy="3330297"/>
            </a:xfrm>
          </xdr:grpSpPr>
          <xdr:grpSp>
            <xdr:nvGrpSpPr>
              <xdr:cNvPr id="44130" name="Group 44129">
                <a:extLst>
                  <a:ext uri="{FF2B5EF4-FFF2-40B4-BE49-F238E27FC236}">
                    <a16:creationId xmlns:a16="http://schemas.microsoft.com/office/drawing/2014/main" id="{651B070F-B80B-2701-83A5-C29F82EFCA5A}"/>
                  </a:ext>
                </a:extLst>
              </xdr:cNvPr>
              <xdr:cNvGrpSpPr/>
            </xdr:nvGrpSpPr>
            <xdr:grpSpPr>
              <a:xfrm>
                <a:off x="14000433" y="5570306"/>
                <a:ext cx="4161370" cy="3330297"/>
                <a:chOff x="14000433" y="5570306"/>
                <a:chExt cx="4161370" cy="3330297"/>
              </a:xfrm>
            </xdr:grpSpPr>
            <xdr:grpSp>
              <xdr:nvGrpSpPr>
                <xdr:cNvPr id="16" name="Group 26305">
                  <a:extLst>
                    <a:ext uri="{FF2B5EF4-FFF2-40B4-BE49-F238E27FC236}">
                      <a16:creationId xmlns:a16="http://schemas.microsoft.com/office/drawing/2014/main" id="{B543C453-AE1A-17DB-EDEA-16960A3AE429}"/>
                    </a:ext>
                  </a:extLst>
                </xdr:cNvPr>
                <xdr:cNvGrpSpPr/>
              </xdr:nvGrpSpPr>
              <xdr:grpSpPr>
                <a:xfrm>
                  <a:off x="14000433" y="5570306"/>
                  <a:ext cx="4161370" cy="3330297"/>
                  <a:chOff x="10123058" y="10989375"/>
                  <a:chExt cx="6036663" cy="3934725"/>
                </a:xfrm>
              </xdr:grpSpPr>
              <xdr:grpSp>
                <xdr:nvGrpSpPr>
                  <xdr:cNvPr id="17" name="Group 26302">
                    <a:extLst>
                      <a:ext uri="{FF2B5EF4-FFF2-40B4-BE49-F238E27FC236}">
                        <a16:creationId xmlns:a16="http://schemas.microsoft.com/office/drawing/2014/main" id="{3D440C85-84D5-3516-E069-0395C3E54867}"/>
                      </a:ext>
                    </a:extLst>
                  </xdr:cNvPr>
                  <xdr:cNvGrpSpPr/>
                </xdr:nvGrpSpPr>
                <xdr:grpSpPr>
                  <a:xfrm>
                    <a:off x="10123058" y="10989375"/>
                    <a:ext cx="6036663" cy="3934725"/>
                    <a:chOff x="6892870" y="10335913"/>
                    <a:chExt cx="6045727" cy="3933520"/>
                  </a:xfrm>
                </xdr:grpSpPr>
                <xdr:grpSp>
                  <xdr:nvGrpSpPr>
                    <xdr:cNvPr id="20" name="Group 26295">
                      <a:extLst>
                        <a:ext uri="{FF2B5EF4-FFF2-40B4-BE49-F238E27FC236}">
                          <a16:creationId xmlns:a16="http://schemas.microsoft.com/office/drawing/2014/main" id="{AEC390F2-1DB5-C843-83F9-5ADA2A8AC323}"/>
                        </a:ext>
                      </a:extLst>
                    </xdr:cNvPr>
                    <xdr:cNvGrpSpPr/>
                  </xdr:nvGrpSpPr>
                  <xdr:grpSpPr>
                    <a:xfrm>
                      <a:off x="6892870" y="10335913"/>
                      <a:ext cx="6045727" cy="3933520"/>
                      <a:chOff x="6978099" y="10136492"/>
                      <a:chExt cx="6046272" cy="3918846"/>
                    </a:xfrm>
                  </xdr:grpSpPr>
                  <xdr:grpSp>
                    <xdr:nvGrpSpPr>
                      <xdr:cNvPr id="26" name="Group 26292">
                        <a:extLst>
                          <a:ext uri="{FF2B5EF4-FFF2-40B4-BE49-F238E27FC236}">
                            <a16:creationId xmlns:a16="http://schemas.microsoft.com/office/drawing/2014/main" id="{049CE2E3-40BA-DF9A-AD51-0325D33C2374}"/>
                          </a:ext>
                        </a:extLst>
                      </xdr:cNvPr>
                      <xdr:cNvGrpSpPr/>
                    </xdr:nvGrpSpPr>
                    <xdr:grpSpPr>
                      <a:xfrm>
                        <a:off x="6987624" y="10136492"/>
                        <a:ext cx="6036747" cy="3918846"/>
                        <a:chOff x="7459409" y="11125336"/>
                        <a:chExt cx="6021187" cy="3934424"/>
                      </a:xfrm>
                    </xdr:grpSpPr>
                    <xdr:sp macro="" textlink="">
                      <xdr:nvSpPr>
                        <xdr:cNvPr id="28" name="Freeform: Shape 26047">
                          <a:extLst>
                            <a:ext uri="{FF2B5EF4-FFF2-40B4-BE49-F238E27FC236}">
                              <a16:creationId xmlns:a16="http://schemas.microsoft.com/office/drawing/2014/main" id="{65DB92C1-E24B-788A-CF64-EB25AA0B4416}"/>
                            </a:ext>
                          </a:extLst>
                        </xdr:cNvPr>
                        <xdr:cNvSpPr/>
                      </xdr:nvSpPr>
                      <xdr:spPr>
                        <a:xfrm>
                          <a:off x="11146075" y="13053831"/>
                          <a:ext cx="1737854" cy="1918209"/>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 name="connsiteX0" fmla="*/ 0 w 2258705"/>
                            <a:gd name="connsiteY0" fmla="*/ 2193878 h 2193878"/>
                            <a:gd name="connsiteX1" fmla="*/ 2258705 w 2258705"/>
                            <a:gd name="connsiteY1" fmla="*/ 764275 h 2193878"/>
                            <a:gd name="connsiteX2" fmla="*/ 2255293 w 2258705"/>
                            <a:gd name="connsiteY2" fmla="*/ 0 h 2193878"/>
                            <a:gd name="connsiteX3" fmla="*/ 9635 w 2258705"/>
                            <a:gd name="connsiteY3" fmla="*/ 1277518 h 2193878"/>
                            <a:gd name="connsiteX4" fmla="*/ 0 w 2258705"/>
                            <a:gd name="connsiteY4" fmla="*/ 2193878 h 2193878"/>
                            <a:gd name="connsiteX0" fmla="*/ 0 w 2255344"/>
                            <a:gd name="connsiteY0" fmla="*/ 2193878 h 2193878"/>
                            <a:gd name="connsiteX1" fmla="*/ 2239436 w 2255344"/>
                            <a:gd name="connsiteY1" fmla="*/ 836050 h 2193878"/>
                            <a:gd name="connsiteX2" fmla="*/ 2255293 w 2255344"/>
                            <a:gd name="connsiteY2" fmla="*/ 0 h 2193878"/>
                            <a:gd name="connsiteX3" fmla="*/ 9635 w 2255344"/>
                            <a:gd name="connsiteY3" fmla="*/ 1277518 h 2193878"/>
                            <a:gd name="connsiteX4" fmla="*/ 0 w 2255344"/>
                            <a:gd name="connsiteY4" fmla="*/ 2193878 h 2193878"/>
                            <a:gd name="connsiteX0" fmla="*/ 0 w 2255370"/>
                            <a:gd name="connsiteY0" fmla="*/ 2193878 h 2193878"/>
                            <a:gd name="connsiteX1" fmla="*/ 2245859 w 2255370"/>
                            <a:gd name="connsiteY1" fmla="*/ 897570 h 2193878"/>
                            <a:gd name="connsiteX2" fmla="*/ 2255293 w 2255370"/>
                            <a:gd name="connsiteY2" fmla="*/ 0 h 2193878"/>
                            <a:gd name="connsiteX3" fmla="*/ 9635 w 2255370"/>
                            <a:gd name="connsiteY3" fmla="*/ 1277518 h 2193878"/>
                            <a:gd name="connsiteX4" fmla="*/ 0 w 2255370"/>
                            <a:gd name="connsiteY4" fmla="*/ 2193878 h 2193878"/>
                            <a:gd name="connsiteX0" fmla="*/ 0 w 2255331"/>
                            <a:gd name="connsiteY0" fmla="*/ 2193878 h 2193878"/>
                            <a:gd name="connsiteX1" fmla="*/ 2233013 w 2255331"/>
                            <a:gd name="connsiteY1" fmla="*/ 889879 h 2193878"/>
                            <a:gd name="connsiteX2" fmla="*/ 2255293 w 2255331"/>
                            <a:gd name="connsiteY2" fmla="*/ 0 h 2193878"/>
                            <a:gd name="connsiteX3" fmla="*/ 9635 w 2255331"/>
                            <a:gd name="connsiteY3" fmla="*/ 1277518 h 2193878"/>
                            <a:gd name="connsiteX4" fmla="*/ 0 w 2255331"/>
                            <a:gd name="connsiteY4" fmla="*/ 2193878 h 2193878"/>
                            <a:gd name="connsiteX0" fmla="*/ 0 w 2248921"/>
                            <a:gd name="connsiteY0" fmla="*/ 2193878 h 2193878"/>
                            <a:gd name="connsiteX1" fmla="*/ 2233013 w 2248921"/>
                            <a:gd name="connsiteY1" fmla="*/ 889879 h 2193878"/>
                            <a:gd name="connsiteX2" fmla="*/ 2248871 w 2248921"/>
                            <a:gd name="connsiteY2" fmla="*/ 0 h 2193878"/>
                            <a:gd name="connsiteX3" fmla="*/ 9635 w 2248921"/>
                            <a:gd name="connsiteY3" fmla="*/ 1277518 h 2193878"/>
                            <a:gd name="connsiteX4" fmla="*/ 0 w 2248921"/>
                            <a:gd name="connsiteY4" fmla="*/ 2193878 h 2193878"/>
                            <a:gd name="connsiteX0" fmla="*/ 0 w 2249601"/>
                            <a:gd name="connsiteY0" fmla="*/ 2193878 h 2193878"/>
                            <a:gd name="connsiteX1" fmla="*/ 2249601 w 2249601"/>
                            <a:gd name="connsiteY1" fmla="*/ 889879 h 2193878"/>
                            <a:gd name="connsiteX2" fmla="*/ 2248871 w 2249601"/>
                            <a:gd name="connsiteY2" fmla="*/ 0 h 2193878"/>
                            <a:gd name="connsiteX3" fmla="*/ 9635 w 2249601"/>
                            <a:gd name="connsiteY3" fmla="*/ 1277518 h 2193878"/>
                            <a:gd name="connsiteX4" fmla="*/ 0 w 2249601"/>
                            <a:gd name="connsiteY4" fmla="*/ 2193878 h 2193878"/>
                            <a:gd name="connsiteX0" fmla="*/ 0 w 2251002"/>
                            <a:gd name="connsiteY0" fmla="*/ 2193878 h 2193878"/>
                            <a:gd name="connsiteX1" fmla="*/ 2249601 w 2251002"/>
                            <a:gd name="connsiteY1" fmla="*/ 889879 h 2193878"/>
                            <a:gd name="connsiteX2" fmla="*/ 2248871 w 2251002"/>
                            <a:gd name="connsiteY2" fmla="*/ 0 h 2193878"/>
                            <a:gd name="connsiteX3" fmla="*/ 9635 w 2251002"/>
                            <a:gd name="connsiteY3" fmla="*/ 1277518 h 2193878"/>
                            <a:gd name="connsiteX4" fmla="*/ 0 w 2251002"/>
                            <a:gd name="connsiteY4" fmla="*/ 2193878 h 2193878"/>
                            <a:gd name="connsiteX0" fmla="*/ 0 w 2258419"/>
                            <a:gd name="connsiteY0" fmla="*/ 2193878 h 2193878"/>
                            <a:gd name="connsiteX1" fmla="*/ 2257895 w 2258419"/>
                            <a:gd name="connsiteY1" fmla="*/ 883491 h 2193878"/>
                            <a:gd name="connsiteX2" fmla="*/ 2248871 w 2258419"/>
                            <a:gd name="connsiteY2" fmla="*/ 0 h 2193878"/>
                            <a:gd name="connsiteX3" fmla="*/ 9635 w 2258419"/>
                            <a:gd name="connsiteY3" fmla="*/ 1277518 h 2193878"/>
                            <a:gd name="connsiteX4" fmla="*/ 0 w 2258419"/>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19" h="2193878">
                              <a:moveTo>
                                <a:pt x="0" y="2193878"/>
                              </a:moveTo>
                              <a:lnTo>
                                <a:pt x="2257895" y="883491"/>
                              </a:lnTo>
                              <a:cubicBezTo>
                                <a:pt x="2260904" y="625538"/>
                                <a:pt x="2250008" y="254758"/>
                                <a:pt x="2248871" y="0"/>
                              </a:cubicBezTo>
                              <a:lnTo>
                                <a:pt x="9635" y="1277518"/>
                              </a:lnTo>
                              <a:lnTo>
                                <a:pt x="0" y="2193878"/>
                              </a:lnTo>
                              <a:close/>
                            </a:path>
                          </a:pathLst>
                        </a:cu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9" name="Freeform: Shape 26048">
                          <a:extLst>
                            <a:ext uri="{FF2B5EF4-FFF2-40B4-BE49-F238E27FC236}">
                              <a16:creationId xmlns:a16="http://schemas.microsoft.com/office/drawing/2014/main" id="{9C598713-7905-5000-4518-E17401DE006C}"/>
                            </a:ext>
                          </a:extLst>
                        </xdr:cNvPr>
                        <xdr:cNvSpPr/>
                      </xdr:nvSpPr>
                      <xdr:spPr>
                        <a:xfrm>
                          <a:off x="11152597" y="11592804"/>
                          <a:ext cx="1733596" cy="2583698"/>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 name="connsiteX0" fmla="*/ 9025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9025 w 2258458"/>
                            <a:gd name="connsiteY4" fmla="*/ 2930486 h 2930486"/>
                            <a:gd name="connsiteX0" fmla="*/ 622 w 2262088"/>
                            <a:gd name="connsiteY0" fmla="*/ 2933138 h 2933138"/>
                            <a:gd name="connsiteX1" fmla="*/ 3630 w 2262088"/>
                            <a:gd name="connsiteY1" fmla="*/ 1413831 h 2933138"/>
                            <a:gd name="connsiteX2" fmla="*/ 2262088 w 2262088"/>
                            <a:gd name="connsiteY2" fmla="*/ 0 h 2933138"/>
                            <a:gd name="connsiteX3" fmla="*/ 2258416 w 2262088"/>
                            <a:gd name="connsiteY3" fmla="*/ 1501966 h 2933138"/>
                            <a:gd name="connsiteX4" fmla="*/ 622 w 2262088"/>
                            <a:gd name="connsiteY4" fmla="*/ 2933138 h 2933138"/>
                            <a:gd name="connsiteX0" fmla="*/ 1246 w 2262712"/>
                            <a:gd name="connsiteY0" fmla="*/ 2933138 h 2933138"/>
                            <a:gd name="connsiteX1" fmla="*/ 4254 w 2262712"/>
                            <a:gd name="connsiteY1" fmla="*/ 1413831 h 2933138"/>
                            <a:gd name="connsiteX2" fmla="*/ 2262712 w 2262712"/>
                            <a:gd name="connsiteY2" fmla="*/ 0 h 2933138"/>
                            <a:gd name="connsiteX3" fmla="*/ 2259040 w 2262712"/>
                            <a:gd name="connsiteY3" fmla="*/ 1501966 h 2933138"/>
                            <a:gd name="connsiteX4" fmla="*/ 1246 w 2262712"/>
                            <a:gd name="connsiteY4" fmla="*/ 2933138 h 2933138"/>
                            <a:gd name="connsiteX0" fmla="*/ 3907 w 2265373"/>
                            <a:gd name="connsiteY0" fmla="*/ 2933138 h 2933138"/>
                            <a:gd name="connsiteX1" fmla="*/ 6915 w 2265373"/>
                            <a:gd name="connsiteY1" fmla="*/ 1413831 h 2933138"/>
                            <a:gd name="connsiteX2" fmla="*/ 2265373 w 2265373"/>
                            <a:gd name="connsiteY2" fmla="*/ 0 h 2933138"/>
                            <a:gd name="connsiteX3" fmla="*/ 2261701 w 2265373"/>
                            <a:gd name="connsiteY3" fmla="*/ 1501966 h 2933138"/>
                            <a:gd name="connsiteX4" fmla="*/ 3907 w 2265373"/>
                            <a:gd name="connsiteY4" fmla="*/ 2933138 h 2933138"/>
                            <a:gd name="connsiteX0" fmla="*/ 3907 w 2265373"/>
                            <a:gd name="connsiteY0" fmla="*/ 2622861 h 2622861"/>
                            <a:gd name="connsiteX1" fmla="*/ 6915 w 2265373"/>
                            <a:gd name="connsiteY1" fmla="*/ 1103554 h 2622861"/>
                            <a:gd name="connsiteX2" fmla="*/ 2265373 w 2265373"/>
                            <a:gd name="connsiteY2" fmla="*/ 0 h 2622861"/>
                            <a:gd name="connsiteX3" fmla="*/ 2261701 w 2265373"/>
                            <a:gd name="connsiteY3" fmla="*/ 1191689 h 2622861"/>
                            <a:gd name="connsiteX4" fmla="*/ 3907 w 2265373"/>
                            <a:gd name="connsiteY4" fmla="*/ 2622861 h 2622861"/>
                            <a:gd name="connsiteX0" fmla="*/ 3907 w 2299092"/>
                            <a:gd name="connsiteY0" fmla="*/ 2659604 h 2659604"/>
                            <a:gd name="connsiteX1" fmla="*/ 6915 w 2299092"/>
                            <a:gd name="connsiteY1" fmla="*/ 1140297 h 2659604"/>
                            <a:gd name="connsiteX2" fmla="*/ 2299092 w 2299092"/>
                            <a:gd name="connsiteY2" fmla="*/ 0 h 2659604"/>
                            <a:gd name="connsiteX3" fmla="*/ 2261701 w 2299092"/>
                            <a:gd name="connsiteY3" fmla="*/ 1228432 h 2659604"/>
                            <a:gd name="connsiteX4" fmla="*/ 3907 w 2299092"/>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1701 w 2270993"/>
                            <a:gd name="connsiteY3" fmla="*/ 1228432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56081 w 2270993"/>
                            <a:gd name="connsiteY3" fmla="*/ 1473388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7784 w 2270993"/>
                            <a:gd name="connsiteY3" fmla="*/ 1514214 h 2659604"/>
                            <a:gd name="connsiteX4" fmla="*/ 3907 w 2270993"/>
                            <a:gd name="connsiteY4" fmla="*/ 2659604 h 2659604"/>
                            <a:gd name="connsiteX0" fmla="*/ 3907 w 2268104"/>
                            <a:gd name="connsiteY0" fmla="*/ 2626942 h 2626942"/>
                            <a:gd name="connsiteX1" fmla="*/ 6915 w 2268104"/>
                            <a:gd name="connsiteY1" fmla="*/ 1107635 h 2626942"/>
                            <a:gd name="connsiteX2" fmla="*/ 2253440 w 2268104"/>
                            <a:gd name="connsiteY2" fmla="*/ 0 h 2626942"/>
                            <a:gd name="connsiteX3" fmla="*/ 2267784 w 2268104"/>
                            <a:gd name="connsiteY3" fmla="*/ 1481552 h 2626942"/>
                            <a:gd name="connsiteX4" fmla="*/ 3907 w 2268104"/>
                            <a:gd name="connsiteY4" fmla="*/ 2626942 h 2626942"/>
                            <a:gd name="connsiteX0" fmla="*/ 3907 w 2267940"/>
                            <a:gd name="connsiteY0" fmla="*/ 2614694 h 2614694"/>
                            <a:gd name="connsiteX1" fmla="*/ 6915 w 2267940"/>
                            <a:gd name="connsiteY1" fmla="*/ 1095387 h 2614694"/>
                            <a:gd name="connsiteX2" fmla="*/ 2229696 w 2267940"/>
                            <a:gd name="connsiteY2" fmla="*/ 0 h 2614694"/>
                            <a:gd name="connsiteX3" fmla="*/ 2267784 w 2267940"/>
                            <a:gd name="connsiteY3" fmla="*/ 1469304 h 2614694"/>
                            <a:gd name="connsiteX4" fmla="*/ 3907 w 2267940"/>
                            <a:gd name="connsiteY4" fmla="*/ 2614694 h 2614694"/>
                            <a:gd name="connsiteX0" fmla="*/ 3907 w 2250230"/>
                            <a:gd name="connsiteY0" fmla="*/ 2614694 h 2614694"/>
                            <a:gd name="connsiteX1" fmla="*/ 6915 w 2250230"/>
                            <a:gd name="connsiteY1" fmla="*/ 1095387 h 2614694"/>
                            <a:gd name="connsiteX2" fmla="*/ 2229696 w 2250230"/>
                            <a:gd name="connsiteY2" fmla="*/ 0 h 2614694"/>
                            <a:gd name="connsiteX3" fmla="*/ 2249978 w 2250230"/>
                            <a:gd name="connsiteY3" fmla="*/ 1481550 h 2614694"/>
                            <a:gd name="connsiteX4" fmla="*/ 3907 w 2250230"/>
                            <a:gd name="connsiteY4" fmla="*/ 2614694 h 2614694"/>
                            <a:gd name="connsiteX0" fmla="*/ 3907 w 2232849"/>
                            <a:gd name="connsiteY0" fmla="*/ 2614694 h 2614694"/>
                            <a:gd name="connsiteX1" fmla="*/ 6915 w 2232849"/>
                            <a:gd name="connsiteY1" fmla="*/ 1095387 h 2614694"/>
                            <a:gd name="connsiteX2" fmla="*/ 2229696 w 2232849"/>
                            <a:gd name="connsiteY2" fmla="*/ 0 h 2614694"/>
                            <a:gd name="connsiteX3" fmla="*/ 2232170 w 2232849"/>
                            <a:gd name="connsiteY3" fmla="*/ 1489715 h 2614694"/>
                            <a:gd name="connsiteX4" fmla="*/ 3907 w 2232849"/>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25801 w 2229695"/>
                            <a:gd name="connsiteY3" fmla="*/ 1505046 h 2614694"/>
                            <a:gd name="connsiteX4" fmla="*/ 3907 w 2229695"/>
                            <a:gd name="connsiteY4" fmla="*/ 2614694 h 2614694"/>
                            <a:gd name="connsiteX0" fmla="*/ 3907 w 2229697"/>
                            <a:gd name="connsiteY0" fmla="*/ 2614694 h 2614694"/>
                            <a:gd name="connsiteX1" fmla="*/ 6915 w 2229697"/>
                            <a:gd name="connsiteY1" fmla="*/ 1095387 h 2614694"/>
                            <a:gd name="connsiteX2" fmla="*/ 2229696 w 2229697"/>
                            <a:gd name="connsiteY2" fmla="*/ 0 h 2614694"/>
                            <a:gd name="connsiteX3" fmla="*/ 2222616 w 2229697"/>
                            <a:gd name="connsiteY3" fmla="*/ 1513807 h 2614694"/>
                            <a:gd name="connsiteX4" fmla="*/ 3907 w 2229697"/>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14408 w 2229695"/>
                            <a:gd name="connsiteY3" fmla="*/ 1477066 h 2614694"/>
                            <a:gd name="connsiteX4" fmla="*/ 3907 w 2229695"/>
                            <a:gd name="connsiteY4" fmla="*/ 2614694 h 261469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29695" h="2614694">
                              <a:moveTo>
                                <a:pt x="3907" y="2614694"/>
                              </a:moveTo>
                              <a:cubicBezTo>
                                <a:pt x="-5117" y="2101186"/>
                                <a:pt x="3906" y="1603591"/>
                                <a:pt x="6915" y="1095387"/>
                              </a:cubicBezTo>
                              <a:lnTo>
                                <a:pt x="2229696" y="0"/>
                              </a:lnTo>
                              <a:cubicBezTo>
                                <a:pt x="2226599" y="409477"/>
                                <a:pt x="2217505" y="1067589"/>
                                <a:pt x="2214408" y="1477066"/>
                              </a:cubicBezTo>
                              <a:lnTo>
                                <a:pt x="3907" y="2614694"/>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0" name="Rectangle 26049">
                          <a:extLst>
                            <a:ext uri="{FF2B5EF4-FFF2-40B4-BE49-F238E27FC236}">
                              <a16:creationId xmlns:a16="http://schemas.microsoft.com/office/drawing/2014/main" id="{D7EAAAF0-382E-0537-EFAD-D495197E0988}"/>
                            </a:ext>
                          </a:extLst>
                        </xdr:cNvPr>
                        <xdr:cNvSpPr/>
                      </xdr:nvSpPr>
                      <xdr:spPr>
                        <a:xfrm>
                          <a:off x="7488847" y="14185486"/>
                          <a:ext cx="3667390" cy="778759"/>
                        </a:xfrm>
                        <a:prstGeom prst="rect">
                          <a:avLst/>
                        </a:pr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1" name="Rectangle 26050">
                          <a:extLst>
                            <a:ext uri="{FF2B5EF4-FFF2-40B4-BE49-F238E27FC236}">
                              <a16:creationId xmlns:a16="http://schemas.microsoft.com/office/drawing/2014/main" id="{F0DFA7B6-2295-24DF-222A-C7501FB70DCA}"/>
                            </a:ext>
                          </a:extLst>
                        </xdr:cNvPr>
                        <xdr:cNvSpPr/>
                      </xdr:nvSpPr>
                      <xdr:spPr>
                        <a:xfrm>
                          <a:off x="7492670" y="12689182"/>
                          <a:ext cx="3669910" cy="1502123"/>
                        </a:xfrm>
                        <a:custGeom>
                          <a:avLst/>
                          <a:gdLst>
                            <a:gd name="connsiteX0" fmla="*/ 0 w 2549834"/>
                            <a:gd name="connsiteY0" fmla="*/ 0 h 1185879"/>
                            <a:gd name="connsiteX1" fmla="*/ 2549834 w 2549834"/>
                            <a:gd name="connsiteY1" fmla="*/ 0 h 1185879"/>
                            <a:gd name="connsiteX2" fmla="*/ 2549834 w 2549834"/>
                            <a:gd name="connsiteY2" fmla="*/ 1185879 h 1185879"/>
                            <a:gd name="connsiteX3" fmla="*/ 0 w 2549834"/>
                            <a:gd name="connsiteY3" fmla="*/ 1185879 h 1185879"/>
                            <a:gd name="connsiteX4" fmla="*/ 0 w 2549834"/>
                            <a:gd name="connsiteY4" fmla="*/ 0 h 1185879"/>
                            <a:gd name="connsiteX0" fmla="*/ 0 w 2556156"/>
                            <a:gd name="connsiteY0" fmla="*/ 0 h 1190093"/>
                            <a:gd name="connsiteX1" fmla="*/ 2549834 w 2556156"/>
                            <a:gd name="connsiteY1" fmla="*/ 0 h 1190093"/>
                            <a:gd name="connsiteX2" fmla="*/ 2556156 w 2556156"/>
                            <a:gd name="connsiteY2" fmla="*/ 1190093 h 1190093"/>
                            <a:gd name="connsiteX3" fmla="*/ 0 w 2556156"/>
                            <a:gd name="connsiteY3" fmla="*/ 1185879 h 1190093"/>
                            <a:gd name="connsiteX4" fmla="*/ 0 w 2556156"/>
                            <a:gd name="connsiteY4" fmla="*/ 0 h 119009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56156" h="1190093">
                              <a:moveTo>
                                <a:pt x="0" y="0"/>
                              </a:moveTo>
                              <a:lnTo>
                                <a:pt x="2549834" y="0"/>
                              </a:lnTo>
                              <a:cubicBezTo>
                                <a:pt x="2551941" y="396698"/>
                                <a:pt x="2554049" y="793395"/>
                                <a:pt x="2556156" y="1190093"/>
                              </a:cubicBezTo>
                              <a:lnTo>
                                <a:pt x="0" y="1185879"/>
                              </a:lnTo>
                              <a:lnTo>
                                <a:pt x="0" y="0"/>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2" name="Freeform: Shape 26051">
                          <a:extLst>
                            <a:ext uri="{FF2B5EF4-FFF2-40B4-BE49-F238E27FC236}">
                              <a16:creationId xmlns:a16="http://schemas.microsoft.com/office/drawing/2014/main" id="{1C3C00E8-D5CF-D3D6-312F-EE92556AEADF}"/>
                            </a:ext>
                          </a:extLst>
                        </xdr:cNvPr>
                        <xdr:cNvSpPr/>
                      </xdr:nvSpPr>
                      <xdr:spPr>
                        <a:xfrm>
                          <a:off x="7493893" y="11597329"/>
                          <a:ext cx="5394265" cy="1091849"/>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 name="connsiteX0" fmla="*/ 0 w 5907819"/>
                            <a:gd name="connsiteY0" fmla="*/ 1427259 h 1427259"/>
                            <a:gd name="connsiteX1" fmla="*/ 2270098 w 5907819"/>
                            <a:gd name="connsiteY1" fmla="*/ 0 h 1427259"/>
                            <a:gd name="connsiteX2" fmla="*/ 5907819 w 5907819"/>
                            <a:gd name="connsiteY2" fmla="*/ 3975 h 1427259"/>
                            <a:gd name="connsiteX3" fmla="*/ 4208711 w 5907819"/>
                            <a:gd name="connsiteY3" fmla="*/ 1417874 h 1427259"/>
                            <a:gd name="connsiteX4" fmla="*/ 0 w 5907819"/>
                            <a:gd name="connsiteY4" fmla="*/ 1427259 h 1427259"/>
                            <a:gd name="connsiteX0" fmla="*/ 0 w 6114976"/>
                            <a:gd name="connsiteY0" fmla="*/ 1427259 h 1427259"/>
                            <a:gd name="connsiteX1" fmla="*/ 2270098 w 6114976"/>
                            <a:gd name="connsiteY1" fmla="*/ 0 h 1427259"/>
                            <a:gd name="connsiteX2" fmla="*/ 6114976 w 6114976"/>
                            <a:gd name="connsiteY2" fmla="*/ 9384 h 1427259"/>
                            <a:gd name="connsiteX3" fmla="*/ 4208711 w 6114976"/>
                            <a:gd name="connsiteY3" fmla="*/ 1417874 h 1427259"/>
                            <a:gd name="connsiteX4" fmla="*/ 0 w 6114976"/>
                            <a:gd name="connsiteY4" fmla="*/ 1427259 h 1427259"/>
                            <a:gd name="connsiteX0" fmla="*/ 0 w 6136223"/>
                            <a:gd name="connsiteY0" fmla="*/ 1434101 h 1434101"/>
                            <a:gd name="connsiteX1" fmla="*/ 2270098 w 6136223"/>
                            <a:gd name="connsiteY1" fmla="*/ 6842 h 1434101"/>
                            <a:gd name="connsiteX2" fmla="*/ 6136223 w 6136223"/>
                            <a:gd name="connsiteY2" fmla="*/ 0 h 1434101"/>
                            <a:gd name="connsiteX3" fmla="*/ 4208711 w 6136223"/>
                            <a:gd name="connsiteY3" fmla="*/ 1424716 h 1434101"/>
                            <a:gd name="connsiteX4" fmla="*/ 0 w 6136223"/>
                            <a:gd name="connsiteY4" fmla="*/ 1434101 h 1434101"/>
                            <a:gd name="connsiteX0" fmla="*/ 0 w 6189340"/>
                            <a:gd name="connsiteY0" fmla="*/ 1450327 h 1450327"/>
                            <a:gd name="connsiteX1" fmla="*/ 2270098 w 6189340"/>
                            <a:gd name="connsiteY1" fmla="*/ 23068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33782 w 6189340"/>
                            <a:gd name="connsiteY1" fmla="*/ 50862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81787 w 6189340"/>
                            <a:gd name="connsiteY1" fmla="*/ 15620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3684 h 1453684"/>
                            <a:gd name="connsiteX1" fmla="*/ 1900455 w 6189340"/>
                            <a:gd name="connsiteY1" fmla="*/ 0 h 1453684"/>
                            <a:gd name="connsiteX2" fmla="*/ 6189340 w 6189340"/>
                            <a:gd name="connsiteY2" fmla="*/ 3357 h 1453684"/>
                            <a:gd name="connsiteX3" fmla="*/ 4208711 w 6189340"/>
                            <a:gd name="connsiteY3" fmla="*/ 1444299 h 1453684"/>
                            <a:gd name="connsiteX4" fmla="*/ 0 w 6189340"/>
                            <a:gd name="connsiteY4" fmla="*/ 1453684 h 14536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6189340" h="1453684">
                              <a:moveTo>
                                <a:pt x="0" y="1453684"/>
                              </a:moveTo>
                              <a:lnTo>
                                <a:pt x="1900455" y="0"/>
                              </a:lnTo>
                              <a:lnTo>
                                <a:pt x="6189340" y="3357"/>
                              </a:lnTo>
                              <a:lnTo>
                                <a:pt x="4208711" y="1444299"/>
                              </a:lnTo>
                              <a:lnTo>
                                <a:pt x="0" y="1453684"/>
                              </a:lnTo>
                              <a:close/>
                            </a:path>
                          </a:pathLst>
                        </a:custGeom>
                        <a:solidFill>
                          <a:schemeClr val="accent6">
                            <a:lumMod val="60000"/>
                            <a:lumOff val="40000"/>
                          </a:schemeClr>
                        </a:solidFill>
                        <a:ln>
                          <a:noFill/>
                        </a:ln>
                        <a:effectLst>
                          <a:glow rad="12700">
                            <a:schemeClr val="accent6">
                              <a:satMod val="175000"/>
                              <a:alpha val="22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3" name="Group 26052">
                          <a:extLst>
                            <a:ext uri="{FF2B5EF4-FFF2-40B4-BE49-F238E27FC236}">
                              <a16:creationId xmlns:a16="http://schemas.microsoft.com/office/drawing/2014/main" id="{656B179D-3056-C626-78DF-05DF1B875401}"/>
                            </a:ext>
                          </a:extLst>
                        </xdr:cNvPr>
                        <xdr:cNvGrpSpPr/>
                      </xdr:nvGrpSpPr>
                      <xdr:grpSpPr>
                        <a:xfrm>
                          <a:off x="7505369" y="11244869"/>
                          <a:ext cx="5975227" cy="3814891"/>
                          <a:chOff x="4267200" y="2205315"/>
                          <a:chExt cx="5975227" cy="3814891"/>
                        </a:xfrm>
                      </xdr:grpSpPr>
                      <xdr:sp macro="" textlink="">
                        <xdr:nvSpPr>
                          <xdr:cNvPr id="44233" name="Rectangle 26286">
                            <a:extLst>
                              <a:ext uri="{FF2B5EF4-FFF2-40B4-BE49-F238E27FC236}">
                                <a16:creationId xmlns:a16="http://schemas.microsoft.com/office/drawing/2014/main" id="{A9BEACF0-5F7D-DB19-E278-03C97FB276CD}"/>
                              </a:ext>
                            </a:extLst>
                          </xdr:cNvPr>
                          <xdr:cNvSpPr/>
                        </xdr:nvSpPr>
                        <xdr:spPr>
                          <a:xfrm>
                            <a:off x="4267200" y="3641650"/>
                            <a:ext cx="3657600" cy="2286000"/>
                          </a:xfrm>
                          <a:prstGeom prst="rect">
                            <a:avLst/>
                          </a:prstGeom>
                          <a:noFill/>
                          <a:ln w="25400">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4234" name="Straight Connector 26287">
                            <a:extLst>
                              <a:ext uri="{FF2B5EF4-FFF2-40B4-BE49-F238E27FC236}">
                                <a16:creationId xmlns:a16="http://schemas.microsoft.com/office/drawing/2014/main" id="{B73515DA-1175-0EF1-9FC5-A2EA144E9075}"/>
                              </a:ext>
                            </a:extLst>
                          </xdr:cNvPr>
                          <xdr:cNvCxnSpPr>
                            <a:cxnSpLocks/>
                          </xdr:cNvCxnSpPr>
                        </xdr:nvCxnSpPr>
                        <xdr:spPr>
                          <a:xfrm flipV="1">
                            <a:off x="4267200" y="2212041"/>
                            <a:ext cx="2268071"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5" name="Straight Connector 26288">
                            <a:extLst>
                              <a:ext uri="{FF2B5EF4-FFF2-40B4-BE49-F238E27FC236}">
                                <a16:creationId xmlns:a16="http://schemas.microsoft.com/office/drawing/2014/main" id="{23425424-6F9F-D4EF-05C0-1FB47AA13C6B}"/>
                              </a:ext>
                            </a:extLst>
                          </xdr:cNvPr>
                          <xdr:cNvCxnSpPr>
                            <a:cxnSpLocks/>
                            <a:endCxn id="32" idx="2"/>
                          </xdr:cNvCxnSpPr>
                        </xdr:nvCxnSpPr>
                        <xdr:spPr>
                          <a:xfrm flipV="1">
                            <a:off x="7924800" y="2560296"/>
                            <a:ext cx="1725190" cy="1081353"/>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6" name="Straight Connector 26289">
                            <a:extLst>
                              <a:ext uri="{FF2B5EF4-FFF2-40B4-BE49-F238E27FC236}">
                                <a16:creationId xmlns:a16="http://schemas.microsoft.com/office/drawing/2014/main" id="{66989C06-2865-E885-E369-21A427A939DC}"/>
                              </a:ext>
                            </a:extLst>
                          </xdr:cNvPr>
                          <xdr:cNvCxnSpPr>
                            <a:cxnSpLocks/>
                          </xdr:cNvCxnSpPr>
                        </xdr:nvCxnSpPr>
                        <xdr:spPr>
                          <a:xfrm>
                            <a:off x="6535271" y="2212040"/>
                            <a:ext cx="3657600" cy="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7" name="Straight Connector 26290">
                            <a:extLst>
                              <a:ext uri="{FF2B5EF4-FFF2-40B4-BE49-F238E27FC236}">
                                <a16:creationId xmlns:a16="http://schemas.microsoft.com/office/drawing/2014/main" id="{582E43E4-B34A-9099-BCBC-5F53D805C67A}"/>
                              </a:ext>
                            </a:extLst>
                          </xdr:cNvPr>
                          <xdr:cNvCxnSpPr>
                            <a:cxnSpLocks/>
                          </xdr:cNvCxnSpPr>
                        </xdr:nvCxnSpPr>
                        <xdr:spPr>
                          <a:xfrm flipV="1">
                            <a:off x="7974355" y="4590596"/>
                            <a:ext cx="2268072"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8" name="Straight Connector 26291">
                            <a:extLst>
                              <a:ext uri="{FF2B5EF4-FFF2-40B4-BE49-F238E27FC236}">
                                <a16:creationId xmlns:a16="http://schemas.microsoft.com/office/drawing/2014/main" id="{E7B7111E-68B4-81DE-ADBF-8B1033FCFFBC}"/>
                              </a:ext>
                            </a:extLst>
                          </xdr:cNvPr>
                          <xdr:cNvCxnSpPr>
                            <a:cxnSpLocks/>
                          </xdr:cNvCxnSpPr>
                        </xdr:nvCxnSpPr>
                        <xdr:spPr>
                          <a:xfrm>
                            <a:off x="10186146" y="2205315"/>
                            <a:ext cx="0" cy="2295144"/>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grpSp>
                    <xdr:cxnSp macro="">
                      <xdr:nvCxnSpPr>
                        <xdr:cNvPr id="35" name="Straight Connector 26054">
                          <a:extLst>
                            <a:ext uri="{FF2B5EF4-FFF2-40B4-BE49-F238E27FC236}">
                              <a16:creationId xmlns:a16="http://schemas.microsoft.com/office/drawing/2014/main" id="{CC30D2E9-7BF4-F258-C488-B4E8711D9D8E}"/>
                            </a:ext>
                          </a:extLst>
                        </xdr:cNvPr>
                        <xdr:cNvCxnSpPr>
                          <a:cxnSpLocks/>
                        </xdr:cNvCxnSpPr>
                      </xdr:nvCxnSpPr>
                      <xdr:spPr>
                        <a:xfrm flipV="1">
                          <a:off x="11162968" y="12771374"/>
                          <a:ext cx="2268071" cy="1429610"/>
                        </a:xfrm>
                        <a:prstGeom prst="line">
                          <a:avLst/>
                        </a:prstGeom>
                        <a:ln w="12700">
                          <a:noFill/>
                        </a:ln>
                      </xdr:spPr>
                      <xdr:style>
                        <a:lnRef idx="1">
                          <a:schemeClr val="accent1"/>
                        </a:lnRef>
                        <a:fillRef idx="0">
                          <a:schemeClr val="accent1"/>
                        </a:fillRef>
                        <a:effectRef idx="0">
                          <a:schemeClr val="accent1"/>
                        </a:effectRef>
                        <a:fontRef idx="minor">
                          <a:schemeClr val="tx1"/>
                        </a:fontRef>
                      </xdr:style>
                    </xdr:cxnSp>
                    <xdr:sp macro="" textlink="">
                      <xdr:nvSpPr>
                        <xdr:cNvPr id="36" name="Isosceles Triangle 26055">
                          <a:extLst>
                            <a:ext uri="{FF2B5EF4-FFF2-40B4-BE49-F238E27FC236}">
                              <a16:creationId xmlns:a16="http://schemas.microsoft.com/office/drawing/2014/main" id="{C20AD0D7-4BAB-252F-2AC2-6A3F2151B745}"/>
                            </a:ext>
                          </a:extLst>
                        </xdr:cNvPr>
                        <xdr:cNvSpPr/>
                      </xdr:nvSpPr>
                      <xdr:spPr>
                        <a:xfrm rot="10800000">
                          <a:off x="7626316" y="14118621"/>
                          <a:ext cx="71719" cy="5266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7" name="Freeform: Shape 26056">
                          <a:extLst>
                            <a:ext uri="{FF2B5EF4-FFF2-40B4-BE49-F238E27FC236}">
                              <a16:creationId xmlns:a16="http://schemas.microsoft.com/office/drawing/2014/main" id="{BA98DBA4-00BE-1DEC-0E01-108DA17FF587}"/>
                            </a:ext>
                          </a:extLst>
                        </xdr:cNvPr>
                        <xdr:cNvSpPr/>
                      </xdr:nvSpPr>
                      <xdr:spPr>
                        <a:xfrm>
                          <a:off x="8795759" y="12292192"/>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38" name="Straight Connector 26057">
                          <a:extLst>
                            <a:ext uri="{FF2B5EF4-FFF2-40B4-BE49-F238E27FC236}">
                              <a16:creationId xmlns:a16="http://schemas.microsoft.com/office/drawing/2014/main" id="{41EDB88E-B8E4-2B6A-81B5-DE7C732F0145}"/>
                            </a:ext>
                          </a:extLst>
                        </xdr:cNvPr>
                        <xdr:cNvCxnSpPr>
                          <a:cxnSpLocks/>
                        </xdr:cNvCxnSpPr>
                      </xdr:nvCxnSpPr>
                      <xdr:spPr>
                        <a:xfrm>
                          <a:off x="8789883" y="12691637"/>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9" name="Straight Connector 26058">
                          <a:extLst>
                            <a:ext uri="{FF2B5EF4-FFF2-40B4-BE49-F238E27FC236}">
                              <a16:creationId xmlns:a16="http://schemas.microsoft.com/office/drawing/2014/main" id="{31E83BCD-4AC0-56CA-4349-B1E73B1AA1D9}"/>
                            </a:ext>
                          </a:extLst>
                        </xdr:cNvPr>
                        <xdr:cNvCxnSpPr>
                          <a:cxnSpLocks/>
                        </xdr:cNvCxnSpPr>
                      </xdr:nvCxnSpPr>
                      <xdr:spPr>
                        <a:xfrm>
                          <a:off x="9801851" y="12681200"/>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40" name="Freeform: Shape 26059">
                          <a:extLst>
                            <a:ext uri="{FF2B5EF4-FFF2-40B4-BE49-F238E27FC236}">
                              <a16:creationId xmlns:a16="http://schemas.microsoft.com/office/drawing/2014/main" id="{2CEFCDCD-6092-19B1-057C-0C17A6EC41DB}"/>
                            </a:ext>
                          </a:extLst>
                        </xdr:cNvPr>
                        <xdr:cNvSpPr/>
                      </xdr:nvSpPr>
                      <xdr:spPr>
                        <a:xfrm>
                          <a:off x="8778890" y="14188989"/>
                          <a:ext cx="2376510" cy="516443"/>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1" name="Picture 26060">
                          <a:extLst>
                            <a:ext uri="{FF2B5EF4-FFF2-40B4-BE49-F238E27FC236}">
                              <a16:creationId xmlns:a16="http://schemas.microsoft.com/office/drawing/2014/main" id="{7A325FC1-E658-CCB1-ECF3-46817C2004B7}"/>
                            </a:ext>
                          </a:extLst>
                        </xdr:cNvPr>
                        <xdr:cNvPicPr>
                          <a:picLocks noChangeAspect="1"/>
                        </xdr:cNvPicPr>
                      </xdr:nvPicPr>
                      <xdr:blipFill>
                        <a:blip xmlns:r="http://schemas.openxmlformats.org/officeDocument/2006/relationships" r:embed="rId3"/>
                        <a:stretch>
                          <a:fillRect/>
                        </a:stretch>
                      </xdr:blipFill>
                      <xdr:spPr>
                        <a:xfrm>
                          <a:off x="8792735" y="12689013"/>
                          <a:ext cx="1016055" cy="1499684"/>
                        </a:xfrm>
                        <a:prstGeom prst="rect">
                          <a:avLst/>
                        </a:prstGeom>
                        <a:ln w="0">
                          <a:solidFill>
                            <a:schemeClr val="tx1"/>
                          </a:solidFill>
                        </a:ln>
                      </xdr:spPr>
                    </xdr:pic>
                    <xdr:grpSp>
                      <xdr:nvGrpSpPr>
                        <xdr:cNvPr id="42" name="Group 26061">
                          <a:extLst>
                            <a:ext uri="{FF2B5EF4-FFF2-40B4-BE49-F238E27FC236}">
                              <a16:creationId xmlns:a16="http://schemas.microsoft.com/office/drawing/2014/main" id="{B4849319-F839-73A9-3841-08FFA767B5E0}"/>
                            </a:ext>
                          </a:extLst>
                        </xdr:cNvPr>
                        <xdr:cNvGrpSpPr/>
                      </xdr:nvGrpSpPr>
                      <xdr:grpSpPr>
                        <a:xfrm>
                          <a:off x="10451743" y="11724938"/>
                          <a:ext cx="107546" cy="77250"/>
                          <a:chOff x="5315884" y="3648789"/>
                          <a:chExt cx="107546" cy="77250"/>
                        </a:xfrm>
                      </xdr:grpSpPr>
                      <xdr:grpSp>
                        <xdr:nvGrpSpPr>
                          <xdr:cNvPr id="44213" name="Group 26266">
                            <a:extLst>
                              <a:ext uri="{FF2B5EF4-FFF2-40B4-BE49-F238E27FC236}">
                                <a16:creationId xmlns:a16="http://schemas.microsoft.com/office/drawing/2014/main" id="{FD42E0A9-ED89-082A-2A24-86905A741D29}"/>
                              </a:ext>
                            </a:extLst>
                          </xdr:cNvPr>
                          <xdr:cNvGrpSpPr/>
                        </xdr:nvGrpSpPr>
                        <xdr:grpSpPr>
                          <a:xfrm>
                            <a:off x="5315884" y="3665776"/>
                            <a:ext cx="21904" cy="48867"/>
                            <a:chOff x="5082563" y="3134920"/>
                            <a:chExt cx="21904" cy="69330"/>
                          </a:xfrm>
                        </xdr:grpSpPr>
                        <xdr:cxnSp macro="">
                          <xdr:nvCxnSpPr>
                            <xdr:cNvPr id="44230" name="Straight Connector 26283">
                              <a:extLst>
                                <a:ext uri="{FF2B5EF4-FFF2-40B4-BE49-F238E27FC236}">
                                  <a16:creationId xmlns:a16="http://schemas.microsoft.com/office/drawing/2014/main" id="{14588C86-B510-1F4B-D7BA-F15B16B3D588}"/>
                                </a:ext>
                              </a:extLst>
                            </xdr:cNvPr>
                            <xdr:cNvCxnSpPr>
                              <a:cxnSpLocks/>
                            </xdr:cNvCxnSpPr>
                          </xdr:nvCxnSpPr>
                          <xdr:spPr>
                            <a:xfrm flipV="1">
                              <a:off x="5104015" y="3134920"/>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32" name="Straight Connector 26285">
                              <a:extLst>
                                <a:ext uri="{FF2B5EF4-FFF2-40B4-BE49-F238E27FC236}">
                                  <a16:creationId xmlns:a16="http://schemas.microsoft.com/office/drawing/2014/main" id="{38A53240-62CE-F8C5-C847-76D01C5BF08B}"/>
                                </a:ext>
                              </a:extLst>
                            </xdr:cNvPr>
                            <xdr:cNvCxnSpPr>
                              <a:cxnSpLocks/>
                            </xdr:cNvCxnSpPr>
                          </xdr:nvCxnSpPr>
                          <xdr:spPr>
                            <a:xfrm flipH="1" flipV="1">
                              <a:off x="5082563" y="3171117"/>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4" name="Group 26267">
                            <a:extLst>
                              <a:ext uri="{FF2B5EF4-FFF2-40B4-BE49-F238E27FC236}">
                                <a16:creationId xmlns:a16="http://schemas.microsoft.com/office/drawing/2014/main" id="{4B015230-6129-4566-8A52-3667771FB1F8}"/>
                              </a:ext>
                            </a:extLst>
                          </xdr:cNvPr>
                          <xdr:cNvGrpSpPr/>
                        </xdr:nvGrpSpPr>
                        <xdr:grpSpPr>
                          <a:xfrm>
                            <a:off x="5339806" y="3661568"/>
                            <a:ext cx="43094" cy="48192"/>
                            <a:chOff x="5082563" y="3131410"/>
                            <a:chExt cx="43094" cy="68371"/>
                          </a:xfrm>
                        </xdr:grpSpPr>
                        <xdr:cxnSp macro="">
                          <xdr:nvCxnSpPr>
                            <xdr:cNvPr id="44227" name="Straight Connector 26280">
                              <a:extLst>
                                <a:ext uri="{FF2B5EF4-FFF2-40B4-BE49-F238E27FC236}">
                                  <a16:creationId xmlns:a16="http://schemas.microsoft.com/office/drawing/2014/main" id="{5F1E3795-0043-D3FB-CB45-FC6D40E342B4}"/>
                                </a:ext>
                              </a:extLst>
                            </xdr:cNvPr>
                            <xdr:cNvCxnSpPr>
                              <a:cxnSpLocks/>
                            </xdr:cNvCxnSpPr>
                          </xdr:nvCxnSpPr>
                          <xdr:spPr>
                            <a:xfrm flipV="1">
                              <a:off x="5104015" y="3139378"/>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8" name="Straight Connector 26281">
                              <a:extLst>
                                <a:ext uri="{FF2B5EF4-FFF2-40B4-BE49-F238E27FC236}">
                                  <a16:creationId xmlns:a16="http://schemas.microsoft.com/office/drawing/2014/main" id="{C700CE0C-687F-DD0E-1D8C-60B57483C9CE}"/>
                                </a:ext>
                              </a:extLst>
                            </xdr:cNvPr>
                            <xdr:cNvCxnSpPr>
                              <a:cxnSpLocks/>
                            </xdr:cNvCxnSpPr>
                          </xdr:nvCxnSpPr>
                          <xdr:spPr>
                            <a:xfrm flipV="1">
                              <a:off x="5100909" y="3131410"/>
                              <a:ext cx="24748"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9" name="Straight Connector 26282">
                              <a:extLst>
                                <a:ext uri="{FF2B5EF4-FFF2-40B4-BE49-F238E27FC236}">
                                  <a16:creationId xmlns:a16="http://schemas.microsoft.com/office/drawing/2014/main" id="{EF76EE8B-7B48-DE7D-7B70-7C9E60BC251F}"/>
                                </a:ext>
                              </a:extLst>
                            </xdr:cNvPr>
                            <xdr:cNvCxnSpPr>
                              <a:cxnSpLocks/>
                            </xdr:cNvCxnSpPr>
                          </xdr:nvCxnSpPr>
                          <xdr:spPr>
                            <a:xfrm flipH="1" flipV="1">
                              <a:off x="5082563" y="3166648"/>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5" name="Group 26268">
                            <a:extLst>
                              <a:ext uri="{FF2B5EF4-FFF2-40B4-BE49-F238E27FC236}">
                                <a16:creationId xmlns:a16="http://schemas.microsoft.com/office/drawing/2014/main" id="{F833C156-3617-2ED7-4F87-509950734554}"/>
                              </a:ext>
                            </a:extLst>
                          </xdr:cNvPr>
                          <xdr:cNvGrpSpPr/>
                        </xdr:nvGrpSpPr>
                        <xdr:grpSpPr>
                          <a:xfrm>
                            <a:off x="5364895" y="3648789"/>
                            <a:ext cx="43094" cy="77250"/>
                            <a:chOff x="5082563" y="3117021"/>
                            <a:chExt cx="43094" cy="109596"/>
                          </a:xfrm>
                        </xdr:grpSpPr>
                        <xdr:cxnSp macro="">
                          <xdr:nvCxnSpPr>
                            <xdr:cNvPr id="44224" name="Straight Connector 26277">
                              <a:extLst>
                                <a:ext uri="{FF2B5EF4-FFF2-40B4-BE49-F238E27FC236}">
                                  <a16:creationId xmlns:a16="http://schemas.microsoft.com/office/drawing/2014/main" id="{90127562-4F9F-E619-F2C5-F9298FF1B9DF}"/>
                                </a:ext>
                              </a:extLst>
                            </xdr:cNvPr>
                            <xdr:cNvCxnSpPr>
                              <a:cxnSpLocks/>
                            </xdr:cNvCxnSpPr>
                          </xdr:nvCxnSpPr>
                          <xdr:spPr>
                            <a:xfrm flipV="1">
                              <a:off x="5104015" y="3117021"/>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5" name="Straight Connector 26278">
                              <a:extLst>
                                <a:ext uri="{FF2B5EF4-FFF2-40B4-BE49-F238E27FC236}">
                                  <a16:creationId xmlns:a16="http://schemas.microsoft.com/office/drawing/2014/main" id="{1F051174-33B0-B32F-0B9B-A43BBDCDB0ED}"/>
                                </a:ext>
                              </a:extLst>
                            </xdr:cNvPr>
                            <xdr:cNvCxnSpPr>
                              <a:cxnSpLocks/>
                            </xdr:cNvCxnSpPr>
                          </xdr:nvCxnSpPr>
                          <xdr:spPr>
                            <a:xfrm flipV="1">
                              <a:off x="5100909" y="3198508"/>
                              <a:ext cx="24748" cy="28109"/>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6" name="Straight Connector 26279">
                              <a:extLst>
                                <a:ext uri="{FF2B5EF4-FFF2-40B4-BE49-F238E27FC236}">
                                  <a16:creationId xmlns:a16="http://schemas.microsoft.com/office/drawing/2014/main" id="{5BCC960C-77CF-454B-243E-DE7AB187EC0B}"/>
                                </a:ext>
                              </a:extLst>
                            </xdr:cNvPr>
                            <xdr:cNvCxnSpPr>
                              <a:cxnSpLocks/>
                            </xdr:cNvCxnSpPr>
                          </xdr:nvCxnSpPr>
                          <xdr:spPr>
                            <a:xfrm flipH="1" flipV="1">
                              <a:off x="5082563" y="3162162"/>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6" name="Group 26269">
                            <a:extLst>
                              <a:ext uri="{FF2B5EF4-FFF2-40B4-BE49-F238E27FC236}">
                                <a16:creationId xmlns:a16="http://schemas.microsoft.com/office/drawing/2014/main" id="{C9B015B1-4175-679E-849A-753D0CAC05A5}"/>
                              </a:ext>
                            </a:extLst>
                          </xdr:cNvPr>
                          <xdr:cNvGrpSpPr/>
                        </xdr:nvGrpSpPr>
                        <xdr:grpSpPr>
                          <a:xfrm>
                            <a:off x="5397352" y="3651333"/>
                            <a:ext cx="26078" cy="56461"/>
                            <a:chOff x="5099579" y="3121497"/>
                            <a:chExt cx="26078" cy="80107"/>
                          </a:xfrm>
                        </xdr:grpSpPr>
                        <xdr:cxnSp macro="">
                          <xdr:nvCxnSpPr>
                            <xdr:cNvPr id="44221" name="Straight Connector 26274">
                              <a:extLst>
                                <a:ext uri="{FF2B5EF4-FFF2-40B4-BE49-F238E27FC236}">
                                  <a16:creationId xmlns:a16="http://schemas.microsoft.com/office/drawing/2014/main" id="{D95E3A8B-ED8C-32AA-3BAC-24153E8151C0}"/>
                                </a:ext>
                              </a:extLst>
                            </xdr:cNvPr>
                            <xdr:cNvCxnSpPr>
                              <a:cxnSpLocks/>
                            </xdr:cNvCxnSpPr>
                          </xdr:nvCxnSpPr>
                          <xdr:spPr>
                            <a:xfrm flipV="1">
                              <a:off x="5104015" y="3121497"/>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2" name="Straight Connector 26275">
                              <a:extLst>
                                <a:ext uri="{FF2B5EF4-FFF2-40B4-BE49-F238E27FC236}">
                                  <a16:creationId xmlns:a16="http://schemas.microsoft.com/office/drawing/2014/main" id="{80B3D571-F7F6-5292-6347-D06D1034BFE1}"/>
                                </a:ext>
                              </a:extLst>
                            </xdr:cNvPr>
                            <xdr:cNvCxnSpPr>
                              <a:cxnSpLocks/>
                            </xdr:cNvCxnSpPr>
                          </xdr:nvCxnSpPr>
                          <xdr:spPr>
                            <a:xfrm flipV="1">
                              <a:off x="5100909" y="3162746"/>
                              <a:ext cx="24748"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3" name="Straight Connector 26276">
                              <a:extLst>
                                <a:ext uri="{FF2B5EF4-FFF2-40B4-BE49-F238E27FC236}">
                                  <a16:creationId xmlns:a16="http://schemas.microsoft.com/office/drawing/2014/main" id="{F77FE25B-E595-0F9E-CF34-1DB1AEAE370F}"/>
                                </a:ext>
                              </a:extLst>
                            </xdr:cNvPr>
                            <xdr:cNvCxnSpPr>
                              <a:cxnSpLocks/>
                            </xdr:cNvCxnSpPr>
                          </xdr:nvCxnSpPr>
                          <xdr:spPr>
                            <a:xfrm flipH="1">
                              <a:off x="5099579" y="3141647"/>
                              <a:ext cx="4888" cy="59957"/>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3" name="Group 26062">
                          <a:extLst>
                            <a:ext uri="{FF2B5EF4-FFF2-40B4-BE49-F238E27FC236}">
                              <a16:creationId xmlns:a16="http://schemas.microsoft.com/office/drawing/2014/main" id="{1AF7D60C-5762-9DEC-6F55-170B3E3161D3}"/>
                            </a:ext>
                          </a:extLst>
                        </xdr:cNvPr>
                        <xdr:cNvGrpSpPr/>
                      </xdr:nvGrpSpPr>
                      <xdr:grpSpPr>
                        <a:xfrm>
                          <a:off x="9793225" y="12300767"/>
                          <a:ext cx="133214" cy="50618"/>
                          <a:chOff x="5315884" y="3396043"/>
                          <a:chExt cx="133214" cy="50618"/>
                        </a:xfrm>
                      </xdr:grpSpPr>
                      <xdr:grpSp>
                        <xdr:nvGrpSpPr>
                          <xdr:cNvPr id="44193" name="Group 26246">
                            <a:extLst>
                              <a:ext uri="{FF2B5EF4-FFF2-40B4-BE49-F238E27FC236}">
                                <a16:creationId xmlns:a16="http://schemas.microsoft.com/office/drawing/2014/main" id="{4FE36824-86D2-C1D6-492A-3752899CCFB5}"/>
                              </a:ext>
                            </a:extLst>
                          </xdr:cNvPr>
                          <xdr:cNvGrpSpPr/>
                        </xdr:nvGrpSpPr>
                        <xdr:grpSpPr>
                          <a:xfrm>
                            <a:off x="5315884" y="3400942"/>
                            <a:ext cx="43094" cy="45719"/>
                            <a:chOff x="5082563" y="2759244"/>
                            <a:chExt cx="43094" cy="64865"/>
                          </a:xfrm>
                        </xdr:grpSpPr>
                        <xdr:cxnSp macro="">
                          <xdr:nvCxnSpPr>
                            <xdr:cNvPr id="44210" name="Straight Connector 26263">
                              <a:extLst>
                                <a:ext uri="{FF2B5EF4-FFF2-40B4-BE49-F238E27FC236}">
                                  <a16:creationId xmlns:a16="http://schemas.microsoft.com/office/drawing/2014/main" id="{62D4E75E-C907-CF20-7BFB-EE5E5357EFF7}"/>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11" name="Straight Connector 26264">
                              <a:extLst>
                                <a:ext uri="{FF2B5EF4-FFF2-40B4-BE49-F238E27FC236}">
                                  <a16:creationId xmlns:a16="http://schemas.microsoft.com/office/drawing/2014/main" id="{EAA25F18-F51C-7356-0A10-8E1E28B3913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12" name="Straight Connector 26265">
                              <a:extLst>
                                <a:ext uri="{FF2B5EF4-FFF2-40B4-BE49-F238E27FC236}">
                                  <a16:creationId xmlns:a16="http://schemas.microsoft.com/office/drawing/2014/main" id="{824CDCDC-CBC0-5872-EBD2-21DB57E7984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4" name="Group 26247">
                            <a:extLst>
                              <a:ext uri="{FF2B5EF4-FFF2-40B4-BE49-F238E27FC236}">
                                <a16:creationId xmlns:a16="http://schemas.microsoft.com/office/drawing/2014/main" id="{CE1D14B2-BD6C-6787-C6BC-2EE81B1DAC82}"/>
                              </a:ext>
                            </a:extLst>
                          </xdr:cNvPr>
                          <xdr:cNvGrpSpPr/>
                        </xdr:nvGrpSpPr>
                        <xdr:grpSpPr>
                          <a:xfrm>
                            <a:off x="5339806" y="3399172"/>
                            <a:ext cx="43094" cy="45719"/>
                            <a:chOff x="5082563" y="2759244"/>
                            <a:chExt cx="43094" cy="64865"/>
                          </a:xfrm>
                        </xdr:grpSpPr>
                        <xdr:cxnSp macro="">
                          <xdr:nvCxnSpPr>
                            <xdr:cNvPr id="44207" name="Straight Connector 26260">
                              <a:extLst>
                                <a:ext uri="{FF2B5EF4-FFF2-40B4-BE49-F238E27FC236}">
                                  <a16:creationId xmlns:a16="http://schemas.microsoft.com/office/drawing/2014/main" id="{DB127190-BB9B-973A-5C6F-6AD7789A6F1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8" name="Straight Connector 26261">
                              <a:extLst>
                                <a:ext uri="{FF2B5EF4-FFF2-40B4-BE49-F238E27FC236}">
                                  <a16:creationId xmlns:a16="http://schemas.microsoft.com/office/drawing/2014/main" id="{40CB09CF-866F-81C1-9A66-0C432DAF101A}"/>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9" name="Straight Connector 26262">
                              <a:extLst>
                                <a:ext uri="{FF2B5EF4-FFF2-40B4-BE49-F238E27FC236}">
                                  <a16:creationId xmlns:a16="http://schemas.microsoft.com/office/drawing/2014/main" id="{FC5B1341-179D-180F-3A5F-72EBFF1FE77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5" name="Group 26248">
                            <a:extLst>
                              <a:ext uri="{FF2B5EF4-FFF2-40B4-BE49-F238E27FC236}">
                                <a16:creationId xmlns:a16="http://schemas.microsoft.com/office/drawing/2014/main" id="{1DCBFFE9-2CE5-5DD1-632A-DFB3E8F004BC}"/>
                              </a:ext>
                            </a:extLst>
                          </xdr:cNvPr>
                          <xdr:cNvGrpSpPr/>
                        </xdr:nvGrpSpPr>
                        <xdr:grpSpPr>
                          <a:xfrm>
                            <a:off x="5364895" y="3396537"/>
                            <a:ext cx="43094" cy="45719"/>
                            <a:chOff x="5082563" y="2759244"/>
                            <a:chExt cx="43094" cy="64865"/>
                          </a:xfrm>
                        </xdr:grpSpPr>
                        <xdr:cxnSp macro="">
                          <xdr:nvCxnSpPr>
                            <xdr:cNvPr id="44204" name="Straight Connector 26257">
                              <a:extLst>
                                <a:ext uri="{FF2B5EF4-FFF2-40B4-BE49-F238E27FC236}">
                                  <a16:creationId xmlns:a16="http://schemas.microsoft.com/office/drawing/2014/main" id="{C088DB60-78E5-E740-77A7-1FD3334A17A6}"/>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5" name="Straight Connector 26258">
                              <a:extLst>
                                <a:ext uri="{FF2B5EF4-FFF2-40B4-BE49-F238E27FC236}">
                                  <a16:creationId xmlns:a16="http://schemas.microsoft.com/office/drawing/2014/main" id="{098FE180-BF01-31A5-B3AA-FE603663A7D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6" name="Straight Connector 26259">
                              <a:extLst>
                                <a:ext uri="{FF2B5EF4-FFF2-40B4-BE49-F238E27FC236}">
                                  <a16:creationId xmlns:a16="http://schemas.microsoft.com/office/drawing/2014/main" id="{9EAEF651-3F0A-6E44-B479-0FC7BEECC311}"/>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6" name="Group 26249">
                            <a:extLst>
                              <a:ext uri="{FF2B5EF4-FFF2-40B4-BE49-F238E27FC236}">
                                <a16:creationId xmlns:a16="http://schemas.microsoft.com/office/drawing/2014/main" id="{5B32BCFF-DA56-F7D6-DA34-D91636928FC0}"/>
                              </a:ext>
                            </a:extLst>
                          </xdr:cNvPr>
                          <xdr:cNvGrpSpPr/>
                        </xdr:nvGrpSpPr>
                        <xdr:grpSpPr>
                          <a:xfrm>
                            <a:off x="5380336" y="3396043"/>
                            <a:ext cx="43094" cy="45719"/>
                            <a:chOff x="5082563" y="2759244"/>
                            <a:chExt cx="43094" cy="64865"/>
                          </a:xfrm>
                        </xdr:grpSpPr>
                        <xdr:cxnSp macro="">
                          <xdr:nvCxnSpPr>
                            <xdr:cNvPr id="44201" name="Straight Connector 26254">
                              <a:extLst>
                                <a:ext uri="{FF2B5EF4-FFF2-40B4-BE49-F238E27FC236}">
                                  <a16:creationId xmlns:a16="http://schemas.microsoft.com/office/drawing/2014/main" id="{BB242380-1E1D-DD01-AAAC-28B5F883341E}"/>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2" name="Straight Connector 26255">
                              <a:extLst>
                                <a:ext uri="{FF2B5EF4-FFF2-40B4-BE49-F238E27FC236}">
                                  <a16:creationId xmlns:a16="http://schemas.microsoft.com/office/drawing/2014/main" id="{002ACE94-379A-88CD-9520-31A6B3AC64D9}"/>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3" name="Straight Connector 26256">
                              <a:extLst>
                                <a:ext uri="{FF2B5EF4-FFF2-40B4-BE49-F238E27FC236}">
                                  <a16:creationId xmlns:a16="http://schemas.microsoft.com/office/drawing/2014/main" id="{3DBF3BE3-2153-6ABE-9549-4ACA38E777C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7" name="Group 26250">
                            <a:extLst>
                              <a:ext uri="{FF2B5EF4-FFF2-40B4-BE49-F238E27FC236}">
                                <a16:creationId xmlns:a16="http://schemas.microsoft.com/office/drawing/2014/main" id="{9744A509-CDDF-C949-09DA-106D7B62C1FF}"/>
                              </a:ext>
                            </a:extLst>
                          </xdr:cNvPr>
                          <xdr:cNvGrpSpPr/>
                        </xdr:nvGrpSpPr>
                        <xdr:grpSpPr>
                          <a:xfrm>
                            <a:off x="5406004" y="3399172"/>
                            <a:ext cx="43094" cy="45719"/>
                            <a:chOff x="5082563" y="2759244"/>
                            <a:chExt cx="43094" cy="64865"/>
                          </a:xfrm>
                        </xdr:grpSpPr>
                        <xdr:cxnSp macro="">
                          <xdr:nvCxnSpPr>
                            <xdr:cNvPr id="44198" name="Straight Connector 26251">
                              <a:extLst>
                                <a:ext uri="{FF2B5EF4-FFF2-40B4-BE49-F238E27FC236}">
                                  <a16:creationId xmlns:a16="http://schemas.microsoft.com/office/drawing/2014/main" id="{411F5432-2FD9-36A9-0F69-8679EF66D7FB}"/>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9" name="Straight Connector 26252">
                              <a:extLst>
                                <a:ext uri="{FF2B5EF4-FFF2-40B4-BE49-F238E27FC236}">
                                  <a16:creationId xmlns:a16="http://schemas.microsoft.com/office/drawing/2014/main" id="{D4249379-0BFA-0D9F-F94B-481421966D1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0" name="Straight Connector 26253">
                              <a:extLst>
                                <a:ext uri="{FF2B5EF4-FFF2-40B4-BE49-F238E27FC236}">
                                  <a16:creationId xmlns:a16="http://schemas.microsoft.com/office/drawing/2014/main" id="{5513949D-8A67-0A43-DBFE-D5DB10077CB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4" name="Group 26063">
                          <a:extLst>
                            <a:ext uri="{FF2B5EF4-FFF2-40B4-BE49-F238E27FC236}">
                              <a16:creationId xmlns:a16="http://schemas.microsoft.com/office/drawing/2014/main" id="{97C4E844-BB26-AC56-C1AF-9B170693CFC6}"/>
                            </a:ext>
                          </a:extLst>
                        </xdr:cNvPr>
                        <xdr:cNvGrpSpPr/>
                      </xdr:nvGrpSpPr>
                      <xdr:grpSpPr>
                        <a:xfrm>
                          <a:off x="11919487" y="11690934"/>
                          <a:ext cx="133214" cy="82290"/>
                          <a:chOff x="5315884" y="3522399"/>
                          <a:chExt cx="133214" cy="82290"/>
                        </a:xfrm>
                      </xdr:grpSpPr>
                      <xdr:grpSp>
                        <xdr:nvGrpSpPr>
                          <xdr:cNvPr id="44173" name="Group 26226">
                            <a:extLst>
                              <a:ext uri="{FF2B5EF4-FFF2-40B4-BE49-F238E27FC236}">
                                <a16:creationId xmlns:a16="http://schemas.microsoft.com/office/drawing/2014/main" id="{54A295E7-92AF-9A7C-E2FD-2DD8FC364C29}"/>
                              </a:ext>
                            </a:extLst>
                          </xdr:cNvPr>
                          <xdr:cNvGrpSpPr/>
                        </xdr:nvGrpSpPr>
                        <xdr:grpSpPr>
                          <a:xfrm>
                            <a:off x="5315884" y="3555784"/>
                            <a:ext cx="78323" cy="48905"/>
                            <a:chOff x="5082563" y="2978965"/>
                            <a:chExt cx="78323" cy="69386"/>
                          </a:xfrm>
                        </xdr:grpSpPr>
                        <xdr:cxnSp macro="">
                          <xdr:nvCxnSpPr>
                            <xdr:cNvPr id="44190" name="Straight Connector 26243">
                              <a:extLst>
                                <a:ext uri="{FF2B5EF4-FFF2-40B4-BE49-F238E27FC236}">
                                  <a16:creationId xmlns:a16="http://schemas.microsoft.com/office/drawing/2014/main" id="{9674ECA0-FC0A-6D82-7A39-ED41CF9614CE}"/>
                                </a:ext>
                              </a:extLst>
                            </xdr:cNvPr>
                            <xdr:cNvCxnSpPr>
                              <a:cxnSpLocks/>
                            </xdr:cNvCxnSpPr>
                          </xdr:nvCxnSpPr>
                          <xdr:spPr>
                            <a:xfrm flipV="1">
                              <a:off x="5104015" y="2990959"/>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1" name="Straight Connector 26244">
                              <a:extLst>
                                <a:ext uri="{FF2B5EF4-FFF2-40B4-BE49-F238E27FC236}">
                                  <a16:creationId xmlns:a16="http://schemas.microsoft.com/office/drawing/2014/main" id="{ED45EF87-8EAE-388F-7F9E-290482D39CE7}"/>
                                </a:ext>
                              </a:extLst>
                            </xdr:cNvPr>
                            <xdr:cNvCxnSpPr>
                              <a:cxnSpLocks/>
                            </xdr:cNvCxnSpPr>
                          </xdr:nvCxnSpPr>
                          <xdr:spPr>
                            <a:xfrm flipV="1">
                              <a:off x="5136135" y="2979626"/>
                              <a:ext cx="24751" cy="28114"/>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2" name="Straight Connector 26245">
                              <a:extLst>
                                <a:ext uri="{FF2B5EF4-FFF2-40B4-BE49-F238E27FC236}">
                                  <a16:creationId xmlns:a16="http://schemas.microsoft.com/office/drawing/2014/main" id="{553B2AAD-DE51-DB68-3D92-02B23E98BC61}"/>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4" name="Group 26227">
                            <a:extLst>
                              <a:ext uri="{FF2B5EF4-FFF2-40B4-BE49-F238E27FC236}">
                                <a16:creationId xmlns:a16="http://schemas.microsoft.com/office/drawing/2014/main" id="{14CD0147-D0C8-2B4F-AF4F-DF5C3670A8E0}"/>
                              </a:ext>
                            </a:extLst>
                          </xdr:cNvPr>
                          <xdr:cNvGrpSpPr/>
                        </xdr:nvGrpSpPr>
                        <xdr:grpSpPr>
                          <a:xfrm>
                            <a:off x="5339806" y="3540859"/>
                            <a:ext cx="43094" cy="40450"/>
                            <a:chOff x="5082563" y="2960350"/>
                            <a:chExt cx="43094" cy="57391"/>
                          </a:xfrm>
                        </xdr:grpSpPr>
                        <xdr:cxnSp macro="">
                          <xdr:nvCxnSpPr>
                            <xdr:cNvPr id="44187" name="Straight Connector 26240">
                              <a:extLst>
                                <a:ext uri="{FF2B5EF4-FFF2-40B4-BE49-F238E27FC236}">
                                  <a16:creationId xmlns:a16="http://schemas.microsoft.com/office/drawing/2014/main" id="{1B0CA362-8975-3766-28D5-23563110B25A}"/>
                                </a:ext>
                              </a:extLst>
                            </xdr:cNvPr>
                            <xdr:cNvCxnSpPr>
                              <a:cxnSpLocks/>
                            </xdr:cNvCxnSpPr>
                          </xdr:nvCxnSpPr>
                          <xdr:spPr>
                            <a:xfrm flipV="1">
                              <a:off x="5104015" y="2960350"/>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8" name="Straight Connector 26241">
                              <a:extLst>
                                <a:ext uri="{FF2B5EF4-FFF2-40B4-BE49-F238E27FC236}">
                                  <a16:creationId xmlns:a16="http://schemas.microsoft.com/office/drawing/2014/main" id="{EDBF582A-BC23-52DD-5511-19B7CE0E22C6}"/>
                                </a:ext>
                              </a:extLst>
                            </xdr:cNvPr>
                            <xdr:cNvCxnSpPr>
                              <a:cxnSpLocks/>
                            </xdr:cNvCxnSpPr>
                          </xdr:nvCxnSpPr>
                          <xdr:spPr>
                            <a:xfrm flipV="1">
                              <a:off x="5100907" y="2988365"/>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9" name="Straight Connector 26242">
                              <a:extLst>
                                <a:ext uri="{FF2B5EF4-FFF2-40B4-BE49-F238E27FC236}">
                                  <a16:creationId xmlns:a16="http://schemas.microsoft.com/office/drawing/2014/main" id="{94F6A9CB-46EE-B620-DAF8-BD582CFA089C}"/>
                                </a:ext>
                              </a:extLst>
                            </xdr:cNvPr>
                            <xdr:cNvCxnSpPr>
                              <a:cxnSpLocks/>
                            </xdr:cNvCxnSpPr>
                          </xdr:nvCxnSpPr>
                          <xdr:spPr>
                            <a:xfrm flipH="1" flipV="1">
                              <a:off x="5082563" y="2974592"/>
                              <a:ext cx="21904" cy="3313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5" name="Group 26228">
                            <a:extLst>
                              <a:ext uri="{FF2B5EF4-FFF2-40B4-BE49-F238E27FC236}">
                                <a16:creationId xmlns:a16="http://schemas.microsoft.com/office/drawing/2014/main" id="{DBDF993B-1EA9-53C9-0948-A70EB15854CC}"/>
                              </a:ext>
                            </a:extLst>
                          </xdr:cNvPr>
                          <xdr:cNvGrpSpPr/>
                        </xdr:nvGrpSpPr>
                        <xdr:grpSpPr>
                          <a:xfrm>
                            <a:off x="5364895" y="3525912"/>
                            <a:ext cx="43094" cy="45725"/>
                            <a:chOff x="5082563" y="2942866"/>
                            <a:chExt cx="43094" cy="64875"/>
                          </a:xfrm>
                        </xdr:grpSpPr>
                        <xdr:cxnSp macro="">
                          <xdr:nvCxnSpPr>
                            <xdr:cNvPr id="44184" name="Straight Connector 26237">
                              <a:extLst>
                                <a:ext uri="{FF2B5EF4-FFF2-40B4-BE49-F238E27FC236}">
                                  <a16:creationId xmlns:a16="http://schemas.microsoft.com/office/drawing/2014/main" id="{0CC9E709-E7C7-C56B-A06E-AC866FA689D4}"/>
                                </a:ext>
                              </a:extLst>
                            </xdr:cNvPr>
                            <xdr:cNvCxnSpPr>
                              <a:cxnSpLocks/>
                            </xdr:cNvCxnSpPr>
                          </xdr:nvCxnSpPr>
                          <xdr:spPr>
                            <a:xfrm flipV="1">
                              <a:off x="5104015" y="2942866"/>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5" name="Straight Connector 26238">
                              <a:extLst>
                                <a:ext uri="{FF2B5EF4-FFF2-40B4-BE49-F238E27FC236}">
                                  <a16:creationId xmlns:a16="http://schemas.microsoft.com/office/drawing/2014/main" id="{F43A5EED-1BD5-5FC8-F510-4A61AE0795CD}"/>
                                </a:ext>
                              </a:extLst>
                            </xdr:cNvPr>
                            <xdr:cNvCxnSpPr>
                              <a:cxnSpLocks/>
                            </xdr:cNvCxnSpPr>
                          </xdr:nvCxnSpPr>
                          <xdr:spPr>
                            <a:xfrm flipV="1">
                              <a:off x="5100907" y="2979626"/>
                              <a:ext cx="24750" cy="28115"/>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6" name="Straight Connector 26239">
                              <a:extLst>
                                <a:ext uri="{FF2B5EF4-FFF2-40B4-BE49-F238E27FC236}">
                                  <a16:creationId xmlns:a16="http://schemas.microsoft.com/office/drawing/2014/main" id="{DEF58DFC-2890-3AAB-910B-8946A2C96967}"/>
                                </a:ext>
                              </a:extLst>
                            </xdr:cNvPr>
                            <xdr:cNvCxnSpPr>
                              <a:cxnSpLocks/>
                            </xdr:cNvCxnSpPr>
                          </xdr:nvCxnSpPr>
                          <xdr:spPr>
                            <a:xfrm flipH="1" flipV="1">
                              <a:off x="5082563" y="2965864"/>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6" name="Group 26229">
                            <a:extLst>
                              <a:ext uri="{FF2B5EF4-FFF2-40B4-BE49-F238E27FC236}">
                                <a16:creationId xmlns:a16="http://schemas.microsoft.com/office/drawing/2014/main" id="{C958CC68-EEEB-06B0-8355-518065B88C99}"/>
                              </a:ext>
                            </a:extLst>
                          </xdr:cNvPr>
                          <xdr:cNvGrpSpPr/>
                        </xdr:nvGrpSpPr>
                        <xdr:grpSpPr>
                          <a:xfrm>
                            <a:off x="5380336" y="3539014"/>
                            <a:ext cx="43094" cy="60767"/>
                            <a:chOff x="5082563" y="2962136"/>
                            <a:chExt cx="43094" cy="86216"/>
                          </a:xfrm>
                        </xdr:grpSpPr>
                        <xdr:cxnSp macro="">
                          <xdr:nvCxnSpPr>
                            <xdr:cNvPr id="44181" name="Straight Connector 26234">
                              <a:extLst>
                                <a:ext uri="{FF2B5EF4-FFF2-40B4-BE49-F238E27FC236}">
                                  <a16:creationId xmlns:a16="http://schemas.microsoft.com/office/drawing/2014/main" id="{8CA29F58-FC88-F806-75F6-7CF40F1CB347}"/>
                                </a:ext>
                              </a:extLst>
                            </xdr:cNvPr>
                            <xdr:cNvCxnSpPr>
                              <a:cxnSpLocks/>
                            </xdr:cNvCxnSpPr>
                          </xdr:nvCxnSpPr>
                          <xdr:spPr>
                            <a:xfrm flipV="1">
                              <a:off x="5104015" y="2990960"/>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2" name="Straight Connector 26235">
                              <a:extLst>
                                <a:ext uri="{FF2B5EF4-FFF2-40B4-BE49-F238E27FC236}">
                                  <a16:creationId xmlns:a16="http://schemas.microsoft.com/office/drawing/2014/main" id="{B2580D23-15BF-F624-22BE-262D3E8584D2}"/>
                                </a:ext>
                              </a:extLst>
                            </xdr:cNvPr>
                            <xdr:cNvCxnSpPr>
                              <a:cxnSpLocks/>
                            </xdr:cNvCxnSpPr>
                          </xdr:nvCxnSpPr>
                          <xdr:spPr>
                            <a:xfrm flipV="1">
                              <a:off x="5100907" y="2962136"/>
                              <a:ext cx="24750"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3" name="Straight Connector 26236">
                              <a:extLst>
                                <a:ext uri="{FF2B5EF4-FFF2-40B4-BE49-F238E27FC236}">
                                  <a16:creationId xmlns:a16="http://schemas.microsoft.com/office/drawing/2014/main" id="{374D537B-D0C2-630A-E2BE-E2BC3156542D}"/>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7" name="Group 26230">
                            <a:extLst>
                              <a:ext uri="{FF2B5EF4-FFF2-40B4-BE49-F238E27FC236}">
                                <a16:creationId xmlns:a16="http://schemas.microsoft.com/office/drawing/2014/main" id="{4BBF3F6E-1BB9-BCB9-34FE-06C4462669D4}"/>
                              </a:ext>
                            </a:extLst>
                          </xdr:cNvPr>
                          <xdr:cNvGrpSpPr/>
                        </xdr:nvGrpSpPr>
                        <xdr:grpSpPr>
                          <a:xfrm>
                            <a:off x="5406004" y="3522399"/>
                            <a:ext cx="43094" cy="54955"/>
                            <a:chOff x="5082563" y="2934124"/>
                            <a:chExt cx="43094" cy="77970"/>
                          </a:xfrm>
                        </xdr:grpSpPr>
                        <xdr:cxnSp macro="">
                          <xdr:nvCxnSpPr>
                            <xdr:cNvPr id="44178" name="Straight Connector 26231">
                              <a:extLst>
                                <a:ext uri="{FF2B5EF4-FFF2-40B4-BE49-F238E27FC236}">
                                  <a16:creationId xmlns:a16="http://schemas.microsoft.com/office/drawing/2014/main" id="{99D8A8A7-D6E1-B1C9-D928-6F28F5D6EC26}"/>
                                </a:ext>
                              </a:extLst>
                            </xdr:cNvPr>
                            <xdr:cNvCxnSpPr>
                              <a:cxnSpLocks/>
                            </xdr:cNvCxnSpPr>
                          </xdr:nvCxnSpPr>
                          <xdr:spPr>
                            <a:xfrm flipV="1">
                              <a:off x="5104015" y="2934124"/>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9" name="Straight Connector 26232">
                              <a:extLst>
                                <a:ext uri="{FF2B5EF4-FFF2-40B4-BE49-F238E27FC236}">
                                  <a16:creationId xmlns:a16="http://schemas.microsoft.com/office/drawing/2014/main" id="{E2BF5C1C-D80F-6161-620F-0D2959DF992D}"/>
                                </a:ext>
                              </a:extLst>
                            </xdr:cNvPr>
                            <xdr:cNvCxnSpPr>
                              <a:cxnSpLocks/>
                            </xdr:cNvCxnSpPr>
                          </xdr:nvCxnSpPr>
                          <xdr:spPr>
                            <a:xfrm flipV="1">
                              <a:off x="5100907" y="2983983"/>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0" name="Straight Connector 26233">
                              <a:extLst>
                                <a:ext uri="{FF2B5EF4-FFF2-40B4-BE49-F238E27FC236}">
                                  <a16:creationId xmlns:a16="http://schemas.microsoft.com/office/drawing/2014/main" id="{470127E5-9562-14A3-2387-E8F3508CCC82}"/>
                                </a:ext>
                              </a:extLst>
                            </xdr:cNvPr>
                            <xdr:cNvCxnSpPr>
                              <a:cxnSpLocks/>
                            </xdr:cNvCxnSpPr>
                          </xdr:nvCxnSpPr>
                          <xdr:spPr>
                            <a:xfrm flipH="1" flipV="1">
                              <a:off x="5082563" y="2974589"/>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5" name="Group 26064">
                          <a:extLst>
                            <a:ext uri="{FF2B5EF4-FFF2-40B4-BE49-F238E27FC236}">
                              <a16:creationId xmlns:a16="http://schemas.microsoft.com/office/drawing/2014/main" id="{AB0A1494-423B-D4FD-21C9-56FEFEA43C90}"/>
                            </a:ext>
                          </a:extLst>
                        </xdr:cNvPr>
                        <xdr:cNvGrpSpPr/>
                      </xdr:nvGrpSpPr>
                      <xdr:grpSpPr>
                        <a:xfrm>
                          <a:off x="9172513" y="11895503"/>
                          <a:ext cx="133214" cy="50618"/>
                          <a:chOff x="5315884" y="3396043"/>
                          <a:chExt cx="133214" cy="50618"/>
                        </a:xfrm>
                      </xdr:grpSpPr>
                      <xdr:grpSp>
                        <xdr:nvGrpSpPr>
                          <xdr:cNvPr id="44153" name="Group 26206">
                            <a:extLst>
                              <a:ext uri="{FF2B5EF4-FFF2-40B4-BE49-F238E27FC236}">
                                <a16:creationId xmlns:a16="http://schemas.microsoft.com/office/drawing/2014/main" id="{C15C64D1-EB2E-7CEF-1E29-3F00191C17CA}"/>
                              </a:ext>
                            </a:extLst>
                          </xdr:cNvPr>
                          <xdr:cNvGrpSpPr/>
                        </xdr:nvGrpSpPr>
                        <xdr:grpSpPr>
                          <a:xfrm>
                            <a:off x="5315884" y="3400942"/>
                            <a:ext cx="43094" cy="45719"/>
                            <a:chOff x="5082563" y="2759244"/>
                            <a:chExt cx="43094" cy="64865"/>
                          </a:xfrm>
                        </xdr:grpSpPr>
                        <xdr:cxnSp macro="">
                          <xdr:nvCxnSpPr>
                            <xdr:cNvPr id="44170" name="Straight Connector 26223">
                              <a:extLst>
                                <a:ext uri="{FF2B5EF4-FFF2-40B4-BE49-F238E27FC236}">
                                  <a16:creationId xmlns:a16="http://schemas.microsoft.com/office/drawing/2014/main" id="{665F5C54-BEF5-5DFE-FA22-D1955A5D268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1" name="Straight Connector 26224">
                              <a:extLst>
                                <a:ext uri="{FF2B5EF4-FFF2-40B4-BE49-F238E27FC236}">
                                  <a16:creationId xmlns:a16="http://schemas.microsoft.com/office/drawing/2014/main" id="{33DD3227-9BF0-674E-7DC3-2992E9B89124}"/>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2" name="Straight Connector 26225">
                              <a:extLst>
                                <a:ext uri="{FF2B5EF4-FFF2-40B4-BE49-F238E27FC236}">
                                  <a16:creationId xmlns:a16="http://schemas.microsoft.com/office/drawing/2014/main" id="{30B6AD7C-5691-5B2B-3339-EEAA0931114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4" name="Group 26207">
                            <a:extLst>
                              <a:ext uri="{FF2B5EF4-FFF2-40B4-BE49-F238E27FC236}">
                                <a16:creationId xmlns:a16="http://schemas.microsoft.com/office/drawing/2014/main" id="{90A61B9F-4F59-A050-BD75-B3738F131C2D}"/>
                              </a:ext>
                            </a:extLst>
                          </xdr:cNvPr>
                          <xdr:cNvGrpSpPr/>
                        </xdr:nvGrpSpPr>
                        <xdr:grpSpPr>
                          <a:xfrm>
                            <a:off x="5339806" y="3399172"/>
                            <a:ext cx="43094" cy="45719"/>
                            <a:chOff x="5082563" y="2759244"/>
                            <a:chExt cx="43094" cy="64865"/>
                          </a:xfrm>
                        </xdr:grpSpPr>
                        <xdr:cxnSp macro="">
                          <xdr:nvCxnSpPr>
                            <xdr:cNvPr id="44167" name="Straight Connector 26220">
                              <a:extLst>
                                <a:ext uri="{FF2B5EF4-FFF2-40B4-BE49-F238E27FC236}">
                                  <a16:creationId xmlns:a16="http://schemas.microsoft.com/office/drawing/2014/main" id="{E051FAD9-0EFE-DE1E-1E71-CEA88DBBBFFB}"/>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8" name="Straight Connector 26221">
                              <a:extLst>
                                <a:ext uri="{FF2B5EF4-FFF2-40B4-BE49-F238E27FC236}">
                                  <a16:creationId xmlns:a16="http://schemas.microsoft.com/office/drawing/2014/main" id="{2C78F189-C5A2-5BDC-A6DD-49C53669976D}"/>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9" name="Straight Connector 26222">
                              <a:extLst>
                                <a:ext uri="{FF2B5EF4-FFF2-40B4-BE49-F238E27FC236}">
                                  <a16:creationId xmlns:a16="http://schemas.microsoft.com/office/drawing/2014/main" id="{095E718C-A58B-E47B-561D-EAA286DB456D}"/>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5" name="Group 26208">
                            <a:extLst>
                              <a:ext uri="{FF2B5EF4-FFF2-40B4-BE49-F238E27FC236}">
                                <a16:creationId xmlns:a16="http://schemas.microsoft.com/office/drawing/2014/main" id="{1909F6EA-E4B1-0D53-F80B-E3465A148254}"/>
                              </a:ext>
                            </a:extLst>
                          </xdr:cNvPr>
                          <xdr:cNvGrpSpPr/>
                        </xdr:nvGrpSpPr>
                        <xdr:grpSpPr>
                          <a:xfrm>
                            <a:off x="5364895" y="3396537"/>
                            <a:ext cx="43094" cy="45719"/>
                            <a:chOff x="5082563" y="2759244"/>
                            <a:chExt cx="43094" cy="64865"/>
                          </a:xfrm>
                        </xdr:grpSpPr>
                        <xdr:cxnSp macro="">
                          <xdr:nvCxnSpPr>
                            <xdr:cNvPr id="44164" name="Straight Connector 26217">
                              <a:extLst>
                                <a:ext uri="{FF2B5EF4-FFF2-40B4-BE49-F238E27FC236}">
                                  <a16:creationId xmlns:a16="http://schemas.microsoft.com/office/drawing/2014/main" id="{36012210-5C90-CA95-C387-0DFBFEF11B09}"/>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5" name="Straight Connector 26218">
                              <a:extLst>
                                <a:ext uri="{FF2B5EF4-FFF2-40B4-BE49-F238E27FC236}">
                                  <a16:creationId xmlns:a16="http://schemas.microsoft.com/office/drawing/2014/main" id="{89ED8C6A-A31C-5A2E-22B4-EA3EC8D4344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6" name="Straight Connector 26219">
                              <a:extLst>
                                <a:ext uri="{FF2B5EF4-FFF2-40B4-BE49-F238E27FC236}">
                                  <a16:creationId xmlns:a16="http://schemas.microsoft.com/office/drawing/2014/main" id="{CE9A9313-8BDD-B9F3-814F-D7421DE29F2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6" name="Group 26209">
                            <a:extLst>
                              <a:ext uri="{FF2B5EF4-FFF2-40B4-BE49-F238E27FC236}">
                                <a16:creationId xmlns:a16="http://schemas.microsoft.com/office/drawing/2014/main" id="{A330A578-7788-39C8-3618-60055E48C374}"/>
                              </a:ext>
                            </a:extLst>
                          </xdr:cNvPr>
                          <xdr:cNvGrpSpPr/>
                        </xdr:nvGrpSpPr>
                        <xdr:grpSpPr>
                          <a:xfrm>
                            <a:off x="5380336" y="3396043"/>
                            <a:ext cx="43094" cy="45719"/>
                            <a:chOff x="5082563" y="2759244"/>
                            <a:chExt cx="43094" cy="64865"/>
                          </a:xfrm>
                        </xdr:grpSpPr>
                        <xdr:cxnSp macro="">
                          <xdr:nvCxnSpPr>
                            <xdr:cNvPr id="44161" name="Straight Connector 26214">
                              <a:extLst>
                                <a:ext uri="{FF2B5EF4-FFF2-40B4-BE49-F238E27FC236}">
                                  <a16:creationId xmlns:a16="http://schemas.microsoft.com/office/drawing/2014/main" id="{C44133F8-A28C-65BC-BDE6-FCBD381376A3}"/>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2" name="Straight Connector 26215">
                              <a:extLst>
                                <a:ext uri="{FF2B5EF4-FFF2-40B4-BE49-F238E27FC236}">
                                  <a16:creationId xmlns:a16="http://schemas.microsoft.com/office/drawing/2014/main" id="{6281DF65-1E5C-57FA-8066-CA6DA128F29E}"/>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3" name="Straight Connector 26216">
                              <a:extLst>
                                <a:ext uri="{FF2B5EF4-FFF2-40B4-BE49-F238E27FC236}">
                                  <a16:creationId xmlns:a16="http://schemas.microsoft.com/office/drawing/2014/main" id="{4E94AB6F-F50C-2864-1414-4ABF23C4A5C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7" name="Group 26210">
                            <a:extLst>
                              <a:ext uri="{FF2B5EF4-FFF2-40B4-BE49-F238E27FC236}">
                                <a16:creationId xmlns:a16="http://schemas.microsoft.com/office/drawing/2014/main" id="{78CAFD3E-F329-7134-4F7C-951284CA1ED8}"/>
                              </a:ext>
                            </a:extLst>
                          </xdr:cNvPr>
                          <xdr:cNvGrpSpPr/>
                        </xdr:nvGrpSpPr>
                        <xdr:grpSpPr>
                          <a:xfrm>
                            <a:off x="5406004" y="3399172"/>
                            <a:ext cx="43094" cy="45719"/>
                            <a:chOff x="5082563" y="2759244"/>
                            <a:chExt cx="43094" cy="64865"/>
                          </a:xfrm>
                        </xdr:grpSpPr>
                        <xdr:cxnSp macro="">
                          <xdr:nvCxnSpPr>
                            <xdr:cNvPr id="44158" name="Straight Connector 26211">
                              <a:extLst>
                                <a:ext uri="{FF2B5EF4-FFF2-40B4-BE49-F238E27FC236}">
                                  <a16:creationId xmlns:a16="http://schemas.microsoft.com/office/drawing/2014/main" id="{31194E0D-CF96-08FE-CD70-910A641BF3D2}"/>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59" name="Straight Connector 26212">
                              <a:extLst>
                                <a:ext uri="{FF2B5EF4-FFF2-40B4-BE49-F238E27FC236}">
                                  <a16:creationId xmlns:a16="http://schemas.microsoft.com/office/drawing/2014/main" id="{EFBB214F-D661-99A4-3661-C78B0FF29C07}"/>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0" name="Straight Connector 26213">
                              <a:extLst>
                                <a:ext uri="{FF2B5EF4-FFF2-40B4-BE49-F238E27FC236}">
                                  <a16:creationId xmlns:a16="http://schemas.microsoft.com/office/drawing/2014/main" id="{4D3155A0-35D6-5E1A-A757-A27FA052D04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6" name="Freeform: Shape 26065">
                          <a:extLst>
                            <a:ext uri="{FF2B5EF4-FFF2-40B4-BE49-F238E27FC236}">
                              <a16:creationId xmlns:a16="http://schemas.microsoft.com/office/drawing/2014/main" id="{561CCBB4-35E5-68A9-ADDD-13D9E4A6FE59}"/>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7" name="Group 26067">
                          <a:extLst>
                            <a:ext uri="{FF2B5EF4-FFF2-40B4-BE49-F238E27FC236}">
                              <a16:creationId xmlns:a16="http://schemas.microsoft.com/office/drawing/2014/main" id="{C2113D54-474F-D985-1659-A46D497BDC28}"/>
                            </a:ext>
                          </a:extLst>
                        </xdr:cNvPr>
                        <xdr:cNvGrpSpPr/>
                      </xdr:nvGrpSpPr>
                      <xdr:grpSpPr>
                        <a:xfrm>
                          <a:off x="11001398" y="14205596"/>
                          <a:ext cx="138114" cy="491409"/>
                          <a:chOff x="656350" y="2751886"/>
                          <a:chExt cx="138114" cy="2543246"/>
                        </a:xfrm>
                      </xdr:grpSpPr>
                      <xdr:cxnSp macro="">
                        <xdr:nvCxnSpPr>
                          <xdr:cNvPr id="44150" name="Straight Connector 26203">
                            <a:extLst>
                              <a:ext uri="{FF2B5EF4-FFF2-40B4-BE49-F238E27FC236}">
                                <a16:creationId xmlns:a16="http://schemas.microsoft.com/office/drawing/2014/main" id="{121DA56A-C0E3-3CC4-0998-608C7613024A}"/>
                              </a:ext>
                            </a:extLst>
                          </xdr:cNvPr>
                          <xdr:cNvCxnSpPr/>
                        </xdr:nvCxnSpPr>
                        <xdr:spPr>
                          <a:xfrm flipV="1">
                            <a:off x="723025" y="2788134"/>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51" name="Straight Connector 26204">
                            <a:extLst>
                              <a:ext uri="{FF2B5EF4-FFF2-40B4-BE49-F238E27FC236}">
                                <a16:creationId xmlns:a16="http://schemas.microsoft.com/office/drawing/2014/main" id="{BEB87927-84A2-ABE4-B75C-58747C0F065F}"/>
                              </a:ext>
                            </a:extLst>
                          </xdr:cNvPr>
                          <xdr:cNvCxnSpPr/>
                        </xdr:nvCxnSpPr>
                        <xdr:spPr>
                          <a:xfrm flipH="1">
                            <a:off x="656350" y="2751886"/>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52" name="Straight Connector 26205">
                            <a:extLst>
                              <a:ext uri="{FF2B5EF4-FFF2-40B4-BE49-F238E27FC236}">
                                <a16:creationId xmlns:a16="http://schemas.microsoft.com/office/drawing/2014/main" id="{7A44648D-590E-A7A6-B62D-59264488F515}"/>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 name="TextBox 367">
                          <a:extLst>
                            <a:ext uri="{FF2B5EF4-FFF2-40B4-BE49-F238E27FC236}">
                              <a16:creationId xmlns:a16="http://schemas.microsoft.com/office/drawing/2014/main" id="{08A4946B-2367-B9E9-73B8-151B82CE743B}"/>
                            </a:ext>
                          </a:extLst>
                        </xdr:cNvPr>
                        <xdr:cNvSpPr txBox="1"/>
                      </xdr:nvSpPr>
                      <xdr:spPr>
                        <a:xfrm>
                          <a:off x="11096526" y="14265612"/>
                          <a:ext cx="572244"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200" b="0" i="1">
                              <a:latin typeface="Broadway" panose="04040905080B02020502" pitchFamily="82" charset="0"/>
                              <a:ea typeface="Calibri" panose="020F0502020204030204" pitchFamily="34" charset="0"/>
                              <a:cs typeface="Arial" panose="020B0604020202020204" pitchFamily="34" charset="0"/>
                            </a:rPr>
                            <a:t>δ</a:t>
                          </a:r>
                          <a:r>
                            <a:rPr lang="en-US" sz="1000" b="0" i="1" baseline="-25000">
                              <a:latin typeface="Arial" panose="020B0604020202020204" pitchFamily="34" charset="0"/>
                              <a:ea typeface="Calibri" panose="020F0502020204030204" pitchFamily="34" charset="0"/>
                              <a:cs typeface="Arial" panose="020B0604020202020204" pitchFamily="34" charset="0"/>
                            </a:rPr>
                            <a:t>gw</a:t>
                          </a:r>
                          <a:endParaRPr lang="en-US" sz="1000" b="0" i="1" baseline="-25000">
                            <a:latin typeface="Arial" panose="020B0604020202020204" pitchFamily="34" charset="0"/>
                            <a:cs typeface="Arial" panose="020B0604020202020204" pitchFamily="34" charset="0"/>
                          </a:endParaRPr>
                        </a:p>
                        <a:p>
                          <a:endParaRPr lang="en-US" sz="2000" b="0" i="1"/>
                        </a:p>
                      </xdr:txBody>
                    </xdr:sp>
                    <xdr:grpSp>
                      <xdr:nvGrpSpPr>
                        <xdr:cNvPr id="49" name="Group 26069">
                          <a:extLst>
                            <a:ext uri="{FF2B5EF4-FFF2-40B4-BE49-F238E27FC236}">
                              <a16:creationId xmlns:a16="http://schemas.microsoft.com/office/drawing/2014/main" id="{FAB4E9D5-BF5F-01BB-603C-1D9ED81301C1}"/>
                            </a:ext>
                          </a:extLst>
                        </xdr:cNvPr>
                        <xdr:cNvGrpSpPr/>
                      </xdr:nvGrpSpPr>
                      <xdr:grpSpPr>
                        <a:xfrm>
                          <a:off x="9815384" y="12707685"/>
                          <a:ext cx="138114" cy="1463095"/>
                          <a:chOff x="2355979" y="2682689"/>
                          <a:chExt cx="138114" cy="2496847"/>
                        </a:xfrm>
                      </xdr:grpSpPr>
                      <xdr:cxnSp macro="">
                        <xdr:nvCxnSpPr>
                          <xdr:cNvPr id="44147" name="Straight Connector 26200">
                            <a:extLst>
                              <a:ext uri="{FF2B5EF4-FFF2-40B4-BE49-F238E27FC236}">
                                <a16:creationId xmlns:a16="http://schemas.microsoft.com/office/drawing/2014/main" id="{BAC1E98E-AD00-A5AE-42F0-B5625269042E}"/>
                              </a:ext>
                            </a:extLst>
                          </xdr:cNvPr>
                          <xdr:cNvCxnSpPr/>
                        </xdr:nvCxnSpPr>
                        <xdr:spPr>
                          <a:xfrm flipV="1">
                            <a:off x="2422654" y="2699395"/>
                            <a:ext cx="0" cy="24707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8" name="Straight Connector 26201">
                            <a:extLst>
                              <a:ext uri="{FF2B5EF4-FFF2-40B4-BE49-F238E27FC236}">
                                <a16:creationId xmlns:a16="http://schemas.microsoft.com/office/drawing/2014/main" id="{8689EA07-2C5C-6CDD-9DA9-08BEB4F995B4}"/>
                              </a:ext>
                            </a:extLst>
                          </xdr:cNvPr>
                          <xdr:cNvCxnSpPr/>
                        </xdr:nvCxnSpPr>
                        <xdr:spPr>
                          <a:xfrm flipH="1">
                            <a:off x="2355979" y="268268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9" name="Straight Connector 26202">
                            <a:extLst>
                              <a:ext uri="{FF2B5EF4-FFF2-40B4-BE49-F238E27FC236}">
                                <a16:creationId xmlns:a16="http://schemas.microsoft.com/office/drawing/2014/main" id="{0101E183-1CE3-2B11-F951-3B190AF75B0A}"/>
                              </a:ext>
                            </a:extLst>
                          </xdr:cNvPr>
                          <xdr:cNvCxnSpPr/>
                        </xdr:nvCxnSpPr>
                        <xdr:spPr>
                          <a:xfrm flipH="1">
                            <a:off x="2360743" y="517953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nvGrpSpPr>
                        <xdr:cNvPr id="50" name="Group 26071">
                          <a:extLst>
                            <a:ext uri="{FF2B5EF4-FFF2-40B4-BE49-F238E27FC236}">
                              <a16:creationId xmlns:a16="http://schemas.microsoft.com/office/drawing/2014/main" id="{D2E2178C-8152-45BE-2950-4478F226CBE6}"/>
                            </a:ext>
                          </a:extLst>
                        </xdr:cNvPr>
                        <xdr:cNvGrpSpPr/>
                      </xdr:nvGrpSpPr>
                      <xdr:grpSpPr>
                        <a:xfrm rot="5400000">
                          <a:off x="9227571" y="13755396"/>
                          <a:ext cx="138111" cy="1018251"/>
                          <a:chOff x="1056526" y="2677592"/>
                          <a:chExt cx="138111" cy="2470765"/>
                        </a:xfrm>
                      </xdr:grpSpPr>
                      <xdr:cxnSp macro="">
                        <xdr:nvCxnSpPr>
                          <xdr:cNvPr id="44144" name="Straight Connector 26197">
                            <a:extLst>
                              <a:ext uri="{FF2B5EF4-FFF2-40B4-BE49-F238E27FC236}">
                                <a16:creationId xmlns:a16="http://schemas.microsoft.com/office/drawing/2014/main" id="{B559C748-7EA0-C8C0-655E-9B8173338F35}"/>
                              </a:ext>
                            </a:extLst>
                          </xdr:cNvPr>
                          <xdr:cNvCxnSpPr/>
                        </xdr:nvCxnSpPr>
                        <xdr:spPr>
                          <a:xfrm rot="16200000">
                            <a:off x="-112179" y="3912981"/>
                            <a:ext cx="24707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5" name="Straight Connector 26198">
                            <a:extLst>
                              <a:ext uri="{FF2B5EF4-FFF2-40B4-BE49-F238E27FC236}">
                                <a16:creationId xmlns:a16="http://schemas.microsoft.com/office/drawing/2014/main" id="{A6BDCE7E-AC6D-BC6C-15B6-BEB2A3405C2C}"/>
                              </a:ext>
                            </a:extLst>
                          </xdr:cNvPr>
                          <xdr:cNvCxnSpPr/>
                        </xdr:nvCxnSpPr>
                        <xdr:spPr>
                          <a:xfrm rot="16200000" flipV="1">
                            <a:off x="1123201" y="2610917"/>
                            <a:ext cx="0" cy="1333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6" name="Straight Connector 26199">
                            <a:extLst>
                              <a:ext uri="{FF2B5EF4-FFF2-40B4-BE49-F238E27FC236}">
                                <a16:creationId xmlns:a16="http://schemas.microsoft.com/office/drawing/2014/main" id="{D8EFD218-B13A-69A7-516E-6BEBA45B7626}"/>
                              </a:ext>
                            </a:extLst>
                          </xdr:cNvPr>
                          <xdr:cNvCxnSpPr/>
                        </xdr:nvCxnSpPr>
                        <xdr:spPr>
                          <a:xfrm rot="16200000" flipV="1">
                            <a:off x="1127962" y="508168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51" name="TextBox 377">
                          <a:extLst>
                            <a:ext uri="{FF2B5EF4-FFF2-40B4-BE49-F238E27FC236}">
                              <a16:creationId xmlns:a16="http://schemas.microsoft.com/office/drawing/2014/main" id="{1EDDCBB1-9AB4-518F-926E-34110883304B}"/>
                            </a:ext>
                          </a:extLst>
                        </xdr:cNvPr>
                        <xdr:cNvSpPr txBox="1"/>
                      </xdr:nvSpPr>
                      <xdr:spPr>
                        <a:xfrm>
                          <a:off x="8722059" y="14232706"/>
                          <a:ext cx="361291" cy="25685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W</a:t>
                          </a:r>
                        </a:p>
                      </xdr:txBody>
                    </xdr:sp>
                    <xdr:sp macro="" textlink="">
                      <xdr:nvSpPr>
                        <xdr:cNvPr id="52" name="TextBox 382">
                          <a:extLst>
                            <a:ext uri="{FF2B5EF4-FFF2-40B4-BE49-F238E27FC236}">
                              <a16:creationId xmlns:a16="http://schemas.microsoft.com/office/drawing/2014/main" id="{D5B3A7CD-42A9-3324-F18E-9FBE1F898F1C}"/>
                            </a:ext>
                          </a:extLst>
                        </xdr:cNvPr>
                        <xdr:cNvSpPr txBox="1"/>
                      </xdr:nvSpPr>
                      <xdr:spPr>
                        <a:xfrm>
                          <a:off x="9813919" y="14649350"/>
                          <a:ext cx="655693" cy="34684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latin typeface="Times New Roman" panose="02020603050405020304" pitchFamily="18" charset="0"/>
                              <a:cs typeface="Times New Roman" panose="02020603050405020304" pitchFamily="18" charset="0"/>
                            </a:rPr>
                            <a:t>b</a:t>
                          </a:r>
                          <a:r>
                            <a:rPr lang="en-US" sz="1200" b="0" baseline="-25000">
                              <a:latin typeface="Times New Roman" panose="02020603050405020304" pitchFamily="18" charset="0"/>
                              <a:cs typeface="Times New Roman" panose="02020603050405020304" pitchFamily="18" charset="0"/>
                            </a:rPr>
                            <a:t>sat</a:t>
                          </a:r>
                        </a:p>
                      </xdr:txBody>
                    </xdr:sp>
                    <xdr:cxnSp macro="">
                      <xdr:nvCxnSpPr>
                        <xdr:cNvPr id="53" name="Straight Arrow Connector 26074">
                          <a:extLst>
                            <a:ext uri="{FF2B5EF4-FFF2-40B4-BE49-F238E27FC236}">
                              <a16:creationId xmlns:a16="http://schemas.microsoft.com/office/drawing/2014/main" id="{94FA0A87-BAED-C9A5-FEA1-070F36E8C06B}"/>
                            </a:ext>
                          </a:extLst>
                        </xdr:cNvPr>
                        <xdr:cNvCxnSpPr/>
                      </xdr:nvCxnSpPr>
                      <xdr:spPr>
                        <a:xfrm>
                          <a:off x="8696188" y="14842410"/>
                          <a:ext cx="588385" cy="0"/>
                        </a:xfrm>
                        <a:prstGeom prst="straightConnector1">
                          <a:avLst/>
                        </a:prstGeom>
                        <a:ln w="952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4" name="TextBox 385">
                          <a:extLst>
                            <a:ext uri="{FF2B5EF4-FFF2-40B4-BE49-F238E27FC236}">
                              <a16:creationId xmlns:a16="http://schemas.microsoft.com/office/drawing/2014/main" id="{F104996F-F7BD-4647-DB7A-2665034789A3}"/>
                            </a:ext>
                          </a:extLst>
                        </xdr:cNvPr>
                        <xdr:cNvSpPr txBox="1"/>
                      </xdr:nvSpPr>
                      <xdr:spPr>
                        <a:xfrm>
                          <a:off x="7459409" y="14713421"/>
                          <a:ext cx="1465473" cy="31028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900" b="0">
                              <a:latin typeface="Arial" panose="020B0604020202020204" pitchFamily="34" charset="0"/>
                              <a:cs typeface="Arial" panose="020B0604020202020204" pitchFamily="34" charset="0"/>
                            </a:rPr>
                            <a:t>Groundwater flow</a:t>
                          </a:r>
                        </a:p>
                      </xdr:txBody>
                    </xdr:sp>
                    <xdr:sp macro="" textlink="">
                      <xdr:nvSpPr>
                        <xdr:cNvPr id="55" name="TextBox 388">
                          <a:extLst>
                            <a:ext uri="{FF2B5EF4-FFF2-40B4-BE49-F238E27FC236}">
                              <a16:creationId xmlns:a16="http://schemas.microsoft.com/office/drawing/2014/main" id="{24DC1AB6-E1C9-F31B-17E0-AE440AA6A4D3}"/>
                            </a:ext>
                          </a:extLst>
                        </xdr:cNvPr>
                        <xdr:cNvSpPr txBox="1"/>
                      </xdr:nvSpPr>
                      <xdr:spPr>
                        <a:xfrm>
                          <a:off x="8763570" y="12908190"/>
                          <a:ext cx="1042301" cy="78633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PFAS transport</a:t>
                          </a:r>
                        </a:p>
                        <a:p>
                          <a:pPr algn="ctr"/>
                          <a:r>
                            <a:rPr lang="en-US" sz="900" b="0">
                              <a:latin typeface="Arial" panose="020B0604020202020204" pitchFamily="34" charset="0"/>
                              <a:cs typeface="Arial" panose="020B0604020202020204" pitchFamily="34" charset="0"/>
                            </a:rPr>
                            <a:t>&amp; water</a:t>
                          </a:r>
                          <a:r>
                            <a:rPr lang="en-US" sz="900" b="0" baseline="0">
                              <a:latin typeface="Arial" panose="020B0604020202020204" pitchFamily="34" charset="0"/>
                              <a:cs typeface="Arial" panose="020B0604020202020204" pitchFamily="34" charset="0"/>
                            </a:rPr>
                            <a:t> flux</a:t>
                          </a:r>
                          <a:endParaRPr lang="en-US" sz="900" b="0">
                            <a:latin typeface="Arial" panose="020B0604020202020204" pitchFamily="34" charset="0"/>
                            <a:cs typeface="Arial" panose="020B0604020202020204" pitchFamily="34" charset="0"/>
                          </a:endParaRPr>
                        </a:p>
                      </xdr:txBody>
                    </xdr:sp>
                    <xdr:cxnSp macro="">
                      <xdr:nvCxnSpPr>
                        <xdr:cNvPr id="56" name="Straight Arrow Connector 26077">
                          <a:extLst>
                            <a:ext uri="{FF2B5EF4-FFF2-40B4-BE49-F238E27FC236}">
                              <a16:creationId xmlns:a16="http://schemas.microsoft.com/office/drawing/2014/main" id="{C6D57D7F-136F-DF10-29FC-DEEDC6D6418D}"/>
                            </a:ext>
                          </a:extLst>
                        </xdr:cNvPr>
                        <xdr:cNvCxnSpPr>
                          <a:cxnSpLocks/>
                        </xdr:cNvCxnSpPr>
                      </xdr:nvCxnSpPr>
                      <xdr:spPr>
                        <a:xfrm>
                          <a:off x="9310681" y="13693512"/>
                          <a:ext cx="6175" cy="449935"/>
                        </a:xfrm>
                        <a:prstGeom prst="straightConnector1">
                          <a:avLst/>
                        </a:prstGeom>
                        <a:ln w="1270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7" name="Freeform: Shape 26078">
                          <a:extLst>
                            <a:ext uri="{FF2B5EF4-FFF2-40B4-BE49-F238E27FC236}">
                              <a16:creationId xmlns:a16="http://schemas.microsoft.com/office/drawing/2014/main" id="{CEE0E09C-4740-7836-2A79-D3B50311E39E}"/>
                            </a:ext>
                          </a:extLst>
                        </xdr:cNvPr>
                        <xdr:cNvSpPr/>
                      </xdr:nvSpPr>
                      <xdr:spPr>
                        <a:xfrm>
                          <a:off x="7735165" y="11125336"/>
                          <a:ext cx="1902667" cy="611112"/>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58" name="Group 26079">
                          <a:extLst>
                            <a:ext uri="{FF2B5EF4-FFF2-40B4-BE49-F238E27FC236}">
                              <a16:creationId xmlns:a16="http://schemas.microsoft.com/office/drawing/2014/main" id="{FA8A3E01-BB77-BD95-EC3E-16751E2C525C}"/>
                            </a:ext>
                          </a:extLst>
                        </xdr:cNvPr>
                        <xdr:cNvGrpSpPr/>
                      </xdr:nvGrpSpPr>
                      <xdr:grpSpPr>
                        <a:xfrm>
                          <a:off x="7800078" y="11790830"/>
                          <a:ext cx="1967577" cy="701468"/>
                          <a:chOff x="1242684" y="1838442"/>
                          <a:chExt cx="1967577" cy="701468"/>
                        </a:xfrm>
                      </xdr:grpSpPr>
                      <xdr:grpSp>
                        <xdr:nvGrpSpPr>
                          <xdr:cNvPr id="44091" name="Group 26144">
                            <a:extLst>
                              <a:ext uri="{FF2B5EF4-FFF2-40B4-BE49-F238E27FC236}">
                                <a16:creationId xmlns:a16="http://schemas.microsoft.com/office/drawing/2014/main" id="{BBA7F331-0637-0451-7B98-8DE9AE81660F}"/>
                              </a:ext>
                            </a:extLst>
                          </xdr:cNvPr>
                          <xdr:cNvGrpSpPr/>
                        </xdr:nvGrpSpPr>
                        <xdr:grpSpPr>
                          <a:xfrm flipH="1">
                            <a:off x="1242684" y="1838442"/>
                            <a:ext cx="1967577" cy="533995"/>
                            <a:chOff x="3284412" y="1972380"/>
                            <a:chExt cx="1595227" cy="533995"/>
                          </a:xfrm>
                        </xdr:grpSpPr>
                        <xdr:cxnSp macro="">
                          <xdr:nvCxnSpPr>
                            <xdr:cNvPr id="44099" name="Straight Connector 26152">
                              <a:extLst>
                                <a:ext uri="{FF2B5EF4-FFF2-40B4-BE49-F238E27FC236}">
                                  <a16:creationId xmlns:a16="http://schemas.microsoft.com/office/drawing/2014/main" id="{9E463D61-AEFF-583C-9B9A-3A20CCD8C282}"/>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0" name="Straight Connector 26153">
                              <a:extLst>
                                <a:ext uri="{FF2B5EF4-FFF2-40B4-BE49-F238E27FC236}">
                                  <a16:creationId xmlns:a16="http://schemas.microsoft.com/office/drawing/2014/main" id="{50E9AD3D-9E51-C2F5-C271-8D0EC8FAFD01}"/>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1" name="Straight Connector 26154">
                              <a:extLst>
                                <a:ext uri="{FF2B5EF4-FFF2-40B4-BE49-F238E27FC236}">
                                  <a16:creationId xmlns:a16="http://schemas.microsoft.com/office/drawing/2014/main" id="{EDB50906-098E-D073-0E76-A24F3FDC7D8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2" name="Straight Connector 26155">
                              <a:extLst>
                                <a:ext uri="{FF2B5EF4-FFF2-40B4-BE49-F238E27FC236}">
                                  <a16:creationId xmlns:a16="http://schemas.microsoft.com/office/drawing/2014/main" id="{392A42F4-9B5F-594A-DEDA-29E6354005EB}"/>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3" name="Straight Connector 26156">
                              <a:extLst>
                                <a:ext uri="{FF2B5EF4-FFF2-40B4-BE49-F238E27FC236}">
                                  <a16:creationId xmlns:a16="http://schemas.microsoft.com/office/drawing/2014/main" id="{F2E56A0B-83FD-5965-6B5C-7EBCE563A30E}"/>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4" name="Straight Connector 26157">
                              <a:extLst>
                                <a:ext uri="{FF2B5EF4-FFF2-40B4-BE49-F238E27FC236}">
                                  <a16:creationId xmlns:a16="http://schemas.microsoft.com/office/drawing/2014/main" id="{DC9BCA75-73A6-397D-FE12-5C10E0DD8D59}"/>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5" name="Straight Connector 26158">
                              <a:extLst>
                                <a:ext uri="{FF2B5EF4-FFF2-40B4-BE49-F238E27FC236}">
                                  <a16:creationId xmlns:a16="http://schemas.microsoft.com/office/drawing/2014/main" id="{89E53D7A-6BD3-527E-45C5-3A5F1113108C}"/>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6" name="Straight Connector 26159">
                              <a:extLst>
                                <a:ext uri="{FF2B5EF4-FFF2-40B4-BE49-F238E27FC236}">
                                  <a16:creationId xmlns:a16="http://schemas.microsoft.com/office/drawing/2014/main" id="{B6D914A8-E434-8929-1BE9-CDB0CF633942}"/>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7" name="Straight Connector 26160">
                              <a:extLst>
                                <a:ext uri="{FF2B5EF4-FFF2-40B4-BE49-F238E27FC236}">
                                  <a16:creationId xmlns:a16="http://schemas.microsoft.com/office/drawing/2014/main" id="{36365F61-21AF-84B3-E3D8-063F6D7AB83E}"/>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8" name="Straight Connector 26161">
                              <a:extLst>
                                <a:ext uri="{FF2B5EF4-FFF2-40B4-BE49-F238E27FC236}">
                                  <a16:creationId xmlns:a16="http://schemas.microsoft.com/office/drawing/2014/main" id="{C89AC5B1-F677-28BD-D4F8-9E521C95AD01}"/>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9" name="Straight Connector 26162">
                              <a:extLst>
                                <a:ext uri="{FF2B5EF4-FFF2-40B4-BE49-F238E27FC236}">
                                  <a16:creationId xmlns:a16="http://schemas.microsoft.com/office/drawing/2014/main" id="{F2FBB1EE-015A-A750-0F0C-BFCB22ED0B05}"/>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0" name="Straight Connector 26163">
                              <a:extLst>
                                <a:ext uri="{FF2B5EF4-FFF2-40B4-BE49-F238E27FC236}">
                                  <a16:creationId xmlns:a16="http://schemas.microsoft.com/office/drawing/2014/main" id="{F3E69888-79B8-62CB-D69A-2CF192E00D94}"/>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1" name="Straight Connector 26164">
                              <a:extLst>
                                <a:ext uri="{FF2B5EF4-FFF2-40B4-BE49-F238E27FC236}">
                                  <a16:creationId xmlns:a16="http://schemas.microsoft.com/office/drawing/2014/main" id="{7A3E0B87-D18D-F875-C2AE-724CBD34B8EA}"/>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2" name="Straight Connector 26165">
                              <a:extLst>
                                <a:ext uri="{FF2B5EF4-FFF2-40B4-BE49-F238E27FC236}">
                                  <a16:creationId xmlns:a16="http://schemas.microsoft.com/office/drawing/2014/main" id="{E1C01300-80D9-B162-4BF8-DD402CF90382}"/>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3" name="Straight Connector 26166">
                              <a:extLst>
                                <a:ext uri="{FF2B5EF4-FFF2-40B4-BE49-F238E27FC236}">
                                  <a16:creationId xmlns:a16="http://schemas.microsoft.com/office/drawing/2014/main" id="{5C1A1DDE-3B68-8394-9648-56CDBF93F2F2}"/>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4" name="Straight Connector 26167">
                              <a:extLst>
                                <a:ext uri="{FF2B5EF4-FFF2-40B4-BE49-F238E27FC236}">
                                  <a16:creationId xmlns:a16="http://schemas.microsoft.com/office/drawing/2014/main" id="{D6B26ECC-3300-9F44-D5A2-1299CFDE382E}"/>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5" name="Straight Connector 26168">
                              <a:extLst>
                                <a:ext uri="{FF2B5EF4-FFF2-40B4-BE49-F238E27FC236}">
                                  <a16:creationId xmlns:a16="http://schemas.microsoft.com/office/drawing/2014/main" id="{A52624AE-22B8-6131-AD23-210B4D8E6065}"/>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7" name="Straight Connector 26170">
                              <a:extLst>
                                <a:ext uri="{FF2B5EF4-FFF2-40B4-BE49-F238E27FC236}">
                                  <a16:creationId xmlns:a16="http://schemas.microsoft.com/office/drawing/2014/main" id="{3D5BF399-233E-87A4-14E3-ACA39E340CFE}"/>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9" name="Straight Connector 26172">
                              <a:extLst>
                                <a:ext uri="{FF2B5EF4-FFF2-40B4-BE49-F238E27FC236}">
                                  <a16:creationId xmlns:a16="http://schemas.microsoft.com/office/drawing/2014/main" id="{43BB4807-A1D1-2F10-4378-2286299449DD}"/>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0" name="Straight Connector 26173">
                              <a:extLst>
                                <a:ext uri="{FF2B5EF4-FFF2-40B4-BE49-F238E27FC236}">
                                  <a16:creationId xmlns:a16="http://schemas.microsoft.com/office/drawing/2014/main" id="{BE727A8F-FB34-2F28-0133-CCD18D98DDF4}"/>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1" name="Straight Connector 26174">
                              <a:extLst>
                                <a:ext uri="{FF2B5EF4-FFF2-40B4-BE49-F238E27FC236}">
                                  <a16:creationId xmlns:a16="http://schemas.microsoft.com/office/drawing/2014/main" id="{869E219A-6548-1BE1-6E78-D5D46533E3CD}"/>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2" name="Straight Connector 26175">
                              <a:extLst>
                                <a:ext uri="{FF2B5EF4-FFF2-40B4-BE49-F238E27FC236}">
                                  <a16:creationId xmlns:a16="http://schemas.microsoft.com/office/drawing/2014/main" id="{FB9999D1-5ECA-CE25-6A9C-614D3AE686E5}"/>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3" name="Straight Connector 26176">
                              <a:extLst>
                                <a:ext uri="{FF2B5EF4-FFF2-40B4-BE49-F238E27FC236}">
                                  <a16:creationId xmlns:a16="http://schemas.microsoft.com/office/drawing/2014/main" id="{35046C15-0A3F-FB62-D7AA-000406ADC55B}"/>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4" name="Straight Connector 26177">
                              <a:extLst>
                                <a:ext uri="{FF2B5EF4-FFF2-40B4-BE49-F238E27FC236}">
                                  <a16:creationId xmlns:a16="http://schemas.microsoft.com/office/drawing/2014/main" id="{60C7E58B-FCB8-7907-71D9-F4FB6D2433DB}"/>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6" name="Straight Connector 26179">
                              <a:extLst>
                                <a:ext uri="{FF2B5EF4-FFF2-40B4-BE49-F238E27FC236}">
                                  <a16:creationId xmlns:a16="http://schemas.microsoft.com/office/drawing/2014/main" id="{48381005-192C-C48D-1CD6-623E72EA05C5}"/>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7" name="Straight Connector 26180">
                              <a:extLst>
                                <a:ext uri="{FF2B5EF4-FFF2-40B4-BE49-F238E27FC236}">
                                  <a16:creationId xmlns:a16="http://schemas.microsoft.com/office/drawing/2014/main" id="{24E71354-DABD-0C0E-4FFD-F0E2C39007C3}"/>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1" name="Straight Connector 26184">
                              <a:extLst>
                                <a:ext uri="{FF2B5EF4-FFF2-40B4-BE49-F238E27FC236}">
                                  <a16:creationId xmlns:a16="http://schemas.microsoft.com/office/drawing/2014/main" id="{DC412B51-946E-26DC-8A8D-71E89EE6045B}"/>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3" name="Straight Connector 26186">
                              <a:extLst>
                                <a:ext uri="{FF2B5EF4-FFF2-40B4-BE49-F238E27FC236}">
                                  <a16:creationId xmlns:a16="http://schemas.microsoft.com/office/drawing/2014/main" id="{7CA081B9-5D66-C311-7595-88E62CE1B7A1}"/>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4" name="Straight Connector 26187">
                              <a:extLst>
                                <a:ext uri="{FF2B5EF4-FFF2-40B4-BE49-F238E27FC236}">
                                  <a16:creationId xmlns:a16="http://schemas.microsoft.com/office/drawing/2014/main" id="{CA94B63E-90C8-BBAB-78D8-8D3B7E2084FE}"/>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5" name="Straight Connector 26188">
                              <a:extLst>
                                <a:ext uri="{FF2B5EF4-FFF2-40B4-BE49-F238E27FC236}">
                                  <a16:creationId xmlns:a16="http://schemas.microsoft.com/office/drawing/2014/main" id="{2E344F6D-3FAE-6793-7F4F-083B5E1552B2}"/>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6" name="Straight Connector 26189">
                              <a:extLst>
                                <a:ext uri="{FF2B5EF4-FFF2-40B4-BE49-F238E27FC236}">
                                  <a16:creationId xmlns:a16="http://schemas.microsoft.com/office/drawing/2014/main" id="{22A30423-4735-CE41-B48A-EFA6B397387D}"/>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7" name="Straight Connector 26190">
                              <a:extLst>
                                <a:ext uri="{FF2B5EF4-FFF2-40B4-BE49-F238E27FC236}">
                                  <a16:creationId xmlns:a16="http://schemas.microsoft.com/office/drawing/2014/main" id="{DFF4D1EF-D571-2663-C9FA-A2AD52C22244}"/>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8" name="Straight Connector 26191">
                              <a:extLst>
                                <a:ext uri="{FF2B5EF4-FFF2-40B4-BE49-F238E27FC236}">
                                  <a16:creationId xmlns:a16="http://schemas.microsoft.com/office/drawing/2014/main" id="{8A931F75-D625-EBD5-F555-275E088FB72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9" name="Straight Connector 26192">
                              <a:extLst>
                                <a:ext uri="{FF2B5EF4-FFF2-40B4-BE49-F238E27FC236}">
                                  <a16:creationId xmlns:a16="http://schemas.microsoft.com/office/drawing/2014/main" id="{5340646B-728D-0C27-152C-CEF0020B282E}"/>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40" name="Straight Connector 26193">
                              <a:extLst>
                                <a:ext uri="{FF2B5EF4-FFF2-40B4-BE49-F238E27FC236}">
                                  <a16:creationId xmlns:a16="http://schemas.microsoft.com/office/drawing/2014/main" id="{240406B1-9D86-DA9C-E554-E55A067BBF2E}"/>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42" name="Straight Connector 26195">
                              <a:extLst>
                                <a:ext uri="{FF2B5EF4-FFF2-40B4-BE49-F238E27FC236}">
                                  <a16:creationId xmlns:a16="http://schemas.microsoft.com/office/drawing/2014/main" id="{7C2D641A-7EBE-1C70-EB12-5D10987DBF4C}"/>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4092" name="Straight Connector 26145">
                            <a:extLst>
                              <a:ext uri="{FF2B5EF4-FFF2-40B4-BE49-F238E27FC236}">
                                <a16:creationId xmlns:a16="http://schemas.microsoft.com/office/drawing/2014/main" id="{2A333AF3-1379-772E-88A2-E02EE8B701F8}"/>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3" name="Straight Connector 26146">
                            <a:extLst>
                              <a:ext uri="{FF2B5EF4-FFF2-40B4-BE49-F238E27FC236}">
                                <a16:creationId xmlns:a16="http://schemas.microsoft.com/office/drawing/2014/main" id="{DC1F7727-B136-A546-B58D-0C97A74E58D7}"/>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4" name="Straight Connector 26147">
                            <a:extLst>
                              <a:ext uri="{FF2B5EF4-FFF2-40B4-BE49-F238E27FC236}">
                                <a16:creationId xmlns:a16="http://schemas.microsoft.com/office/drawing/2014/main" id="{99CDF912-9745-4C07-CD34-CADC0588E63B}"/>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5" name="Straight Connector 26148">
                            <a:extLst>
                              <a:ext uri="{FF2B5EF4-FFF2-40B4-BE49-F238E27FC236}">
                                <a16:creationId xmlns:a16="http://schemas.microsoft.com/office/drawing/2014/main" id="{D15F4D85-35CE-3BDB-4750-ACA1D918EE73}"/>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1" name="Freeform: Shape 26082">
                          <a:extLst>
                            <a:ext uri="{FF2B5EF4-FFF2-40B4-BE49-F238E27FC236}">
                              <a16:creationId xmlns:a16="http://schemas.microsoft.com/office/drawing/2014/main" id="{96CB87D2-2323-C28C-0BB9-75E8EFF6D4CF}"/>
                            </a:ext>
                          </a:extLst>
                        </xdr:cNvPr>
                        <xdr:cNvSpPr/>
                      </xdr:nvSpPr>
                      <xdr:spPr>
                        <a:xfrm>
                          <a:off x="9173222"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63" name="Group 26087">
                          <a:extLst>
                            <a:ext uri="{FF2B5EF4-FFF2-40B4-BE49-F238E27FC236}">
                              <a16:creationId xmlns:a16="http://schemas.microsoft.com/office/drawing/2014/main" id="{101649BB-F522-5A87-B053-4A0F6930A579}"/>
                            </a:ext>
                          </a:extLst>
                        </xdr:cNvPr>
                        <xdr:cNvGrpSpPr/>
                      </xdr:nvGrpSpPr>
                      <xdr:grpSpPr>
                        <a:xfrm>
                          <a:off x="9814035" y="14210306"/>
                          <a:ext cx="143263" cy="743094"/>
                          <a:chOff x="-43671" y="2686345"/>
                          <a:chExt cx="143263" cy="2497578"/>
                        </a:xfrm>
                      </xdr:grpSpPr>
                      <xdr:cxnSp macro="">
                        <xdr:nvCxnSpPr>
                          <xdr:cNvPr id="44035" name="Straight Connector 26088">
                            <a:extLst>
                              <a:ext uri="{FF2B5EF4-FFF2-40B4-BE49-F238E27FC236}">
                                <a16:creationId xmlns:a16="http://schemas.microsoft.com/office/drawing/2014/main" id="{E1282FA9-49CB-253B-3B7E-D879405CECC4}"/>
                              </a:ext>
                            </a:extLst>
                          </xdr:cNvPr>
                          <xdr:cNvCxnSpPr/>
                        </xdr:nvCxnSpPr>
                        <xdr:spPr>
                          <a:xfrm flipV="1">
                            <a:off x="29244" y="2686345"/>
                            <a:ext cx="0" cy="2470746"/>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036" name="Straight Connector 26089">
                            <a:extLst>
                              <a:ext uri="{FF2B5EF4-FFF2-40B4-BE49-F238E27FC236}">
                                <a16:creationId xmlns:a16="http://schemas.microsoft.com/office/drawing/2014/main" id="{C4848736-B9FF-0963-4AE2-5338378160F7}"/>
                              </a:ext>
                            </a:extLst>
                          </xdr:cNvPr>
                          <xdr:cNvCxnSpPr/>
                        </xdr:nvCxnSpPr>
                        <xdr:spPr>
                          <a:xfrm flipH="1">
                            <a:off x="-33760" y="2686356"/>
                            <a:ext cx="1333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037" name="Straight Connector 26090">
                            <a:extLst>
                              <a:ext uri="{FF2B5EF4-FFF2-40B4-BE49-F238E27FC236}">
                                <a16:creationId xmlns:a16="http://schemas.microsoft.com/office/drawing/2014/main" id="{02CC71D2-7C57-FE58-4AE8-3A82674D4D3F}"/>
                              </a:ext>
                            </a:extLst>
                          </xdr:cNvPr>
                          <xdr:cNvCxnSpPr/>
                        </xdr:nvCxnSpPr>
                        <xdr:spPr>
                          <a:xfrm flipH="1">
                            <a:off x="-43671" y="5183923"/>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4032" name="TextBox 372">
                          <a:extLst>
                            <a:ext uri="{FF2B5EF4-FFF2-40B4-BE49-F238E27FC236}">
                              <a16:creationId xmlns:a16="http://schemas.microsoft.com/office/drawing/2014/main" id="{7CA3E811-13A8-BEA3-4801-154EB727E159}"/>
                            </a:ext>
                          </a:extLst>
                        </xdr:cNvPr>
                        <xdr:cNvSpPr txBox="1"/>
                      </xdr:nvSpPr>
                      <xdr:spPr>
                        <a:xfrm>
                          <a:off x="9815335" y="13371493"/>
                          <a:ext cx="284817" cy="321218"/>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L </a:t>
                          </a:r>
                        </a:p>
                      </xdr:txBody>
                    </xdr:sp>
                    <xdr:cxnSp macro="">
                      <xdr:nvCxnSpPr>
                        <xdr:cNvPr id="34" name="Straight Connector 26053">
                          <a:extLst>
                            <a:ext uri="{FF2B5EF4-FFF2-40B4-BE49-F238E27FC236}">
                              <a16:creationId xmlns:a16="http://schemas.microsoft.com/office/drawing/2014/main" id="{BBFD5141-AED5-B929-29FA-4C5D514F6BEB}"/>
                            </a:ext>
                          </a:extLst>
                        </xdr:cNvPr>
                        <xdr:cNvCxnSpPr>
                          <a:cxnSpLocks/>
                        </xdr:cNvCxnSpPr>
                      </xdr:nvCxnSpPr>
                      <xdr:spPr>
                        <a:xfrm>
                          <a:off x="7489149" y="14190573"/>
                          <a:ext cx="3657600" cy="0"/>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7" name="TextBox 385">
                        <a:extLst>
                          <a:ext uri="{FF2B5EF4-FFF2-40B4-BE49-F238E27FC236}">
                            <a16:creationId xmlns:a16="http://schemas.microsoft.com/office/drawing/2014/main" id="{5F0CC012-88E0-247C-81B1-536D551C3BF0}"/>
                          </a:ext>
                        </a:extLst>
                      </xdr:cNvPr>
                      <xdr:cNvSpPr txBox="1"/>
                    </xdr:nvSpPr>
                    <xdr:spPr>
                      <a:xfrm>
                        <a:off x="6978099" y="13478932"/>
                        <a:ext cx="975211"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U</a:t>
                        </a:r>
                        <a:r>
                          <a:rPr lang="en-US" sz="1100" b="0" i="1" baseline="-25000">
                            <a:latin typeface="Times New Roman" panose="02020603050405020304" pitchFamily="18" charset="0"/>
                            <a:cs typeface="Times New Roman" panose="02020603050405020304" pitchFamily="18" charset="0"/>
                          </a:rPr>
                          <a:t>gw</a:t>
                        </a:r>
                      </a:p>
                    </xdr:txBody>
                  </xdr:sp>
                </xdr:grpSp>
                <xdr:sp macro="" textlink="$L$33">
                  <xdr:nvSpPr>
                    <xdr:cNvPr id="21" name="TextBox 26297">
                      <a:extLst>
                        <a:ext uri="{FF2B5EF4-FFF2-40B4-BE49-F238E27FC236}">
                          <a16:creationId xmlns:a16="http://schemas.microsoft.com/office/drawing/2014/main" id="{2BB1ECE6-F5DB-6A22-8A99-2A51D9E58A0E}"/>
                        </a:ext>
                      </a:extLst>
                    </xdr:cNvPr>
                    <xdr:cNvSpPr txBox="1"/>
                  </xdr:nvSpPr>
                  <xdr:spPr>
                    <a:xfrm>
                      <a:off x="8389906" y="13438725"/>
                      <a:ext cx="1074427" cy="3758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59EDDD4-618E-48EC-B72B-049FB2D8A103}" type="TxLink">
                        <a:rPr lang="en-US" sz="1100" b="0" i="0" u="none" strike="noStrike">
                          <a:solidFill>
                            <a:srgbClr val="000000"/>
                          </a:solidFill>
                          <a:latin typeface="Arial" panose="020B0604020202020204" pitchFamily="34" charset="0"/>
                          <a:cs typeface="Arial" panose="020B0604020202020204" pitchFamily="34" charset="0"/>
                        </a:rPr>
                        <a:pPr/>
                        <a:t>= 3.00 m</a:t>
                      </a:fld>
                      <a:endParaRPr lang="en-US" sz="1400" b="0">
                        <a:latin typeface="Arial" panose="020B0604020202020204" pitchFamily="34" charset="0"/>
                        <a:cs typeface="Arial" panose="020B0604020202020204" pitchFamily="34" charset="0"/>
                      </a:endParaRPr>
                    </a:p>
                  </xdr:txBody>
                </xdr:sp>
                <xdr:sp macro="" textlink="$L$34">
                  <xdr:nvSpPr>
                    <xdr:cNvPr id="22" name="TextBox 26298">
                      <a:extLst>
                        <a:ext uri="{FF2B5EF4-FFF2-40B4-BE49-F238E27FC236}">
                          <a16:creationId xmlns:a16="http://schemas.microsoft.com/office/drawing/2014/main" id="{499FF7D3-0766-70AE-79C8-9B9711095DCF}"/>
                        </a:ext>
                      </a:extLst>
                    </xdr:cNvPr>
                    <xdr:cNvSpPr txBox="1"/>
                  </xdr:nvSpPr>
                  <xdr:spPr>
                    <a:xfrm>
                      <a:off x="9480785" y="13868368"/>
                      <a:ext cx="1515451" cy="370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95DF1A-0C31-4C51-872B-A7AC6775F9CD}" type="TxLink">
                        <a:rPr lang="en-US" sz="1100" b="0" i="0" u="none" strike="noStrike">
                          <a:solidFill>
                            <a:srgbClr val="000000"/>
                          </a:solidFill>
                          <a:latin typeface="Arial" panose="020B0604020202020204" pitchFamily="34" charset="0"/>
                          <a:cs typeface="Arial" panose="020B0604020202020204" pitchFamily="34" charset="0"/>
                        </a:rPr>
                        <a:pPr/>
                        <a:t>= 0.35 m</a:t>
                      </a:fld>
                      <a:endParaRPr lang="en-US" sz="1200" b="0">
                        <a:latin typeface="Arial" panose="020B0604020202020204" pitchFamily="34" charset="0"/>
                        <a:cs typeface="Arial" panose="020B0604020202020204" pitchFamily="34" charset="0"/>
                      </a:endParaRPr>
                    </a:p>
                  </xdr:txBody>
                </xdr:sp>
                <xdr:sp macro="" textlink="$L$35">
                  <xdr:nvSpPr>
                    <xdr:cNvPr id="23" name="TextBox 26299">
                      <a:extLst>
                        <a:ext uri="{FF2B5EF4-FFF2-40B4-BE49-F238E27FC236}">
                          <a16:creationId xmlns:a16="http://schemas.microsoft.com/office/drawing/2014/main" id="{86AC4508-797A-9B54-26B9-3CB3FB945F1A}"/>
                        </a:ext>
                      </a:extLst>
                    </xdr:cNvPr>
                    <xdr:cNvSpPr txBox="1"/>
                  </xdr:nvSpPr>
                  <xdr:spPr>
                    <a:xfrm>
                      <a:off x="10792659" y="13479923"/>
                      <a:ext cx="1989784" cy="2843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EA7BA1-6AAE-45DE-BBA1-7B8318A76865}" type="TxLink">
                        <a:rPr lang="en-US" sz="1100" b="0" i="0" u="none" strike="noStrike">
                          <a:solidFill>
                            <a:srgbClr val="000000"/>
                          </a:solidFill>
                          <a:latin typeface="Arial" panose="020B0604020202020204" pitchFamily="34" charset="0"/>
                          <a:cs typeface="Arial" panose="020B0604020202020204" pitchFamily="34" charset="0"/>
                        </a:rPr>
                        <a:pPr/>
                        <a:t>= 0.32 m</a:t>
                      </a:fld>
                      <a:endParaRPr lang="en-US" sz="1400" b="0">
                        <a:latin typeface="Arial" panose="020B0604020202020204" pitchFamily="34" charset="0"/>
                        <a:cs typeface="Arial" panose="020B0604020202020204" pitchFamily="34" charset="0"/>
                      </a:endParaRPr>
                    </a:p>
                  </xdr:txBody>
                </xdr:sp>
                <xdr:sp macro="" textlink="$L$32">
                  <xdr:nvSpPr>
                    <xdr:cNvPr id="24" name="TextBox 26300">
                      <a:extLst>
                        <a:ext uri="{FF2B5EF4-FFF2-40B4-BE49-F238E27FC236}">
                          <a16:creationId xmlns:a16="http://schemas.microsoft.com/office/drawing/2014/main" id="{9C29142E-1D35-1EC2-736B-6B1C5E7B46D8}"/>
                        </a:ext>
                      </a:extLst>
                    </xdr:cNvPr>
                    <xdr:cNvSpPr txBox="1"/>
                  </xdr:nvSpPr>
                  <xdr:spPr>
                    <a:xfrm>
                      <a:off x="7185626" y="13704600"/>
                      <a:ext cx="1612537" cy="285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1226EC5-6030-41D9-B42C-2F54DF3CF183}" type="TxLink">
                        <a:rPr lang="en-US" altLang="en-US" sz="1050" b="0" i="0" u="none" strike="noStrike">
                          <a:solidFill>
                            <a:sysClr val="windowText" lastClr="000000"/>
                          </a:solidFill>
                          <a:latin typeface="Arial" panose="020B0604020202020204" pitchFamily="34" charset="0"/>
                          <a:cs typeface="Arial" panose="020B0604020202020204" pitchFamily="34" charset="0"/>
                        </a:rPr>
                        <a:pPr/>
                        <a:t>= 365 m/yr</a:t>
                      </a:fld>
                      <a:endParaRPr lang="en-US" sz="1100" b="0">
                        <a:solidFill>
                          <a:sysClr val="windowText" lastClr="000000"/>
                        </a:solidFill>
                        <a:latin typeface="Arial" panose="020B0604020202020204" pitchFamily="34" charset="0"/>
                        <a:cs typeface="Arial" panose="020B0604020202020204" pitchFamily="34" charset="0"/>
                      </a:endParaRPr>
                    </a:p>
                  </xdr:txBody>
                </xdr:sp>
                <xdr:sp macro="" textlink="$L$31">
                  <xdr:nvSpPr>
                    <xdr:cNvPr id="25" name="TextBox 26296">
                      <a:extLst>
                        <a:ext uri="{FF2B5EF4-FFF2-40B4-BE49-F238E27FC236}">
                          <a16:creationId xmlns:a16="http://schemas.microsoft.com/office/drawing/2014/main" id="{0A99D87A-7DEF-57B2-607B-603449D8B211}"/>
                        </a:ext>
                      </a:extLst>
                    </xdr:cNvPr>
                    <xdr:cNvSpPr txBox="1"/>
                  </xdr:nvSpPr>
                  <xdr:spPr>
                    <a:xfrm>
                      <a:off x="9402099" y="12584787"/>
                      <a:ext cx="1347695" cy="3067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D818CF-C1E9-4A42-B2A9-BB0F50C33EBE}" type="TxLink">
                        <a:rPr lang="en-US" sz="1100" b="0" i="0" u="none" strike="noStrike">
                          <a:solidFill>
                            <a:srgbClr val="000000"/>
                          </a:solidFill>
                          <a:latin typeface="Arial" panose="020B0604020202020204" pitchFamily="34" charset="0"/>
                          <a:cs typeface="Arial" panose="020B0604020202020204" pitchFamily="34" charset="0"/>
                        </a:rPr>
                        <a:pPr/>
                        <a:t>= 300 cm</a:t>
                      </a:fld>
                      <a:endParaRPr lang="en-US" sz="1200" b="0">
                        <a:latin typeface="Arial" panose="020B0604020202020204" pitchFamily="34" charset="0"/>
                        <a:cs typeface="Arial" panose="020B0604020202020204" pitchFamily="34" charset="0"/>
                      </a:endParaRPr>
                    </a:p>
                  </xdr:txBody>
                </xdr:sp>
              </xdr:grpSp>
              <xdr:sp macro="" textlink="">
                <xdr:nvSpPr>
                  <xdr:cNvPr id="18" name="TextBox 377">
                    <a:extLst>
                      <a:ext uri="{FF2B5EF4-FFF2-40B4-BE49-F238E27FC236}">
                        <a16:creationId xmlns:a16="http://schemas.microsoft.com/office/drawing/2014/main" id="{21336A59-A546-5F71-2438-44EE936C3FB2}"/>
                      </a:ext>
                    </a:extLst>
                  </xdr:cNvPr>
                  <xdr:cNvSpPr txBox="1"/>
                </xdr:nvSpPr>
                <xdr:spPr>
                  <a:xfrm>
                    <a:off x="10140185" y="12547180"/>
                    <a:ext cx="678308"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I</a:t>
                    </a:r>
                    <a:r>
                      <a:rPr lang="en-US" sz="1100" b="0" i="1" baseline="-25000">
                        <a:latin typeface="Times New Roman" panose="02020603050405020304" pitchFamily="18" charset="0"/>
                        <a:cs typeface="Times New Roman" panose="02020603050405020304" pitchFamily="18" charset="0"/>
                      </a:rPr>
                      <a:t>f</a:t>
                    </a:r>
                  </a:p>
                </xdr:txBody>
              </xdr:sp>
              <xdr:sp macro="" textlink="$L$36">
                <xdr:nvSpPr>
                  <xdr:cNvPr id="19" name="TextBox 26304">
                    <a:extLst>
                      <a:ext uri="{FF2B5EF4-FFF2-40B4-BE49-F238E27FC236}">
                        <a16:creationId xmlns:a16="http://schemas.microsoft.com/office/drawing/2014/main" id="{7BF4A86D-3E8D-623E-D328-D4C5B53168BC}"/>
                      </a:ext>
                    </a:extLst>
                  </xdr:cNvPr>
                  <xdr:cNvSpPr txBox="1"/>
                </xdr:nvSpPr>
                <xdr:spPr>
                  <a:xfrm>
                    <a:off x="10271142" y="12540508"/>
                    <a:ext cx="1831862" cy="301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D2A784-663C-4B63-A89C-C4AC4B57B74E}" type="TxLink">
                      <a:rPr lang="en-US" sz="1100" b="0" i="0" u="none" strike="noStrike">
                        <a:solidFill>
                          <a:srgbClr val="000000"/>
                        </a:solidFill>
                        <a:latin typeface="Arial" panose="020B0604020202020204" pitchFamily="34" charset="0"/>
                        <a:cs typeface="Arial" panose="020B0604020202020204" pitchFamily="34" charset="0"/>
                      </a:rPr>
                      <a:pPr/>
                      <a:t>= 25.92 cm/yr</a:t>
                    </a:fld>
                    <a:endParaRPr lang="en-US" sz="1400" b="0">
                      <a:latin typeface="Arial" panose="020B0604020202020204" pitchFamily="34" charset="0"/>
                      <a:cs typeface="Arial" panose="020B0604020202020204" pitchFamily="34" charset="0"/>
                    </a:endParaRPr>
                  </a:p>
                </xdr:txBody>
              </xdr:sp>
            </xdr:grpSp>
            <xdr:sp macro="" textlink="">
              <xdr:nvSpPr>
                <xdr:cNvPr id="8" name="TextBox 110">
                  <a:extLst>
                    <a:ext uri="{FF2B5EF4-FFF2-40B4-BE49-F238E27FC236}">
                      <a16:creationId xmlns:a16="http://schemas.microsoft.com/office/drawing/2014/main" id="{FA309584-FEAB-1B00-5B3C-2DEFC257816C}"/>
                    </a:ext>
                  </a:extLst>
                </xdr:cNvPr>
                <xdr:cNvSpPr txBox="1"/>
              </xdr:nvSpPr>
              <xdr:spPr>
                <a:xfrm>
                  <a:off x="15747010" y="6160211"/>
                  <a:ext cx="1354175"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50" b="0">
                      <a:latin typeface="Arial" panose="020B0604020202020204" pitchFamily="34" charset="0"/>
                      <a:cs typeface="Arial" panose="020B0604020202020204" pitchFamily="34" charset="0"/>
                    </a:rPr>
                    <a:t>PFAS-contaminated site</a:t>
                  </a:r>
                </a:p>
              </xdr:txBody>
            </xdr:sp>
            <xdr:cxnSp macro="">
              <xdr:nvCxnSpPr>
                <xdr:cNvPr id="9" name="Straight Arrow Connector 21">
                  <a:extLst>
                    <a:ext uri="{FF2B5EF4-FFF2-40B4-BE49-F238E27FC236}">
                      <a16:creationId xmlns:a16="http://schemas.microsoft.com/office/drawing/2014/main" id="{51557555-6F52-0958-A62B-164858E8A305}"/>
                    </a:ext>
                  </a:extLst>
                </xdr:cNvPr>
                <xdr:cNvCxnSpPr>
                  <a:cxnSpLocks/>
                </xdr:cNvCxnSpPr>
              </xdr:nvCxnSpPr>
              <xdr:spPr>
                <a:xfrm flipH="1">
                  <a:off x="15658069" y="6407238"/>
                  <a:ext cx="352421" cy="28524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0" name="Rectangle 24">
                  <a:extLst>
                    <a:ext uri="{FF2B5EF4-FFF2-40B4-BE49-F238E27FC236}">
                      <a16:creationId xmlns:a16="http://schemas.microsoft.com/office/drawing/2014/main" id="{005AB70C-742E-5D2F-587B-C33A41F89984}"/>
                    </a:ext>
                  </a:extLst>
                </xdr:cNvPr>
                <xdr:cNvSpPr/>
              </xdr:nvSpPr>
              <xdr:spPr>
                <a:xfrm>
                  <a:off x="16350359" y="6893113"/>
                  <a:ext cx="50607" cy="1925033"/>
                </a:xfrm>
                <a:prstGeom prst="rect">
                  <a:avLst/>
                </a:prstGeom>
                <a:solidFill>
                  <a:schemeClr val="accent3">
                    <a:lumMod val="75000"/>
                  </a:schemeClr>
                </a:solid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1" name="Cylinder 25">
                  <a:extLst>
                    <a:ext uri="{FF2B5EF4-FFF2-40B4-BE49-F238E27FC236}">
                      <a16:creationId xmlns:a16="http://schemas.microsoft.com/office/drawing/2014/main" id="{747D2D77-B754-A504-AABA-0E2496617EBC}"/>
                    </a:ext>
                  </a:extLst>
                </xdr:cNvPr>
                <xdr:cNvSpPr/>
              </xdr:nvSpPr>
              <xdr:spPr>
                <a:xfrm>
                  <a:off x="16349402" y="8330276"/>
                  <a:ext cx="49786" cy="299525"/>
                </a:xfrm>
                <a:prstGeom prst="can">
                  <a:avLst/>
                </a:prstGeom>
                <a:blipFill>
                  <a:blip xmlns:r="http://schemas.openxmlformats.org/officeDocument/2006/relationships" r:embed="rId4"/>
                  <a:tile tx="0" ty="0" sx="100000" sy="100000" flip="none" algn="tl"/>
                </a:blip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xnSp macro="">
            <xdr:nvCxnSpPr>
              <xdr:cNvPr id="13" name="Straight Arrow Connector 27">
                <a:extLst>
                  <a:ext uri="{FF2B5EF4-FFF2-40B4-BE49-F238E27FC236}">
                    <a16:creationId xmlns:a16="http://schemas.microsoft.com/office/drawing/2014/main" id="{04141D31-4DF8-FAF5-F75E-1787064D335D}"/>
                  </a:ext>
                </a:extLst>
              </xdr:cNvPr>
              <xdr:cNvCxnSpPr>
                <a:cxnSpLocks/>
              </xdr:cNvCxnSpPr>
            </xdr:nvCxnSpPr>
            <xdr:spPr>
              <a:xfrm flipH="1" flipV="1">
                <a:off x="16430422" y="7261342"/>
                <a:ext cx="372785" cy="443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4" name="TextBox 110">
                <a:extLst>
                  <a:ext uri="{FF2B5EF4-FFF2-40B4-BE49-F238E27FC236}">
                    <a16:creationId xmlns:a16="http://schemas.microsoft.com/office/drawing/2014/main" id="{140890F0-CBA0-5A9E-4B3D-9441F81B4F7B}"/>
                  </a:ext>
                </a:extLst>
              </xdr:cNvPr>
              <xdr:cNvSpPr txBox="1"/>
            </xdr:nvSpPr>
            <xdr:spPr>
              <a:xfrm>
                <a:off x="16623106" y="7093595"/>
                <a:ext cx="1025346"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Receptor well (drinking water)</a:t>
                </a:r>
              </a:p>
            </xdr:txBody>
          </xdr:sp>
        </xdr:grpSp>
      </xdr:grpSp>
      <xdr:cxnSp macro="">
        <xdr:nvCxnSpPr>
          <xdr:cNvPr id="4" name="Straight Connector 26053">
            <a:extLst>
              <a:ext uri="{FF2B5EF4-FFF2-40B4-BE49-F238E27FC236}">
                <a16:creationId xmlns:a16="http://schemas.microsoft.com/office/drawing/2014/main" id="{15211855-2950-40FE-B8C6-C7A9214D718D}"/>
              </a:ext>
            </a:extLst>
          </xdr:cNvPr>
          <xdr:cNvCxnSpPr>
            <a:cxnSpLocks/>
          </xdr:cNvCxnSpPr>
        </xdr:nvCxnSpPr>
        <xdr:spPr>
          <a:xfrm flipV="1">
            <a:off x="9549368" y="6720961"/>
            <a:ext cx="1208557" cy="918819"/>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916709</xdr:colOff>
      <xdr:row>26</xdr:row>
      <xdr:rowOff>46885</xdr:rowOff>
    </xdr:from>
    <xdr:to>
      <xdr:col>7</xdr:col>
      <xdr:colOff>1111980</xdr:colOff>
      <xdr:row>27</xdr:row>
      <xdr:rowOff>2440</xdr:rowOff>
    </xdr:to>
    <xdr:pic>
      <xdr:nvPicPr>
        <xdr:cNvPr id="2" name="Graphic 1" descr="Raised hand">
          <a:extLst>
            <a:ext uri="{FF2B5EF4-FFF2-40B4-BE49-F238E27FC236}">
              <a16:creationId xmlns:a16="http://schemas.microsoft.com/office/drawing/2014/main" id="{AE658A2C-A8E7-4959-8D04-DE8AD452AEC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6566429" y="6539315"/>
          <a:ext cx="195271" cy="169200"/>
        </a:xfrm>
        <a:prstGeom prst="rect">
          <a:avLst/>
        </a:prstGeom>
      </xdr:spPr>
    </xdr:pic>
    <xdr:clientData/>
  </xdr:twoCellAnchor>
  <xdr:twoCellAnchor>
    <xdr:from>
      <xdr:col>10</xdr:col>
      <xdr:colOff>2068324</xdr:colOff>
      <xdr:row>6</xdr:row>
      <xdr:rowOff>26453</xdr:rowOff>
    </xdr:from>
    <xdr:to>
      <xdr:col>10</xdr:col>
      <xdr:colOff>2263595</xdr:colOff>
      <xdr:row>6</xdr:row>
      <xdr:rowOff>195653</xdr:rowOff>
    </xdr:to>
    <xdr:pic>
      <xdr:nvPicPr>
        <xdr:cNvPr id="3" name="Graphic 2" descr="Raised hand">
          <a:extLst>
            <a:ext uri="{FF2B5EF4-FFF2-40B4-BE49-F238E27FC236}">
              <a16:creationId xmlns:a16="http://schemas.microsoft.com/office/drawing/2014/main" id="{FCC868E3-8F1F-4437-A888-F8FB8402863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8870521" y="2297059"/>
          <a:ext cx="195271" cy="169200"/>
        </a:xfrm>
        <a:prstGeom prst="rect">
          <a:avLst/>
        </a:prstGeom>
      </xdr:spPr>
    </xdr:pic>
    <xdr:clientData/>
  </xdr:twoCellAnchor>
  <xdr:twoCellAnchor>
    <xdr:from>
      <xdr:col>10</xdr:col>
      <xdr:colOff>0</xdr:colOff>
      <xdr:row>9</xdr:row>
      <xdr:rowOff>0</xdr:rowOff>
    </xdr:from>
    <xdr:to>
      <xdr:col>15</xdr:col>
      <xdr:colOff>398780</xdr:colOff>
      <xdr:row>22</xdr:row>
      <xdr:rowOff>107950</xdr:rowOff>
    </xdr:to>
    <xdr:graphicFrame macro="">
      <xdr:nvGraphicFramePr>
        <xdr:cNvPr id="12" name="Chart 11">
          <a:extLst>
            <a:ext uri="{FF2B5EF4-FFF2-40B4-BE49-F238E27FC236}">
              <a16:creationId xmlns:a16="http://schemas.microsoft.com/office/drawing/2014/main" id="{DAE29E84-0E8B-9220-4ED5-FAD4B6EE84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647700</xdr:colOff>
          <xdr:row>4</xdr:row>
          <xdr:rowOff>0</xdr:rowOff>
        </xdr:from>
        <xdr:to>
          <xdr:col>5</xdr:col>
          <xdr:colOff>509588</xdr:colOff>
          <xdr:row>4</xdr:row>
          <xdr:rowOff>442913</xdr:rowOff>
        </xdr:to>
        <xdr:sp macro="" textlink="">
          <xdr:nvSpPr>
            <xdr:cNvPr id="45060" name="Button 14" hidden="1">
              <a:extLst>
                <a:ext uri="{63B3BB69-23CF-44E3-9099-C40C66FF867C}">
                  <a14:compatExt spid="_x0000_s45060"/>
                </a:ext>
                <a:ext uri="{FF2B5EF4-FFF2-40B4-BE49-F238E27FC236}">
                  <a16:creationId xmlns:a16="http://schemas.microsoft.com/office/drawing/2014/main" id="{00000000-0008-0000-0200-000004B0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zh-CN" altLang="en-US" sz="1600" b="0" i="0" u="none" strike="noStrike" baseline="0">
                  <a:solidFill>
                    <a:srgbClr val="000000"/>
                  </a:solidFill>
                  <a:latin typeface="Arial"/>
                  <a:cs typeface="Arial"/>
                </a:rPr>
                <a:t>Download data</a:t>
              </a:r>
            </a:p>
          </xdr:txBody>
        </xdr:sp>
        <xdr:clientData fPrintsWithSheet="0"/>
      </xdr:twoCellAnchor>
    </mc:Choice>
    <mc:Fallback/>
  </mc:AlternateContent>
  <xdr:twoCellAnchor>
    <xdr:from>
      <xdr:col>2</xdr:col>
      <xdr:colOff>3487140</xdr:colOff>
      <xdr:row>3</xdr:row>
      <xdr:rowOff>118321</xdr:rowOff>
    </xdr:from>
    <xdr:to>
      <xdr:col>2</xdr:col>
      <xdr:colOff>3791606</xdr:colOff>
      <xdr:row>3</xdr:row>
      <xdr:rowOff>379995</xdr:rowOff>
    </xdr:to>
    <xdr:pic>
      <xdr:nvPicPr>
        <xdr:cNvPr id="24" name="Graphic 23" descr="Raised hand">
          <a:extLst>
            <a:ext uri="{FF2B5EF4-FFF2-40B4-BE49-F238E27FC236}">
              <a16:creationId xmlns:a16="http://schemas.microsoft.com/office/drawing/2014/main" id="{E7F1D111-029C-449F-92FC-1B868605B9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4223740" y="2048721"/>
          <a:ext cx="304466" cy="261674"/>
        </a:xfrm>
        <a:prstGeom prst="rect">
          <a:avLst/>
        </a:prstGeom>
      </xdr:spPr>
    </xdr:pic>
    <xdr:clientData/>
  </xdr:twoCellAnchor>
  <xdr:twoCellAnchor>
    <xdr:from>
      <xdr:col>1</xdr:col>
      <xdr:colOff>50800</xdr:colOff>
      <xdr:row>5</xdr:row>
      <xdr:rowOff>140970</xdr:rowOff>
    </xdr:from>
    <xdr:to>
      <xdr:col>5</xdr:col>
      <xdr:colOff>996950</xdr:colOff>
      <xdr:row>15</xdr:row>
      <xdr:rowOff>547370</xdr:rowOff>
    </xdr:to>
    <xdr:graphicFrame macro="">
      <xdr:nvGraphicFramePr>
        <xdr:cNvPr id="6" name="Chart 5">
          <a:extLst>
            <a:ext uri="{FF2B5EF4-FFF2-40B4-BE49-F238E27FC236}">
              <a16:creationId xmlns:a16="http://schemas.microsoft.com/office/drawing/2014/main" id="{647F1A97-EF72-20DE-B36C-A4C7412EFF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10</xdr:col>
      <xdr:colOff>14882</xdr:colOff>
      <xdr:row>23</xdr:row>
      <xdr:rowOff>147195</xdr:rowOff>
    </xdr:from>
    <xdr:to>
      <xdr:col>11</xdr:col>
      <xdr:colOff>26644</xdr:colOff>
      <xdr:row>24</xdr:row>
      <xdr:rowOff>134284</xdr:rowOff>
    </xdr:to>
    <xdr:sp macro="[0]!M1_Set_default_PFAS" textlink="">
      <xdr:nvSpPr>
        <xdr:cNvPr id="13" name="矩形 12">
          <a:extLst>
            <a:ext uri="{FF2B5EF4-FFF2-40B4-BE49-F238E27FC236}">
              <a16:creationId xmlns:a16="http://schemas.microsoft.com/office/drawing/2014/main" id="{47FB12C6-202D-B2A2-FC57-2F73A14829A2}"/>
            </a:ext>
          </a:extLst>
        </xdr:cNvPr>
        <xdr:cNvSpPr/>
      </xdr:nvSpPr>
      <xdr:spPr>
        <a:xfrm>
          <a:off x="8134945" y="6495608"/>
          <a:ext cx="1326212" cy="187114"/>
        </a:xfrm>
        <a:prstGeom prst="rect">
          <a:avLst/>
        </a:prstGeom>
        <a:solidFill>
          <a:schemeClr val="accent6">
            <a:lumMod val="40000"/>
            <a:lumOff val="60000"/>
          </a:schemeClr>
        </a:solid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Set</a:t>
          </a:r>
          <a:r>
            <a:rPr lang="en-US" altLang="zh-CN" sz="1000" b="0" baseline="0">
              <a:solidFill>
                <a:sysClr val="windowText" lastClr="000000"/>
              </a:solidFill>
              <a:latin typeface="Arial" panose="020B0604020202020204" pitchFamily="34" charset="0"/>
              <a:cs typeface="Arial" panose="020B0604020202020204" pitchFamily="34" charset="0"/>
            </a:rPr>
            <a:t> Default Values</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9</xdr:col>
      <xdr:colOff>88306</xdr:colOff>
      <xdr:row>28</xdr:row>
      <xdr:rowOff>160249</xdr:rowOff>
    </xdr:from>
    <xdr:to>
      <xdr:col>11</xdr:col>
      <xdr:colOff>87931</xdr:colOff>
      <xdr:row>29</xdr:row>
      <xdr:rowOff>149749</xdr:rowOff>
    </xdr:to>
    <xdr:sp macro="[0]!M1_PFAS_FillBoundCells" textlink="">
      <xdr:nvSpPr>
        <xdr:cNvPr id="16" name="矩形 15">
          <a:extLst>
            <a:ext uri="{FF2B5EF4-FFF2-40B4-BE49-F238E27FC236}">
              <a16:creationId xmlns:a16="http://schemas.microsoft.com/office/drawing/2014/main" id="{711C1E2A-DD1A-4CE8-95FF-B0B3E9A83E7D}"/>
            </a:ext>
          </a:extLst>
        </xdr:cNvPr>
        <xdr:cNvSpPr/>
      </xdr:nvSpPr>
      <xdr:spPr>
        <a:xfrm>
          <a:off x="8042229" y="7626973"/>
          <a:ext cx="1477642" cy="202992"/>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a:t>
          </a:r>
          <a:r>
            <a:rPr lang="en-US" altLang="zh-CN" sz="900" b="0" baseline="0">
              <a:solidFill>
                <a:sysClr val="windowText" lastClr="000000"/>
              </a:solidFill>
              <a:latin typeface="Arial" panose="020B0604020202020204" pitchFamily="34" charset="0"/>
              <a:cs typeface="Arial" panose="020B0604020202020204" pitchFamily="34" charset="0"/>
            </a:rPr>
            <a:t> d</a:t>
          </a:r>
          <a:r>
            <a:rPr lang="en-US" altLang="zh-CN" sz="900" b="0">
              <a:solidFill>
                <a:sysClr val="windowText" lastClr="000000"/>
              </a:solidFill>
              <a:latin typeface="Arial" panose="020B0604020202020204" pitchFamily="34" charset="0"/>
              <a:cs typeface="Arial" panose="020B0604020202020204" pitchFamily="34" charset="0"/>
            </a:rPr>
            <a:t>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9</xdr:col>
      <xdr:colOff>88306</xdr:colOff>
      <xdr:row>41</xdr:row>
      <xdr:rowOff>5987</xdr:rowOff>
    </xdr:from>
    <xdr:to>
      <xdr:col>11</xdr:col>
      <xdr:colOff>87931</xdr:colOff>
      <xdr:row>41</xdr:row>
      <xdr:rowOff>185987</xdr:rowOff>
    </xdr:to>
    <xdr:sp macro="[0]!M1_DF_FillBoundCells" textlink="">
      <xdr:nvSpPr>
        <xdr:cNvPr id="18" name="矩形 17">
          <a:extLst>
            <a:ext uri="{FF2B5EF4-FFF2-40B4-BE49-F238E27FC236}">
              <a16:creationId xmlns:a16="http://schemas.microsoft.com/office/drawing/2014/main" id="{9767FA61-573C-4D61-AC86-AC3F860AADA4}"/>
            </a:ext>
          </a:extLst>
        </xdr:cNvPr>
        <xdr:cNvSpPr/>
      </xdr:nvSpPr>
      <xdr:spPr>
        <a:xfrm>
          <a:off x="8042229" y="10357582"/>
          <a:ext cx="1477642" cy="180000"/>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a:t>
          </a:r>
          <a:r>
            <a:rPr lang="en-US" altLang="zh-CN" sz="900" b="0" baseline="0">
              <a:solidFill>
                <a:sysClr val="windowText" lastClr="000000"/>
              </a:solidFill>
              <a:latin typeface="Arial" panose="020B0604020202020204" pitchFamily="34" charset="0"/>
              <a:cs typeface="Arial" panose="020B0604020202020204" pitchFamily="34" charset="0"/>
            </a:rPr>
            <a:t> d</a:t>
          </a:r>
          <a:r>
            <a:rPr lang="en-US" altLang="zh-CN" sz="900" b="0">
              <a:solidFill>
                <a:sysClr val="windowText" lastClr="000000"/>
              </a:solidFill>
              <a:latin typeface="Arial" panose="020B0604020202020204" pitchFamily="34" charset="0"/>
              <a:cs typeface="Arial" panose="020B0604020202020204" pitchFamily="34" charset="0"/>
            </a:rPr>
            <a:t>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10</xdr:col>
          <xdr:colOff>23813</xdr:colOff>
          <xdr:row>18</xdr:row>
          <xdr:rowOff>0</xdr:rowOff>
        </xdr:from>
        <xdr:to>
          <xdr:col>11</xdr:col>
          <xdr:colOff>38100</xdr:colOff>
          <xdr:row>18</xdr:row>
          <xdr:rowOff>190500</xdr:rowOff>
        </xdr:to>
        <xdr:sp macro="" textlink="">
          <xdr:nvSpPr>
            <xdr:cNvPr id="25619" name="Button 19" hidden="1">
              <a:extLst>
                <a:ext uri="{63B3BB69-23CF-44E3-9099-C40C66FF867C}">
                  <a14:compatExt spid="_x0000_s25619"/>
                </a:ext>
                <a:ext uri="{FF2B5EF4-FFF2-40B4-BE49-F238E27FC236}">
                  <a16:creationId xmlns:a16="http://schemas.microsoft.com/office/drawing/2014/main" id="{00000000-0008-0000-0400-000013640000}"/>
                </a:ext>
              </a:extLst>
            </xdr:cNvPr>
            <xdr:cNvSpPr/>
          </xdr:nvSpPr>
          <xdr:spPr bwMode="auto">
            <a:xfrm>
              <a:off x="0" y="0"/>
              <a:ext cx="0" cy="0"/>
            </a:xfrm>
            <a:prstGeom prst="rect">
              <a:avLst/>
            </a:prstGeom>
            <a:noFill/>
            <a:ln w="9525">
              <a:miter lim="800000"/>
              <a:headEnd/>
              <a:tailEnd/>
            </a:ln>
          </xdr:spPr>
          <xdr:txBody>
            <a:bodyPr vertOverflow="clip" wrap="square" lIns="45720" tIns="36576" rIns="0" bIns="36576" anchor="ctr" upright="1"/>
            <a:lstStyle/>
            <a:p>
              <a:pPr algn="l" rtl="0">
                <a:defRPr sz="1000"/>
              </a:pPr>
              <a:r>
                <a:rPr lang="zh-CN" altLang="en-US" sz="1000" b="0" i="0" u="none" strike="noStrike" baseline="0">
                  <a:solidFill>
                    <a:srgbClr val="000000"/>
                  </a:solidFill>
                  <a:latin typeface="Arial"/>
                  <a:cs typeface="Arial"/>
                </a:rPr>
                <a:t>        Estimate</a:t>
              </a:r>
              <a:r>
                <a:rPr lang="zh-CN" altLang="en-US" sz="1000" b="0" i="1" u="none" strike="noStrike" baseline="0">
                  <a:solidFill>
                    <a:srgbClr val="000000"/>
                  </a:solidFill>
                  <a:latin typeface="Arial"/>
                  <a:cs typeface="Arial"/>
                </a:rPr>
                <a:t> α</a:t>
              </a:r>
              <a:r>
                <a:rPr lang="zh-CN" altLang="en-US" sz="1000" b="0" i="1" u="none" strike="noStrike" baseline="-25000">
                  <a:solidFill>
                    <a:srgbClr val="000000"/>
                  </a:solidFill>
                  <a:latin typeface="Arial"/>
                  <a:cs typeface="Arial"/>
                </a:rPr>
                <a:t>L</a:t>
              </a:r>
              <a:r>
                <a:rPr lang="zh-CN" altLang="en-US" sz="1000" b="0" i="0" u="none" strike="noStrike" baseline="0">
                  <a:solidFill>
                    <a:srgbClr val="000000"/>
                  </a:solidFill>
                  <a:latin typeface="Arial"/>
                  <a:cs typeface="Arial"/>
                </a:rPr>
                <a:t>  </a:t>
              </a:r>
            </a:p>
            <a:p>
              <a:pPr algn="l" rtl="0">
                <a:defRPr sz="1000"/>
              </a:pPr>
              <a:endParaRPr lang="zh-CN" altLang="en-US" sz="10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23813</xdr:colOff>
          <xdr:row>19</xdr:row>
          <xdr:rowOff>0</xdr:rowOff>
        </xdr:from>
        <xdr:to>
          <xdr:col>11</xdr:col>
          <xdr:colOff>38100</xdr:colOff>
          <xdr:row>19</xdr:row>
          <xdr:rowOff>190500</xdr:rowOff>
        </xdr:to>
        <xdr:sp macro="" textlink="">
          <xdr:nvSpPr>
            <xdr:cNvPr id="25620" name="Button 20" hidden="1">
              <a:extLst>
                <a:ext uri="{63B3BB69-23CF-44E3-9099-C40C66FF867C}">
                  <a14:compatExt spid="_x0000_s25620"/>
                </a:ext>
                <a:ext uri="{FF2B5EF4-FFF2-40B4-BE49-F238E27FC236}">
                  <a16:creationId xmlns:a16="http://schemas.microsoft.com/office/drawing/2014/main" id="{00000000-0008-0000-0400-000014640000}"/>
                </a:ext>
              </a:extLst>
            </xdr:cNvPr>
            <xdr:cNvSpPr/>
          </xdr:nvSpPr>
          <xdr:spPr bwMode="auto">
            <a:xfrm>
              <a:off x="0" y="0"/>
              <a:ext cx="0" cy="0"/>
            </a:xfrm>
            <a:prstGeom prst="rect">
              <a:avLst/>
            </a:prstGeom>
            <a:noFill/>
            <a:ln w="9525">
              <a:miter lim="800000"/>
              <a:headEnd/>
              <a:tailEnd/>
            </a:ln>
          </xdr:spPr>
          <xdr:txBody>
            <a:bodyPr vertOverflow="clip" wrap="square" lIns="45720" tIns="36576" rIns="0" bIns="36576" anchor="ctr" upright="1"/>
            <a:lstStyle/>
            <a:p>
              <a:pPr algn="l" rtl="0">
                <a:defRPr sz="1000"/>
              </a:pPr>
              <a:r>
                <a:rPr lang="zh-CN" altLang="en-US" sz="1000" b="0" i="0" u="none" strike="noStrike" baseline="0">
                  <a:solidFill>
                    <a:srgbClr val="000000"/>
                  </a:solidFill>
                  <a:latin typeface="Arial"/>
                  <a:cs typeface="Arial"/>
                </a:rPr>
                <a:t>        Estimate </a:t>
              </a:r>
              <a:r>
                <a:rPr lang="zh-CN" altLang="en-US" sz="1000" b="0" i="1" u="none" strike="noStrike" baseline="0">
                  <a:solidFill>
                    <a:srgbClr val="000000"/>
                  </a:solidFill>
                  <a:latin typeface="Arial"/>
                  <a:cs typeface="Arial"/>
                </a:rPr>
                <a:t>θ</a:t>
              </a:r>
              <a:endParaRPr lang="zh-CN" altLang="en-US" sz="1000" b="0" i="0" u="none" strike="noStrike" baseline="0">
                <a:solidFill>
                  <a:srgbClr val="000000"/>
                </a:solidFill>
                <a:latin typeface="Arial"/>
                <a:cs typeface="Arial"/>
              </a:endParaRPr>
            </a:p>
            <a:p>
              <a:pPr algn="l" rtl="0">
                <a:defRPr sz="1000"/>
              </a:pPr>
              <a:endParaRPr lang="zh-CN" altLang="en-US" sz="1000" b="0" i="0" u="none" strike="noStrike" baseline="0">
                <a:solidFill>
                  <a:srgbClr val="000000"/>
                </a:solidFill>
                <a:latin typeface="Arial"/>
                <a:cs typeface="Arial"/>
              </a:endParaRPr>
            </a:p>
            <a:p>
              <a:pPr algn="l" rtl="0">
                <a:defRPr sz="1000"/>
              </a:pPr>
              <a:endParaRPr lang="zh-CN" altLang="en-US" sz="10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23813</xdr:colOff>
          <xdr:row>20</xdr:row>
          <xdr:rowOff>14288</xdr:rowOff>
        </xdr:from>
        <xdr:to>
          <xdr:col>11</xdr:col>
          <xdr:colOff>38100</xdr:colOff>
          <xdr:row>20</xdr:row>
          <xdr:rowOff>204788</xdr:rowOff>
        </xdr:to>
        <xdr:sp macro="" textlink="">
          <xdr:nvSpPr>
            <xdr:cNvPr id="25621" name="Button 21" hidden="1">
              <a:extLst>
                <a:ext uri="{63B3BB69-23CF-44E3-9099-C40C66FF867C}">
                  <a14:compatExt spid="_x0000_s25621"/>
                </a:ext>
                <a:ext uri="{FF2B5EF4-FFF2-40B4-BE49-F238E27FC236}">
                  <a16:creationId xmlns:a16="http://schemas.microsoft.com/office/drawing/2014/main" id="{00000000-0008-0000-0400-000015640000}"/>
                </a:ext>
              </a:extLst>
            </xdr:cNvPr>
            <xdr:cNvSpPr/>
          </xdr:nvSpPr>
          <xdr:spPr bwMode="auto">
            <a:xfrm>
              <a:off x="0" y="0"/>
              <a:ext cx="0" cy="0"/>
            </a:xfrm>
            <a:prstGeom prst="rect">
              <a:avLst/>
            </a:prstGeom>
            <a:noFill/>
            <a:ln w="9525">
              <a:miter lim="800000"/>
              <a:headEnd/>
              <a:tailEnd/>
            </a:ln>
          </xdr:spPr>
          <xdr:txBody>
            <a:bodyPr vertOverflow="clip" wrap="square" lIns="45720" tIns="36576" rIns="0" bIns="36576" anchor="ctr" upright="1"/>
            <a:lstStyle/>
            <a:p>
              <a:pPr algn="l" rtl="0">
                <a:defRPr sz="1000"/>
              </a:pPr>
              <a:r>
                <a:rPr lang="zh-CN" altLang="en-US" sz="1000" b="0" i="0" u="none" strike="noStrike" baseline="0">
                  <a:solidFill>
                    <a:srgbClr val="000000"/>
                  </a:solidFill>
                  <a:latin typeface="Arial"/>
                  <a:cs typeface="Arial"/>
                </a:rPr>
                <a:t>        Estimate </a:t>
              </a:r>
              <a:r>
                <a:rPr lang="zh-CN" altLang="en-US" sz="1000" b="0" i="1" u="none" strike="noStrike" baseline="0">
                  <a:solidFill>
                    <a:srgbClr val="000000"/>
                  </a:solidFill>
                  <a:latin typeface="Arial"/>
                  <a:cs typeface="Arial"/>
                </a:rPr>
                <a:t>SF</a:t>
              </a:r>
              <a:endParaRPr lang="zh-CN" altLang="en-US" sz="1000" b="0" i="0" u="none" strike="noStrike" baseline="0">
                <a:solidFill>
                  <a:srgbClr val="000000"/>
                </a:solidFill>
                <a:latin typeface="Arial"/>
                <a:cs typeface="Arial"/>
              </a:endParaRPr>
            </a:p>
            <a:p>
              <a:pPr algn="l" rtl="0">
                <a:defRPr sz="1000"/>
              </a:pPr>
              <a:endParaRPr lang="zh-CN" altLang="en-US" sz="1000" b="0" i="0" u="none" strike="noStrike" baseline="0">
                <a:solidFill>
                  <a:srgbClr val="000000"/>
                </a:solidFill>
                <a:latin typeface="Arial"/>
                <a:cs typeface="Arial"/>
              </a:endParaRPr>
            </a:p>
            <a:p>
              <a:pPr algn="l" rtl="0">
                <a:defRPr sz="1000"/>
              </a:pPr>
              <a:endParaRPr lang="zh-CN" altLang="en-US" sz="1000" b="0" i="0" u="none" strike="noStrike" baseline="0">
                <a:solidFill>
                  <a:srgbClr val="000000"/>
                </a:solidFill>
                <a:latin typeface="Arial"/>
                <a:cs typeface="Arial"/>
              </a:endParaRPr>
            </a:p>
            <a:p>
              <a:pPr algn="l" rtl="0">
                <a:defRPr sz="1000"/>
              </a:pPr>
              <a:endParaRPr lang="zh-CN" altLang="en-US" sz="10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23813</xdr:colOff>
          <xdr:row>21</xdr:row>
          <xdr:rowOff>14288</xdr:rowOff>
        </xdr:from>
        <xdr:to>
          <xdr:col>11</xdr:col>
          <xdr:colOff>38100</xdr:colOff>
          <xdr:row>21</xdr:row>
          <xdr:rowOff>204788</xdr:rowOff>
        </xdr:to>
        <xdr:sp macro="" textlink="">
          <xdr:nvSpPr>
            <xdr:cNvPr id="25622" name="Button 22" hidden="1">
              <a:extLst>
                <a:ext uri="{63B3BB69-23CF-44E3-9099-C40C66FF867C}">
                  <a14:compatExt spid="_x0000_s25622"/>
                </a:ext>
                <a:ext uri="{FF2B5EF4-FFF2-40B4-BE49-F238E27FC236}">
                  <a16:creationId xmlns:a16="http://schemas.microsoft.com/office/drawing/2014/main" id="{00000000-0008-0000-0400-000016640000}"/>
                </a:ext>
              </a:extLst>
            </xdr:cNvPr>
            <xdr:cNvSpPr/>
          </xdr:nvSpPr>
          <xdr:spPr bwMode="auto">
            <a:xfrm>
              <a:off x="0" y="0"/>
              <a:ext cx="0" cy="0"/>
            </a:xfrm>
            <a:prstGeom prst="rect">
              <a:avLst/>
            </a:prstGeom>
            <a:noFill/>
            <a:ln w="9525">
              <a:miter lim="800000"/>
              <a:headEnd/>
              <a:tailEnd/>
            </a:ln>
          </xdr:spPr>
          <xdr:txBody>
            <a:bodyPr vertOverflow="clip" wrap="square" lIns="45720" tIns="36576" rIns="0" bIns="36576" anchor="ctr" upright="1"/>
            <a:lstStyle/>
            <a:p>
              <a:pPr algn="l" rtl="0">
                <a:defRPr sz="1000"/>
              </a:pPr>
              <a:r>
                <a:rPr lang="zh-CN" altLang="en-US" sz="1000" b="0" i="0" u="none" strike="noStrike" baseline="0">
                  <a:solidFill>
                    <a:srgbClr val="000000"/>
                  </a:solidFill>
                  <a:latin typeface="Arial"/>
                  <a:cs typeface="Arial"/>
                </a:rPr>
                <a:t>        Estimate </a:t>
              </a:r>
              <a:r>
                <a:rPr lang="zh-CN" altLang="en-US" sz="1000" b="0" i="1" u="none" strike="noStrike" baseline="0">
                  <a:solidFill>
                    <a:srgbClr val="000000"/>
                  </a:solidFill>
                  <a:latin typeface="Arial"/>
                  <a:cs typeface="Arial"/>
                </a:rPr>
                <a:t>A</a:t>
              </a:r>
              <a:r>
                <a:rPr lang="zh-CN" altLang="en-US" sz="1000" b="0" i="1" u="none" strike="noStrike" baseline="-25000">
                  <a:solidFill>
                    <a:srgbClr val="000000"/>
                  </a:solidFill>
                  <a:latin typeface="Arial"/>
                  <a:cs typeface="Arial"/>
                </a:rPr>
                <a:t>aw</a:t>
              </a:r>
              <a:endParaRPr lang="zh-CN" altLang="en-US" sz="1000" b="0" i="0" u="none" strike="noStrike" baseline="0">
                <a:solidFill>
                  <a:srgbClr val="000000"/>
                </a:solidFill>
                <a:latin typeface="Arial"/>
                <a:cs typeface="Arial"/>
              </a:endParaRPr>
            </a:p>
            <a:p>
              <a:pPr algn="l" rtl="0">
                <a:defRPr sz="1000"/>
              </a:pPr>
              <a:endParaRPr lang="zh-CN" altLang="en-US" sz="1000" b="0" i="0" u="none" strike="noStrike" baseline="0">
                <a:solidFill>
                  <a:srgbClr val="000000"/>
                </a:solidFill>
                <a:latin typeface="Arial"/>
                <a:cs typeface="Arial"/>
              </a:endParaRPr>
            </a:p>
            <a:p>
              <a:pPr algn="l" rtl="0">
                <a:defRPr sz="1000"/>
              </a:pPr>
              <a:endParaRPr lang="zh-CN" altLang="en-US" sz="1000" b="0" i="0" u="none" strike="noStrike" baseline="0">
                <a:solidFill>
                  <a:srgbClr val="000000"/>
                </a:solidFill>
                <a:latin typeface="Arial"/>
                <a:cs typeface="Arial"/>
              </a:endParaRPr>
            </a:p>
            <a:p>
              <a:pPr algn="l" rtl="0">
                <a:defRPr sz="1000"/>
              </a:pPr>
              <a:endParaRPr lang="zh-CN" altLang="en-US" sz="1000" b="0" i="0" u="none" strike="noStrike" baseline="0">
                <a:solidFill>
                  <a:srgbClr val="000000"/>
                </a:solidFill>
                <a:latin typeface="Arial"/>
                <a:cs typeface="Arial"/>
              </a:endParaRPr>
            </a:p>
            <a:p>
              <a:pPr algn="l" rtl="0">
                <a:defRPr sz="1000"/>
              </a:pPr>
              <a:endParaRPr lang="zh-CN" altLang="en-US" sz="10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32</xdr:row>
          <xdr:rowOff>0</xdr:rowOff>
        </xdr:from>
        <xdr:to>
          <xdr:col>11</xdr:col>
          <xdr:colOff>14288</xdr:colOff>
          <xdr:row>32</xdr:row>
          <xdr:rowOff>204788</xdr:rowOff>
        </xdr:to>
        <xdr:sp macro="" textlink="">
          <xdr:nvSpPr>
            <xdr:cNvPr id="25624" name="Button 24" hidden="1">
              <a:extLst>
                <a:ext uri="{63B3BB69-23CF-44E3-9099-C40C66FF867C}">
                  <a14:compatExt spid="_x0000_s25624"/>
                </a:ext>
                <a:ext uri="{FF2B5EF4-FFF2-40B4-BE49-F238E27FC236}">
                  <a16:creationId xmlns:a16="http://schemas.microsoft.com/office/drawing/2014/main" id="{00000000-0008-0000-0400-000018640000}"/>
                </a:ext>
              </a:extLst>
            </xdr:cNvPr>
            <xdr:cNvSpPr/>
          </xdr:nvSpPr>
          <xdr:spPr bwMode="auto">
            <a:xfrm>
              <a:off x="0" y="0"/>
              <a:ext cx="0" cy="0"/>
            </a:xfrm>
            <a:prstGeom prst="rect">
              <a:avLst/>
            </a:prstGeom>
            <a:noFill/>
            <a:ln w="9525">
              <a:miter lim="800000"/>
              <a:headEnd/>
              <a:tailEnd/>
            </a:ln>
          </xdr:spPr>
          <xdr:txBody>
            <a:bodyPr vertOverflow="clip" wrap="square" lIns="45720" tIns="36576" rIns="0" bIns="36576" anchor="ctr" upright="1"/>
            <a:lstStyle/>
            <a:p>
              <a:pPr algn="l" rtl="0">
                <a:defRPr sz="1000"/>
              </a:pPr>
              <a:r>
                <a:rPr lang="zh-CN" altLang="en-US" sz="1000" b="0" i="0" u="none" strike="noStrike" baseline="0">
                  <a:solidFill>
                    <a:srgbClr val="000000"/>
                  </a:solidFill>
                  <a:latin typeface="Arial"/>
                  <a:cs typeface="Arial"/>
                </a:rPr>
                <a:t>        Estimate </a:t>
              </a:r>
              <a:r>
                <a:rPr lang="zh-CN" altLang="en-US" sz="1000" b="0" i="1" u="none" strike="noStrike" baseline="0">
                  <a:solidFill>
                    <a:srgbClr val="000000"/>
                  </a:solidFill>
                  <a:latin typeface="Arial"/>
                  <a:cs typeface="Arial"/>
                </a:rPr>
                <a:t>K</a:t>
              </a:r>
              <a:r>
                <a:rPr lang="zh-CN" altLang="en-US" sz="1000" b="0" i="1" u="none" strike="noStrike" baseline="-25000">
                  <a:solidFill>
                    <a:srgbClr val="000000"/>
                  </a:solidFill>
                  <a:latin typeface="Arial"/>
                  <a:cs typeface="Arial"/>
                </a:rPr>
                <a:t>d</a:t>
              </a:r>
              <a:endParaRPr lang="zh-CN" altLang="en-US" sz="1000" b="0" i="0" u="none" strike="noStrike" baseline="0">
                <a:solidFill>
                  <a:srgbClr val="000000"/>
                </a:solidFill>
                <a:latin typeface="Arial"/>
                <a:cs typeface="Arial"/>
              </a:endParaRPr>
            </a:p>
            <a:p>
              <a:pPr algn="l" rtl="0">
                <a:defRPr sz="1000"/>
              </a:pPr>
              <a:endParaRPr lang="zh-CN" altLang="en-US" sz="10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33</xdr:row>
          <xdr:rowOff>23813</xdr:rowOff>
        </xdr:from>
        <xdr:to>
          <xdr:col>11</xdr:col>
          <xdr:colOff>14288</xdr:colOff>
          <xdr:row>33</xdr:row>
          <xdr:rowOff>214313</xdr:rowOff>
        </xdr:to>
        <xdr:sp macro="" textlink="">
          <xdr:nvSpPr>
            <xdr:cNvPr id="25625" name="Button 25" hidden="1">
              <a:extLst>
                <a:ext uri="{63B3BB69-23CF-44E3-9099-C40C66FF867C}">
                  <a14:compatExt spid="_x0000_s25625"/>
                </a:ext>
                <a:ext uri="{FF2B5EF4-FFF2-40B4-BE49-F238E27FC236}">
                  <a16:creationId xmlns:a16="http://schemas.microsoft.com/office/drawing/2014/main" id="{00000000-0008-0000-0400-000019640000}"/>
                </a:ext>
              </a:extLst>
            </xdr:cNvPr>
            <xdr:cNvSpPr/>
          </xdr:nvSpPr>
          <xdr:spPr bwMode="auto">
            <a:xfrm>
              <a:off x="0" y="0"/>
              <a:ext cx="0" cy="0"/>
            </a:xfrm>
            <a:prstGeom prst="rect">
              <a:avLst/>
            </a:prstGeom>
            <a:noFill/>
            <a:ln w="9525">
              <a:miter lim="800000"/>
              <a:headEnd/>
              <a:tailEnd/>
            </a:ln>
          </xdr:spPr>
          <xdr:txBody>
            <a:bodyPr vertOverflow="clip" wrap="square" lIns="45720" tIns="36576" rIns="0" bIns="36576" anchor="ctr" upright="1"/>
            <a:lstStyle/>
            <a:p>
              <a:pPr algn="l" rtl="0">
                <a:defRPr sz="1000"/>
              </a:pPr>
              <a:r>
                <a:rPr lang="zh-CN" altLang="en-US" sz="1000" b="0" i="0" u="none" strike="noStrike" baseline="0">
                  <a:solidFill>
                    <a:srgbClr val="000000"/>
                  </a:solidFill>
                  <a:latin typeface="Arial"/>
                  <a:cs typeface="Arial"/>
                </a:rPr>
                <a:t>        Estimate </a:t>
              </a:r>
              <a:r>
                <a:rPr lang="zh-CN" altLang="en-US" sz="1000" b="0" i="1" u="none" strike="noStrike" baseline="0">
                  <a:solidFill>
                    <a:srgbClr val="000000"/>
                  </a:solidFill>
                  <a:latin typeface="Arial"/>
                  <a:cs typeface="Arial"/>
                </a:rPr>
                <a:t>K</a:t>
              </a:r>
              <a:r>
                <a:rPr lang="zh-CN" altLang="en-US" sz="1000" b="0" i="1" u="none" strike="noStrike" baseline="-25000">
                  <a:solidFill>
                    <a:srgbClr val="000000"/>
                  </a:solidFill>
                  <a:latin typeface="Arial"/>
                  <a:cs typeface="Arial"/>
                </a:rPr>
                <a:t>aw</a:t>
              </a:r>
            </a:p>
          </xdr:txBody>
        </xdr:sp>
        <xdr:clientData fPrintsWithSheet="0"/>
      </xdr:twoCellAnchor>
    </mc:Choice>
    <mc:Fallback/>
  </mc:AlternateContent>
  <xdr:twoCellAnchor>
    <xdr:from>
      <xdr:col>9</xdr:col>
      <xdr:colOff>88306</xdr:colOff>
      <xdr:row>10</xdr:row>
      <xdr:rowOff>154425</xdr:rowOff>
    </xdr:from>
    <xdr:to>
      <xdr:col>11</xdr:col>
      <xdr:colOff>87931</xdr:colOff>
      <xdr:row>11</xdr:row>
      <xdr:rowOff>143925</xdr:rowOff>
    </xdr:to>
    <xdr:sp macro="[0]!M1_Soil_FillBoundCells" textlink="">
      <xdr:nvSpPr>
        <xdr:cNvPr id="3" name="矩形 15">
          <a:extLst>
            <a:ext uri="{FF2B5EF4-FFF2-40B4-BE49-F238E27FC236}">
              <a16:creationId xmlns:a16="http://schemas.microsoft.com/office/drawing/2014/main" id="{60CCFA4A-4E1A-4717-B724-03789C6F4E72}"/>
            </a:ext>
          </a:extLst>
        </xdr:cNvPr>
        <xdr:cNvSpPr/>
      </xdr:nvSpPr>
      <xdr:spPr>
        <a:xfrm>
          <a:off x="8042229" y="3674296"/>
          <a:ext cx="1477642" cy="202991"/>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 default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17</xdr:col>
      <xdr:colOff>232306</xdr:colOff>
      <xdr:row>41</xdr:row>
      <xdr:rowOff>82954</xdr:rowOff>
    </xdr:from>
    <xdr:to>
      <xdr:col>19</xdr:col>
      <xdr:colOff>737683</xdr:colOff>
      <xdr:row>42</xdr:row>
      <xdr:rowOff>94247</xdr:rowOff>
    </xdr:to>
    <xdr:sp macro="[0]!M1_Module1_Input_1201_equili" textlink="">
      <xdr:nvSpPr>
        <xdr:cNvPr id="8" name="矩形: 圆角 44251">
          <a:extLst>
            <a:ext uri="{FF2B5EF4-FFF2-40B4-BE49-F238E27FC236}">
              <a16:creationId xmlns:a16="http://schemas.microsoft.com/office/drawing/2014/main" id="{BBCD5B58-230F-4BB1-8A66-C3C0FFE76A0D}"/>
            </a:ext>
          </a:extLst>
        </xdr:cNvPr>
        <xdr:cNvSpPr/>
      </xdr:nvSpPr>
      <xdr:spPr>
        <a:xfrm>
          <a:off x="15127025" y="10231048"/>
          <a:ext cx="1620596" cy="225606"/>
        </a:xfrm>
        <a:prstGeom prst="roundRect">
          <a:avLst/>
        </a:prstGeom>
        <a:solidFill>
          <a:schemeClr val="accent2">
            <a:lumMod val="40000"/>
            <a:lumOff val="60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Basic Solver </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17</xdr:col>
      <xdr:colOff>244958</xdr:colOff>
      <xdr:row>43</xdr:row>
      <xdr:rowOff>153771</xdr:rowOff>
    </xdr:from>
    <xdr:to>
      <xdr:col>19</xdr:col>
      <xdr:colOff>754062</xdr:colOff>
      <xdr:row>44</xdr:row>
      <xdr:rowOff>168798</xdr:rowOff>
    </xdr:to>
    <xdr:sp macro="[0]!M1_Module1_Input_1201_Kinetic" textlink="">
      <xdr:nvSpPr>
        <xdr:cNvPr id="9" name="矩形: 圆角 44252">
          <a:extLst>
            <a:ext uri="{FF2B5EF4-FFF2-40B4-BE49-F238E27FC236}">
              <a16:creationId xmlns:a16="http://schemas.microsoft.com/office/drawing/2014/main" id="{E6297250-F299-48CB-825C-5C8EA90C5DF0}"/>
            </a:ext>
          </a:extLst>
        </xdr:cNvPr>
        <xdr:cNvSpPr/>
      </xdr:nvSpPr>
      <xdr:spPr>
        <a:xfrm>
          <a:off x="15139677" y="10730490"/>
          <a:ext cx="1624323" cy="229340"/>
        </a:xfrm>
        <a:prstGeom prst="roundRect">
          <a:avLst/>
        </a:prstGeom>
        <a:solidFill>
          <a:schemeClr val="accent2">
            <a:lumMod val="40000"/>
            <a:lumOff val="60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Advanced Solver</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10</xdr:col>
      <xdr:colOff>14774</xdr:colOff>
      <xdr:row>4</xdr:row>
      <xdr:rowOff>152448</xdr:rowOff>
    </xdr:from>
    <xdr:to>
      <xdr:col>11</xdr:col>
      <xdr:colOff>26536</xdr:colOff>
      <xdr:row>5</xdr:row>
      <xdr:rowOff>139536</xdr:rowOff>
    </xdr:to>
    <xdr:sp macro="[0]!M1_Set_default_Soil" textlink="">
      <xdr:nvSpPr>
        <xdr:cNvPr id="14" name="矩形 13">
          <a:extLst>
            <a:ext uri="{FF2B5EF4-FFF2-40B4-BE49-F238E27FC236}">
              <a16:creationId xmlns:a16="http://schemas.microsoft.com/office/drawing/2014/main" id="{DC37ED13-2A6E-D4C9-EDF2-22AE17319E6A}"/>
            </a:ext>
          </a:extLst>
        </xdr:cNvPr>
        <xdr:cNvSpPr/>
      </xdr:nvSpPr>
      <xdr:spPr>
        <a:xfrm>
          <a:off x="8076006" y="2141492"/>
          <a:ext cx="1328454" cy="190195"/>
        </a:xfrm>
        <a:prstGeom prst="rect">
          <a:avLst/>
        </a:prstGeom>
        <a:solidFill>
          <a:schemeClr val="accent6">
            <a:lumMod val="40000"/>
            <a:lumOff val="60000"/>
          </a:schemeClr>
        </a:solid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Set</a:t>
          </a:r>
          <a:r>
            <a:rPr lang="en-US" altLang="zh-CN" sz="1000" b="0" baseline="0">
              <a:solidFill>
                <a:sysClr val="windowText" lastClr="000000"/>
              </a:solidFill>
              <a:latin typeface="Arial" panose="020B0604020202020204" pitchFamily="34" charset="0"/>
              <a:cs typeface="Arial" panose="020B0604020202020204" pitchFamily="34" charset="0"/>
            </a:rPr>
            <a:t> Default Values</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13</xdr:col>
      <xdr:colOff>1984657</xdr:colOff>
      <xdr:row>6</xdr:row>
      <xdr:rowOff>28581</xdr:rowOff>
    </xdr:from>
    <xdr:to>
      <xdr:col>13</xdr:col>
      <xdr:colOff>2172465</xdr:colOff>
      <xdr:row>6</xdr:row>
      <xdr:rowOff>196264</xdr:rowOff>
    </xdr:to>
    <xdr:pic>
      <xdr:nvPicPr>
        <xdr:cNvPr id="55" name="Graphic 54" descr="Raised hand">
          <a:extLst>
            <a:ext uri="{FF2B5EF4-FFF2-40B4-BE49-F238E27FC236}">
              <a16:creationId xmlns:a16="http://schemas.microsoft.com/office/drawing/2014/main" id="{55CEAEFE-86D2-459D-8FAA-D4A1898309B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819597" y="3007033"/>
          <a:ext cx="187808" cy="167683"/>
        </a:xfrm>
        <a:prstGeom prst="rect">
          <a:avLst/>
        </a:prstGeom>
      </xdr:spPr>
    </xdr:pic>
    <xdr:clientData/>
  </xdr:twoCellAnchor>
  <xdr:twoCellAnchor>
    <xdr:from>
      <xdr:col>10</xdr:col>
      <xdr:colOff>1024469</xdr:colOff>
      <xdr:row>8</xdr:row>
      <xdr:rowOff>35801</xdr:rowOff>
    </xdr:from>
    <xdr:to>
      <xdr:col>10</xdr:col>
      <xdr:colOff>1212741</xdr:colOff>
      <xdr:row>8</xdr:row>
      <xdr:rowOff>204150</xdr:rowOff>
    </xdr:to>
    <xdr:pic>
      <xdr:nvPicPr>
        <xdr:cNvPr id="56" name="Graphic 55" descr="Raised hand">
          <a:extLst>
            <a:ext uri="{FF2B5EF4-FFF2-40B4-BE49-F238E27FC236}">
              <a16:creationId xmlns:a16="http://schemas.microsoft.com/office/drawing/2014/main" id="{B9A52384-FD3A-436E-A969-62237F81D2B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9450066" y="3011771"/>
          <a:ext cx="188272" cy="168349"/>
        </a:xfrm>
        <a:prstGeom prst="rect">
          <a:avLst/>
        </a:prstGeom>
      </xdr:spPr>
    </xdr:pic>
    <xdr:clientData/>
  </xdr:twoCellAnchor>
  <xdr:twoCellAnchor>
    <xdr:from>
      <xdr:col>10</xdr:col>
      <xdr:colOff>1042725</xdr:colOff>
      <xdr:row>26</xdr:row>
      <xdr:rowOff>30538</xdr:rowOff>
    </xdr:from>
    <xdr:to>
      <xdr:col>10</xdr:col>
      <xdr:colOff>1230533</xdr:colOff>
      <xdr:row>26</xdr:row>
      <xdr:rowOff>198221</xdr:rowOff>
    </xdr:to>
    <xdr:pic>
      <xdr:nvPicPr>
        <xdr:cNvPr id="57" name="Graphic 56" descr="Raised hand">
          <a:extLst>
            <a:ext uri="{FF2B5EF4-FFF2-40B4-BE49-F238E27FC236}">
              <a16:creationId xmlns:a16="http://schemas.microsoft.com/office/drawing/2014/main" id="{5A6F8686-6545-4278-AE76-D0A48F6690E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9160872" y="7070279"/>
          <a:ext cx="187808" cy="167683"/>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0</xdr:colOff>
          <xdr:row>43</xdr:row>
          <xdr:rowOff>204788</xdr:rowOff>
        </xdr:from>
        <xdr:to>
          <xdr:col>11</xdr:col>
          <xdr:colOff>23813</xdr:colOff>
          <xdr:row>44</xdr:row>
          <xdr:rowOff>204788</xdr:rowOff>
        </xdr:to>
        <xdr:sp macro="" textlink="">
          <xdr:nvSpPr>
            <xdr:cNvPr id="25628" name="Button 28" hidden="1">
              <a:extLst>
                <a:ext uri="{63B3BB69-23CF-44E3-9099-C40C66FF867C}">
                  <a14:compatExt spid="_x0000_s25628"/>
                </a:ext>
                <a:ext uri="{FF2B5EF4-FFF2-40B4-BE49-F238E27FC236}">
                  <a16:creationId xmlns:a16="http://schemas.microsoft.com/office/drawing/2014/main" id="{00000000-0008-0000-0400-00001C6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zh-CN" altLang="en-US" sz="1000" b="0" i="0" u="none" strike="noStrike" baseline="0">
                  <a:solidFill>
                    <a:srgbClr val="000000"/>
                  </a:solidFill>
                  <a:latin typeface="Arial"/>
                  <a:cs typeface="Arial"/>
                </a:rPr>
                <a:t>Estimate α</a:t>
              </a:r>
              <a:r>
                <a:rPr lang="zh-CN" altLang="en-US" sz="1000" b="0" i="0" u="none" strike="noStrike" baseline="-25000">
                  <a:solidFill>
                    <a:srgbClr val="000000"/>
                  </a:solidFill>
                  <a:latin typeface="Arial"/>
                  <a:cs typeface="Arial"/>
                </a:rPr>
                <a:t>v</a:t>
              </a:r>
              <a:r>
                <a:rPr lang="zh-CN" altLang="en-US" sz="1000" b="0" i="0" u="none" strike="noStrike" baseline="0">
                  <a:solidFill>
                    <a:srgbClr val="000000"/>
                  </a:solidFill>
                  <a:latin typeface="Arial"/>
                  <a:cs typeface="Arial"/>
                </a:rPr>
                <a:t>, δ</a:t>
              </a:r>
              <a:r>
                <a:rPr lang="zh-CN" altLang="en-US" sz="1000" b="0" i="0" u="none" strike="noStrike" baseline="-25000">
                  <a:solidFill>
                    <a:srgbClr val="000000"/>
                  </a:solidFill>
                  <a:latin typeface="Arial"/>
                  <a:cs typeface="Arial"/>
                </a:rPr>
                <a:t>gw</a:t>
              </a:r>
              <a:r>
                <a:rPr lang="zh-CN" altLang="en-US" sz="1000" b="0" i="0" u="none" strike="noStrike" baseline="0">
                  <a:solidFill>
                    <a:srgbClr val="000000"/>
                  </a:solidFill>
                  <a:latin typeface="Arial"/>
                  <a:cs typeface="Arial"/>
                </a:rPr>
                <a:t>, </a:t>
              </a:r>
              <a:r>
                <a:rPr lang="zh-CN" altLang="en-US" sz="1000" b="0" i="1" u="none" strike="noStrike" baseline="0">
                  <a:solidFill>
                    <a:srgbClr val="000000"/>
                  </a:solidFill>
                  <a:latin typeface="Arial"/>
                  <a:cs typeface="Arial"/>
                </a:rPr>
                <a:t>DF</a:t>
              </a:r>
            </a:p>
          </xdr:txBody>
        </xdr:sp>
        <xdr:clientData fPrintsWithSheet="0"/>
      </xdr:twoCellAnchor>
    </mc:Choice>
    <mc:Fallback/>
  </mc:AlternateContent>
  <xdr:twoCellAnchor>
    <xdr:from>
      <xdr:col>13</xdr:col>
      <xdr:colOff>211840</xdr:colOff>
      <xdr:row>21</xdr:row>
      <xdr:rowOff>108583</xdr:rowOff>
    </xdr:from>
    <xdr:to>
      <xdr:col>18</xdr:col>
      <xdr:colOff>204429</xdr:colOff>
      <xdr:row>39</xdr:row>
      <xdr:rowOff>5925</xdr:rowOff>
    </xdr:to>
    <xdr:grpSp>
      <xdr:nvGrpSpPr>
        <xdr:cNvPr id="22" name="Group 21">
          <a:extLst>
            <a:ext uri="{FF2B5EF4-FFF2-40B4-BE49-F238E27FC236}">
              <a16:creationId xmlns:a16="http://schemas.microsoft.com/office/drawing/2014/main" id="{A6A5DBB8-715D-4E77-BC9A-434D33612520}"/>
            </a:ext>
          </a:extLst>
        </xdr:cNvPr>
        <xdr:cNvGrpSpPr/>
      </xdr:nvGrpSpPr>
      <xdr:grpSpPr>
        <a:xfrm>
          <a:off x="10191442" y="6029236"/>
          <a:ext cx="5193456" cy="3907584"/>
          <a:chOff x="6971912" y="5190499"/>
          <a:chExt cx="4204427" cy="3140567"/>
        </a:xfrm>
      </xdr:grpSpPr>
      <xdr:grpSp>
        <xdr:nvGrpSpPr>
          <xdr:cNvPr id="26" name="Group 25">
            <a:extLst>
              <a:ext uri="{FF2B5EF4-FFF2-40B4-BE49-F238E27FC236}">
                <a16:creationId xmlns:a16="http://schemas.microsoft.com/office/drawing/2014/main" id="{478035E6-0435-EF45-5CC1-969735F17C94}"/>
              </a:ext>
            </a:extLst>
          </xdr:cNvPr>
          <xdr:cNvGrpSpPr/>
        </xdr:nvGrpSpPr>
        <xdr:grpSpPr>
          <a:xfrm>
            <a:off x="6971912" y="5190499"/>
            <a:ext cx="4204427" cy="3140567"/>
            <a:chOff x="14416511" y="5941452"/>
            <a:chExt cx="4165706" cy="3330297"/>
          </a:xfrm>
        </xdr:grpSpPr>
        <xdr:sp macro="" textlink="">
          <xdr:nvSpPr>
            <xdr:cNvPr id="29" name="Rectangle 26306">
              <a:extLst>
                <a:ext uri="{FF2B5EF4-FFF2-40B4-BE49-F238E27FC236}">
                  <a16:creationId xmlns:a16="http://schemas.microsoft.com/office/drawing/2014/main" id="{437BF49A-B2CC-1F86-C10C-1E87D88AA5B7}"/>
                </a:ext>
              </a:extLst>
            </xdr:cNvPr>
            <xdr:cNvSpPr/>
          </xdr:nvSpPr>
          <xdr:spPr>
            <a:xfrm>
              <a:off x="14450565" y="7268344"/>
              <a:ext cx="2532444" cy="1921467"/>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8" name="Group 37">
              <a:extLst>
                <a:ext uri="{FF2B5EF4-FFF2-40B4-BE49-F238E27FC236}">
                  <a16:creationId xmlns:a16="http://schemas.microsoft.com/office/drawing/2014/main" id="{E8B64E4E-B1B7-0183-D86A-41E157B728B6}"/>
                </a:ext>
              </a:extLst>
            </xdr:cNvPr>
            <xdr:cNvGrpSpPr/>
          </xdr:nvGrpSpPr>
          <xdr:grpSpPr>
            <a:xfrm>
              <a:off x="14416511" y="5941452"/>
              <a:ext cx="4165706" cy="3330297"/>
              <a:chOff x="13996097" y="5570306"/>
              <a:chExt cx="4165706" cy="3330297"/>
            </a:xfrm>
          </xdr:grpSpPr>
          <xdr:grpSp>
            <xdr:nvGrpSpPr>
              <xdr:cNvPr id="39" name="Group 38">
                <a:extLst>
                  <a:ext uri="{FF2B5EF4-FFF2-40B4-BE49-F238E27FC236}">
                    <a16:creationId xmlns:a16="http://schemas.microsoft.com/office/drawing/2014/main" id="{90444C5A-209F-31D4-4D1C-FD3BC26D7D02}"/>
                  </a:ext>
                </a:extLst>
              </xdr:cNvPr>
              <xdr:cNvGrpSpPr/>
            </xdr:nvGrpSpPr>
            <xdr:grpSpPr>
              <a:xfrm>
                <a:off x="13996097" y="5570306"/>
                <a:ext cx="4165706" cy="3330297"/>
                <a:chOff x="13996097" y="5570306"/>
                <a:chExt cx="4165706" cy="3330297"/>
              </a:xfrm>
            </xdr:grpSpPr>
            <xdr:grpSp>
              <xdr:nvGrpSpPr>
                <xdr:cNvPr id="26048" name="Group 26305">
                  <a:extLst>
                    <a:ext uri="{FF2B5EF4-FFF2-40B4-BE49-F238E27FC236}">
                      <a16:creationId xmlns:a16="http://schemas.microsoft.com/office/drawing/2014/main" id="{A464C44D-30E1-9B1F-8657-F6D07E7BC5C4}"/>
                    </a:ext>
                  </a:extLst>
                </xdr:cNvPr>
                <xdr:cNvGrpSpPr/>
              </xdr:nvGrpSpPr>
              <xdr:grpSpPr>
                <a:xfrm>
                  <a:off x="13996097" y="5570306"/>
                  <a:ext cx="4165706" cy="3330297"/>
                  <a:chOff x="10116768" y="10989375"/>
                  <a:chExt cx="6042953" cy="3934725"/>
                </a:xfrm>
              </xdr:grpSpPr>
              <xdr:grpSp>
                <xdr:nvGrpSpPr>
                  <xdr:cNvPr id="26054" name="Group 26302">
                    <a:extLst>
                      <a:ext uri="{FF2B5EF4-FFF2-40B4-BE49-F238E27FC236}">
                        <a16:creationId xmlns:a16="http://schemas.microsoft.com/office/drawing/2014/main" id="{6A3844FD-C24F-266D-94AC-082F1DA166AA}"/>
                      </a:ext>
                    </a:extLst>
                  </xdr:cNvPr>
                  <xdr:cNvGrpSpPr/>
                </xdr:nvGrpSpPr>
                <xdr:grpSpPr>
                  <a:xfrm>
                    <a:off x="10116768" y="10989375"/>
                    <a:ext cx="6042953" cy="3934725"/>
                    <a:chOff x="6886570" y="10335913"/>
                    <a:chExt cx="6052026" cy="3933520"/>
                  </a:xfrm>
                </xdr:grpSpPr>
                <xdr:grpSp>
                  <xdr:nvGrpSpPr>
                    <xdr:cNvPr id="26057" name="Group 26295">
                      <a:extLst>
                        <a:ext uri="{FF2B5EF4-FFF2-40B4-BE49-F238E27FC236}">
                          <a16:creationId xmlns:a16="http://schemas.microsoft.com/office/drawing/2014/main" id="{B6E45F84-5E9E-4629-61FD-C509262AB610}"/>
                        </a:ext>
                      </a:extLst>
                    </xdr:cNvPr>
                    <xdr:cNvGrpSpPr/>
                  </xdr:nvGrpSpPr>
                  <xdr:grpSpPr>
                    <a:xfrm>
                      <a:off x="6886570" y="10335913"/>
                      <a:ext cx="6052026" cy="3933520"/>
                      <a:chOff x="6971799" y="10136492"/>
                      <a:chExt cx="6052572" cy="3918846"/>
                    </a:xfrm>
                  </xdr:grpSpPr>
                  <xdr:grpSp>
                    <xdr:nvGrpSpPr>
                      <xdr:cNvPr id="26063" name="Group 26292">
                        <a:extLst>
                          <a:ext uri="{FF2B5EF4-FFF2-40B4-BE49-F238E27FC236}">
                            <a16:creationId xmlns:a16="http://schemas.microsoft.com/office/drawing/2014/main" id="{8E335F7E-EF53-78CA-A703-B1BC7E5BED4A}"/>
                          </a:ext>
                        </a:extLst>
                      </xdr:cNvPr>
                      <xdr:cNvGrpSpPr/>
                    </xdr:nvGrpSpPr>
                    <xdr:grpSpPr>
                      <a:xfrm>
                        <a:off x="6971799" y="10136492"/>
                        <a:ext cx="6052572" cy="3918846"/>
                        <a:chOff x="7443625" y="11125336"/>
                        <a:chExt cx="6036971" cy="3934424"/>
                      </a:xfrm>
                    </xdr:grpSpPr>
                    <xdr:sp macro="" textlink="">
                      <xdr:nvSpPr>
                        <xdr:cNvPr id="26065" name="Freeform: Shape 26047">
                          <a:extLst>
                            <a:ext uri="{FF2B5EF4-FFF2-40B4-BE49-F238E27FC236}">
                              <a16:creationId xmlns:a16="http://schemas.microsoft.com/office/drawing/2014/main" id="{F32EA8CD-9792-F1E3-BC92-5D83095E6DB2}"/>
                            </a:ext>
                          </a:extLst>
                        </xdr:cNvPr>
                        <xdr:cNvSpPr/>
                      </xdr:nvSpPr>
                      <xdr:spPr>
                        <a:xfrm>
                          <a:off x="11146075" y="13053831"/>
                          <a:ext cx="1737854" cy="1918209"/>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 name="connsiteX0" fmla="*/ 0 w 2258705"/>
                            <a:gd name="connsiteY0" fmla="*/ 2193878 h 2193878"/>
                            <a:gd name="connsiteX1" fmla="*/ 2258705 w 2258705"/>
                            <a:gd name="connsiteY1" fmla="*/ 764275 h 2193878"/>
                            <a:gd name="connsiteX2" fmla="*/ 2255293 w 2258705"/>
                            <a:gd name="connsiteY2" fmla="*/ 0 h 2193878"/>
                            <a:gd name="connsiteX3" fmla="*/ 9635 w 2258705"/>
                            <a:gd name="connsiteY3" fmla="*/ 1277518 h 2193878"/>
                            <a:gd name="connsiteX4" fmla="*/ 0 w 2258705"/>
                            <a:gd name="connsiteY4" fmla="*/ 2193878 h 2193878"/>
                            <a:gd name="connsiteX0" fmla="*/ 0 w 2255344"/>
                            <a:gd name="connsiteY0" fmla="*/ 2193878 h 2193878"/>
                            <a:gd name="connsiteX1" fmla="*/ 2239436 w 2255344"/>
                            <a:gd name="connsiteY1" fmla="*/ 836050 h 2193878"/>
                            <a:gd name="connsiteX2" fmla="*/ 2255293 w 2255344"/>
                            <a:gd name="connsiteY2" fmla="*/ 0 h 2193878"/>
                            <a:gd name="connsiteX3" fmla="*/ 9635 w 2255344"/>
                            <a:gd name="connsiteY3" fmla="*/ 1277518 h 2193878"/>
                            <a:gd name="connsiteX4" fmla="*/ 0 w 2255344"/>
                            <a:gd name="connsiteY4" fmla="*/ 2193878 h 2193878"/>
                            <a:gd name="connsiteX0" fmla="*/ 0 w 2255370"/>
                            <a:gd name="connsiteY0" fmla="*/ 2193878 h 2193878"/>
                            <a:gd name="connsiteX1" fmla="*/ 2245859 w 2255370"/>
                            <a:gd name="connsiteY1" fmla="*/ 897570 h 2193878"/>
                            <a:gd name="connsiteX2" fmla="*/ 2255293 w 2255370"/>
                            <a:gd name="connsiteY2" fmla="*/ 0 h 2193878"/>
                            <a:gd name="connsiteX3" fmla="*/ 9635 w 2255370"/>
                            <a:gd name="connsiteY3" fmla="*/ 1277518 h 2193878"/>
                            <a:gd name="connsiteX4" fmla="*/ 0 w 2255370"/>
                            <a:gd name="connsiteY4" fmla="*/ 2193878 h 2193878"/>
                            <a:gd name="connsiteX0" fmla="*/ 0 w 2255331"/>
                            <a:gd name="connsiteY0" fmla="*/ 2193878 h 2193878"/>
                            <a:gd name="connsiteX1" fmla="*/ 2233013 w 2255331"/>
                            <a:gd name="connsiteY1" fmla="*/ 889879 h 2193878"/>
                            <a:gd name="connsiteX2" fmla="*/ 2255293 w 2255331"/>
                            <a:gd name="connsiteY2" fmla="*/ 0 h 2193878"/>
                            <a:gd name="connsiteX3" fmla="*/ 9635 w 2255331"/>
                            <a:gd name="connsiteY3" fmla="*/ 1277518 h 2193878"/>
                            <a:gd name="connsiteX4" fmla="*/ 0 w 2255331"/>
                            <a:gd name="connsiteY4" fmla="*/ 2193878 h 2193878"/>
                            <a:gd name="connsiteX0" fmla="*/ 0 w 2248921"/>
                            <a:gd name="connsiteY0" fmla="*/ 2193878 h 2193878"/>
                            <a:gd name="connsiteX1" fmla="*/ 2233013 w 2248921"/>
                            <a:gd name="connsiteY1" fmla="*/ 889879 h 2193878"/>
                            <a:gd name="connsiteX2" fmla="*/ 2248871 w 2248921"/>
                            <a:gd name="connsiteY2" fmla="*/ 0 h 2193878"/>
                            <a:gd name="connsiteX3" fmla="*/ 9635 w 2248921"/>
                            <a:gd name="connsiteY3" fmla="*/ 1277518 h 2193878"/>
                            <a:gd name="connsiteX4" fmla="*/ 0 w 2248921"/>
                            <a:gd name="connsiteY4" fmla="*/ 2193878 h 2193878"/>
                            <a:gd name="connsiteX0" fmla="*/ 0 w 2249601"/>
                            <a:gd name="connsiteY0" fmla="*/ 2193878 h 2193878"/>
                            <a:gd name="connsiteX1" fmla="*/ 2249601 w 2249601"/>
                            <a:gd name="connsiteY1" fmla="*/ 889879 h 2193878"/>
                            <a:gd name="connsiteX2" fmla="*/ 2248871 w 2249601"/>
                            <a:gd name="connsiteY2" fmla="*/ 0 h 2193878"/>
                            <a:gd name="connsiteX3" fmla="*/ 9635 w 2249601"/>
                            <a:gd name="connsiteY3" fmla="*/ 1277518 h 2193878"/>
                            <a:gd name="connsiteX4" fmla="*/ 0 w 2249601"/>
                            <a:gd name="connsiteY4" fmla="*/ 2193878 h 2193878"/>
                            <a:gd name="connsiteX0" fmla="*/ 0 w 2251002"/>
                            <a:gd name="connsiteY0" fmla="*/ 2193878 h 2193878"/>
                            <a:gd name="connsiteX1" fmla="*/ 2249601 w 2251002"/>
                            <a:gd name="connsiteY1" fmla="*/ 889879 h 2193878"/>
                            <a:gd name="connsiteX2" fmla="*/ 2248871 w 2251002"/>
                            <a:gd name="connsiteY2" fmla="*/ 0 h 2193878"/>
                            <a:gd name="connsiteX3" fmla="*/ 9635 w 2251002"/>
                            <a:gd name="connsiteY3" fmla="*/ 1277518 h 2193878"/>
                            <a:gd name="connsiteX4" fmla="*/ 0 w 2251002"/>
                            <a:gd name="connsiteY4" fmla="*/ 2193878 h 2193878"/>
                            <a:gd name="connsiteX0" fmla="*/ 0 w 2258419"/>
                            <a:gd name="connsiteY0" fmla="*/ 2193878 h 2193878"/>
                            <a:gd name="connsiteX1" fmla="*/ 2257895 w 2258419"/>
                            <a:gd name="connsiteY1" fmla="*/ 883491 h 2193878"/>
                            <a:gd name="connsiteX2" fmla="*/ 2248871 w 2258419"/>
                            <a:gd name="connsiteY2" fmla="*/ 0 h 2193878"/>
                            <a:gd name="connsiteX3" fmla="*/ 9635 w 2258419"/>
                            <a:gd name="connsiteY3" fmla="*/ 1277518 h 2193878"/>
                            <a:gd name="connsiteX4" fmla="*/ 0 w 2258419"/>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19" h="2193878">
                              <a:moveTo>
                                <a:pt x="0" y="2193878"/>
                              </a:moveTo>
                              <a:lnTo>
                                <a:pt x="2257895" y="883491"/>
                              </a:lnTo>
                              <a:cubicBezTo>
                                <a:pt x="2260904" y="625538"/>
                                <a:pt x="2250008" y="254758"/>
                                <a:pt x="2248871" y="0"/>
                              </a:cubicBezTo>
                              <a:lnTo>
                                <a:pt x="9635" y="1277518"/>
                              </a:lnTo>
                              <a:lnTo>
                                <a:pt x="0" y="2193878"/>
                              </a:lnTo>
                              <a:close/>
                            </a:path>
                          </a:pathLst>
                        </a:cu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6" name="Freeform: Shape 26048">
                          <a:extLst>
                            <a:ext uri="{FF2B5EF4-FFF2-40B4-BE49-F238E27FC236}">
                              <a16:creationId xmlns:a16="http://schemas.microsoft.com/office/drawing/2014/main" id="{AED4A847-9C59-CE4B-4B92-1C42EBF9376B}"/>
                            </a:ext>
                          </a:extLst>
                        </xdr:cNvPr>
                        <xdr:cNvSpPr/>
                      </xdr:nvSpPr>
                      <xdr:spPr>
                        <a:xfrm>
                          <a:off x="11152597" y="11592804"/>
                          <a:ext cx="1733596" cy="2583698"/>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 name="connsiteX0" fmla="*/ 9025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9025 w 2258458"/>
                            <a:gd name="connsiteY4" fmla="*/ 2930486 h 2930486"/>
                            <a:gd name="connsiteX0" fmla="*/ 622 w 2262088"/>
                            <a:gd name="connsiteY0" fmla="*/ 2933138 h 2933138"/>
                            <a:gd name="connsiteX1" fmla="*/ 3630 w 2262088"/>
                            <a:gd name="connsiteY1" fmla="*/ 1413831 h 2933138"/>
                            <a:gd name="connsiteX2" fmla="*/ 2262088 w 2262088"/>
                            <a:gd name="connsiteY2" fmla="*/ 0 h 2933138"/>
                            <a:gd name="connsiteX3" fmla="*/ 2258416 w 2262088"/>
                            <a:gd name="connsiteY3" fmla="*/ 1501966 h 2933138"/>
                            <a:gd name="connsiteX4" fmla="*/ 622 w 2262088"/>
                            <a:gd name="connsiteY4" fmla="*/ 2933138 h 2933138"/>
                            <a:gd name="connsiteX0" fmla="*/ 1246 w 2262712"/>
                            <a:gd name="connsiteY0" fmla="*/ 2933138 h 2933138"/>
                            <a:gd name="connsiteX1" fmla="*/ 4254 w 2262712"/>
                            <a:gd name="connsiteY1" fmla="*/ 1413831 h 2933138"/>
                            <a:gd name="connsiteX2" fmla="*/ 2262712 w 2262712"/>
                            <a:gd name="connsiteY2" fmla="*/ 0 h 2933138"/>
                            <a:gd name="connsiteX3" fmla="*/ 2259040 w 2262712"/>
                            <a:gd name="connsiteY3" fmla="*/ 1501966 h 2933138"/>
                            <a:gd name="connsiteX4" fmla="*/ 1246 w 2262712"/>
                            <a:gd name="connsiteY4" fmla="*/ 2933138 h 2933138"/>
                            <a:gd name="connsiteX0" fmla="*/ 3907 w 2265373"/>
                            <a:gd name="connsiteY0" fmla="*/ 2933138 h 2933138"/>
                            <a:gd name="connsiteX1" fmla="*/ 6915 w 2265373"/>
                            <a:gd name="connsiteY1" fmla="*/ 1413831 h 2933138"/>
                            <a:gd name="connsiteX2" fmla="*/ 2265373 w 2265373"/>
                            <a:gd name="connsiteY2" fmla="*/ 0 h 2933138"/>
                            <a:gd name="connsiteX3" fmla="*/ 2261701 w 2265373"/>
                            <a:gd name="connsiteY3" fmla="*/ 1501966 h 2933138"/>
                            <a:gd name="connsiteX4" fmla="*/ 3907 w 2265373"/>
                            <a:gd name="connsiteY4" fmla="*/ 2933138 h 2933138"/>
                            <a:gd name="connsiteX0" fmla="*/ 3907 w 2265373"/>
                            <a:gd name="connsiteY0" fmla="*/ 2622861 h 2622861"/>
                            <a:gd name="connsiteX1" fmla="*/ 6915 w 2265373"/>
                            <a:gd name="connsiteY1" fmla="*/ 1103554 h 2622861"/>
                            <a:gd name="connsiteX2" fmla="*/ 2265373 w 2265373"/>
                            <a:gd name="connsiteY2" fmla="*/ 0 h 2622861"/>
                            <a:gd name="connsiteX3" fmla="*/ 2261701 w 2265373"/>
                            <a:gd name="connsiteY3" fmla="*/ 1191689 h 2622861"/>
                            <a:gd name="connsiteX4" fmla="*/ 3907 w 2265373"/>
                            <a:gd name="connsiteY4" fmla="*/ 2622861 h 2622861"/>
                            <a:gd name="connsiteX0" fmla="*/ 3907 w 2299092"/>
                            <a:gd name="connsiteY0" fmla="*/ 2659604 h 2659604"/>
                            <a:gd name="connsiteX1" fmla="*/ 6915 w 2299092"/>
                            <a:gd name="connsiteY1" fmla="*/ 1140297 h 2659604"/>
                            <a:gd name="connsiteX2" fmla="*/ 2299092 w 2299092"/>
                            <a:gd name="connsiteY2" fmla="*/ 0 h 2659604"/>
                            <a:gd name="connsiteX3" fmla="*/ 2261701 w 2299092"/>
                            <a:gd name="connsiteY3" fmla="*/ 1228432 h 2659604"/>
                            <a:gd name="connsiteX4" fmla="*/ 3907 w 2299092"/>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1701 w 2270993"/>
                            <a:gd name="connsiteY3" fmla="*/ 1228432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56081 w 2270993"/>
                            <a:gd name="connsiteY3" fmla="*/ 1473388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7784 w 2270993"/>
                            <a:gd name="connsiteY3" fmla="*/ 1514214 h 2659604"/>
                            <a:gd name="connsiteX4" fmla="*/ 3907 w 2270993"/>
                            <a:gd name="connsiteY4" fmla="*/ 2659604 h 2659604"/>
                            <a:gd name="connsiteX0" fmla="*/ 3907 w 2268104"/>
                            <a:gd name="connsiteY0" fmla="*/ 2626942 h 2626942"/>
                            <a:gd name="connsiteX1" fmla="*/ 6915 w 2268104"/>
                            <a:gd name="connsiteY1" fmla="*/ 1107635 h 2626942"/>
                            <a:gd name="connsiteX2" fmla="*/ 2253440 w 2268104"/>
                            <a:gd name="connsiteY2" fmla="*/ 0 h 2626942"/>
                            <a:gd name="connsiteX3" fmla="*/ 2267784 w 2268104"/>
                            <a:gd name="connsiteY3" fmla="*/ 1481552 h 2626942"/>
                            <a:gd name="connsiteX4" fmla="*/ 3907 w 2268104"/>
                            <a:gd name="connsiteY4" fmla="*/ 2626942 h 2626942"/>
                            <a:gd name="connsiteX0" fmla="*/ 3907 w 2267940"/>
                            <a:gd name="connsiteY0" fmla="*/ 2614694 h 2614694"/>
                            <a:gd name="connsiteX1" fmla="*/ 6915 w 2267940"/>
                            <a:gd name="connsiteY1" fmla="*/ 1095387 h 2614694"/>
                            <a:gd name="connsiteX2" fmla="*/ 2229696 w 2267940"/>
                            <a:gd name="connsiteY2" fmla="*/ 0 h 2614694"/>
                            <a:gd name="connsiteX3" fmla="*/ 2267784 w 2267940"/>
                            <a:gd name="connsiteY3" fmla="*/ 1469304 h 2614694"/>
                            <a:gd name="connsiteX4" fmla="*/ 3907 w 2267940"/>
                            <a:gd name="connsiteY4" fmla="*/ 2614694 h 2614694"/>
                            <a:gd name="connsiteX0" fmla="*/ 3907 w 2250230"/>
                            <a:gd name="connsiteY0" fmla="*/ 2614694 h 2614694"/>
                            <a:gd name="connsiteX1" fmla="*/ 6915 w 2250230"/>
                            <a:gd name="connsiteY1" fmla="*/ 1095387 h 2614694"/>
                            <a:gd name="connsiteX2" fmla="*/ 2229696 w 2250230"/>
                            <a:gd name="connsiteY2" fmla="*/ 0 h 2614694"/>
                            <a:gd name="connsiteX3" fmla="*/ 2249978 w 2250230"/>
                            <a:gd name="connsiteY3" fmla="*/ 1481550 h 2614694"/>
                            <a:gd name="connsiteX4" fmla="*/ 3907 w 2250230"/>
                            <a:gd name="connsiteY4" fmla="*/ 2614694 h 2614694"/>
                            <a:gd name="connsiteX0" fmla="*/ 3907 w 2232849"/>
                            <a:gd name="connsiteY0" fmla="*/ 2614694 h 2614694"/>
                            <a:gd name="connsiteX1" fmla="*/ 6915 w 2232849"/>
                            <a:gd name="connsiteY1" fmla="*/ 1095387 h 2614694"/>
                            <a:gd name="connsiteX2" fmla="*/ 2229696 w 2232849"/>
                            <a:gd name="connsiteY2" fmla="*/ 0 h 2614694"/>
                            <a:gd name="connsiteX3" fmla="*/ 2232170 w 2232849"/>
                            <a:gd name="connsiteY3" fmla="*/ 1489715 h 2614694"/>
                            <a:gd name="connsiteX4" fmla="*/ 3907 w 2232849"/>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25801 w 2229695"/>
                            <a:gd name="connsiteY3" fmla="*/ 1505046 h 2614694"/>
                            <a:gd name="connsiteX4" fmla="*/ 3907 w 2229695"/>
                            <a:gd name="connsiteY4" fmla="*/ 2614694 h 2614694"/>
                            <a:gd name="connsiteX0" fmla="*/ 3907 w 2229697"/>
                            <a:gd name="connsiteY0" fmla="*/ 2614694 h 2614694"/>
                            <a:gd name="connsiteX1" fmla="*/ 6915 w 2229697"/>
                            <a:gd name="connsiteY1" fmla="*/ 1095387 h 2614694"/>
                            <a:gd name="connsiteX2" fmla="*/ 2229696 w 2229697"/>
                            <a:gd name="connsiteY2" fmla="*/ 0 h 2614694"/>
                            <a:gd name="connsiteX3" fmla="*/ 2222616 w 2229697"/>
                            <a:gd name="connsiteY3" fmla="*/ 1513807 h 2614694"/>
                            <a:gd name="connsiteX4" fmla="*/ 3907 w 2229697"/>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14408 w 2229695"/>
                            <a:gd name="connsiteY3" fmla="*/ 1477066 h 2614694"/>
                            <a:gd name="connsiteX4" fmla="*/ 3907 w 2229695"/>
                            <a:gd name="connsiteY4" fmla="*/ 2614694 h 261469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29695" h="2614694">
                              <a:moveTo>
                                <a:pt x="3907" y="2614694"/>
                              </a:moveTo>
                              <a:cubicBezTo>
                                <a:pt x="-5117" y="2101186"/>
                                <a:pt x="3906" y="1603591"/>
                                <a:pt x="6915" y="1095387"/>
                              </a:cubicBezTo>
                              <a:lnTo>
                                <a:pt x="2229696" y="0"/>
                              </a:lnTo>
                              <a:cubicBezTo>
                                <a:pt x="2226599" y="409477"/>
                                <a:pt x="2217505" y="1067589"/>
                                <a:pt x="2214408" y="1477066"/>
                              </a:cubicBezTo>
                              <a:lnTo>
                                <a:pt x="3907" y="2614694"/>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8" name="Rectangle 26049">
                          <a:extLst>
                            <a:ext uri="{FF2B5EF4-FFF2-40B4-BE49-F238E27FC236}">
                              <a16:creationId xmlns:a16="http://schemas.microsoft.com/office/drawing/2014/main" id="{3E5C8726-EC9D-C1D3-9467-22B00BB87DAE}"/>
                            </a:ext>
                          </a:extLst>
                        </xdr:cNvPr>
                        <xdr:cNvSpPr/>
                      </xdr:nvSpPr>
                      <xdr:spPr>
                        <a:xfrm>
                          <a:off x="7488847" y="14185486"/>
                          <a:ext cx="3667390" cy="778759"/>
                        </a:xfrm>
                        <a:prstGeom prst="rect">
                          <a:avLst/>
                        </a:pr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9" name="Rectangle 26050">
                          <a:extLst>
                            <a:ext uri="{FF2B5EF4-FFF2-40B4-BE49-F238E27FC236}">
                              <a16:creationId xmlns:a16="http://schemas.microsoft.com/office/drawing/2014/main" id="{DB27F018-A195-4919-F38A-4720C335A1A8}"/>
                            </a:ext>
                          </a:extLst>
                        </xdr:cNvPr>
                        <xdr:cNvSpPr/>
                      </xdr:nvSpPr>
                      <xdr:spPr>
                        <a:xfrm>
                          <a:off x="7492670" y="12689182"/>
                          <a:ext cx="3669910" cy="1502123"/>
                        </a:xfrm>
                        <a:custGeom>
                          <a:avLst/>
                          <a:gdLst>
                            <a:gd name="connsiteX0" fmla="*/ 0 w 2549834"/>
                            <a:gd name="connsiteY0" fmla="*/ 0 h 1185879"/>
                            <a:gd name="connsiteX1" fmla="*/ 2549834 w 2549834"/>
                            <a:gd name="connsiteY1" fmla="*/ 0 h 1185879"/>
                            <a:gd name="connsiteX2" fmla="*/ 2549834 w 2549834"/>
                            <a:gd name="connsiteY2" fmla="*/ 1185879 h 1185879"/>
                            <a:gd name="connsiteX3" fmla="*/ 0 w 2549834"/>
                            <a:gd name="connsiteY3" fmla="*/ 1185879 h 1185879"/>
                            <a:gd name="connsiteX4" fmla="*/ 0 w 2549834"/>
                            <a:gd name="connsiteY4" fmla="*/ 0 h 1185879"/>
                            <a:gd name="connsiteX0" fmla="*/ 0 w 2556156"/>
                            <a:gd name="connsiteY0" fmla="*/ 0 h 1190093"/>
                            <a:gd name="connsiteX1" fmla="*/ 2549834 w 2556156"/>
                            <a:gd name="connsiteY1" fmla="*/ 0 h 1190093"/>
                            <a:gd name="connsiteX2" fmla="*/ 2556156 w 2556156"/>
                            <a:gd name="connsiteY2" fmla="*/ 1190093 h 1190093"/>
                            <a:gd name="connsiteX3" fmla="*/ 0 w 2556156"/>
                            <a:gd name="connsiteY3" fmla="*/ 1185879 h 1190093"/>
                            <a:gd name="connsiteX4" fmla="*/ 0 w 2556156"/>
                            <a:gd name="connsiteY4" fmla="*/ 0 h 119009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56156" h="1190093">
                              <a:moveTo>
                                <a:pt x="0" y="0"/>
                              </a:moveTo>
                              <a:lnTo>
                                <a:pt x="2549834" y="0"/>
                              </a:lnTo>
                              <a:cubicBezTo>
                                <a:pt x="2551941" y="396698"/>
                                <a:pt x="2554049" y="793395"/>
                                <a:pt x="2556156" y="1190093"/>
                              </a:cubicBezTo>
                              <a:lnTo>
                                <a:pt x="0" y="1185879"/>
                              </a:lnTo>
                              <a:lnTo>
                                <a:pt x="0" y="0"/>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70" name="Freeform: Shape 26051">
                          <a:extLst>
                            <a:ext uri="{FF2B5EF4-FFF2-40B4-BE49-F238E27FC236}">
                              <a16:creationId xmlns:a16="http://schemas.microsoft.com/office/drawing/2014/main" id="{AC3F0E74-A19A-39F1-B350-CFE33CD7F725}"/>
                            </a:ext>
                          </a:extLst>
                        </xdr:cNvPr>
                        <xdr:cNvSpPr/>
                      </xdr:nvSpPr>
                      <xdr:spPr>
                        <a:xfrm>
                          <a:off x="7493893" y="11597329"/>
                          <a:ext cx="5394265" cy="1091849"/>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 name="connsiteX0" fmla="*/ 0 w 5907819"/>
                            <a:gd name="connsiteY0" fmla="*/ 1427259 h 1427259"/>
                            <a:gd name="connsiteX1" fmla="*/ 2270098 w 5907819"/>
                            <a:gd name="connsiteY1" fmla="*/ 0 h 1427259"/>
                            <a:gd name="connsiteX2" fmla="*/ 5907819 w 5907819"/>
                            <a:gd name="connsiteY2" fmla="*/ 3975 h 1427259"/>
                            <a:gd name="connsiteX3" fmla="*/ 4208711 w 5907819"/>
                            <a:gd name="connsiteY3" fmla="*/ 1417874 h 1427259"/>
                            <a:gd name="connsiteX4" fmla="*/ 0 w 5907819"/>
                            <a:gd name="connsiteY4" fmla="*/ 1427259 h 1427259"/>
                            <a:gd name="connsiteX0" fmla="*/ 0 w 6114976"/>
                            <a:gd name="connsiteY0" fmla="*/ 1427259 h 1427259"/>
                            <a:gd name="connsiteX1" fmla="*/ 2270098 w 6114976"/>
                            <a:gd name="connsiteY1" fmla="*/ 0 h 1427259"/>
                            <a:gd name="connsiteX2" fmla="*/ 6114976 w 6114976"/>
                            <a:gd name="connsiteY2" fmla="*/ 9384 h 1427259"/>
                            <a:gd name="connsiteX3" fmla="*/ 4208711 w 6114976"/>
                            <a:gd name="connsiteY3" fmla="*/ 1417874 h 1427259"/>
                            <a:gd name="connsiteX4" fmla="*/ 0 w 6114976"/>
                            <a:gd name="connsiteY4" fmla="*/ 1427259 h 1427259"/>
                            <a:gd name="connsiteX0" fmla="*/ 0 w 6136223"/>
                            <a:gd name="connsiteY0" fmla="*/ 1434101 h 1434101"/>
                            <a:gd name="connsiteX1" fmla="*/ 2270098 w 6136223"/>
                            <a:gd name="connsiteY1" fmla="*/ 6842 h 1434101"/>
                            <a:gd name="connsiteX2" fmla="*/ 6136223 w 6136223"/>
                            <a:gd name="connsiteY2" fmla="*/ 0 h 1434101"/>
                            <a:gd name="connsiteX3" fmla="*/ 4208711 w 6136223"/>
                            <a:gd name="connsiteY3" fmla="*/ 1424716 h 1434101"/>
                            <a:gd name="connsiteX4" fmla="*/ 0 w 6136223"/>
                            <a:gd name="connsiteY4" fmla="*/ 1434101 h 1434101"/>
                            <a:gd name="connsiteX0" fmla="*/ 0 w 6189340"/>
                            <a:gd name="connsiteY0" fmla="*/ 1450327 h 1450327"/>
                            <a:gd name="connsiteX1" fmla="*/ 2270098 w 6189340"/>
                            <a:gd name="connsiteY1" fmla="*/ 23068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33782 w 6189340"/>
                            <a:gd name="connsiteY1" fmla="*/ 50862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81787 w 6189340"/>
                            <a:gd name="connsiteY1" fmla="*/ 15620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3684 h 1453684"/>
                            <a:gd name="connsiteX1" fmla="*/ 1900455 w 6189340"/>
                            <a:gd name="connsiteY1" fmla="*/ 0 h 1453684"/>
                            <a:gd name="connsiteX2" fmla="*/ 6189340 w 6189340"/>
                            <a:gd name="connsiteY2" fmla="*/ 3357 h 1453684"/>
                            <a:gd name="connsiteX3" fmla="*/ 4208711 w 6189340"/>
                            <a:gd name="connsiteY3" fmla="*/ 1444299 h 1453684"/>
                            <a:gd name="connsiteX4" fmla="*/ 0 w 6189340"/>
                            <a:gd name="connsiteY4" fmla="*/ 1453684 h 14536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6189340" h="1453684">
                              <a:moveTo>
                                <a:pt x="0" y="1453684"/>
                              </a:moveTo>
                              <a:lnTo>
                                <a:pt x="1900455" y="0"/>
                              </a:lnTo>
                              <a:lnTo>
                                <a:pt x="6189340" y="3357"/>
                              </a:lnTo>
                              <a:lnTo>
                                <a:pt x="4208711" y="1444299"/>
                              </a:lnTo>
                              <a:lnTo>
                                <a:pt x="0" y="1453684"/>
                              </a:lnTo>
                              <a:close/>
                            </a:path>
                          </a:pathLst>
                        </a:custGeom>
                        <a:solidFill>
                          <a:schemeClr val="accent6">
                            <a:lumMod val="60000"/>
                            <a:lumOff val="40000"/>
                          </a:schemeClr>
                        </a:solidFill>
                        <a:ln>
                          <a:noFill/>
                        </a:ln>
                        <a:effectLst>
                          <a:glow rad="12700">
                            <a:schemeClr val="accent6">
                              <a:satMod val="175000"/>
                              <a:alpha val="22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071" name="Group 26052">
                          <a:extLst>
                            <a:ext uri="{FF2B5EF4-FFF2-40B4-BE49-F238E27FC236}">
                              <a16:creationId xmlns:a16="http://schemas.microsoft.com/office/drawing/2014/main" id="{B7C949DF-C742-6424-83A8-3B25D7AB548D}"/>
                            </a:ext>
                          </a:extLst>
                        </xdr:cNvPr>
                        <xdr:cNvGrpSpPr/>
                      </xdr:nvGrpSpPr>
                      <xdr:grpSpPr>
                        <a:xfrm>
                          <a:off x="7505369" y="11244869"/>
                          <a:ext cx="5975227" cy="3814891"/>
                          <a:chOff x="4267200" y="2205315"/>
                          <a:chExt cx="5975227" cy="3814891"/>
                        </a:xfrm>
                      </xdr:grpSpPr>
                      <xdr:sp macro="" textlink="">
                        <xdr:nvSpPr>
                          <xdr:cNvPr id="26386" name="Rectangle 26286">
                            <a:extLst>
                              <a:ext uri="{FF2B5EF4-FFF2-40B4-BE49-F238E27FC236}">
                                <a16:creationId xmlns:a16="http://schemas.microsoft.com/office/drawing/2014/main" id="{266418DE-F799-797B-3503-D11304C7CC97}"/>
                              </a:ext>
                            </a:extLst>
                          </xdr:cNvPr>
                          <xdr:cNvSpPr/>
                        </xdr:nvSpPr>
                        <xdr:spPr>
                          <a:xfrm>
                            <a:off x="4267200" y="3641650"/>
                            <a:ext cx="3657600" cy="2286000"/>
                          </a:xfrm>
                          <a:prstGeom prst="rect">
                            <a:avLst/>
                          </a:prstGeom>
                          <a:noFill/>
                          <a:ln w="25400">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26387" name="Straight Connector 26287">
                            <a:extLst>
                              <a:ext uri="{FF2B5EF4-FFF2-40B4-BE49-F238E27FC236}">
                                <a16:creationId xmlns:a16="http://schemas.microsoft.com/office/drawing/2014/main" id="{1EF2E08B-34F7-1F58-F052-3592FEE9ECEA}"/>
                              </a:ext>
                            </a:extLst>
                          </xdr:cNvPr>
                          <xdr:cNvCxnSpPr>
                            <a:cxnSpLocks/>
                          </xdr:cNvCxnSpPr>
                        </xdr:nvCxnSpPr>
                        <xdr:spPr>
                          <a:xfrm flipV="1">
                            <a:off x="4267200" y="2212041"/>
                            <a:ext cx="2268071"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88" name="Straight Connector 26288">
                            <a:extLst>
                              <a:ext uri="{FF2B5EF4-FFF2-40B4-BE49-F238E27FC236}">
                                <a16:creationId xmlns:a16="http://schemas.microsoft.com/office/drawing/2014/main" id="{6673AC19-9B39-4118-D62D-B4055D57B23B}"/>
                              </a:ext>
                            </a:extLst>
                          </xdr:cNvPr>
                          <xdr:cNvCxnSpPr>
                            <a:cxnSpLocks/>
                            <a:endCxn id="26070" idx="2"/>
                          </xdr:cNvCxnSpPr>
                        </xdr:nvCxnSpPr>
                        <xdr:spPr>
                          <a:xfrm flipV="1">
                            <a:off x="7924800" y="2560296"/>
                            <a:ext cx="1725190" cy="1081353"/>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89" name="Straight Connector 26289">
                            <a:extLst>
                              <a:ext uri="{FF2B5EF4-FFF2-40B4-BE49-F238E27FC236}">
                                <a16:creationId xmlns:a16="http://schemas.microsoft.com/office/drawing/2014/main" id="{8F2D4D94-515C-BCAB-3250-465455AE589A}"/>
                              </a:ext>
                            </a:extLst>
                          </xdr:cNvPr>
                          <xdr:cNvCxnSpPr>
                            <a:cxnSpLocks/>
                          </xdr:cNvCxnSpPr>
                        </xdr:nvCxnSpPr>
                        <xdr:spPr>
                          <a:xfrm>
                            <a:off x="6535271" y="2212040"/>
                            <a:ext cx="3657600" cy="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90" name="Straight Connector 26290">
                            <a:extLst>
                              <a:ext uri="{FF2B5EF4-FFF2-40B4-BE49-F238E27FC236}">
                                <a16:creationId xmlns:a16="http://schemas.microsoft.com/office/drawing/2014/main" id="{3F21640D-8627-88AD-3915-CA6AA1966154}"/>
                              </a:ext>
                            </a:extLst>
                          </xdr:cNvPr>
                          <xdr:cNvCxnSpPr>
                            <a:cxnSpLocks/>
                          </xdr:cNvCxnSpPr>
                        </xdr:nvCxnSpPr>
                        <xdr:spPr>
                          <a:xfrm flipV="1">
                            <a:off x="7974355" y="4590596"/>
                            <a:ext cx="2268072"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91" name="Straight Connector 26291">
                            <a:extLst>
                              <a:ext uri="{FF2B5EF4-FFF2-40B4-BE49-F238E27FC236}">
                                <a16:creationId xmlns:a16="http://schemas.microsoft.com/office/drawing/2014/main" id="{5E8CCCDF-15C8-912D-6DA8-0C20E22FF375}"/>
                              </a:ext>
                            </a:extLst>
                          </xdr:cNvPr>
                          <xdr:cNvCxnSpPr>
                            <a:cxnSpLocks/>
                          </xdr:cNvCxnSpPr>
                        </xdr:nvCxnSpPr>
                        <xdr:spPr>
                          <a:xfrm>
                            <a:off x="10186146" y="2205315"/>
                            <a:ext cx="0" cy="2295144"/>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grpSp>
                    <xdr:cxnSp macro="">
                      <xdr:nvCxnSpPr>
                        <xdr:cNvPr id="26072" name="Straight Connector 26054">
                          <a:extLst>
                            <a:ext uri="{FF2B5EF4-FFF2-40B4-BE49-F238E27FC236}">
                              <a16:creationId xmlns:a16="http://schemas.microsoft.com/office/drawing/2014/main" id="{AD2475E4-3179-E03F-1569-44BC18DC8464}"/>
                            </a:ext>
                          </a:extLst>
                        </xdr:cNvPr>
                        <xdr:cNvCxnSpPr>
                          <a:cxnSpLocks/>
                        </xdr:cNvCxnSpPr>
                      </xdr:nvCxnSpPr>
                      <xdr:spPr>
                        <a:xfrm flipV="1">
                          <a:off x="11162968" y="12771374"/>
                          <a:ext cx="2268071" cy="1429610"/>
                        </a:xfrm>
                        <a:prstGeom prst="line">
                          <a:avLst/>
                        </a:prstGeom>
                        <a:ln w="12700">
                          <a:noFill/>
                        </a:ln>
                      </xdr:spPr>
                      <xdr:style>
                        <a:lnRef idx="1">
                          <a:schemeClr val="accent1"/>
                        </a:lnRef>
                        <a:fillRef idx="0">
                          <a:schemeClr val="accent1"/>
                        </a:fillRef>
                        <a:effectRef idx="0">
                          <a:schemeClr val="accent1"/>
                        </a:effectRef>
                        <a:fontRef idx="minor">
                          <a:schemeClr val="tx1"/>
                        </a:fontRef>
                      </xdr:style>
                    </xdr:cxnSp>
                    <xdr:sp macro="" textlink="">
                      <xdr:nvSpPr>
                        <xdr:cNvPr id="26073" name="Isosceles Triangle 26055">
                          <a:extLst>
                            <a:ext uri="{FF2B5EF4-FFF2-40B4-BE49-F238E27FC236}">
                              <a16:creationId xmlns:a16="http://schemas.microsoft.com/office/drawing/2014/main" id="{F9F7188E-22E4-E034-62D2-C1E61E219A88}"/>
                            </a:ext>
                          </a:extLst>
                        </xdr:cNvPr>
                        <xdr:cNvSpPr/>
                      </xdr:nvSpPr>
                      <xdr:spPr>
                        <a:xfrm rot="10800000">
                          <a:off x="7626316" y="14118621"/>
                          <a:ext cx="71719" cy="5266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74" name="Freeform: Shape 26056">
                          <a:extLst>
                            <a:ext uri="{FF2B5EF4-FFF2-40B4-BE49-F238E27FC236}">
                              <a16:creationId xmlns:a16="http://schemas.microsoft.com/office/drawing/2014/main" id="{EBCDFF2C-5FFF-4054-C960-0C1B90988C45}"/>
                            </a:ext>
                          </a:extLst>
                        </xdr:cNvPr>
                        <xdr:cNvSpPr/>
                      </xdr:nvSpPr>
                      <xdr:spPr>
                        <a:xfrm>
                          <a:off x="8795759" y="12292192"/>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26075" name="Straight Connector 26057">
                          <a:extLst>
                            <a:ext uri="{FF2B5EF4-FFF2-40B4-BE49-F238E27FC236}">
                              <a16:creationId xmlns:a16="http://schemas.microsoft.com/office/drawing/2014/main" id="{A4EA302F-7FAD-C4DA-0A72-04C6FB13BE02}"/>
                            </a:ext>
                          </a:extLst>
                        </xdr:cNvPr>
                        <xdr:cNvCxnSpPr>
                          <a:cxnSpLocks/>
                        </xdr:cNvCxnSpPr>
                      </xdr:nvCxnSpPr>
                      <xdr:spPr>
                        <a:xfrm>
                          <a:off x="8789883" y="12691637"/>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076" name="Straight Connector 26058">
                          <a:extLst>
                            <a:ext uri="{FF2B5EF4-FFF2-40B4-BE49-F238E27FC236}">
                              <a16:creationId xmlns:a16="http://schemas.microsoft.com/office/drawing/2014/main" id="{B6576FFD-3431-BCA1-5691-A716E26E0A71}"/>
                            </a:ext>
                          </a:extLst>
                        </xdr:cNvPr>
                        <xdr:cNvCxnSpPr>
                          <a:cxnSpLocks/>
                        </xdr:cNvCxnSpPr>
                      </xdr:nvCxnSpPr>
                      <xdr:spPr>
                        <a:xfrm>
                          <a:off x="9801851" y="12681200"/>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26077" name="Freeform: Shape 26059">
                          <a:extLst>
                            <a:ext uri="{FF2B5EF4-FFF2-40B4-BE49-F238E27FC236}">
                              <a16:creationId xmlns:a16="http://schemas.microsoft.com/office/drawing/2014/main" id="{CF22D796-D321-17CA-54D8-CE7EAE807CC9}"/>
                            </a:ext>
                          </a:extLst>
                        </xdr:cNvPr>
                        <xdr:cNvSpPr/>
                      </xdr:nvSpPr>
                      <xdr:spPr>
                        <a:xfrm>
                          <a:off x="8778890" y="14188989"/>
                          <a:ext cx="2376510" cy="516443"/>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26078" name="Picture 26060">
                          <a:extLst>
                            <a:ext uri="{FF2B5EF4-FFF2-40B4-BE49-F238E27FC236}">
                              <a16:creationId xmlns:a16="http://schemas.microsoft.com/office/drawing/2014/main" id="{97B3CF54-79DD-385E-4539-034BD0C10283}"/>
                            </a:ext>
                          </a:extLst>
                        </xdr:cNvPr>
                        <xdr:cNvPicPr>
                          <a:picLocks noChangeAspect="1"/>
                        </xdr:cNvPicPr>
                      </xdr:nvPicPr>
                      <xdr:blipFill>
                        <a:blip xmlns:r="http://schemas.openxmlformats.org/officeDocument/2006/relationships" r:embed="rId3"/>
                        <a:stretch>
                          <a:fillRect/>
                        </a:stretch>
                      </xdr:blipFill>
                      <xdr:spPr>
                        <a:xfrm>
                          <a:off x="8792735" y="12689013"/>
                          <a:ext cx="1016055" cy="1499684"/>
                        </a:xfrm>
                        <a:prstGeom prst="rect">
                          <a:avLst/>
                        </a:prstGeom>
                        <a:ln w="0">
                          <a:solidFill>
                            <a:schemeClr val="tx1"/>
                          </a:solidFill>
                        </a:ln>
                      </xdr:spPr>
                    </xdr:pic>
                    <xdr:grpSp>
                      <xdr:nvGrpSpPr>
                        <xdr:cNvPr id="26079" name="Group 26061">
                          <a:extLst>
                            <a:ext uri="{FF2B5EF4-FFF2-40B4-BE49-F238E27FC236}">
                              <a16:creationId xmlns:a16="http://schemas.microsoft.com/office/drawing/2014/main" id="{39943ECA-8667-5E2C-5021-8041948D7B85}"/>
                            </a:ext>
                          </a:extLst>
                        </xdr:cNvPr>
                        <xdr:cNvGrpSpPr/>
                      </xdr:nvGrpSpPr>
                      <xdr:grpSpPr>
                        <a:xfrm>
                          <a:off x="10451743" y="11724938"/>
                          <a:ext cx="107546" cy="77250"/>
                          <a:chOff x="5315884" y="3648789"/>
                          <a:chExt cx="107546" cy="77250"/>
                        </a:xfrm>
                      </xdr:grpSpPr>
                      <xdr:grpSp>
                        <xdr:nvGrpSpPr>
                          <xdr:cNvPr id="26371" name="Group 26266">
                            <a:extLst>
                              <a:ext uri="{FF2B5EF4-FFF2-40B4-BE49-F238E27FC236}">
                                <a16:creationId xmlns:a16="http://schemas.microsoft.com/office/drawing/2014/main" id="{97ACCCE0-168D-EB98-5037-E9E2FB41734D}"/>
                              </a:ext>
                            </a:extLst>
                          </xdr:cNvPr>
                          <xdr:cNvGrpSpPr/>
                        </xdr:nvGrpSpPr>
                        <xdr:grpSpPr>
                          <a:xfrm>
                            <a:off x="5315884" y="3665776"/>
                            <a:ext cx="21904" cy="48867"/>
                            <a:chOff x="5082563" y="3134920"/>
                            <a:chExt cx="21904" cy="69330"/>
                          </a:xfrm>
                        </xdr:grpSpPr>
                        <xdr:cxnSp macro="">
                          <xdr:nvCxnSpPr>
                            <xdr:cNvPr id="26384" name="Straight Connector 26283">
                              <a:extLst>
                                <a:ext uri="{FF2B5EF4-FFF2-40B4-BE49-F238E27FC236}">
                                  <a16:creationId xmlns:a16="http://schemas.microsoft.com/office/drawing/2014/main" id="{ECCD5A33-5BA8-0209-54B3-C3D90861F688}"/>
                                </a:ext>
                              </a:extLst>
                            </xdr:cNvPr>
                            <xdr:cNvCxnSpPr>
                              <a:cxnSpLocks/>
                            </xdr:cNvCxnSpPr>
                          </xdr:nvCxnSpPr>
                          <xdr:spPr>
                            <a:xfrm flipV="1">
                              <a:off x="5104015" y="3134920"/>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5" name="Straight Connector 26285">
                              <a:extLst>
                                <a:ext uri="{FF2B5EF4-FFF2-40B4-BE49-F238E27FC236}">
                                  <a16:creationId xmlns:a16="http://schemas.microsoft.com/office/drawing/2014/main" id="{82107FE2-2134-2E01-9640-3CE5BBE30A7A}"/>
                                </a:ext>
                              </a:extLst>
                            </xdr:cNvPr>
                            <xdr:cNvCxnSpPr>
                              <a:cxnSpLocks/>
                            </xdr:cNvCxnSpPr>
                          </xdr:nvCxnSpPr>
                          <xdr:spPr>
                            <a:xfrm flipH="1" flipV="1">
                              <a:off x="5082563" y="3171117"/>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2" name="Group 26267">
                            <a:extLst>
                              <a:ext uri="{FF2B5EF4-FFF2-40B4-BE49-F238E27FC236}">
                                <a16:creationId xmlns:a16="http://schemas.microsoft.com/office/drawing/2014/main" id="{24B599BA-1AB7-A425-E1F8-B513B03F86FA}"/>
                              </a:ext>
                            </a:extLst>
                          </xdr:cNvPr>
                          <xdr:cNvGrpSpPr/>
                        </xdr:nvGrpSpPr>
                        <xdr:grpSpPr>
                          <a:xfrm>
                            <a:off x="5339806" y="3661568"/>
                            <a:ext cx="43094" cy="48192"/>
                            <a:chOff x="5082563" y="3131410"/>
                            <a:chExt cx="43094" cy="68371"/>
                          </a:xfrm>
                        </xdr:grpSpPr>
                        <xdr:cxnSp macro="">
                          <xdr:nvCxnSpPr>
                            <xdr:cNvPr id="26381" name="Straight Connector 26280">
                              <a:extLst>
                                <a:ext uri="{FF2B5EF4-FFF2-40B4-BE49-F238E27FC236}">
                                  <a16:creationId xmlns:a16="http://schemas.microsoft.com/office/drawing/2014/main" id="{D14E7C19-5E70-94C8-78DB-5124C8EDA84C}"/>
                                </a:ext>
                              </a:extLst>
                            </xdr:cNvPr>
                            <xdr:cNvCxnSpPr>
                              <a:cxnSpLocks/>
                            </xdr:cNvCxnSpPr>
                          </xdr:nvCxnSpPr>
                          <xdr:spPr>
                            <a:xfrm flipV="1">
                              <a:off x="5104015" y="3139378"/>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2" name="Straight Connector 26281">
                              <a:extLst>
                                <a:ext uri="{FF2B5EF4-FFF2-40B4-BE49-F238E27FC236}">
                                  <a16:creationId xmlns:a16="http://schemas.microsoft.com/office/drawing/2014/main" id="{D0E582EC-7904-7994-5EA6-7DC4577ECF74}"/>
                                </a:ext>
                              </a:extLst>
                            </xdr:cNvPr>
                            <xdr:cNvCxnSpPr>
                              <a:cxnSpLocks/>
                            </xdr:cNvCxnSpPr>
                          </xdr:nvCxnSpPr>
                          <xdr:spPr>
                            <a:xfrm flipV="1">
                              <a:off x="5100909" y="3131410"/>
                              <a:ext cx="24748"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3" name="Straight Connector 26282">
                              <a:extLst>
                                <a:ext uri="{FF2B5EF4-FFF2-40B4-BE49-F238E27FC236}">
                                  <a16:creationId xmlns:a16="http://schemas.microsoft.com/office/drawing/2014/main" id="{BB9AA583-A1BE-8CA1-5D75-719B39C52770}"/>
                                </a:ext>
                              </a:extLst>
                            </xdr:cNvPr>
                            <xdr:cNvCxnSpPr>
                              <a:cxnSpLocks/>
                            </xdr:cNvCxnSpPr>
                          </xdr:nvCxnSpPr>
                          <xdr:spPr>
                            <a:xfrm flipH="1" flipV="1">
                              <a:off x="5082563" y="3166648"/>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3" name="Group 26268">
                            <a:extLst>
                              <a:ext uri="{FF2B5EF4-FFF2-40B4-BE49-F238E27FC236}">
                                <a16:creationId xmlns:a16="http://schemas.microsoft.com/office/drawing/2014/main" id="{CB73719F-1AE4-C96A-84BF-BEFCB363B4A4}"/>
                              </a:ext>
                            </a:extLst>
                          </xdr:cNvPr>
                          <xdr:cNvGrpSpPr/>
                        </xdr:nvGrpSpPr>
                        <xdr:grpSpPr>
                          <a:xfrm>
                            <a:off x="5364895" y="3648789"/>
                            <a:ext cx="43094" cy="77250"/>
                            <a:chOff x="5082563" y="3117021"/>
                            <a:chExt cx="43094" cy="109596"/>
                          </a:xfrm>
                        </xdr:grpSpPr>
                        <xdr:cxnSp macro="">
                          <xdr:nvCxnSpPr>
                            <xdr:cNvPr id="26378" name="Straight Connector 26277">
                              <a:extLst>
                                <a:ext uri="{FF2B5EF4-FFF2-40B4-BE49-F238E27FC236}">
                                  <a16:creationId xmlns:a16="http://schemas.microsoft.com/office/drawing/2014/main" id="{056742E3-0DE6-29CA-205A-5F6A9FB54313}"/>
                                </a:ext>
                              </a:extLst>
                            </xdr:cNvPr>
                            <xdr:cNvCxnSpPr>
                              <a:cxnSpLocks/>
                            </xdr:cNvCxnSpPr>
                          </xdr:nvCxnSpPr>
                          <xdr:spPr>
                            <a:xfrm flipV="1">
                              <a:off x="5104015" y="3117021"/>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9" name="Straight Connector 26278">
                              <a:extLst>
                                <a:ext uri="{FF2B5EF4-FFF2-40B4-BE49-F238E27FC236}">
                                  <a16:creationId xmlns:a16="http://schemas.microsoft.com/office/drawing/2014/main" id="{328E2B5F-B7C0-6DBE-BEF2-0D5A3E030707}"/>
                                </a:ext>
                              </a:extLst>
                            </xdr:cNvPr>
                            <xdr:cNvCxnSpPr>
                              <a:cxnSpLocks/>
                            </xdr:cNvCxnSpPr>
                          </xdr:nvCxnSpPr>
                          <xdr:spPr>
                            <a:xfrm flipV="1">
                              <a:off x="5100909" y="3198508"/>
                              <a:ext cx="24748" cy="28109"/>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0" name="Straight Connector 26279">
                              <a:extLst>
                                <a:ext uri="{FF2B5EF4-FFF2-40B4-BE49-F238E27FC236}">
                                  <a16:creationId xmlns:a16="http://schemas.microsoft.com/office/drawing/2014/main" id="{F128A198-116D-EF1C-63DF-3B763674AC38}"/>
                                </a:ext>
                              </a:extLst>
                            </xdr:cNvPr>
                            <xdr:cNvCxnSpPr>
                              <a:cxnSpLocks/>
                            </xdr:cNvCxnSpPr>
                          </xdr:nvCxnSpPr>
                          <xdr:spPr>
                            <a:xfrm flipH="1" flipV="1">
                              <a:off x="5082563" y="3162162"/>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4" name="Group 26269">
                            <a:extLst>
                              <a:ext uri="{FF2B5EF4-FFF2-40B4-BE49-F238E27FC236}">
                                <a16:creationId xmlns:a16="http://schemas.microsoft.com/office/drawing/2014/main" id="{6AE59AB1-6EA5-68FD-717B-8C185A10BD9F}"/>
                              </a:ext>
                            </a:extLst>
                          </xdr:cNvPr>
                          <xdr:cNvGrpSpPr/>
                        </xdr:nvGrpSpPr>
                        <xdr:grpSpPr>
                          <a:xfrm>
                            <a:off x="5397352" y="3651333"/>
                            <a:ext cx="26078" cy="56461"/>
                            <a:chOff x="5099579" y="3121497"/>
                            <a:chExt cx="26078" cy="80107"/>
                          </a:xfrm>
                        </xdr:grpSpPr>
                        <xdr:cxnSp macro="">
                          <xdr:nvCxnSpPr>
                            <xdr:cNvPr id="26375" name="Straight Connector 26274">
                              <a:extLst>
                                <a:ext uri="{FF2B5EF4-FFF2-40B4-BE49-F238E27FC236}">
                                  <a16:creationId xmlns:a16="http://schemas.microsoft.com/office/drawing/2014/main" id="{1DC9DA46-8303-536E-809E-4CED44C55F66}"/>
                                </a:ext>
                              </a:extLst>
                            </xdr:cNvPr>
                            <xdr:cNvCxnSpPr>
                              <a:cxnSpLocks/>
                            </xdr:cNvCxnSpPr>
                          </xdr:nvCxnSpPr>
                          <xdr:spPr>
                            <a:xfrm flipV="1">
                              <a:off x="5104015" y="3121497"/>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6" name="Straight Connector 26275">
                              <a:extLst>
                                <a:ext uri="{FF2B5EF4-FFF2-40B4-BE49-F238E27FC236}">
                                  <a16:creationId xmlns:a16="http://schemas.microsoft.com/office/drawing/2014/main" id="{8BF16733-5C68-6804-31A3-A7CA4A94800B}"/>
                                </a:ext>
                              </a:extLst>
                            </xdr:cNvPr>
                            <xdr:cNvCxnSpPr>
                              <a:cxnSpLocks/>
                            </xdr:cNvCxnSpPr>
                          </xdr:nvCxnSpPr>
                          <xdr:spPr>
                            <a:xfrm flipV="1">
                              <a:off x="5100909" y="3162746"/>
                              <a:ext cx="24748"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7" name="Straight Connector 26276">
                              <a:extLst>
                                <a:ext uri="{FF2B5EF4-FFF2-40B4-BE49-F238E27FC236}">
                                  <a16:creationId xmlns:a16="http://schemas.microsoft.com/office/drawing/2014/main" id="{9DC4D1DC-7C88-47EC-9180-ACD52FBC1B19}"/>
                                </a:ext>
                              </a:extLst>
                            </xdr:cNvPr>
                            <xdr:cNvCxnSpPr>
                              <a:cxnSpLocks/>
                            </xdr:cNvCxnSpPr>
                          </xdr:nvCxnSpPr>
                          <xdr:spPr>
                            <a:xfrm flipH="1">
                              <a:off x="5099579" y="3141647"/>
                              <a:ext cx="4888" cy="59957"/>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0" name="Group 26062">
                          <a:extLst>
                            <a:ext uri="{FF2B5EF4-FFF2-40B4-BE49-F238E27FC236}">
                              <a16:creationId xmlns:a16="http://schemas.microsoft.com/office/drawing/2014/main" id="{22340A27-1AFA-AE2C-43AF-5C6331135EE6}"/>
                            </a:ext>
                          </a:extLst>
                        </xdr:cNvPr>
                        <xdr:cNvGrpSpPr/>
                      </xdr:nvGrpSpPr>
                      <xdr:grpSpPr>
                        <a:xfrm>
                          <a:off x="9793225" y="12300767"/>
                          <a:ext cx="133214" cy="50618"/>
                          <a:chOff x="5315884" y="3396043"/>
                          <a:chExt cx="133214" cy="50618"/>
                        </a:xfrm>
                      </xdr:grpSpPr>
                      <xdr:grpSp>
                        <xdr:nvGrpSpPr>
                          <xdr:cNvPr id="26351" name="Group 26246">
                            <a:extLst>
                              <a:ext uri="{FF2B5EF4-FFF2-40B4-BE49-F238E27FC236}">
                                <a16:creationId xmlns:a16="http://schemas.microsoft.com/office/drawing/2014/main" id="{45C4306E-AAC0-454B-94E6-EA32BB87981C}"/>
                              </a:ext>
                            </a:extLst>
                          </xdr:cNvPr>
                          <xdr:cNvGrpSpPr/>
                        </xdr:nvGrpSpPr>
                        <xdr:grpSpPr>
                          <a:xfrm>
                            <a:off x="5315884" y="3400942"/>
                            <a:ext cx="43094" cy="45719"/>
                            <a:chOff x="5082563" y="2759244"/>
                            <a:chExt cx="43094" cy="64865"/>
                          </a:xfrm>
                        </xdr:grpSpPr>
                        <xdr:cxnSp macro="">
                          <xdr:nvCxnSpPr>
                            <xdr:cNvPr id="26368" name="Straight Connector 26263">
                              <a:extLst>
                                <a:ext uri="{FF2B5EF4-FFF2-40B4-BE49-F238E27FC236}">
                                  <a16:creationId xmlns:a16="http://schemas.microsoft.com/office/drawing/2014/main" id="{909D7E40-EAB5-0A18-BEB3-5AEBAC55420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9" name="Straight Connector 26264">
                              <a:extLst>
                                <a:ext uri="{FF2B5EF4-FFF2-40B4-BE49-F238E27FC236}">
                                  <a16:creationId xmlns:a16="http://schemas.microsoft.com/office/drawing/2014/main" id="{F1D8327C-2EE8-A81F-1A9B-105765908422}"/>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0" name="Straight Connector 26265">
                              <a:extLst>
                                <a:ext uri="{FF2B5EF4-FFF2-40B4-BE49-F238E27FC236}">
                                  <a16:creationId xmlns:a16="http://schemas.microsoft.com/office/drawing/2014/main" id="{A8AB7F0C-916A-3AC8-1A37-425DCDE80DE8}"/>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2" name="Group 26247">
                            <a:extLst>
                              <a:ext uri="{FF2B5EF4-FFF2-40B4-BE49-F238E27FC236}">
                                <a16:creationId xmlns:a16="http://schemas.microsoft.com/office/drawing/2014/main" id="{2A22DA85-0485-1D14-38D0-72745CFFDA64}"/>
                              </a:ext>
                            </a:extLst>
                          </xdr:cNvPr>
                          <xdr:cNvGrpSpPr/>
                        </xdr:nvGrpSpPr>
                        <xdr:grpSpPr>
                          <a:xfrm>
                            <a:off x="5339806" y="3399172"/>
                            <a:ext cx="43094" cy="45719"/>
                            <a:chOff x="5082563" y="2759244"/>
                            <a:chExt cx="43094" cy="64865"/>
                          </a:xfrm>
                        </xdr:grpSpPr>
                        <xdr:cxnSp macro="">
                          <xdr:nvCxnSpPr>
                            <xdr:cNvPr id="26365" name="Straight Connector 26260">
                              <a:extLst>
                                <a:ext uri="{FF2B5EF4-FFF2-40B4-BE49-F238E27FC236}">
                                  <a16:creationId xmlns:a16="http://schemas.microsoft.com/office/drawing/2014/main" id="{A42C9AAE-AAF0-F7DB-4A20-F505E441975F}"/>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6" name="Straight Connector 26261">
                              <a:extLst>
                                <a:ext uri="{FF2B5EF4-FFF2-40B4-BE49-F238E27FC236}">
                                  <a16:creationId xmlns:a16="http://schemas.microsoft.com/office/drawing/2014/main" id="{7C014131-7D7F-285E-ADBF-AEAAE658022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7" name="Straight Connector 26262">
                              <a:extLst>
                                <a:ext uri="{FF2B5EF4-FFF2-40B4-BE49-F238E27FC236}">
                                  <a16:creationId xmlns:a16="http://schemas.microsoft.com/office/drawing/2014/main" id="{17A02416-2794-6AC0-6D44-A473D7B9240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3" name="Group 26248">
                            <a:extLst>
                              <a:ext uri="{FF2B5EF4-FFF2-40B4-BE49-F238E27FC236}">
                                <a16:creationId xmlns:a16="http://schemas.microsoft.com/office/drawing/2014/main" id="{32AD0564-A99A-11A7-F39B-D7E8BF5EFDA0}"/>
                              </a:ext>
                            </a:extLst>
                          </xdr:cNvPr>
                          <xdr:cNvGrpSpPr/>
                        </xdr:nvGrpSpPr>
                        <xdr:grpSpPr>
                          <a:xfrm>
                            <a:off x="5364895" y="3396537"/>
                            <a:ext cx="43094" cy="45719"/>
                            <a:chOff x="5082563" y="2759244"/>
                            <a:chExt cx="43094" cy="64865"/>
                          </a:xfrm>
                        </xdr:grpSpPr>
                        <xdr:cxnSp macro="">
                          <xdr:nvCxnSpPr>
                            <xdr:cNvPr id="26362" name="Straight Connector 26257">
                              <a:extLst>
                                <a:ext uri="{FF2B5EF4-FFF2-40B4-BE49-F238E27FC236}">
                                  <a16:creationId xmlns:a16="http://schemas.microsoft.com/office/drawing/2014/main" id="{2ACF9127-2A21-4442-9F83-0C2AE9986A5A}"/>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3" name="Straight Connector 26258">
                              <a:extLst>
                                <a:ext uri="{FF2B5EF4-FFF2-40B4-BE49-F238E27FC236}">
                                  <a16:creationId xmlns:a16="http://schemas.microsoft.com/office/drawing/2014/main" id="{D485A41E-047A-BF5B-C45D-E92847A89BF1}"/>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4" name="Straight Connector 26259">
                              <a:extLst>
                                <a:ext uri="{FF2B5EF4-FFF2-40B4-BE49-F238E27FC236}">
                                  <a16:creationId xmlns:a16="http://schemas.microsoft.com/office/drawing/2014/main" id="{171DA3C0-EBC6-31C7-9AF3-FB62D2D18F3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4" name="Group 26249">
                            <a:extLst>
                              <a:ext uri="{FF2B5EF4-FFF2-40B4-BE49-F238E27FC236}">
                                <a16:creationId xmlns:a16="http://schemas.microsoft.com/office/drawing/2014/main" id="{E1E8A24D-9967-46C2-4035-DF80A3A68EFA}"/>
                              </a:ext>
                            </a:extLst>
                          </xdr:cNvPr>
                          <xdr:cNvGrpSpPr/>
                        </xdr:nvGrpSpPr>
                        <xdr:grpSpPr>
                          <a:xfrm>
                            <a:off x="5380336" y="3396043"/>
                            <a:ext cx="43094" cy="45719"/>
                            <a:chOff x="5082563" y="2759244"/>
                            <a:chExt cx="43094" cy="64865"/>
                          </a:xfrm>
                        </xdr:grpSpPr>
                        <xdr:cxnSp macro="">
                          <xdr:nvCxnSpPr>
                            <xdr:cNvPr id="26359" name="Straight Connector 26254">
                              <a:extLst>
                                <a:ext uri="{FF2B5EF4-FFF2-40B4-BE49-F238E27FC236}">
                                  <a16:creationId xmlns:a16="http://schemas.microsoft.com/office/drawing/2014/main" id="{3DF214B3-07E9-2E96-839E-55D83B052DED}"/>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0" name="Straight Connector 26255">
                              <a:extLst>
                                <a:ext uri="{FF2B5EF4-FFF2-40B4-BE49-F238E27FC236}">
                                  <a16:creationId xmlns:a16="http://schemas.microsoft.com/office/drawing/2014/main" id="{76B61F3E-4F91-B43D-BF9D-942560B162AA}"/>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1" name="Straight Connector 26256">
                              <a:extLst>
                                <a:ext uri="{FF2B5EF4-FFF2-40B4-BE49-F238E27FC236}">
                                  <a16:creationId xmlns:a16="http://schemas.microsoft.com/office/drawing/2014/main" id="{C27420C9-2FFA-C37D-5921-9FE6CF5EB9E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5" name="Group 26250">
                            <a:extLst>
                              <a:ext uri="{FF2B5EF4-FFF2-40B4-BE49-F238E27FC236}">
                                <a16:creationId xmlns:a16="http://schemas.microsoft.com/office/drawing/2014/main" id="{4C417A38-24A3-96D2-E73A-0D464E24400B}"/>
                              </a:ext>
                            </a:extLst>
                          </xdr:cNvPr>
                          <xdr:cNvGrpSpPr/>
                        </xdr:nvGrpSpPr>
                        <xdr:grpSpPr>
                          <a:xfrm>
                            <a:off x="5406004" y="3399172"/>
                            <a:ext cx="43094" cy="45719"/>
                            <a:chOff x="5082563" y="2759244"/>
                            <a:chExt cx="43094" cy="64865"/>
                          </a:xfrm>
                        </xdr:grpSpPr>
                        <xdr:cxnSp macro="">
                          <xdr:nvCxnSpPr>
                            <xdr:cNvPr id="26356" name="Straight Connector 26251">
                              <a:extLst>
                                <a:ext uri="{FF2B5EF4-FFF2-40B4-BE49-F238E27FC236}">
                                  <a16:creationId xmlns:a16="http://schemas.microsoft.com/office/drawing/2014/main" id="{A651F69D-D721-144A-0616-825D4F7410C8}"/>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7" name="Straight Connector 26252">
                              <a:extLst>
                                <a:ext uri="{FF2B5EF4-FFF2-40B4-BE49-F238E27FC236}">
                                  <a16:creationId xmlns:a16="http://schemas.microsoft.com/office/drawing/2014/main" id="{43026A9E-A3B2-51E1-E344-4C9D03037B9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8" name="Straight Connector 26253">
                              <a:extLst>
                                <a:ext uri="{FF2B5EF4-FFF2-40B4-BE49-F238E27FC236}">
                                  <a16:creationId xmlns:a16="http://schemas.microsoft.com/office/drawing/2014/main" id="{32CCE71A-84A2-82F3-D8D4-791A2DC6CF0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3" name="Group 26063">
                          <a:extLst>
                            <a:ext uri="{FF2B5EF4-FFF2-40B4-BE49-F238E27FC236}">
                              <a16:creationId xmlns:a16="http://schemas.microsoft.com/office/drawing/2014/main" id="{0B016705-8A90-7981-A996-03FB99993006}"/>
                            </a:ext>
                          </a:extLst>
                        </xdr:cNvPr>
                        <xdr:cNvGrpSpPr/>
                      </xdr:nvGrpSpPr>
                      <xdr:grpSpPr>
                        <a:xfrm>
                          <a:off x="11919487" y="11690934"/>
                          <a:ext cx="133214" cy="82290"/>
                          <a:chOff x="5315884" y="3522399"/>
                          <a:chExt cx="133214" cy="82290"/>
                        </a:xfrm>
                      </xdr:grpSpPr>
                      <xdr:grpSp>
                        <xdr:nvGrpSpPr>
                          <xdr:cNvPr id="26297" name="Group 26226">
                            <a:extLst>
                              <a:ext uri="{FF2B5EF4-FFF2-40B4-BE49-F238E27FC236}">
                                <a16:creationId xmlns:a16="http://schemas.microsoft.com/office/drawing/2014/main" id="{8BF29719-D8D3-C3C0-C45E-E24707FC93D9}"/>
                              </a:ext>
                            </a:extLst>
                          </xdr:cNvPr>
                          <xdr:cNvGrpSpPr/>
                        </xdr:nvGrpSpPr>
                        <xdr:grpSpPr>
                          <a:xfrm>
                            <a:off x="5315884" y="3555784"/>
                            <a:ext cx="78323" cy="48905"/>
                            <a:chOff x="5082563" y="2978965"/>
                            <a:chExt cx="78323" cy="69386"/>
                          </a:xfrm>
                        </xdr:grpSpPr>
                        <xdr:cxnSp macro="">
                          <xdr:nvCxnSpPr>
                            <xdr:cNvPr id="26348" name="Straight Connector 26243">
                              <a:extLst>
                                <a:ext uri="{FF2B5EF4-FFF2-40B4-BE49-F238E27FC236}">
                                  <a16:creationId xmlns:a16="http://schemas.microsoft.com/office/drawing/2014/main" id="{540F3A2E-8B68-FD2A-713E-0ABEAD4AAEF9}"/>
                                </a:ext>
                              </a:extLst>
                            </xdr:cNvPr>
                            <xdr:cNvCxnSpPr>
                              <a:cxnSpLocks/>
                            </xdr:cNvCxnSpPr>
                          </xdr:nvCxnSpPr>
                          <xdr:spPr>
                            <a:xfrm flipV="1">
                              <a:off x="5104015" y="2990959"/>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9" name="Straight Connector 26244">
                              <a:extLst>
                                <a:ext uri="{FF2B5EF4-FFF2-40B4-BE49-F238E27FC236}">
                                  <a16:creationId xmlns:a16="http://schemas.microsoft.com/office/drawing/2014/main" id="{4DA62FF3-2BD9-526F-763F-C78C8A284497}"/>
                                </a:ext>
                              </a:extLst>
                            </xdr:cNvPr>
                            <xdr:cNvCxnSpPr>
                              <a:cxnSpLocks/>
                            </xdr:cNvCxnSpPr>
                          </xdr:nvCxnSpPr>
                          <xdr:spPr>
                            <a:xfrm flipV="1">
                              <a:off x="5136135" y="2979626"/>
                              <a:ext cx="24751" cy="28114"/>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0" name="Straight Connector 26245">
                              <a:extLst>
                                <a:ext uri="{FF2B5EF4-FFF2-40B4-BE49-F238E27FC236}">
                                  <a16:creationId xmlns:a16="http://schemas.microsoft.com/office/drawing/2014/main" id="{953AECE1-2AAC-F513-2DCF-7B63FD1BB3EC}"/>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98" name="Group 26227">
                            <a:extLst>
                              <a:ext uri="{FF2B5EF4-FFF2-40B4-BE49-F238E27FC236}">
                                <a16:creationId xmlns:a16="http://schemas.microsoft.com/office/drawing/2014/main" id="{CFBE7DFC-C5AB-7DE5-5D08-A00B152A160F}"/>
                              </a:ext>
                            </a:extLst>
                          </xdr:cNvPr>
                          <xdr:cNvGrpSpPr/>
                        </xdr:nvGrpSpPr>
                        <xdr:grpSpPr>
                          <a:xfrm>
                            <a:off x="5339806" y="3540859"/>
                            <a:ext cx="43094" cy="40450"/>
                            <a:chOff x="5082563" y="2960350"/>
                            <a:chExt cx="43094" cy="57391"/>
                          </a:xfrm>
                        </xdr:grpSpPr>
                        <xdr:cxnSp macro="">
                          <xdr:nvCxnSpPr>
                            <xdr:cNvPr id="26345" name="Straight Connector 26240">
                              <a:extLst>
                                <a:ext uri="{FF2B5EF4-FFF2-40B4-BE49-F238E27FC236}">
                                  <a16:creationId xmlns:a16="http://schemas.microsoft.com/office/drawing/2014/main" id="{DFA479DF-9265-5852-8D36-A71456794FEF}"/>
                                </a:ext>
                              </a:extLst>
                            </xdr:cNvPr>
                            <xdr:cNvCxnSpPr>
                              <a:cxnSpLocks/>
                            </xdr:cNvCxnSpPr>
                          </xdr:nvCxnSpPr>
                          <xdr:spPr>
                            <a:xfrm flipV="1">
                              <a:off x="5104015" y="2960350"/>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6" name="Straight Connector 26241">
                              <a:extLst>
                                <a:ext uri="{FF2B5EF4-FFF2-40B4-BE49-F238E27FC236}">
                                  <a16:creationId xmlns:a16="http://schemas.microsoft.com/office/drawing/2014/main" id="{1DD10A0B-AC94-A3F2-069F-5EF9F12CB496}"/>
                                </a:ext>
                              </a:extLst>
                            </xdr:cNvPr>
                            <xdr:cNvCxnSpPr>
                              <a:cxnSpLocks/>
                            </xdr:cNvCxnSpPr>
                          </xdr:nvCxnSpPr>
                          <xdr:spPr>
                            <a:xfrm flipV="1">
                              <a:off x="5100907" y="2988365"/>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7" name="Straight Connector 26242">
                              <a:extLst>
                                <a:ext uri="{FF2B5EF4-FFF2-40B4-BE49-F238E27FC236}">
                                  <a16:creationId xmlns:a16="http://schemas.microsoft.com/office/drawing/2014/main" id="{567C4CD3-0110-0802-0AA7-9FBC1387093F}"/>
                                </a:ext>
                              </a:extLst>
                            </xdr:cNvPr>
                            <xdr:cNvCxnSpPr>
                              <a:cxnSpLocks/>
                            </xdr:cNvCxnSpPr>
                          </xdr:nvCxnSpPr>
                          <xdr:spPr>
                            <a:xfrm flipH="1" flipV="1">
                              <a:off x="5082563" y="2974592"/>
                              <a:ext cx="21904" cy="3313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99" name="Group 26228">
                            <a:extLst>
                              <a:ext uri="{FF2B5EF4-FFF2-40B4-BE49-F238E27FC236}">
                                <a16:creationId xmlns:a16="http://schemas.microsoft.com/office/drawing/2014/main" id="{2E33C45A-9434-9F53-E3F3-D601E1D803B3}"/>
                              </a:ext>
                            </a:extLst>
                          </xdr:cNvPr>
                          <xdr:cNvGrpSpPr/>
                        </xdr:nvGrpSpPr>
                        <xdr:grpSpPr>
                          <a:xfrm>
                            <a:off x="5364895" y="3525912"/>
                            <a:ext cx="43094" cy="45725"/>
                            <a:chOff x="5082563" y="2942866"/>
                            <a:chExt cx="43094" cy="64875"/>
                          </a:xfrm>
                        </xdr:grpSpPr>
                        <xdr:cxnSp macro="">
                          <xdr:nvCxnSpPr>
                            <xdr:cNvPr id="26341" name="Straight Connector 26237">
                              <a:extLst>
                                <a:ext uri="{FF2B5EF4-FFF2-40B4-BE49-F238E27FC236}">
                                  <a16:creationId xmlns:a16="http://schemas.microsoft.com/office/drawing/2014/main" id="{E7F73C64-B1D3-1C43-557B-E70F8C1B4CDC}"/>
                                </a:ext>
                              </a:extLst>
                            </xdr:cNvPr>
                            <xdr:cNvCxnSpPr>
                              <a:cxnSpLocks/>
                            </xdr:cNvCxnSpPr>
                          </xdr:nvCxnSpPr>
                          <xdr:spPr>
                            <a:xfrm flipV="1">
                              <a:off x="5104015" y="2942866"/>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3" name="Straight Connector 26238">
                              <a:extLst>
                                <a:ext uri="{FF2B5EF4-FFF2-40B4-BE49-F238E27FC236}">
                                  <a16:creationId xmlns:a16="http://schemas.microsoft.com/office/drawing/2014/main" id="{F339BFDC-BDD1-84FA-CA5F-0BB5919CC839}"/>
                                </a:ext>
                              </a:extLst>
                            </xdr:cNvPr>
                            <xdr:cNvCxnSpPr>
                              <a:cxnSpLocks/>
                            </xdr:cNvCxnSpPr>
                          </xdr:nvCxnSpPr>
                          <xdr:spPr>
                            <a:xfrm flipV="1">
                              <a:off x="5100907" y="2979626"/>
                              <a:ext cx="24750" cy="28115"/>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4" name="Straight Connector 26239">
                              <a:extLst>
                                <a:ext uri="{FF2B5EF4-FFF2-40B4-BE49-F238E27FC236}">
                                  <a16:creationId xmlns:a16="http://schemas.microsoft.com/office/drawing/2014/main" id="{D67D9F8B-BD1A-9A49-D41A-BBDCA40F7C67}"/>
                                </a:ext>
                              </a:extLst>
                            </xdr:cNvPr>
                            <xdr:cNvCxnSpPr>
                              <a:cxnSpLocks/>
                            </xdr:cNvCxnSpPr>
                          </xdr:nvCxnSpPr>
                          <xdr:spPr>
                            <a:xfrm flipH="1" flipV="1">
                              <a:off x="5082563" y="2965864"/>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00" name="Group 26229">
                            <a:extLst>
                              <a:ext uri="{FF2B5EF4-FFF2-40B4-BE49-F238E27FC236}">
                                <a16:creationId xmlns:a16="http://schemas.microsoft.com/office/drawing/2014/main" id="{9230B636-4BE3-85A5-5D61-C9CB92EF4665}"/>
                              </a:ext>
                            </a:extLst>
                          </xdr:cNvPr>
                          <xdr:cNvGrpSpPr/>
                        </xdr:nvGrpSpPr>
                        <xdr:grpSpPr>
                          <a:xfrm>
                            <a:off x="5380336" y="3539014"/>
                            <a:ext cx="43094" cy="60767"/>
                            <a:chOff x="5082563" y="2962136"/>
                            <a:chExt cx="43094" cy="86216"/>
                          </a:xfrm>
                        </xdr:grpSpPr>
                        <xdr:cxnSp macro="">
                          <xdr:nvCxnSpPr>
                            <xdr:cNvPr id="26306" name="Straight Connector 26234">
                              <a:extLst>
                                <a:ext uri="{FF2B5EF4-FFF2-40B4-BE49-F238E27FC236}">
                                  <a16:creationId xmlns:a16="http://schemas.microsoft.com/office/drawing/2014/main" id="{BC289330-F7FC-D126-3CDF-5466EA28040E}"/>
                                </a:ext>
                              </a:extLst>
                            </xdr:cNvPr>
                            <xdr:cNvCxnSpPr>
                              <a:cxnSpLocks/>
                            </xdr:cNvCxnSpPr>
                          </xdr:nvCxnSpPr>
                          <xdr:spPr>
                            <a:xfrm flipV="1">
                              <a:off x="5104015" y="2990960"/>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7" name="Straight Connector 26235">
                              <a:extLst>
                                <a:ext uri="{FF2B5EF4-FFF2-40B4-BE49-F238E27FC236}">
                                  <a16:creationId xmlns:a16="http://schemas.microsoft.com/office/drawing/2014/main" id="{4E58F50F-3B12-B102-7C3A-BCC51828709D}"/>
                                </a:ext>
                              </a:extLst>
                            </xdr:cNvPr>
                            <xdr:cNvCxnSpPr>
                              <a:cxnSpLocks/>
                            </xdr:cNvCxnSpPr>
                          </xdr:nvCxnSpPr>
                          <xdr:spPr>
                            <a:xfrm flipV="1">
                              <a:off x="5100907" y="2962136"/>
                              <a:ext cx="24750"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8" name="Straight Connector 26236">
                              <a:extLst>
                                <a:ext uri="{FF2B5EF4-FFF2-40B4-BE49-F238E27FC236}">
                                  <a16:creationId xmlns:a16="http://schemas.microsoft.com/office/drawing/2014/main" id="{5F9BB4D3-FADE-29E4-7B86-69C824E85A74}"/>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01" name="Group 26230">
                            <a:extLst>
                              <a:ext uri="{FF2B5EF4-FFF2-40B4-BE49-F238E27FC236}">
                                <a16:creationId xmlns:a16="http://schemas.microsoft.com/office/drawing/2014/main" id="{F7699A12-49BB-9DE0-07C5-2615159C4C33}"/>
                              </a:ext>
                            </a:extLst>
                          </xdr:cNvPr>
                          <xdr:cNvGrpSpPr/>
                        </xdr:nvGrpSpPr>
                        <xdr:grpSpPr>
                          <a:xfrm>
                            <a:off x="5406004" y="3522399"/>
                            <a:ext cx="43094" cy="54955"/>
                            <a:chOff x="5082563" y="2934124"/>
                            <a:chExt cx="43094" cy="77970"/>
                          </a:xfrm>
                        </xdr:grpSpPr>
                        <xdr:cxnSp macro="">
                          <xdr:nvCxnSpPr>
                            <xdr:cNvPr id="26303" name="Straight Connector 26231">
                              <a:extLst>
                                <a:ext uri="{FF2B5EF4-FFF2-40B4-BE49-F238E27FC236}">
                                  <a16:creationId xmlns:a16="http://schemas.microsoft.com/office/drawing/2014/main" id="{4BCE1D8C-93E9-B91A-4B8D-F2B7FF214D4F}"/>
                                </a:ext>
                              </a:extLst>
                            </xdr:cNvPr>
                            <xdr:cNvCxnSpPr>
                              <a:cxnSpLocks/>
                            </xdr:cNvCxnSpPr>
                          </xdr:nvCxnSpPr>
                          <xdr:spPr>
                            <a:xfrm flipV="1">
                              <a:off x="5104015" y="2934124"/>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4" name="Straight Connector 26232">
                              <a:extLst>
                                <a:ext uri="{FF2B5EF4-FFF2-40B4-BE49-F238E27FC236}">
                                  <a16:creationId xmlns:a16="http://schemas.microsoft.com/office/drawing/2014/main" id="{BDFBE9CD-5267-F093-EEC3-A6F313796070}"/>
                                </a:ext>
                              </a:extLst>
                            </xdr:cNvPr>
                            <xdr:cNvCxnSpPr>
                              <a:cxnSpLocks/>
                            </xdr:cNvCxnSpPr>
                          </xdr:nvCxnSpPr>
                          <xdr:spPr>
                            <a:xfrm flipV="1">
                              <a:off x="5100907" y="2983983"/>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5" name="Straight Connector 26233">
                              <a:extLst>
                                <a:ext uri="{FF2B5EF4-FFF2-40B4-BE49-F238E27FC236}">
                                  <a16:creationId xmlns:a16="http://schemas.microsoft.com/office/drawing/2014/main" id="{502CF1FC-2770-DC0F-B6EF-B8356B7D6559}"/>
                                </a:ext>
                              </a:extLst>
                            </xdr:cNvPr>
                            <xdr:cNvCxnSpPr>
                              <a:cxnSpLocks/>
                            </xdr:cNvCxnSpPr>
                          </xdr:nvCxnSpPr>
                          <xdr:spPr>
                            <a:xfrm flipH="1" flipV="1">
                              <a:off x="5082563" y="2974589"/>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8" name="Group 26064">
                          <a:extLst>
                            <a:ext uri="{FF2B5EF4-FFF2-40B4-BE49-F238E27FC236}">
                              <a16:creationId xmlns:a16="http://schemas.microsoft.com/office/drawing/2014/main" id="{28B9537E-D62C-7BDE-95B9-586ECFCF8A09}"/>
                            </a:ext>
                          </a:extLst>
                        </xdr:cNvPr>
                        <xdr:cNvGrpSpPr/>
                      </xdr:nvGrpSpPr>
                      <xdr:grpSpPr>
                        <a:xfrm>
                          <a:off x="9172513" y="11895503"/>
                          <a:ext cx="133214" cy="50618"/>
                          <a:chOff x="5315884" y="3396043"/>
                          <a:chExt cx="133214" cy="50618"/>
                        </a:xfrm>
                      </xdr:grpSpPr>
                      <xdr:grpSp>
                        <xdr:nvGrpSpPr>
                          <xdr:cNvPr id="26276" name="Group 26206">
                            <a:extLst>
                              <a:ext uri="{FF2B5EF4-FFF2-40B4-BE49-F238E27FC236}">
                                <a16:creationId xmlns:a16="http://schemas.microsoft.com/office/drawing/2014/main" id="{6B9DDCDB-1043-B664-1E83-B601C1D32D81}"/>
                              </a:ext>
                            </a:extLst>
                          </xdr:cNvPr>
                          <xdr:cNvGrpSpPr/>
                        </xdr:nvGrpSpPr>
                        <xdr:grpSpPr>
                          <a:xfrm>
                            <a:off x="5315884" y="3400942"/>
                            <a:ext cx="43094" cy="45719"/>
                            <a:chOff x="5082563" y="2759244"/>
                            <a:chExt cx="43094" cy="64865"/>
                          </a:xfrm>
                        </xdr:grpSpPr>
                        <xdr:cxnSp macro="">
                          <xdr:nvCxnSpPr>
                            <xdr:cNvPr id="26293" name="Straight Connector 26223">
                              <a:extLst>
                                <a:ext uri="{FF2B5EF4-FFF2-40B4-BE49-F238E27FC236}">
                                  <a16:creationId xmlns:a16="http://schemas.microsoft.com/office/drawing/2014/main" id="{E5A7D787-854E-6840-BAC3-11DD5AFCCEED}"/>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5" name="Straight Connector 26224">
                              <a:extLst>
                                <a:ext uri="{FF2B5EF4-FFF2-40B4-BE49-F238E27FC236}">
                                  <a16:creationId xmlns:a16="http://schemas.microsoft.com/office/drawing/2014/main" id="{01F58E72-028B-F9CE-3D6D-35B968A74B7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6" name="Straight Connector 26225">
                              <a:extLst>
                                <a:ext uri="{FF2B5EF4-FFF2-40B4-BE49-F238E27FC236}">
                                  <a16:creationId xmlns:a16="http://schemas.microsoft.com/office/drawing/2014/main" id="{D95FD297-E1BB-6E48-11EA-0E578F6E980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7" name="Group 26207">
                            <a:extLst>
                              <a:ext uri="{FF2B5EF4-FFF2-40B4-BE49-F238E27FC236}">
                                <a16:creationId xmlns:a16="http://schemas.microsoft.com/office/drawing/2014/main" id="{A2D76970-8BF7-3CC4-15A4-A89C7F84EF0D}"/>
                              </a:ext>
                            </a:extLst>
                          </xdr:cNvPr>
                          <xdr:cNvGrpSpPr/>
                        </xdr:nvGrpSpPr>
                        <xdr:grpSpPr>
                          <a:xfrm>
                            <a:off x="5339806" y="3399172"/>
                            <a:ext cx="43094" cy="45719"/>
                            <a:chOff x="5082563" y="2759244"/>
                            <a:chExt cx="43094" cy="64865"/>
                          </a:xfrm>
                        </xdr:grpSpPr>
                        <xdr:cxnSp macro="">
                          <xdr:nvCxnSpPr>
                            <xdr:cNvPr id="26290" name="Straight Connector 26220">
                              <a:extLst>
                                <a:ext uri="{FF2B5EF4-FFF2-40B4-BE49-F238E27FC236}">
                                  <a16:creationId xmlns:a16="http://schemas.microsoft.com/office/drawing/2014/main" id="{4C159948-A96A-3C7B-22AE-2F9E5AE1859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1" name="Straight Connector 26221">
                              <a:extLst>
                                <a:ext uri="{FF2B5EF4-FFF2-40B4-BE49-F238E27FC236}">
                                  <a16:creationId xmlns:a16="http://schemas.microsoft.com/office/drawing/2014/main" id="{C1C18DD3-C3B7-D609-D1DF-FE4A4BE5ACA8}"/>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2" name="Straight Connector 26222">
                              <a:extLst>
                                <a:ext uri="{FF2B5EF4-FFF2-40B4-BE49-F238E27FC236}">
                                  <a16:creationId xmlns:a16="http://schemas.microsoft.com/office/drawing/2014/main" id="{9545CFAB-8E28-2542-4AEC-717095B1F26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8" name="Group 26208">
                            <a:extLst>
                              <a:ext uri="{FF2B5EF4-FFF2-40B4-BE49-F238E27FC236}">
                                <a16:creationId xmlns:a16="http://schemas.microsoft.com/office/drawing/2014/main" id="{C873019E-89EE-6C28-108C-49194B6F5707}"/>
                              </a:ext>
                            </a:extLst>
                          </xdr:cNvPr>
                          <xdr:cNvGrpSpPr/>
                        </xdr:nvGrpSpPr>
                        <xdr:grpSpPr>
                          <a:xfrm>
                            <a:off x="5364895" y="3396537"/>
                            <a:ext cx="43094" cy="45719"/>
                            <a:chOff x="5082563" y="2759244"/>
                            <a:chExt cx="43094" cy="64865"/>
                          </a:xfrm>
                        </xdr:grpSpPr>
                        <xdr:cxnSp macro="">
                          <xdr:nvCxnSpPr>
                            <xdr:cNvPr id="26287" name="Straight Connector 26217">
                              <a:extLst>
                                <a:ext uri="{FF2B5EF4-FFF2-40B4-BE49-F238E27FC236}">
                                  <a16:creationId xmlns:a16="http://schemas.microsoft.com/office/drawing/2014/main" id="{904F0F1A-32CC-EBB9-8709-3BFC0D1CF77F}"/>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8" name="Straight Connector 26218">
                              <a:extLst>
                                <a:ext uri="{FF2B5EF4-FFF2-40B4-BE49-F238E27FC236}">
                                  <a16:creationId xmlns:a16="http://schemas.microsoft.com/office/drawing/2014/main" id="{A7CF989A-7970-AE09-24C9-4E051B3CBF4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9" name="Straight Connector 26219">
                              <a:extLst>
                                <a:ext uri="{FF2B5EF4-FFF2-40B4-BE49-F238E27FC236}">
                                  <a16:creationId xmlns:a16="http://schemas.microsoft.com/office/drawing/2014/main" id="{5124C8CD-6AB5-F86A-72C8-F5F386D7A85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9" name="Group 26209">
                            <a:extLst>
                              <a:ext uri="{FF2B5EF4-FFF2-40B4-BE49-F238E27FC236}">
                                <a16:creationId xmlns:a16="http://schemas.microsoft.com/office/drawing/2014/main" id="{A147181F-13B9-04B3-BA9F-0B2EC2C580C4}"/>
                              </a:ext>
                            </a:extLst>
                          </xdr:cNvPr>
                          <xdr:cNvGrpSpPr/>
                        </xdr:nvGrpSpPr>
                        <xdr:grpSpPr>
                          <a:xfrm>
                            <a:off x="5380336" y="3396043"/>
                            <a:ext cx="43094" cy="45719"/>
                            <a:chOff x="5082563" y="2759244"/>
                            <a:chExt cx="43094" cy="64865"/>
                          </a:xfrm>
                        </xdr:grpSpPr>
                        <xdr:cxnSp macro="">
                          <xdr:nvCxnSpPr>
                            <xdr:cNvPr id="26284" name="Straight Connector 26214">
                              <a:extLst>
                                <a:ext uri="{FF2B5EF4-FFF2-40B4-BE49-F238E27FC236}">
                                  <a16:creationId xmlns:a16="http://schemas.microsoft.com/office/drawing/2014/main" id="{EA0BABB1-9C06-C24D-9C7A-8522BD6F84E4}"/>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5" name="Straight Connector 26215">
                              <a:extLst>
                                <a:ext uri="{FF2B5EF4-FFF2-40B4-BE49-F238E27FC236}">
                                  <a16:creationId xmlns:a16="http://schemas.microsoft.com/office/drawing/2014/main" id="{AD045001-71C7-D166-E2C4-15E78E344C8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6" name="Straight Connector 26216">
                              <a:extLst>
                                <a:ext uri="{FF2B5EF4-FFF2-40B4-BE49-F238E27FC236}">
                                  <a16:creationId xmlns:a16="http://schemas.microsoft.com/office/drawing/2014/main" id="{FCB861F8-117D-93FA-4378-BE0CC84525B6}"/>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80" name="Group 26210">
                            <a:extLst>
                              <a:ext uri="{FF2B5EF4-FFF2-40B4-BE49-F238E27FC236}">
                                <a16:creationId xmlns:a16="http://schemas.microsoft.com/office/drawing/2014/main" id="{446BC03A-DA09-3EC4-D25A-05AC2DE26A33}"/>
                              </a:ext>
                            </a:extLst>
                          </xdr:cNvPr>
                          <xdr:cNvGrpSpPr/>
                        </xdr:nvGrpSpPr>
                        <xdr:grpSpPr>
                          <a:xfrm>
                            <a:off x="5406004" y="3399172"/>
                            <a:ext cx="43094" cy="45719"/>
                            <a:chOff x="5082563" y="2759244"/>
                            <a:chExt cx="43094" cy="64865"/>
                          </a:xfrm>
                        </xdr:grpSpPr>
                        <xdr:cxnSp macro="">
                          <xdr:nvCxnSpPr>
                            <xdr:cNvPr id="26281" name="Straight Connector 26211">
                              <a:extLst>
                                <a:ext uri="{FF2B5EF4-FFF2-40B4-BE49-F238E27FC236}">
                                  <a16:creationId xmlns:a16="http://schemas.microsoft.com/office/drawing/2014/main" id="{AD505D20-AC5A-52F9-89D8-D601C9B86F97}"/>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2" name="Straight Connector 26212">
                              <a:extLst>
                                <a:ext uri="{FF2B5EF4-FFF2-40B4-BE49-F238E27FC236}">
                                  <a16:creationId xmlns:a16="http://schemas.microsoft.com/office/drawing/2014/main" id="{785DAA47-97C1-3E62-4A78-57F538DF2E1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3" name="Straight Connector 26213">
                              <a:extLst>
                                <a:ext uri="{FF2B5EF4-FFF2-40B4-BE49-F238E27FC236}">
                                  <a16:creationId xmlns:a16="http://schemas.microsoft.com/office/drawing/2014/main" id="{61012C32-07E8-EDBE-0805-7355B6BA121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26089" name="Freeform: Shape 26065">
                          <a:extLst>
                            <a:ext uri="{FF2B5EF4-FFF2-40B4-BE49-F238E27FC236}">
                              <a16:creationId xmlns:a16="http://schemas.microsoft.com/office/drawing/2014/main" id="{A581CECA-39C7-CC5D-DFE2-3BDDA7270C15}"/>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090" name="Group 26067">
                          <a:extLst>
                            <a:ext uri="{FF2B5EF4-FFF2-40B4-BE49-F238E27FC236}">
                              <a16:creationId xmlns:a16="http://schemas.microsoft.com/office/drawing/2014/main" id="{60959F15-DE1C-AF25-2440-72A8FF89F6A5}"/>
                            </a:ext>
                          </a:extLst>
                        </xdr:cNvPr>
                        <xdr:cNvGrpSpPr/>
                      </xdr:nvGrpSpPr>
                      <xdr:grpSpPr>
                        <a:xfrm>
                          <a:off x="11001398" y="14205596"/>
                          <a:ext cx="138114" cy="491409"/>
                          <a:chOff x="656350" y="2751886"/>
                          <a:chExt cx="138114" cy="2543246"/>
                        </a:xfrm>
                      </xdr:grpSpPr>
                      <xdr:cxnSp macro="">
                        <xdr:nvCxnSpPr>
                          <xdr:cNvPr id="26273" name="Straight Connector 26203">
                            <a:extLst>
                              <a:ext uri="{FF2B5EF4-FFF2-40B4-BE49-F238E27FC236}">
                                <a16:creationId xmlns:a16="http://schemas.microsoft.com/office/drawing/2014/main" id="{6026EF7B-116D-E567-7EC3-1063DBED8E30}"/>
                              </a:ext>
                            </a:extLst>
                          </xdr:cNvPr>
                          <xdr:cNvCxnSpPr/>
                        </xdr:nvCxnSpPr>
                        <xdr:spPr>
                          <a:xfrm flipV="1">
                            <a:off x="723025" y="2788134"/>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4" name="Straight Connector 26204">
                            <a:extLst>
                              <a:ext uri="{FF2B5EF4-FFF2-40B4-BE49-F238E27FC236}">
                                <a16:creationId xmlns:a16="http://schemas.microsoft.com/office/drawing/2014/main" id="{D0ADEA8A-DE38-435E-D526-0719B8164C34}"/>
                              </a:ext>
                            </a:extLst>
                          </xdr:cNvPr>
                          <xdr:cNvCxnSpPr/>
                        </xdr:nvCxnSpPr>
                        <xdr:spPr>
                          <a:xfrm flipH="1">
                            <a:off x="656350" y="2751886"/>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5" name="Straight Connector 26205">
                            <a:extLst>
                              <a:ext uri="{FF2B5EF4-FFF2-40B4-BE49-F238E27FC236}">
                                <a16:creationId xmlns:a16="http://schemas.microsoft.com/office/drawing/2014/main" id="{9980911C-8A1A-6FB7-59C8-05766862CC67}"/>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091" name="TextBox 367">
                          <a:extLst>
                            <a:ext uri="{FF2B5EF4-FFF2-40B4-BE49-F238E27FC236}">
                              <a16:creationId xmlns:a16="http://schemas.microsoft.com/office/drawing/2014/main" id="{8090EF07-1D5A-B7F1-3F8E-1EDE7CF58FB8}"/>
                            </a:ext>
                          </a:extLst>
                        </xdr:cNvPr>
                        <xdr:cNvSpPr txBox="1"/>
                      </xdr:nvSpPr>
                      <xdr:spPr>
                        <a:xfrm>
                          <a:off x="11096526" y="14265612"/>
                          <a:ext cx="572244"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200" b="0" i="1">
                              <a:latin typeface="Broadway" panose="04040905080B02020502" pitchFamily="82" charset="0"/>
                              <a:ea typeface="Calibri" panose="020F0502020204030204" pitchFamily="34" charset="0"/>
                              <a:cs typeface="Arial" panose="020B0604020202020204" pitchFamily="34" charset="0"/>
                            </a:rPr>
                            <a:t>δ</a:t>
                          </a:r>
                          <a:r>
                            <a:rPr lang="en-US" sz="1000" b="0" i="1" baseline="-25000">
                              <a:latin typeface="Arial" panose="020B0604020202020204" pitchFamily="34" charset="0"/>
                              <a:ea typeface="Calibri" panose="020F0502020204030204" pitchFamily="34" charset="0"/>
                              <a:cs typeface="Arial" panose="020B0604020202020204" pitchFamily="34" charset="0"/>
                            </a:rPr>
                            <a:t>gw</a:t>
                          </a:r>
                          <a:endParaRPr lang="en-US" sz="1000" b="0" i="1" baseline="-25000">
                            <a:latin typeface="Arial" panose="020B0604020202020204" pitchFamily="34" charset="0"/>
                            <a:cs typeface="Arial" panose="020B0604020202020204" pitchFamily="34" charset="0"/>
                          </a:endParaRPr>
                        </a:p>
                        <a:p>
                          <a:endParaRPr lang="en-US" sz="2000" b="0" i="1"/>
                        </a:p>
                      </xdr:txBody>
                    </xdr:sp>
                    <xdr:grpSp>
                      <xdr:nvGrpSpPr>
                        <xdr:cNvPr id="26145" name="Group 26069">
                          <a:extLst>
                            <a:ext uri="{FF2B5EF4-FFF2-40B4-BE49-F238E27FC236}">
                              <a16:creationId xmlns:a16="http://schemas.microsoft.com/office/drawing/2014/main" id="{3104E82A-4D52-FAE4-B740-819C616DB9B5}"/>
                            </a:ext>
                          </a:extLst>
                        </xdr:cNvPr>
                        <xdr:cNvGrpSpPr/>
                      </xdr:nvGrpSpPr>
                      <xdr:grpSpPr>
                        <a:xfrm>
                          <a:off x="9815384" y="12707685"/>
                          <a:ext cx="138114" cy="1463095"/>
                          <a:chOff x="2355979" y="2682689"/>
                          <a:chExt cx="138114" cy="2496847"/>
                        </a:xfrm>
                      </xdr:grpSpPr>
                      <xdr:cxnSp macro="">
                        <xdr:nvCxnSpPr>
                          <xdr:cNvPr id="26270" name="Straight Connector 26200">
                            <a:extLst>
                              <a:ext uri="{FF2B5EF4-FFF2-40B4-BE49-F238E27FC236}">
                                <a16:creationId xmlns:a16="http://schemas.microsoft.com/office/drawing/2014/main" id="{4584FB0A-8F55-E396-2C1F-D42A21F952B2}"/>
                              </a:ext>
                            </a:extLst>
                          </xdr:cNvPr>
                          <xdr:cNvCxnSpPr/>
                        </xdr:nvCxnSpPr>
                        <xdr:spPr>
                          <a:xfrm flipV="1">
                            <a:off x="2422654" y="2699395"/>
                            <a:ext cx="0" cy="24707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1" name="Straight Connector 26201">
                            <a:extLst>
                              <a:ext uri="{FF2B5EF4-FFF2-40B4-BE49-F238E27FC236}">
                                <a16:creationId xmlns:a16="http://schemas.microsoft.com/office/drawing/2014/main" id="{F932881B-0F13-A1B9-2F37-583A9DBC5DAC}"/>
                              </a:ext>
                            </a:extLst>
                          </xdr:cNvPr>
                          <xdr:cNvCxnSpPr/>
                        </xdr:nvCxnSpPr>
                        <xdr:spPr>
                          <a:xfrm flipH="1">
                            <a:off x="2355979" y="268268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2" name="Straight Connector 26202">
                            <a:extLst>
                              <a:ext uri="{FF2B5EF4-FFF2-40B4-BE49-F238E27FC236}">
                                <a16:creationId xmlns:a16="http://schemas.microsoft.com/office/drawing/2014/main" id="{9989C0A8-A4E2-311C-3D94-B281ED5FADC1}"/>
                              </a:ext>
                            </a:extLst>
                          </xdr:cNvPr>
                          <xdr:cNvCxnSpPr/>
                        </xdr:nvCxnSpPr>
                        <xdr:spPr>
                          <a:xfrm flipH="1">
                            <a:off x="2360743" y="517953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nvGrpSpPr>
                        <xdr:cNvPr id="26146" name="Group 26071">
                          <a:extLst>
                            <a:ext uri="{FF2B5EF4-FFF2-40B4-BE49-F238E27FC236}">
                              <a16:creationId xmlns:a16="http://schemas.microsoft.com/office/drawing/2014/main" id="{469097B8-475D-3D78-D013-8B4DA6A760E0}"/>
                            </a:ext>
                          </a:extLst>
                        </xdr:cNvPr>
                        <xdr:cNvGrpSpPr/>
                      </xdr:nvGrpSpPr>
                      <xdr:grpSpPr>
                        <a:xfrm rot="5400000">
                          <a:off x="9227571" y="13755396"/>
                          <a:ext cx="138111" cy="1018251"/>
                          <a:chOff x="1056526" y="2677592"/>
                          <a:chExt cx="138111" cy="2470765"/>
                        </a:xfrm>
                      </xdr:grpSpPr>
                      <xdr:cxnSp macro="">
                        <xdr:nvCxnSpPr>
                          <xdr:cNvPr id="26267" name="Straight Connector 26197">
                            <a:extLst>
                              <a:ext uri="{FF2B5EF4-FFF2-40B4-BE49-F238E27FC236}">
                                <a16:creationId xmlns:a16="http://schemas.microsoft.com/office/drawing/2014/main" id="{857A7B44-2D21-877F-CC7A-0EDEA57BCA1B}"/>
                              </a:ext>
                            </a:extLst>
                          </xdr:cNvPr>
                          <xdr:cNvCxnSpPr/>
                        </xdr:nvCxnSpPr>
                        <xdr:spPr>
                          <a:xfrm rot="16200000">
                            <a:off x="-112179" y="3912981"/>
                            <a:ext cx="24707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68" name="Straight Connector 26198">
                            <a:extLst>
                              <a:ext uri="{FF2B5EF4-FFF2-40B4-BE49-F238E27FC236}">
                                <a16:creationId xmlns:a16="http://schemas.microsoft.com/office/drawing/2014/main" id="{9A551E49-6CCD-9979-C043-30A3E0054A40}"/>
                              </a:ext>
                            </a:extLst>
                          </xdr:cNvPr>
                          <xdr:cNvCxnSpPr/>
                        </xdr:nvCxnSpPr>
                        <xdr:spPr>
                          <a:xfrm rot="16200000" flipV="1">
                            <a:off x="1123201" y="2610917"/>
                            <a:ext cx="0" cy="1333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69" name="Straight Connector 26199">
                            <a:extLst>
                              <a:ext uri="{FF2B5EF4-FFF2-40B4-BE49-F238E27FC236}">
                                <a16:creationId xmlns:a16="http://schemas.microsoft.com/office/drawing/2014/main" id="{5403C9B6-B710-5244-670C-90A756E676C4}"/>
                              </a:ext>
                            </a:extLst>
                          </xdr:cNvPr>
                          <xdr:cNvCxnSpPr/>
                        </xdr:nvCxnSpPr>
                        <xdr:spPr>
                          <a:xfrm rot="16200000" flipV="1">
                            <a:off x="1127962" y="508168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147" name="TextBox 377">
                          <a:extLst>
                            <a:ext uri="{FF2B5EF4-FFF2-40B4-BE49-F238E27FC236}">
                              <a16:creationId xmlns:a16="http://schemas.microsoft.com/office/drawing/2014/main" id="{017F8E9B-2817-E8BD-9EBB-8A3AACE0F296}"/>
                            </a:ext>
                          </a:extLst>
                        </xdr:cNvPr>
                        <xdr:cNvSpPr txBox="1"/>
                      </xdr:nvSpPr>
                      <xdr:spPr>
                        <a:xfrm>
                          <a:off x="8735094" y="14241445"/>
                          <a:ext cx="361291" cy="25685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W</a:t>
                          </a:r>
                        </a:p>
                      </xdr:txBody>
                    </xdr:sp>
                    <xdr:sp macro="" textlink="">
                      <xdr:nvSpPr>
                        <xdr:cNvPr id="26148" name="TextBox 382">
                          <a:extLst>
                            <a:ext uri="{FF2B5EF4-FFF2-40B4-BE49-F238E27FC236}">
                              <a16:creationId xmlns:a16="http://schemas.microsoft.com/office/drawing/2014/main" id="{B1E3CA73-45B8-FD32-93F1-DEAFDD93E1B1}"/>
                            </a:ext>
                          </a:extLst>
                        </xdr:cNvPr>
                        <xdr:cNvSpPr txBox="1"/>
                      </xdr:nvSpPr>
                      <xdr:spPr>
                        <a:xfrm>
                          <a:off x="9837660" y="14666103"/>
                          <a:ext cx="655694" cy="34684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latin typeface="Times New Roman" panose="02020603050405020304" pitchFamily="18" charset="0"/>
                              <a:cs typeface="Times New Roman" panose="02020603050405020304" pitchFamily="18" charset="0"/>
                            </a:rPr>
                            <a:t>b</a:t>
                          </a:r>
                          <a:r>
                            <a:rPr lang="en-US" sz="1200" b="0" baseline="-25000">
                              <a:latin typeface="Times New Roman" panose="02020603050405020304" pitchFamily="18" charset="0"/>
                              <a:cs typeface="Times New Roman" panose="02020603050405020304" pitchFamily="18" charset="0"/>
                            </a:rPr>
                            <a:t>sat</a:t>
                          </a:r>
                        </a:p>
                      </xdr:txBody>
                    </xdr:sp>
                    <xdr:cxnSp macro="">
                      <xdr:nvCxnSpPr>
                        <xdr:cNvPr id="26149" name="Straight Arrow Connector 26074">
                          <a:extLst>
                            <a:ext uri="{FF2B5EF4-FFF2-40B4-BE49-F238E27FC236}">
                              <a16:creationId xmlns:a16="http://schemas.microsoft.com/office/drawing/2014/main" id="{AEC20272-9747-3387-5CF9-512EA698B65C}"/>
                            </a:ext>
                          </a:extLst>
                        </xdr:cNvPr>
                        <xdr:cNvCxnSpPr/>
                      </xdr:nvCxnSpPr>
                      <xdr:spPr>
                        <a:xfrm>
                          <a:off x="8758338" y="14851142"/>
                          <a:ext cx="588386" cy="0"/>
                        </a:xfrm>
                        <a:prstGeom prst="straightConnector1">
                          <a:avLst/>
                        </a:prstGeom>
                        <a:ln w="952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6150" name="TextBox 385">
                          <a:extLst>
                            <a:ext uri="{FF2B5EF4-FFF2-40B4-BE49-F238E27FC236}">
                              <a16:creationId xmlns:a16="http://schemas.microsoft.com/office/drawing/2014/main" id="{BA63B362-D3C9-F78D-6470-3A596EBA041C}"/>
                            </a:ext>
                          </a:extLst>
                        </xdr:cNvPr>
                        <xdr:cNvSpPr txBox="1"/>
                      </xdr:nvSpPr>
                      <xdr:spPr>
                        <a:xfrm>
                          <a:off x="7443625" y="14727105"/>
                          <a:ext cx="1625127" cy="209287"/>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0">
                              <a:latin typeface="Arial" panose="020B0604020202020204" pitchFamily="34" charset="0"/>
                              <a:cs typeface="Arial" panose="020B0604020202020204" pitchFamily="34" charset="0"/>
                            </a:rPr>
                            <a:t>Groundwater flow</a:t>
                          </a:r>
                        </a:p>
                      </xdr:txBody>
                    </xdr:sp>
                    <xdr:sp macro="" textlink="">
                      <xdr:nvSpPr>
                        <xdr:cNvPr id="26151" name="TextBox 388">
                          <a:extLst>
                            <a:ext uri="{FF2B5EF4-FFF2-40B4-BE49-F238E27FC236}">
                              <a16:creationId xmlns:a16="http://schemas.microsoft.com/office/drawing/2014/main" id="{2D8544CD-B2CC-A9D8-361E-43109941D6A9}"/>
                            </a:ext>
                          </a:extLst>
                        </xdr:cNvPr>
                        <xdr:cNvSpPr txBox="1"/>
                      </xdr:nvSpPr>
                      <xdr:spPr>
                        <a:xfrm>
                          <a:off x="8760035" y="12815750"/>
                          <a:ext cx="1042300" cy="78633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PFAS transport</a:t>
                          </a:r>
                        </a:p>
                        <a:p>
                          <a:pPr algn="ctr"/>
                          <a:r>
                            <a:rPr lang="en-US" sz="900" b="0">
                              <a:latin typeface="Arial" panose="020B0604020202020204" pitchFamily="34" charset="0"/>
                              <a:cs typeface="Arial" panose="020B0604020202020204" pitchFamily="34" charset="0"/>
                            </a:rPr>
                            <a:t>&amp; water</a:t>
                          </a:r>
                          <a:r>
                            <a:rPr lang="en-US" sz="900" b="0" baseline="0">
                              <a:latin typeface="Arial" panose="020B0604020202020204" pitchFamily="34" charset="0"/>
                              <a:cs typeface="Arial" panose="020B0604020202020204" pitchFamily="34" charset="0"/>
                            </a:rPr>
                            <a:t> flux</a:t>
                          </a:r>
                          <a:endParaRPr lang="en-US" sz="900" b="0">
                            <a:latin typeface="Arial" panose="020B0604020202020204" pitchFamily="34" charset="0"/>
                            <a:cs typeface="Arial" panose="020B0604020202020204" pitchFamily="34" charset="0"/>
                          </a:endParaRPr>
                        </a:p>
                      </xdr:txBody>
                    </xdr:sp>
                    <xdr:cxnSp macro="">
                      <xdr:nvCxnSpPr>
                        <xdr:cNvPr id="26152" name="Straight Arrow Connector 26077">
                          <a:extLst>
                            <a:ext uri="{FF2B5EF4-FFF2-40B4-BE49-F238E27FC236}">
                              <a16:creationId xmlns:a16="http://schemas.microsoft.com/office/drawing/2014/main" id="{315F0EEC-1B8C-DBAC-652F-9B686BCB2568}"/>
                            </a:ext>
                          </a:extLst>
                        </xdr:cNvPr>
                        <xdr:cNvCxnSpPr>
                          <a:cxnSpLocks/>
                        </xdr:cNvCxnSpPr>
                      </xdr:nvCxnSpPr>
                      <xdr:spPr>
                        <a:xfrm>
                          <a:off x="9268555" y="13693512"/>
                          <a:ext cx="6175" cy="449935"/>
                        </a:xfrm>
                        <a:prstGeom prst="straightConnector1">
                          <a:avLst/>
                        </a:prstGeom>
                        <a:ln w="1270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6153" name="Freeform: Shape 26078">
                          <a:extLst>
                            <a:ext uri="{FF2B5EF4-FFF2-40B4-BE49-F238E27FC236}">
                              <a16:creationId xmlns:a16="http://schemas.microsoft.com/office/drawing/2014/main" id="{457E7196-34D2-118C-B46D-CE6A4ED551F7}"/>
                            </a:ext>
                          </a:extLst>
                        </xdr:cNvPr>
                        <xdr:cNvSpPr/>
                      </xdr:nvSpPr>
                      <xdr:spPr>
                        <a:xfrm>
                          <a:off x="7735165" y="11125336"/>
                          <a:ext cx="1902667" cy="611112"/>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154" name="Group 26079">
                          <a:extLst>
                            <a:ext uri="{FF2B5EF4-FFF2-40B4-BE49-F238E27FC236}">
                              <a16:creationId xmlns:a16="http://schemas.microsoft.com/office/drawing/2014/main" id="{BBC08A96-5344-B187-444E-9EC84A88E76B}"/>
                            </a:ext>
                          </a:extLst>
                        </xdr:cNvPr>
                        <xdr:cNvGrpSpPr/>
                      </xdr:nvGrpSpPr>
                      <xdr:grpSpPr>
                        <a:xfrm>
                          <a:off x="7800078" y="11790830"/>
                          <a:ext cx="1967577" cy="701468"/>
                          <a:chOff x="1242684" y="1838442"/>
                          <a:chExt cx="1967577" cy="701468"/>
                        </a:xfrm>
                      </xdr:grpSpPr>
                      <xdr:grpSp>
                        <xdr:nvGrpSpPr>
                          <xdr:cNvPr id="26162" name="Group 26144">
                            <a:extLst>
                              <a:ext uri="{FF2B5EF4-FFF2-40B4-BE49-F238E27FC236}">
                                <a16:creationId xmlns:a16="http://schemas.microsoft.com/office/drawing/2014/main" id="{D02C88EF-FEDD-2C5F-1756-B6B5874EADAD}"/>
                              </a:ext>
                            </a:extLst>
                          </xdr:cNvPr>
                          <xdr:cNvGrpSpPr/>
                        </xdr:nvGrpSpPr>
                        <xdr:grpSpPr>
                          <a:xfrm flipH="1">
                            <a:off x="1242684" y="1838442"/>
                            <a:ext cx="1967577" cy="533995"/>
                            <a:chOff x="3284412" y="1972380"/>
                            <a:chExt cx="1595227" cy="533995"/>
                          </a:xfrm>
                        </xdr:grpSpPr>
                        <xdr:cxnSp macro="">
                          <xdr:nvCxnSpPr>
                            <xdr:cNvPr id="26167" name="Straight Connector 26152">
                              <a:extLst>
                                <a:ext uri="{FF2B5EF4-FFF2-40B4-BE49-F238E27FC236}">
                                  <a16:creationId xmlns:a16="http://schemas.microsoft.com/office/drawing/2014/main" id="{3A600CC4-5D5E-A996-D128-17FB5B92BEEE}"/>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8" name="Straight Connector 26153">
                              <a:extLst>
                                <a:ext uri="{FF2B5EF4-FFF2-40B4-BE49-F238E27FC236}">
                                  <a16:creationId xmlns:a16="http://schemas.microsoft.com/office/drawing/2014/main" id="{39A3F57C-C5CC-FE1D-8183-5588F304C7B7}"/>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9" name="Straight Connector 26154">
                              <a:extLst>
                                <a:ext uri="{FF2B5EF4-FFF2-40B4-BE49-F238E27FC236}">
                                  <a16:creationId xmlns:a16="http://schemas.microsoft.com/office/drawing/2014/main" id="{A6D0BB7A-E1A2-D8CA-8527-C858C8BAFFD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0" name="Straight Connector 26155">
                              <a:extLst>
                                <a:ext uri="{FF2B5EF4-FFF2-40B4-BE49-F238E27FC236}">
                                  <a16:creationId xmlns:a16="http://schemas.microsoft.com/office/drawing/2014/main" id="{4946D086-5452-2C89-0AD7-F937829BCEE9}"/>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1" name="Straight Connector 26156">
                              <a:extLst>
                                <a:ext uri="{FF2B5EF4-FFF2-40B4-BE49-F238E27FC236}">
                                  <a16:creationId xmlns:a16="http://schemas.microsoft.com/office/drawing/2014/main" id="{4D313AB9-035A-A757-030D-C78F99C5AA4E}"/>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2" name="Straight Connector 26157">
                              <a:extLst>
                                <a:ext uri="{FF2B5EF4-FFF2-40B4-BE49-F238E27FC236}">
                                  <a16:creationId xmlns:a16="http://schemas.microsoft.com/office/drawing/2014/main" id="{8EA821E0-E53D-B8AE-66F5-8F7D8DE9E8E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3" name="Straight Connector 26158">
                              <a:extLst>
                                <a:ext uri="{FF2B5EF4-FFF2-40B4-BE49-F238E27FC236}">
                                  <a16:creationId xmlns:a16="http://schemas.microsoft.com/office/drawing/2014/main" id="{4D6C0FA8-C51E-265C-C742-16E022D6B9E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4" name="Straight Connector 26159">
                              <a:extLst>
                                <a:ext uri="{FF2B5EF4-FFF2-40B4-BE49-F238E27FC236}">
                                  <a16:creationId xmlns:a16="http://schemas.microsoft.com/office/drawing/2014/main" id="{956FA05F-59E9-03F6-0494-5FE733746C1D}"/>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5" name="Straight Connector 26160">
                              <a:extLst>
                                <a:ext uri="{FF2B5EF4-FFF2-40B4-BE49-F238E27FC236}">
                                  <a16:creationId xmlns:a16="http://schemas.microsoft.com/office/drawing/2014/main" id="{EE5E77C0-31B6-010E-0E75-78FB5B315D93}"/>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0" name="Straight Connector 26161">
                              <a:extLst>
                                <a:ext uri="{FF2B5EF4-FFF2-40B4-BE49-F238E27FC236}">
                                  <a16:creationId xmlns:a16="http://schemas.microsoft.com/office/drawing/2014/main" id="{D2CDAC67-DFCC-7972-E43B-C89ADBB70148}"/>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1" name="Straight Connector 26162">
                              <a:extLst>
                                <a:ext uri="{FF2B5EF4-FFF2-40B4-BE49-F238E27FC236}">
                                  <a16:creationId xmlns:a16="http://schemas.microsoft.com/office/drawing/2014/main" id="{991C7D88-4579-3200-E805-CD4F7362664D}"/>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2" name="Straight Connector 26163">
                              <a:extLst>
                                <a:ext uri="{FF2B5EF4-FFF2-40B4-BE49-F238E27FC236}">
                                  <a16:creationId xmlns:a16="http://schemas.microsoft.com/office/drawing/2014/main" id="{65CE4E8A-FF87-C232-1061-EA1F4E8DF155}"/>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3" name="Straight Connector 26164">
                              <a:extLst>
                                <a:ext uri="{FF2B5EF4-FFF2-40B4-BE49-F238E27FC236}">
                                  <a16:creationId xmlns:a16="http://schemas.microsoft.com/office/drawing/2014/main" id="{72EE1836-8C74-7B2C-1FA4-03633D0BB73C}"/>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4" name="Straight Connector 26165">
                              <a:extLst>
                                <a:ext uri="{FF2B5EF4-FFF2-40B4-BE49-F238E27FC236}">
                                  <a16:creationId xmlns:a16="http://schemas.microsoft.com/office/drawing/2014/main" id="{75A89F45-5651-435B-6E60-34590A02F781}"/>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5" name="Straight Connector 26166">
                              <a:extLst>
                                <a:ext uri="{FF2B5EF4-FFF2-40B4-BE49-F238E27FC236}">
                                  <a16:creationId xmlns:a16="http://schemas.microsoft.com/office/drawing/2014/main" id="{ABB2191D-E17E-596C-DBB0-90FEF6D385F1}"/>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6" name="Straight Connector 26167">
                              <a:extLst>
                                <a:ext uri="{FF2B5EF4-FFF2-40B4-BE49-F238E27FC236}">
                                  <a16:creationId xmlns:a16="http://schemas.microsoft.com/office/drawing/2014/main" id="{80B8537B-8278-4649-C180-5A2A8805A85C}"/>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7" name="Straight Connector 26168">
                              <a:extLst>
                                <a:ext uri="{FF2B5EF4-FFF2-40B4-BE49-F238E27FC236}">
                                  <a16:creationId xmlns:a16="http://schemas.microsoft.com/office/drawing/2014/main" id="{43AA6761-61DC-7C95-01BB-0F22BE513243}"/>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8" name="Straight Connector 26170">
                              <a:extLst>
                                <a:ext uri="{FF2B5EF4-FFF2-40B4-BE49-F238E27FC236}">
                                  <a16:creationId xmlns:a16="http://schemas.microsoft.com/office/drawing/2014/main" id="{7F6D0C42-C419-9E53-3AD8-46FB670A224E}"/>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9" name="Straight Connector 26172">
                              <a:extLst>
                                <a:ext uri="{FF2B5EF4-FFF2-40B4-BE49-F238E27FC236}">
                                  <a16:creationId xmlns:a16="http://schemas.microsoft.com/office/drawing/2014/main" id="{3AED9A39-349A-A651-9389-6A42D583DEDB}"/>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0" name="Straight Connector 26173">
                              <a:extLst>
                                <a:ext uri="{FF2B5EF4-FFF2-40B4-BE49-F238E27FC236}">
                                  <a16:creationId xmlns:a16="http://schemas.microsoft.com/office/drawing/2014/main" id="{492C149B-DB0F-C49E-AFAB-15D813A28674}"/>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1" name="Straight Connector 26174">
                              <a:extLst>
                                <a:ext uri="{FF2B5EF4-FFF2-40B4-BE49-F238E27FC236}">
                                  <a16:creationId xmlns:a16="http://schemas.microsoft.com/office/drawing/2014/main" id="{95771E03-4228-F7C7-C346-1CA1D4994ED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2" name="Straight Connector 26175">
                              <a:extLst>
                                <a:ext uri="{FF2B5EF4-FFF2-40B4-BE49-F238E27FC236}">
                                  <a16:creationId xmlns:a16="http://schemas.microsoft.com/office/drawing/2014/main" id="{0491EA80-DEC2-65BB-8FBB-D48ECCFFC7FB}"/>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3" name="Straight Connector 26176">
                              <a:extLst>
                                <a:ext uri="{FF2B5EF4-FFF2-40B4-BE49-F238E27FC236}">
                                  <a16:creationId xmlns:a16="http://schemas.microsoft.com/office/drawing/2014/main" id="{0B28EA6C-8123-4326-D601-5F00D3FEC7C9}"/>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4" name="Straight Connector 26177">
                              <a:extLst>
                                <a:ext uri="{FF2B5EF4-FFF2-40B4-BE49-F238E27FC236}">
                                  <a16:creationId xmlns:a16="http://schemas.microsoft.com/office/drawing/2014/main" id="{13149E6C-D64C-5025-E6B6-9A50A627A007}"/>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5" name="Straight Connector 26179">
                              <a:extLst>
                                <a:ext uri="{FF2B5EF4-FFF2-40B4-BE49-F238E27FC236}">
                                  <a16:creationId xmlns:a16="http://schemas.microsoft.com/office/drawing/2014/main" id="{0F726DD2-CBCF-7598-47BE-74429A5E4ADD}"/>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6" name="Straight Connector 26180">
                              <a:extLst>
                                <a:ext uri="{FF2B5EF4-FFF2-40B4-BE49-F238E27FC236}">
                                  <a16:creationId xmlns:a16="http://schemas.microsoft.com/office/drawing/2014/main" id="{91959DD8-C738-6F23-66B9-33DDAA9071AF}"/>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7" name="Straight Connector 26184">
                              <a:extLst>
                                <a:ext uri="{FF2B5EF4-FFF2-40B4-BE49-F238E27FC236}">
                                  <a16:creationId xmlns:a16="http://schemas.microsoft.com/office/drawing/2014/main" id="{2C0DE127-54B3-3EFA-E11F-48FE1ECBA8B4}"/>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8" name="Straight Connector 26186">
                              <a:extLst>
                                <a:ext uri="{FF2B5EF4-FFF2-40B4-BE49-F238E27FC236}">
                                  <a16:creationId xmlns:a16="http://schemas.microsoft.com/office/drawing/2014/main" id="{FB2D10FA-2B0D-765B-8625-CC4A56429EF6}"/>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9" name="Straight Connector 26187">
                              <a:extLst>
                                <a:ext uri="{FF2B5EF4-FFF2-40B4-BE49-F238E27FC236}">
                                  <a16:creationId xmlns:a16="http://schemas.microsoft.com/office/drawing/2014/main" id="{360BF6E8-3FD6-9CC2-E555-29D33DB0F2D7}"/>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0" name="Straight Connector 26188">
                              <a:extLst>
                                <a:ext uri="{FF2B5EF4-FFF2-40B4-BE49-F238E27FC236}">
                                  <a16:creationId xmlns:a16="http://schemas.microsoft.com/office/drawing/2014/main" id="{EEC82AA1-A501-93DC-552A-4304AA31064C}"/>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1" name="Straight Connector 26189">
                              <a:extLst>
                                <a:ext uri="{FF2B5EF4-FFF2-40B4-BE49-F238E27FC236}">
                                  <a16:creationId xmlns:a16="http://schemas.microsoft.com/office/drawing/2014/main" id="{044829D1-B08B-B56B-3AC1-716598E4EF53}"/>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2" name="Straight Connector 26190">
                              <a:extLst>
                                <a:ext uri="{FF2B5EF4-FFF2-40B4-BE49-F238E27FC236}">
                                  <a16:creationId xmlns:a16="http://schemas.microsoft.com/office/drawing/2014/main" id="{48F98B13-0C9D-E4CE-C6C1-8B4381BB30E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3" name="Straight Connector 26191">
                              <a:extLst>
                                <a:ext uri="{FF2B5EF4-FFF2-40B4-BE49-F238E27FC236}">
                                  <a16:creationId xmlns:a16="http://schemas.microsoft.com/office/drawing/2014/main" id="{637F9082-6E7E-84D1-2F87-07E116EB2512}"/>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4" name="Straight Connector 26192">
                              <a:extLst>
                                <a:ext uri="{FF2B5EF4-FFF2-40B4-BE49-F238E27FC236}">
                                  <a16:creationId xmlns:a16="http://schemas.microsoft.com/office/drawing/2014/main" id="{8D9D577B-4A1D-DF17-7900-62192CE318F3}"/>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5" name="Straight Connector 26193">
                              <a:extLst>
                                <a:ext uri="{FF2B5EF4-FFF2-40B4-BE49-F238E27FC236}">
                                  <a16:creationId xmlns:a16="http://schemas.microsoft.com/office/drawing/2014/main" id="{800166FA-AED9-1638-A73D-EA4DBB9E8DC3}"/>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6" name="Straight Connector 26195">
                              <a:extLst>
                                <a:ext uri="{FF2B5EF4-FFF2-40B4-BE49-F238E27FC236}">
                                  <a16:creationId xmlns:a16="http://schemas.microsoft.com/office/drawing/2014/main" id="{25C11392-7168-DBE1-CC84-17037934B2D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6163" name="Straight Connector 26145">
                            <a:extLst>
                              <a:ext uri="{FF2B5EF4-FFF2-40B4-BE49-F238E27FC236}">
                                <a16:creationId xmlns:a16="http://schemas.microsoft.com/office/drawing/2014/main" id="{F1B24FF4-9CF5-081D-5379-C9D069E0F744}"/>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4" name="Straight Connector 26146">
                            <a:extLst>
                              <a:ext uri="{FF2B5EF4-FFF2-40B4-BE49-F238E27FC236}">
                                <a16:creationId xmlns:a16="http://schemas.microsoft.com/office/drawing/2014/main" id="{38854423-7F31-9E4F-3A2F-302EBED3E996}"/>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5" name="Straight Connector 26147">
                            <a:extLst>
                              <a:ext uri="{FF2B5EF4-FFF2-40B4-BE49-F238E27FC236}">
                                <a16:creationId xmlns:a16="http://schemas.microsoft.com/office/drawing/2014/main" id="{10049201-80C3-4303-709E-CE4D6590B226}"/>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6" name="Straight Connector 26148">
                            <a:extLst>
                              <a:ext uri="{FF2B5EF4-FFF2-40B4-BE49-F238E27FC236}">
                                <a16:creationId xmlns:a16="http://schemas.microsoft.com/office/drawing/2014/main" id="{21586E92-1F54-0F0E-99FF-DD27D1029658}"/>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155" name="Freeform: Shape 26082">
                          <a:extLst>
                            <a:ext uri="{FF2B5EF4-FFF2-40B4-BE49-F238E27FC236}">
                              <a16:creationId xmlns:a16="http://schemas.microsoft.com/office/drawing/2014/main" id="{16FCFBCD-7CDB-196A-3372-D410E98C9A96}"/>
                            </a:ext>
                          </a:extLst>
                        </xdr:cNvPr>
                        <xdr:cNvSpPr/>
                      </xdr:nvSpPr>
                      <xdr:spPr>
                        <a:xfrm>
                          <a:off x="9173222"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156" name="Group 26087">
                          <a:extLst>
                            <a:ext uri="{FF2B5EF4-FFF2-40B4-BE49-F238E27FC236}">
                              <a16:creationId xmlns:a16="http://schemas.microsoft.com/office/drawing/2014/main" id="{1E3B5E47-82F9-2D3B-82CE-9C8390011B8E}"/>
                            </a:ext>
                          </a:extLst>
                        </xdr:cNvPr>
                        <xdr:cNvGrpSpPr/>
                      </xdr:nvGrpSpPr>
                      <xdr:grpSpPr>
                        <a:xfrm>
                          <a:off x="9812104" y="14206496"/>
                          <a:ext cx="143256" cy="743094"/>
                          <a:chOff x="-45602" y="2673541"/>
                          <a:chExt cx="143256" cy="2497578"/>
                        </a:xfrm>
                      </xdr:grpSpPr>
                      <xdr:cxnSp macro="">
                        <xdr:nvCxnSpPr>
                          <xdr:cNvPr id="26159" name="Straight Connector 26088">
                            <a:extLst>
                              <a:ext uri="{FF2B5EF4-FFF2-40B4-BE49-F238E27FC236}">
                                <a16:creationId xmlns:a16="http://schemas.microsoft.com/office/drawing/2014/main" id="{9B5C2765-8819-4A16-F2CE-A6B8532EEBE1}"/>
                              </a:ext>
                            </a:extLst>
                          </xdr:cNvPr>
                          <xdr:cNvCxnSpPr/>
                        </xdr:nvCxnSpPr>
                        <xdr:spPr>
                          <a:xfrm flipV="1">
                            <a:off x="27311" y="2673541"/>
                            <a:ext cx="0" cy="2470747"/>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160" name="Straight Connector 26089">
                            <a:extLst>
                              <a:ext uri="{FF2B5EF4-FFF2-40B4-BE49-F238E27FC236}">
                                <a16:creationId xmlns:a16="http://schemas.microsoft.com/office/drawing/2014/main" id="{9BE90244-2358-0B8A-E759-A97E3352D20C}"/>
                              </a:ext>
                            </a:extLst>
                          </xdr:cNvPr>
                          <xdr:cNvCxnSpPr/>
                        </xdr:nvCxnSpPr>
                        <xdr:spPr>
                          <a:xfrm flipH="1">
                            <a:off x="-35693" y="2673551"/>
                            <a:ext cx="133347"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161" name="Straight Connector 26090">
                            <a:extLst>
                              <a:ext uri="{FF2B5EF4-FFF2-40B4-BE49-F238E27FC236}">
                                <a16:creationId xmlns:a16="http://schemas.microsoft.com/office/drawing/2014/main" id="{5685E39A-E5D7-1416-4A32-29E5FF90A3C8}"/>
                              </a:ext>
                            </a:extLst>
                          </xdr:cNvPr>
                          <xdr:cNvCxnSpPr/>
                        </xdr:nvCxnSpPr>
                        <xdr:spPr>
                          <a:xfrm flipH="1">
                            <a:off x="-45602" y="5171119"/>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157" name="TextBox 372">
                          <a:extLst>
                            <a:ext uri="{FF2B5EF4-FFF2-40B4-BE49-F238E27FC236}">
                              <a16:creationId xmlns:a16="http://schemas.microsoft.com/office/drawing/2014/main" id="{21CAD7E7-6C50-603B-00ED-8B3CA8A88490}"/>
                            </a:ext>
                          </a:extLst>
                        </xdr:cNvPr>
                        <xdr:cNvSpPr txBox="1"/>
                      </xdr:nvSpPr>
                      <xdr:spPr>
                        <a:xfrm>
                          <a:off x="9864703" y="13382996"/>
                          <a:ext cx="284817" cy="321218"/>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L </a:t>
                          </a:r>
                        </a:p>
                      </xdr:txBody>
                    </xdr:sp>
                    <xdr:cxnSp macro="">
                      <xdr:nvCxnSpPr>
                        <xdr:cNvPr id="26158" name="Straight Connector 26053">
                          <a:extLst>
                            <a:ext uri="{FF2B5EF4-FFF2-40B4-BE49-F238E27FC236}">
                              <a16:creationId xmlns:a16="http://schemas.microsoft.com/office/drawing/2014/main" id="{620A7E1A-2784-998B-2B2C-AC93F803E87A}"/>
                            </a:ext>
                          </a:extLst>
                        </xdr:cNvPr>
                        <xdr:cNvCxnSpPr>
                          <a:cxnSpLocks/>
                        </xdr:cNvCxnSpPr>
                      </xdr:nvCxnSpPr>
                      <xdr:spPr>
                        <a:xfrm>
                          <a:off x="7489149" y="14190573"/>
                          <a:ext cx="3657600" cy="0"/>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064" name="TextBox 385">
                        <a:extLst>
                          <a:ext uri="{FF2B5EF4-FFF2-40B4-BE49-F238E27FC236}">
                            <a16:creationId xmlns:a16="http://schemas.microsoft.com/office/drawing/2014/main" id="{D65130DA-7A07-9C48-D2CF-586565945C40}"/>
                          </a:ext>
                        </a:extLst>
                      </xdr:cNvPr>
                      <xdr:cNvSpPr txBox="1"/>
                    </xdr:nvSpPr>
                    <xdr:spPr>
                      <a:xfrm>
                        <a:off x="6978099" y="13478932"/>
                        <a:ext cx="975211"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U</a:t>
                        </a:r>
                        <a:r>
                          <a:rPr lang="en-US" sz="1100" b="0" i="1" baseline="-25000">
                            <a:latin typeface="Times New Roman" panose="02020603050405020304" pitchFamily="18" charset="0"/>
                            <a:cs typeface="Times New Roman" panose="02020603050405020304" pitchFamily="18" charset="0"/>
                          </a:rPr>
                          <a:t>gw</a:t>
                        </a:r>
                      </a:p>
                    </xdr:txBody>
                  </xdr:sp>
                </xdr:grpSp>
                <xdr:sp macro="" textlink="$O$32">
                  <xdr:nvSpPr>
                    <xdr:cNvPr id="26058" name="TextBox 26297">
                      <a:extLst>
                        <a:ext uri="{FF2B5EF4-FFF2-40B4-BE49-F238E27FC236}">
                          <a16:creationId xmlns:a16="http://schemas.microsoft.com/office/drawing/2014/main" id="{C189AF3D-79B5-41C0-CBDB-A0CD8977D4B1}"/>
                        </a:ext>
                      </a:extLst>
                    </xdr:cNvPr>
                    <xdr:cNvSpPr txBox="1"/>
                  </xdr:nvSpPr>
                  <xdr:spPr>
                    <a:xfrm>
                      <a:off x="8387149" y="13447462"/>
                      <a:ext cx="1074427" cy="3758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ED1EED1-E1BB-4CAE-8F0A-A52195DFE15E}" type="TxLink">
                        <a:rPr lang="en-US" altLang="en-US" sz="1100" b="0" i="0" u="none" strike="noStrike">
                          <a:solidFill>
                            <a:srgbClr val="000000"/>
                          </a:solidFill>
                          <a:latin typeface="Arial"/>
                          <a:cs typeface="Arial"/>
                        </a:rPr>
                        <a:pPr/>
                        <a:t>= 3.00 m</a:t>
                      </a:fld>
                      <a:endParaRPr lang="en-US" sz="1400" b="0">
                        <a:latin typeface="Times New Roman" panose="02020603050405020304" pitchFamily="18" charset="0"/>
                        <a:cs typeface="Times New Roman" panose="02020603050405020304" pitchFamily="18" charset="0"/>
                      </a:endParaRPr>
                    </a:p>
                  </xdr:txBody>
                </xdr:sp>
                <xdr:sp macro="" textlink="$O$33">
                  <xdr:nvSpPr>
                    <xdr:cNvPr id="26059" name="TextBox 26298">
                      <a:extLst>
                        <a:ext uri="{FF2B5EF4-FFF2-40B4-BE49-F238E27FC236}">
                          <a16:creationId xmlns:a16="http://schemas.microsoft.com/office/drawing/2014/main" id="{ED203C38-FE19-8A90-EF9B-ECDB8FA3BEB8}"/>
                        </a:ext>
                      </a:extLst>
                    </xdr:cNvPr>
                    <xdr:cNvSpPr txBox="1"/>
                  </xdr:nvSpPr>
                  <xdr:spPr>
                    <a:xfrm>
                      <a:off x="9502502" y="13879173"/>
                      <a:ext cx="1293183" cy="370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A9B8E82-4764-4870-864E-58281815FC1F}" type="TxLink">
                        <a:rPr lang="en-US" altLang="en-US" sz="1100" b="0" i="0" u="none" strike="noStrike">
                          <a:solidFill>
                            <a:srgbClr val="000000"/>
                          </a:solidFill>
                          <a:latin typeface="Arial"/>
                          <a:cs typeface="Arial"/>
                        </a:rPr>
                        <a:pPr/>
                        <a:t>= 0.35 m</a:t>
                      </a:fld>
                      <a:endParaRPr lang="en-US" sz="1200" b="0">
                        <a:latin typeface="Times New Roman" panose="02020603050405020304" pitchFamily="18" charset="0"/>
                        <a:cs typeface="Times New Roman" panose="02020603050405020304" pitchFamily="18" charset="0"/>
                      </a:endParaRPr>
                    </a:p>
                  </xdr:txBody>
                </xdr:sp>
                <xdr:sp macro="" textlink="$O$34">
                  <xdr:nvSpPr>
                    <xdr:cNvPr id="26060" name="TextBox 26299">
                      <a:extLst>
                        <a:ext uri="{FF2B5EF4-FFF2-40B4-BE49-F238E27FC236}">
                          <a16:creationId xmlns:a16="http://schemas.microsoft.com/office/drawing/2014/main" id="{75E1AA58-1BD0-9687-EF23-4FE8789AE4DF}"/>
                        </a:ext>
                      </a:extLst>
                    </xdr:cNvPr>
                    <xdr:cNvSpPr txBox="1"/>
                  </xdr:nvSpPr>
                  <xdr:spPr>
                    <a:xfrm>
                      <a:off x="10819153" y="13479923"/>
                      <a:ext cx="1989784" cy="2843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261BB5E-3B72-47E6-ADD0-6678F41CCA95}" type="TxLink">
                        <a:rPr lang="en-US" altLang="en-US" sz="1100" b="0" i="0" u="none" strike="noStrike">
                          <a:solidFill>
                            <a:srgbClr val="000000"/>
                          </a:solidFill>
                          <a:latin typeface="Arial"/>
                          <a:cs typeface="Arial"/>
                        </a:rPr>
                        <a:pPr/>
                        <a:t>= 0.32 m</a:t>
                      </a:fld>
                      <a:endParaRPr lang="en-US" sz="1400" b="0">
                        <a:latin typeface="Times New Roman" panose="02020603050405020304" pitchFamily="18" charset="0"/>
                        <a:cs typeface="Times New Roman" panose="02020603050405020304" pitchFamily="18" charset="0"/>
                      </a:endParaRPr>
                    </a:p>
                  </xdr:txBody>
                </xdr:sp>
                <xdr:sp macro="" textlink="$O$31">
                  <xdr:nvSpPr>
                    <xdr:cNvPr id="26061" name="TextBox 26300">
                      <a:extLst>
                        <a:ext uri="{FF2B5EF4-FFF2-40B4-BE49-F238E27FC236}">
                          <a16:creationId xmlns:a16="http://schemas.microsoft.com/office/drawing/2014/main" id="{D0B3AB77-0ED2-A5D0-74FB-9771814E5825}"/>
                        </a:ext>
                      </a:extLst>
                    </xdr:cNvPr>
                    <xdr:cNvSpPr txBox="1"/>
                  </xdr:nvSpPr>
                  <xdr:spPr>
                    <a:xfrm>
                      <a:off x="7203176" y="13704369"/>
                      <a:ext cx="1415177" cy="285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9CAF181-E6FF-4B10-A60B-4FF3743FCFA5}" type="TxLink">
                        <a:rPr lang="en-US" altLang="en-US" sz="1100" b="0" i="0" u="none" strike="noStrike">
                          <a:solidFill>
                            <a:srgbClr val="000000"/>
                          </a:solidFill>
                          <a:latin typeface="Arial"/>
                          <a:cs typeface="Arial"/>
                        </a:rPr>
                        <a:pPr/>
                        <a:t>= 365 m/yr</a:t>
                      </a:fld>
                      <a:endParaRPr lang="en-US" sz="1100" b="0">
                        <a:solidFill>
                          <a:sysClr val="windowText" lastClr="000000"/>
                        </a:solidFill>
                        <a:latin typeface="Times New Roman" panose="02020603050405020304" pitchFamily="18" charset="0"/>
                        <a:cs typeface="Times New Roman" panose="02020603050405020304" pitchFamily="18" charset="0"/>
                      </a:endParaRPr>
                    </a:p>
                  </xdr:txBody>
                </xdr:sp>
                <xdr:sp macro="" textlink="$O$30">
                  <xdr:nvSpPr>
                    <xdr:cNvPr id="26062" name="TextBox 26296">
                      <a:extLst>
                        <a:ext uri="{FF2B5EF4-FFF2-40B4-BE49-F238E27FC236}">
                          <a16:creationId xmlns:a16="http://schemas.microsoft.com/office/drawing/2014/main" id="{5370B122-7EAF-4508-FE60-23350251CBCB}"/>
                        </a:ext>
                      </a:extLst>
                    </xdr:cNvPr>
                    <xdr:cNvSpPr txBox="1"/>
                  </xdr:nvSpPr>
                  <xdr:spPr>
                    <a:xfrm>
                      <a:off x="9447174" y="12596286"/>
                      <a:ext cx="1191282" cy="4045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0D33283-0820-4B17-B254-FE8163DE89A1}" type="TxLink">
                        <a:rPr lang="en-US" altLang="en-US" sz="1100" b="0" i="0" u="none" strike="noStrike">
                          <a:solidFill>
                            <a:srgbClr val="000000"/>
                          </a:solidFill>
                          <a:latin typeface="Arial"/>
                          <a:cs typeface="Arial"/>
                        </a:rPr>
                        <a:pPr/>
                        <a:t>= 300 cm</a:t>
                      </a:fld>
                      <a:endParaRPr lang="en-US" sz="1200" b="0">
                        <a:latin typeface="Times New Roman" panose="02020603050405020304" pitchFamily="18" charset="0"/>
                        <a:cs typeface="Times New Roman" panose="02020603050405020304" pitchFamily="18" charset="0"/>
                      </a:endParaRPr>
                    </a:p>
                  </xdr:txBody>
                </xdr:sp>
              </xdr:grpSp>
              <xdr:sp macro="" textlink="">
                <xdr:nvSpPr>
                  <xdr:cNvPr id="26055" name="TextBox 377">
                    <a:extLst>
                      <a:ext uri="{FF2B5EF4-FFF2-40B4-BE49-F238E27FC236}">
                        <a16:creationId xmlns:a16="http://schemas.microsoft.com/office/drawing/2014/main" id="{DD9C1CFC-EAF6-9CD4-189B-9B8850E5068C}"/>
                      </a:ext>
                    </a:extLst>
                  </xdr:cNvPr>
                  <xdr:cNvSpPr txBox="1"/>
                </xdr:nvSpPr>
                <xdr:spPr>
                  <a:xfrm>
                    <a:off x="10126957" y="12535391"/>
                    <a:ext cx="678308"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I</a:t>
                    </a:r>
                    <a:r>
                      <a:rPr lang="en-US" sz="1100" b="0" i="1" baseline="-25000">
                        <a:latin typeface="Times New Roman" panose="02020603050405020304" pitchFamily="18" charset="0"/>
                        <a:cs typeface="Times New Roman" panose="02020603050405020304" pitchFamily="18" charset="0"/>
                      </a:rPr>
                      <a:t>f</a:t>
                    </a:r>
                  </a:p>
                </xdr:txBody>
              </xdr:sp>
              <xdr:sp macro="" textlink="$O$35">
                <xdr:nvSpPr>
                  <xdr:cNvPr id="26056" name="TextBox 26304">
                    <a:extLst>
                      <a:ext uri="{FF2B5EF4-FFF2-40B4-BE49-F238E27FC236}">
                        <a16:creationId xmlns:a16="http://schemas.microsoft.com/office/drawing/2014/main" id="{AEE67A51-DB65-EBC7-6CAE-B8D33226B491}"/>
                      </a:ext>
                    </a:extLst>
                  </xdr:cNvPr>
                  <xdr:cNvSpPr txBox="1"/>
                </xdr:nvSpPr>
                <xdr:spPr>
                  <a:xfrm>
                    <a:off x="10294924" y="12552255"/>
                    <a:ext cx="1575989" cy="379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106E3E-E2D6-41AF-8F98-D9DB6CDCF34D}" type="TxLink">
                      <a:rPr lang="en-US" altLang="en-US" sz="1100" b="0" i="0" u="none" strike="noStrike">
                        <a:solidFill>
                          <a:srgbClr val="000000"/>
                        </a:solidFill>
                        <a:latin typeface="Arial"/>
                        <a:cs typeface="Arial"/>
                      </a:rPr>
                      <a:pPr/>
                      <a:t>= 25.92 cm/yr</a:t>
                    </a:fld>
                    <a:endParaRPr lang="en-US" sz="1400" b="0">
                      <a:latin typeface="Times New Roman" panose="02020603050405020304" pitchFamily="18" charset="0"/>
                      <a:cs typeface="Times New Roman" panose="02020603050405020304" pitchFamily="18" charset="0"/>
                    </a:endParaRPr>
                  </a:p>
                </xdr:txBody>
              </xdr:sp>
            </xdr:grpSp>
            <xdr:sp macro="" textlink="">
              <xdr:nvSpPr>
                <xdr:cNvPr id="26050" name="TextBox 110">
                  <a:extLst>
                    <a:ext uri="{FF2B5EF4-FFF2-40B4-BE49-F238E27FC236}">
                      <a16:creationId xmlns:a16="http://schemas.microsoft.com/office/drawing/2014/main" id="{57101E7A-3BB1-35E3-1DBD-6B2F25FE48D4}"/>
                    </a:ext>
                  </a:extLst>
                </xdr:cNvPr>
                <xdr:cNvSpPr txBox="1"/>
              </xdr:nvSpPr>
              <xdr:spPr>
                <a:xfrm>
                  <a:off x="15747010" y="6160211"/>
                  <a:ext cx="1354175"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50" b="0">
                      <a:latin typeface="Arial" panose="020B0604020202020204" pitchFamily="34" charset="0"/>
                      <a:cs typeface="Arial" panose="020B0604020202020204" pitchFamily="34" charset="0"/>
                    </a:rPr>
                    <a:t>PFAS-contaminated site</a:t>
                  </a:r>
                </a:p>
              </xdr:txBody>
            </xdr:sp>
            <xdr:cxnSp macro="">
              <xdr:nvCxnSpPr>
                <xdr:cNvPr id="26051" name="Straight Arrow Connector 21">
                  <a:extLst>
                    <a:ext uri="{FF2B5EF4-FFF2-40B4-BE49-F238E27FC236}">
                      <a16:creationId xmlns:a16="http://schemas.microsoft.com/office/drawing/2014/main" id="{EDF3336F-E7C2-D485-5179-FA3F7E070B25}"/>
                    </a:ext>
                  </a:extLst>
                </xdr:cNvPr>
                <xdr:cNvCxnSpPr>
                  <a:cxnSpLocks/>
                </xdr:cNvCxnSpPr>
              </xdr:nvCxnSpPr>
              <xdr:spPr>
                <a:xfrm flipH="1">
                  <a:off x="15658069" y="6407238"/>
                  <a:ext cx="352421" cy="28524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6053" name="Rectangle 24">
                  <a:extLst>
                    <a:ext uri="{FF2B5EF4-FFF2-40B4-BE49-F238E27FC236}">
                      <a16:creationId xmlns:a16="http://schemas.microsoft.com/office/drawing/2014/main" id="{C6996C9E-5145-3764-5F97-78AC3ABA3FAD}"/>
                    </a:ext>
                  </a:extLst>
                </xdr:cNvPr>
                <xdr:cNvSpPr/>
              </xdr:nvSpPr>
              <xdr:spPr>
                <a:xfrm>
                  <a:off x="16364649" y="6893113"/>
                  <a:ext cx="46762" cy="1922894"/>
                </a:xfrm>
                <a:prstGeom prst="rect">
                  <a:avLst/>
                </a:prstGeom>
                <a:solidFill>
                  <a:schemeClr val="accent3">
                    <a:lumMod val="75000"/>
                  </a:schemeClr>
                </a:solid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49" name="Cylinder 25">
                  <a:extLst>
                    <a:ext uri="{FF2B5EF4-FFF2-40B4-BE49-F238E27FC236}">
                      <a16:creationId xmlns:a16="http://schemas.microsoft.com/office/drawing/2014/main" id="{DF27F008-79AB-31DD-DF5C-2F94527DB962}"/>
                    </a:ext>
                  </a:extLst>
                </xdr:cNvPr>
                <xdr:cNvSpPr/>
              </xdr:nvSpPr>
              <xdr:spPr>
                <a:xfrm>
                  <a:off x="16363150" y="8337792"/>
                  <a:ext cx="50511" cy="299525"/>
                </a:xfrm>
                <a:prstGeom prst="can">
                  <a:avLst/>
                </a:prstGeom>
                <a:blipFill>
                  <a:blip xmlns:r="http://schemas.openxmlformats.org/officeDocument/2006/relationships" r:embed="rId4"/>
                  <a:tile tx="0" ty="0" sx="100000" sy="100000" flip="none" algn="tl"/>
                </a:blip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xnSp macro="">
            <xdr:nvCxnSpPr>
              <xdr:cNvPr id="62" name="Straight Arrow Connector 27">
                <a:extLst>
                  <a:ext uri="{FF2B5EF4-FFF2-40B4-BE49-F238E27FC236}">
                    <a16:creationId xmlns:a16="http://schemas.microsoft.com/office/drawing/2014/main" id="{0E2334A4-64C9-430C-6318-2407F7FD94D1}"/>
                  </a:ext>
                </a:extLst>
              </xdr:cNvPr>
              <xdr:cNvCxnSpPr>
                <a:cxnSpLocks/>
              </xdr:cNvCxnSpPr>
            </xdr:nvCxnSpPr>
            <xdr:spPr>
              <a:xfrm flipH="1" flipV="1">
                <a:off x="16445227" y="7226511"/>
                <a:ext cx="372785" cy="443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5626" name="TextBox 110">
                <a:extLst>
                  <a:ext uri="{FF2B5EF4-FFF2-40B4-BE49-F238E27FC236}">
                    <a16:creationId xmlns:a16="http://schemas.microsoft.com/office/drawing/2014/main" id="{60F915DA-C7AD-2DCF-A78D-AB57D581BAEC}"/>
                  </a:ext>
                </a:extLst>
              </xdr:cNvPr>
              <xdr:cNvSpPr txBox="1"/>
            </xdr:nvSpPr>
            <xdr:spPr>
              <a:xfrm>
                <a:off x="16579641" y="7056820"/>
                <a:ext cx="1161064"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0">
                    <a:latin typeface="Arial" panose="020B0604020202020204" pitchFamily="34" charset="0"/>
                    <a:cs typeface="Arial" panose="020B0604020202020204" pitchFamily="34" charset="0"/>
                  </a:rPr>
                  <a:t>Receptor well </a:t>
                </a:r>
              </a:p>
              <a:p>
                <a:pPr algn="ctr"/>
                <a:r>
                  <a:rPr lang="en-US" sz="1000" b="0">
                    <a:latin typeface="Arial" panose="020B0604020202020204" pitchFamily="34" charset="0"/>
                    <a:cs typeface="Arial" panose="020B0604020202020204" pitchFamily="34" charset="0"/>
                  </a:rPr>
                  <a:t>(drinking water)</a:t>
                </a:r>
              </a:p>
            </xdr:txBody>
          </xdr:sp>
        </xdr:grpSp>
      </xdr:grpSp>
      <xdr:cxnSp macro="">
        <xdr:nvCxnSpPr>
          <xdr:cNvPr id="28" name="Straight Connector 26053">
            <a:extLst>
              <a:ext uri="{FF2B5EF4-FFF2-40B4-BE49-F238E27FC236}">
                <a16:creationId xmlns:a16="http://schemas.microsoft.com/office/drawing/2014/main" id="{23454118-548D-869E-226A-07BFBD3A3F84}"/>
              </a:ext>
            </a:extLst>
          </xdr:cNvPr>
          <xdr:cNvCxnSpPr>
            <a:cxnSpLocks/>
          </xdr:cNvCxnSpPr>
        </xdr:nvCxnSpPr>
        <xdr:spPr>
          <a:xfrm flipV="1">
            <a:off x="9549368" y="6720961"/>
            <a:ext cx="1208557" cy="918819"/>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0</xdr:colOff>
      <xdr:row>9</xdr:row>
      <xdr:rowOff>0</xdr:rowOff>
    </xdr:from>
    <xdr:to>
      <xdr:col>16</xdr:col>
      <xdr:colOff>922020</xdr:colOff>
      <xdr:row>22</xdr:row>
      <xdr:rowOff>107950</xdr:rowOff>
    </xdr:to>
    <xdr:graphicFrame macro="">
      <xdr:nvGraphicFramePr>
        <xdr:cNvPr id="6" name="Chart 5">
          <a:extLst>
            <a:ext uri="{FF2B5EF4-FFF2-40B4-BE49-F238E27FC236}">
              <a16:creationId xmlns:a16="http://schemas.microsoft.com/office/drawing/2014/main" id="{93FC8E86-CB98-2A6B-CFD7-C14C814AE45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471488</xdr:colOff>
          <xdr:row>4</xdr:row>
          <xdr:rowOff>14288</xdr:rowOff>
        </xdr:from>
        <xdr:to>
          <xdr:col>5</xdr:col>
          <xdr:colOff>509588</xdr:colOff>
          <xdr:row>5</xdr:row>
          <xdr:rowOff>14288</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500-000001B8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zh-CN" altLang="en-US" sz="1600" b="0" i="0" u="none" strike="noStrike" baseline="0">
                  <a:solidFill>
                    <a:srgbClr val="000000"/>
                  </a:solidFill>
                  <a:latin typeface="Arial"/>
                  <a:cs typeface="Arial"/>
                </a:rPr>
                <a:t>Download data</a:t>
              </a:r>
            </a:p>
          </xdr:txBody>
        </xdr:sp>
        <xdr:clientData fPrintsWithSheet="0"/>
      </xdr:twoCellAnchor>
    </mc:Choice>
    <mc:Fallback/>
  </mc:AlternateContent>
  <xdr:twoCellAnchor>
    <xdr:from>
      <xdr:col>2</xdr:col>
      <xdr:colOff>3772337</xdr:colOff>
      <xdr:row>3</xdr:row>
      <xdr:rowOff>111024</xdr:rowOff>
    </xdr:from>
    <xdr:to>
      <xdr:col>2</xdr:col>
      <xdr:colOff>4065076</xdr:colOff>
      <xdr:row>3</xdr:row>
      <xdr:rowOff>371358</xdr:rowOff>
    </xdr:to>
    <xdr:pic>
      <xdr:nvPicPr>
        <xdr:cNvPr id="38" name="Graphic 37" descr="Raised hand">
          <a:extLst>
            <a:ext uri="{FF2B5EF4-FFF2-40B4-BE49-F238E27FC236}">
              <a16:creationId xmlns:a16="http://schemas.microsoft.com/office/drawing/2014/main" id="{69ABC731-E07C-4772-978E-FF717FFE21B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4619004" y="2008184"/>
          <a:ext cx="292739" cy="260334"/>
        </a:xfrm>
        <a:prstGeom prst="rect">
          <a:avLst/>
        </a:prstGeom>
      </xdr:spPr>
    </xdr:pic>
    <xdr:clientData/>
  </xdr:twoCellAnchor>
  <xdr:twoCellAnchor>
    <xdr:from>
      <xdr:col>1</xdr:col>
      <xdr:colOff>63500</xdr:colOff>
      <xdr:row>5</xdr:row>
      <xdr:rowOff>139700</xdr:rowOff>
    </xdr:from>
    <xdr:to>
      <xdr:col>5</xdr:col>
      <xdr:colOff>899160</xdr:colOff>
      <xdr:row>15</xdr:row>
      <xdr:rowOff>482600</xdr:rowOff>
    </xdr:to>
    <xdr:graphicFrame macro="">
      <xdr:nvGraphicFramePr>
        <xdr:cNvPr id="6" name="Chart 5">
          <a:extLst>
            <a:ext uri="{FF2B5EF4-FFF2-40B4-BE49-F238E27FC236}">
              <a16:creationId xmlns:a16="http://schemas.microsoft.com/office/drawing/2014/main" id="{7FA25017-2C83-639C-A305-AA5A4DCB9B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370418</xdr:colOff>
      <xdr:row>280</xdr:row>
      <xdr:rowOff>137583</xdr:rowOff>
    </xdr:from>
    <xdr:to>
      <xdr:col>4</xdr:col>
      <xdr:colOff>33880</xdr:colOff>
      <xdr:row>283</xdr:row>
      <xdr:rowOff>156638</xdr:rowOff>
    </xdr:to>
    <xdr:pic>
      <xdr:nvPicPr>
        <xdr:cNvPr id="771" name="Picture 770">
          <a:extLst>
            <a:ext uri="{FF2B5EF4-FFF2-40B4-BE49-F238E27FC236}">
              <a16:creationId xmlns:a16="http://schemas.microsoft.com/office/drawing/2014/main" id="{00000000-0008-0000-0300-000003030000}"/>
            </a:ext>
          </a:extLst>
        </xdr:cNvPr>
        <xdr:cNvPicPr>
          <a:picLocks noChangeAspect="1"/>
        </xdr:cNvPicPr>
      </xdr:nvPicPr>
      <xdr:blipFill>
        <a:blip xmlns:r="http://schemas.openxmlformats.org/officeDocument/2006/relationships" r:embed="rId1"/>
        <a:stretch>
          <a:fillRect/>
        </a:stretch>
      </xdr:blipFill>
      <xdr:spPr>
        <a:xfrm>
          <a:off x="1016001" y="49344792"/>
          <a:ext cx="1600212" cy="542929"/>
        </a:xfrm>
        <a:prstGeom prst="rect">
          <a:avLst/>
        </a:prstGeom>
      </xdr:spPr>
    </xdr:pic>
    <xdr:clientData/>
  </xdr:twoCellAnchor>
  <xdr:twoCellAnchor editAs="oneCell">
    <xdr:from>
      <xdr:col>0</xdr:col>
      <xdr:colOff>550333</xdr:colOff>
      <xdr:row>219</xdr:row>
      <xdr:rowOff>132293</xdr:rowOff>
    </xdr:from>
    <xdr:to>
      <xdr:col>10</xdr:col>
      <xdr:colOff>295320</xdr:colOff>
      <xdr:row>229</xdr:row>
      <xdr:rowOff>91030</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2"/>
        <a:stretch>
          <a:fillRect/>
        </a:stretch>
      </xdr:blipFill>
      <xdr:spPr>
        <a:xfrm>
          <a:off x="550333" y="39032393"/>
          <a:ext cx="6221987" cy="1720862"/>
        </a:xfrm>
        <a:prstGeom prst="rect">
          <a:avLst/>
        </a:prstGeom>
      </xdr:spPr>
    </xdr:pic>
    <xdr:clientData/>
  </xdr:twoCellAnchor>
  <xdr:twoCellAnchor editAs="oneCell">
    <xdr:from>
      <xdr:col>0</xdr:col>
      <xdr:colOff>428625</xdr:colOff>
      <xdr:row>182</xdr:row>
      <xdr:rowOff>111124</xdr:rowOff>
    </xdr:from>
    <xdr:to>
      <xdr:col>10</xdr:col>
      <xdr:colOff>173612</xdr:colOff>
      <xdr:row>198</xdr:row>
      <xdr:rowOff>31769</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a:stretch>
          <a:fillRect/>
        </a:stretch>
      </xdr:blipFill>
      <xdr:spPr>
        <a:xfrm>
          <a:off x="428625" y="32491362"/>
          <a:ext cx="6221987" cy="2740045"/>
        </a:xfrm>
        <a:prstGeom prst="rect">
          <a:avLst/>
        </a:prstGeom>
      </xdr:spPr>
    </xdr:pic>
    <xdr:clientData/>
  </xdr:twoCellAnchor>
  <xdr:twoCellAnchor editAs="oneCell">
    <xdr:from>
      <xdr:col>0</xdr:col>
      <xdr:colOff>259292</xdr:colOff>
      <xdr:row>162</xdr:row>
      <xdr:rowOff>148165</xdr:rowOff>
    </xdr:from>
    <xdr:to>
      <xdr:col>12</xdr:col>
      <xdr:colOff>427625</xdr:colOff>
      <xdr:row>177</xdr:row>
      <xdr:rowOff>167235</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4"/>
        <a:stretch>
          <a:fillRect/>
        </a:stretch>
      </xdr:blipFill>
      <xdr:spPr>
        <a:xfrm>
          <a:off x="259292" y="29004153"/>
          <a:ext cx="7940733" cy="2662257"/>
        </a:xfrm>
        <a:prstGeom prst="rect">
          <a:avLst/>
        </a:prstGeom>
      </xdr:spPr>
    </xdr:pic>
    <xdr:clientData/>
  </xdr:twoCellAnchor>
  <xdr:twoCellAnchor editAs="oneCell">
    <xdr:from>
      <xdr:col>0</xdr:col>
      <xdr:colOff>322791</xdr:colOff>
      <xdr:row>123</xdr:row>
      <xdr:rowOff>58209</xdr:rowOff>
    </xdr:from>
    <xdr:to>
      <xdr:col>12</xdr:col>
      <xdr:colOff>481599</xdr:colOff>
      <xdr:row>149</xdr:row>
      <xdr:rowOff>13792</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5"/>
        <a:stretch>
          <a:fillRect/>
        </a:stretch>
      </xdr:blipFill>
      <xdr:spPr>
        <a:xfrm>
          <a:off x="322791" y="22041909"/>
          <a:ext cx="7931208" cy="4537108"/>
        </a:xfrm>
        <a:prstGeom prst="rect">
          <a:avLst/>
        </a:prstGeom>
      </xdr:spPr>
    </xdr:pic>
    <xdr:clientData/>
  </xdr:twoCellAnchor>
  <xdr:twoCellAnchor>
    <xdr:from>
      <xdr:col>0</xdr:col>
      <xdr:colOff>0</xdr:colOff>
      <xdr:row>5</xdr:row>
      <xdr:rowOff>105306</xdr:rowOff>
    </xdr:from>
    <xdr:to>
      <xdr:col>9</xdr:col>
      <xdr:colOff>533400</xdr:colOff>
      <xdr:row>10</xdr:row>
      <xdr:rowOff>58208</xdr:rowOff>
    </xdr:to>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0" y="1295931"/>
          <a:ext cx="6362700" cy="83396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i="1">
              <a:latin typeface="Times New Roman" panose="02020603050405020304" pitchFamily="18" charset="0"/>
              <a:cs typeface="Times New Roman" panose="02020603050405020304" pitchFamily="18" charset="0"/>
            </a:rPr>
            <a:t>This tool</a:t>
          </a:r>
          <a:r>
            <a:rPr lang="en-US" sz="1050" b="1" i="1" baseline="0">
              <a:latin typeface="Times New Roman" panose="02020603050405020304" pitchFamily="18" charset="0"/>
              <a:cs typeface="Times New Roman" panose="02020603050405020304" pitchFamily="18" charset="0"/>
            </a:rPr>
            <a:t> is was developed as a result of the following works</a:t>
          </a:r>
          <a:r>
            <a:rPr lang="en-US" sz="1050" b="1" baseline="0">
              <a:latin typeface="Times New Roman" panose="02020603050405020304" pitchFamily="18" charset="0"/>
              <a:cs typeface="Times New Roman" panose="02020603050405020304" pitchFamily="18" charset="0"/>
            </a:rPr>
            <a:t>: </a:t>
          </a:r>
        </a:p>
        <a:p>
          <a:pPr marL="171450" indent="-171450">
            <a:buFont typeface="Arial" panose="020B0604020202020204" pitchFamily="34" charset="0"/>
            <a:buChar char="•"/>
          </a:pPr>
          <a:r>
            <a:rPr lang="en-US" sz="900" b="1" i="0">
              <a:solidFill>
                <a:schemeClr val="dk1"/>
              </a:solidFill>
              <a:effectLst/>
              <a:latin typeface="Times New Roman" panose="02020603050405020304" pitchFamily="18" charset="0"/>
              <a:ea typeface="+mn-ea"/>
              <a:cs typeface="Times New Roman" panose="02020603050405020304" pitchFamily="18" charset="0"/>
            </a:rPr>
            <a:t>Smith, J., Brusseau, M. L., &amp; Guo, B. (2024). An integrated analytical modeling framework for determining site-specific soil screening levels for PFAS. </a:t>
          </a:r>
          <a:r>
            <a:rPr lang="en-US" sz="900" b="1" i="1">
              <a:solidFill>
                <a:schemeClr val="dk1"/>
              </a:solidFill>
              <a:effectLst/>
              <a:latin typeface="Times New Roman" panose="02020603050405020304" pitchFamily="18" charset="0"/>
              <a:ea typeface="+mn-ea"/>
              <a:cs typeface="Times New Roman" panose="02020603050405020304" pitchFamily="18" charset="0"/>
            </a:rPr>
            <a:t>Water Research</a:t>
          </a:r>
          <a:r>
            <a:rPr lang="en-US" sz="900" b="1" i="0">
              <a:solidFill>
                <a:schemeClr val="dk1"/>
              </a:solidFill>
              <a:effectLst/>
              <a:latin typeface="Times New Roman" panose="02020603050405020304" pitchFamily="18" charset="0"/>
              <a:ea typeface="+mn-ea"/>
              <a:cs typeface="Times New Roman" panose="02020603050405020304" pitchFamily="18" charset="0"/>
            </a:rPr>
            <a:t>, 121236.</a:t>
          </a:r>
        </a:p>
        <a:p>
          <a:pPr marL="171450" indent="-171450">
            <a:buFont typeface="Arial" panose="020B0604020202020204" pitchFamily="34" charset="0"/>
            <a:buChar char="•"/>
          </a:pPr>
          <a:r>
            <a:rPr lang="en-US" sz="900" b="0" i="0">
              <a:solidFill>
                <a:schemeClr val="dk1"/>
              </a:solidFill>
              <a:effectLst/>
              <a:latin typeface="Times New Roman" panose="02020603050405020304" pitchFamily="18" charset="0"/>
              <a:ea typeface="+mn-ea"/>
              <a:cs typeface="Times New Roman" panose="02020603050405020304" pitchFamily="18" charset="0"/>
            </a:rPr>
            <a:t>Guo, B., Zeng, J., Brusseau, M. L., &amp; Zhang, Y. (2022). A screening model for quantifying PFAS leaching in the vadose zone and mass discharge to groundwater. </a:t>
          </a:r>
          <a:r>
            <a:rPr lang="en-US" sz="900" b="0" i="1">
              <a:solidFill>
                <a:schemeClr val="dk1"/>
              </a:solidFill>
              <a:effectLst/>
              <a:latin typeface="Times New Roman" panose="02020603050405020304" pitchFamily="18" charset="0"/>
              <a:ea typeface="+mn-ea"/>
              <a:cs typeface="Times New Roman" panose="02020603050405020304" pitchFamily="18" charset="0"/>
            </a:rPr>
            <a:t>Advances in Water Resources</a:t>
          </a:r>
          <a:r>
            <a:rPr lang="en-US" sz="900" b="0" i="0">
              <a:solidFill>
                <a:schemeClr val="dk1"/>
              </a:solidFill>
              <a:effectLst/>
              <a:latin typeface="Times New Roman" panose="02020603050405020304" pitchFamily="18" charset="0"/>
              <a:ea typeface="+mn-ea"/>
              <a:cs typeface="Times New Roman" panose="02020603050405020304" pitchFamily="18" charset="0"/>
            </a:rPr>
            <a:t>, </a:t>
          </a:r>
          <a:r>
            <a:rPr lang="en-US" sz="900" b="0" i="1">
              <a:solidFill>
                <a:schemeClr val="dk1"/>
              </a:solidFill>
              <a:effectLst/>
              <a:latin typeface="Times New Roman" panose="02020603050405020304" pitchFamily="18" charset="0"/>
              <a:ea typeface="+mn-ea"/>
              <a:cs typeface="Times New Roman" panose="02020603050405020304" pitchFamily="18" charset="0"/>
            </a:rPr>
            <a:t>160</a:t>
          </a:r>
          <a:r>
            <a:rPr lang="en-US" sz="900" b="0" i="0">
              <a:solidFill>
                <a:schemeClr val="dk1"/>
              </a:solidFill>
              <a:effectLst/>
              <a:latin typeface="Times New Roman" panose="02020603050405020304" pitchFamily="18" charset="0"/>
              <a:ea typeface="+mn-ea"/>
              <a:cs typeface="Times New Roman" panose="02020603050405020304" pitchFamily="18" charset="0"/>
            </a:rPr>
            <a:t>, 104102.</a:t>
          </a:r>
        </a:p>
        <a:p>
          <a:endParaRPr lang="en-US" sz="1000" b="0" i="0">
            <a:solidFill>
              <a:schemeClr val="dk1"/>
            </a:solidFill>
            <a:effectLst/>
            <a:latin typeface="Times New Roman" panose="02020603050405020304" pitchFamily="18" charset="0"/>
            <a:ea typeface="+mn-ea"/>
            <a:cs typeface="Times New Roman" panose="02020603050405020304" pitchFamily="18" charset="0"/>
          </a:endParaRPr>
        </a:p>
      </xdr:txBody>
    </xdr:sp>
    <xdr:clientData/>
  </xdr:twoCellAnchor>
  <xdr:twoCellAnchor>
    <xdr:from>
      <xdr:col>0</xdr:col>
      <xdr:colOff>232831</xdr:colOff>
      <xdr:row>111</xdr:row>
      <xdr:rowOff>162454</xdr:rowOff>
    </xdr:from>
    <xdr:to>
      <xdr:col>12</xdr:col>
      <xdr:colOff>185208</xdr:colOff>
      <xdr:row>120</xdr:row>
      <xdr:rowOff>95248</xdr:rowOff>
    </xdr:to>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232831" y="20031604"/>
          <a:ext cx="7724777" cy="151870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This screening</a:t>
          </a:r>
          <a:r>
            <a:rPr lang="en-US" sz="1200" baseline="0">
              <a:latin typeface="Times New Roman" panose="02020603050405020304" pitchFamily="18" charset="0"/>
              <a:cs typeface="Times New Roman" panose="02020603050405020304" pitchFamily="18" charset="0"/>
            </a:rPr>
            <a:t> model requires several site and PFAS-specific parameters in order to characterize groundwater contamination and to derive Soil Screening Levels (SSLs). </a:t>
          </a:r>
          <a:r>
            <a:rPr lang="en-US" sz="1200" i="1" baseline="0">
              <a:latin typeface="Times New Roman" panose="02020603050405020304" pitchFamily="18" charset="0"/>
              <a:cs typeface="Times New Roman" panose="02020603050405020304" pitchFamily="18" charset="0"/>
            </a:rPr>
            <a:t>For more information on model parameters, refer to the user manual.</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Below we will display an example of the user interface, and describe how to navigate the layout and utilize the tool.</a:t>
          </a:r>
        </a:p>
        <a:p>
          <a:endParaRPr lang="en-US" sz="1200" baseline="0">
            <a:latin typeface="Times New Roman" panose="02020603050405020304" pitchFamily="18" charset="0"/>
            <a:cs typeface="Times New Roman" panose="02020603050405020304" pitchFamily="18" charset="0"/>
          </a:endParaRPr>
        </a:p>
        <a:p>
          <a:r>
            <a:rPr lang="en-US" sz="1200" b="1" baseline="0">
              <a:latin typeface="Times New Roman" panose="02020603050405020304" pitchFamily="18" charset="0"/>
              <a:cs typeface="Times New Roman" panose="02020603050405020304" pitchFamily="18" charset="0"/>
            </a:rPr>
            <a:t>Users shall begin with determing properties of the soil at a specifc site, and quantifying the amount of net annual infiltration reaching groundwater in a given year.</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5</xdr:col>
      <xdr:colOff>31749</xdr:colOff>
      <xdr:row>125</xdr:row>
      <xdr:rowOff>67203</xdr:rowOff>
    </xdr:from>
    <xdr:to>
      <xdr:col>22</xdr:col>
      <xdr:colOff>386292</xdr:colOff>
      <xdr:row>157</xdr:row>
      <xdr:rowOff>5292</xdr:rowOff>
    </xdr:to>
    <xdr:grpSp>
      <xdr:nvGrpSpPr>
        <xdr:cNvPr id="8" name="Group 7">
          <a:extLst>
            <a:ext uri="{FF2B5EF4-FFF2-40B4-BE49-F238E27FC236}">
              <a16:creationId xmlns:a16="http://schemas.microsoft.com/office/drawing/2014/main" id="{00000000-0008-0000-0300-000008000000}"/>
            </a:ext>
          </a:extLst>
        </xdr:cNvPr>
        <xdr:cNvGrpSpPr/>
      </xdr:nvGrpSpPr>
      <xdr:grpSpPr>
        <a:xfrm>
          <a:off x="3259666" y="22207536"/>
          <a:ext cx="11329459" cy="5526089"/>
          <a:chOff x="2995083" y="7020454"/>
          <a:chExt cx="11329459" cy="5526089"/>
        </a:xfrm>
      </xdr:grpSpPr>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6"/>
          <a:stretch>
            <a:fillRect/>
          </a:stretch>
        </xdr:blipFill>
        <xdr:spPr>
          <a:xfrm>
            <a:off x="5953124" y="7043209"/>
            <a:ext cx="1576399" cy="1824051"/>
          </a:xfrm>
          <a:prstGeom prst="rect">
            <a:avLst/>
          </a:prstGeom>
        </xdr:spPr>
      </xdr:pic>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8169803" y="8190442"/>
            <a:ext cx="6154739" cy="93556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Orange cells allow</a:t>
            </a: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 a user to select a default soil type with pre-loaded parameter values, if desired.</a:t>
            </a:r>
            <a:endParaRPr lang="en-US" b="1">
              <a:latin typeface="Times New Roman" panose="02020603050405020304" pitchFamily="18" charset="0"/>
              <a:cs typeface="Times New Roman" panose="02020603050405020304" pitchFamily="18" charset="0"/>
            </a:endParaRPr>
          </a:p>
        </xdr:txBody>
      </xdr:sp>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8183562" y="7020454"/>
            <a:ext cx="5288491" cy="62706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White cells require a user input in order for the model to function.</a:t>
            </a:r>
            <a:r>
              <a:rPr lang="en-US" b="1">
                <a:latin typeface="Times New Roman" panose="02020603050405020304" pitchFamily="18" charset="0"/>
                <a:cs typeface="Times New Roman" panose="02020603050405020304" pitchFamily="18" charset="0"/>
              </a:rPr>
              <a:t> </a:t>
            </a:r>
          </a:p>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Please populate all white cells before attempting to derive PFAL leachate or SSLs</a:t>
            </a:r>
            <a:r>
              <a:rPr lang="en-US" b="1">
                <a:latin typeface="Times New Roman" panose="02020603050405020304" pitchFamily="18" charset="0"/>
                <a:cs typeface="Times New Roman" panose="02020603050405020304" pitchFamily="18" charset="0"/>
              </a:rPr>
              <a:t> </a:t>
            </a:r>
            <a:endParaRPr lang="en-US" sz="1100" b="1">
              <a:latin typeface="Times New Roman" panose="02020603050405020304" pitchFamily="18" charset="0"/>
              <a:cs typeface="Times New Roman" panose="02020603050405020304" pitchFamily="18" charset="0"/>
            </a:endParaRPr>
          </a:p>
        </xdr:txBody>
      </xdr:sp>
      <xdr:cxnSp macro="">
        <xdr:nvCxnSpPr>
          <xdr:cNvPr id="12" name="Straight Arrow Connector 11">
            <a:extLst>
              <a:ext uri="{FF2B5EF4-FFF2-40B4-BE49-F238E27FC236}">
                <a16:creationId xmlns:a16="http://schemas.microsoft.com/office/drawing/2014/main" id="{00000000-0008-0000-0300-00000C000000}"/>
              </a:ext>
            </a:extLst>
          </xdr:cNvPr>
          <xdr:cNvCxnSpPr/>
        </xdr:nvCxnSpPr>
        <xdr:spPr>
          <a:xfrm flipH="1">
            <a:off x="4238625" y="7159624"/>
            <a:ext cx="3958167" cy="21166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3" name="Oval 12">
            <a:extLst>
              <a:ext uri="{FF2B5EF4-FFF2-40B4-BE49-F238E27FC236}">
                <a16:creationId xmlns:a16="http://schemas.microsoft.com/office/drawing/2014/main" id="{00000000-0008-0000-0300-00000D000000}"/>
              </a:ext>
            </a:extLst>
          </xdr:cNvPr>
          <xdr:cNvSpPr/>
        </xdr:nvSpPr>
        <xdr:spPr>
          <a:xfrm>
            <a:off x="2995083" y="7111999"/>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4" name="Straight Arrow Connector 13">
            <a:extLst>
              <a:ext uri="{FF2B5EF4-FFF2-40B4-BE49-F238E27FC236}">
                <a16:creationId xmlns:a16="http://schemas.microsoft.com/office/drawing/2014/main" id="{00000000-0008-0000-0300-00000E000000}"/>
              </a:ext>
            </a:extLst>
          </xdr:cNvPr>
          <xdr:cNvCxnSpPr/>
        </xdr:nvCxnSpPr>
        <xdr:spPr>
          <a:xfrm flipH="1" flipV="1">
            <a:off x="7191375" y="7789335"/>
            <a:ext cx="991668" cy="52387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 name="Oval 14">
            <a:extLst>
              <a:ext uri="{FF2B5EF4-FFF2-40B4-BE49-F238E27FC236}">
                <a16:creationId xmlns:a16="http://schemas.microsoft.com/office/drawing/2014/main" id="{00000000-0008-0000-0300-00000F000000}"/>
              </a:ext>
            </a:extLst>
          </xdr:cNvPr>
          <xdr:cNvSpPr/>
        </xdr:nvSpPr>
        <xdr:spPr>
          <a:xfrm>
            <a:off x="5946774" y="7523690"/>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8207375" y="9667873"/>
            <a:ext cx="5872163" cy="93556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Buttons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within the tool have this appearance.</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These are not required! </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These values can be simply input into the cell if obtained externally.</a:t>
            </a:r>
            <a:endParaRPr lang="en-US" sz="1100">
              <a:latin typeface="Times New Roman" panose="02020603050405020304" pitchFamily="18" charset="0"/>
              <a:cs typeface="Times New Roman" panose="02020603050405020304" pitchFamily="18" charset="0"/>
            </a:endParaRPr>
          </a:p>
        </xdr:txBody>
      </xdr:sp>
      <xdr:sp macro="" textlink="">
        <xdr:nvSpPr>
          <xdr:cNvPr id="17" name="Oval 16">
            <a:extLst>
              <a:ext uri="{FF2B5EF4-FFF2-40B4-BE49-F238E27FC236}">
                <a16:creationId xmlns:a16="http://schemas.microsoft.com/office/drawing/2014/main" id="{00000000-0008-0000-0300-000011000000}"/>
              </a:ext>
            </a:extLst>
          </xdr:cNvPr>
          <xdr:cNvSpPr/>
        </xdr:nvSpPr>
        <xdr:spPr>
          <a:xfrm>
            <a:off x="3014132" y="8834964"/>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Oval 17">
            <a:extLst>
              <a:ext uri="{FF2B5EF4-FFF2-40B4-BE49-F238E27FC236}">
                <a16:creationId xmlns:a16="http://schemas.microsoft.com/office/drawing/2014/main" id="{00000000-0008-0000-0300-000012000000}"/>
              </a:ext>
            </a:extLst>
          </xdr:cNvPr>
          <xdr:cNvSpPr/>
        </xdr:nvSpPr>
        <xdr:spPr>
          <a:xfrm>
            <a:off x="3023657" y="10003364"/>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9" name="Straight Arrow Connector 18">
            <a:extLst>
              <a:ext uri="{FF2B5EF4-FFF2-40B4-BE49-F238E27FC236}">
                <a16:creationId xmlns:a16="http://schemas.microsoft.com/office/drawing/2014/main" id="{00000000-0008-0000-0300-000013000000}"/>
              </a:ext>
            </a:extLst>
          </xdr:cNvPr>
          <xdr:cNvCxnSpPr>
            <a:endCxn id="17" idx="6"/>
          </xdr:cNvCxnSpPr>
        </xdr:nvCxnSpPr>
        <xdr:spPr>
          <a:xfrm flipH="1" flipV="1">
            <a:off x="4241799" y="9073090"/>
            <a:ext cx="3954993" cy="80645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Straight Arrow Connector 19">
            <a:extLst>
              <a:ext uri="{FF2B5EF4-FFF2-40B4-BE49-F238E27FC236}">
                <a16:creationId xmlns:a16="http://schemas.microsoft.com/office/drawing/2014/main" id="{00000000-0008-0000-0300-000014000000}"/>
              </a:ext>
            </a:extLst>
          </xdr:cNvPr>
          <xdr:cNvCxnSpPr>
            <a:endCxn id="18" idx="6"/>
          </xdr:cNvCxnSpPr>
        </xdr:nvCxnSpPr>
        <xdr:spPr>
          <a:xfrm flipH="1">
            <a:off x="4251324" y="9953624"/>
            <a:ext cx="3971926" cy="28786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1" name="TextBox 20">
            <a:extLst>
              <a:ext uri="{FF2B5EF4-FFF2-40B4-BE49-F238E27FC236}">
                <a16:creationId xmlns:a16="http://schemas.microsoft.com/office/drawing/2014/main" id="{00000000-0008-0000-0300-000015000000}"/>
              </a:ext>
            </a:extLst>
          </xdr:cNvPr>
          <xdr:cNvSpPr txBox="1"/>
        </xdr:nvSpPr>
        <xdr:spPr>
          <a:xfrm>
            <a:off x="8105774" y="10598149"/>
            <a:ext cx="5872163" cy="194839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version of our tool focuses on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Monte Carlo simulation</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If a user desires to sample from a normal distribution for a particular parameter, simply input a standard deviation as desired into the yellow cells.</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Any amount of parameters with yellow cells may be sampled from simultaneously</a:t>
            </a:r>
          </a:p>
          <a:p>
            <a:pPr marL="171450" indent="-171450">
              <a:buFont typeface="Arial" panose="020B0604020202020204" pitchFamily="34" charset="0"/>
              <a:buChar char="•"/>
            </a:pPr>
            <a:endPar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endParaRPr>
          </a:p>
          <a:p>
            <a:pPr marL="171450" indent="-171450">
              <a:buFont typeface="Arial" panose="020B0604020202020204" pitchFamily="34" charset="0"/>
              <a:buChar char="•"/>
            </a:pPr>
            <a:endParaRPr lang="en-US" sz="1100">
              <a:latin typeface="Times New Roman" panose="02020603050405020304" pitchFamily="18" charset="0"/>
              <a:cs typeface="Times New Roman" panose="02020603050405020304" pitchFamily="18" charset="0"/>
            </a:endParaRPr>
          </a:p>
        </xdr:txBody>
      </xdr:sp>
      <xdr:sp macro="" textlink="">
        <xdr:nvSpPr>
          <xdr:cNvPr id="22" name="Oval 21">
            <a:extLst>
              <a:ext uri="{FF2B5EF4-FFF2-40B4-BE49-F238E27FC236}">
                <a16:creationId xmlns:a16="http://schemas.microsoft.com/office/drawing/2014/main" id="{00000000-0008-0000-0300-000016000000}"/>
              </a:ext>
            </a:extLst>
          </xdr:cNvPr>
          <xdr:cNvSpPr/>
        </xdr:nvSpPr>
        <xdr:spPr>
          <a:xfrm>
            <a:off x="4190998" y="10451039"/>
            <a:ext cx="1423461"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3" name="Straight Arrow Connector 22">
            <a:extLst>
              <a:ext uri="{FF2B5EF4-FFF2-40B4-BE49-F238E27FC236}">
                <a16:creationId xmlns:a16="http://schemas.microsoft.com/office/drawing/2014/main" id="{00000000-0008-0000-0300-000017000000}"/>
              </a:ext>
            </a:extLst>
          </xdr:cNvPr>
          <xdr:cNvCxnSpPr/>
        </xdr:nvCxnSpPr>
        <xdr:spPr>
          <a:xfrm flipH="1" flipV="1">
            <a:off x="5635625" y="10694460"/>
            <a:ext cx="2465917" cy="18520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449793</xdr:colOff>
      <xdr:row>83</xdr:row>
      <xdr:rowOff>26459</xdr:rowOff>
    </xdr:from>
    <xdr:to>
      <xdr:col>4</xdr:col>
      <xdr:colOff>142876</xdr:colOff>
      <xdr:row>86</xdr:row>
      <xdr:rowOff>21167</xdr:rowOff>
    </xdr:to>
    <xdr:grpSp>
      <xdr:nvGrpSpPr>
        <xdr:cNvPr id="24" name="Group 23">
          <a:extLst>
            <a:ext uri="{FF2B5EF4-FFF2-40B4-BE49-F238E27FC236}">
              <a16:creationId xmlns:a16="http://schemas.microsoft.com/office/drawing/2014/main" id="{00000000-0008-0000-0300-000018000000}"/>
            </a:ext>
          </a:extLst>
        </xdr:cNvPr>
        <xdr:cNvGrpSpPr/>
      </xdr:nvGrpSpPr>
      <xdr:grpSpPr>
        <a:xfrm>
          <a:off x="1095376" y="14832542"/>
          <a:ext cx="1629833" cy="518584"/>
          <a:chOff x="365125" y="14679083"/>
          <a:chExt cx="1629833" cy="518584"/>
        </a:xfrm>
      </xdr:grpSpPr>
      <xdr:sp macro="" textlink="">
        <xdr:nvSpPr>
          <xdr:cNvPr id="25" name="Rectangle 24">
            <a:extLst>
              <a:ext uri="{FF2B5EF4-FFF2-40B4-BE49-F238E27FC236}">
                <a16:creationId xmlns:a16="http://schemas.microsoft.com/office/drawing/2014/main" id="{00000000-0008-0000-0300-000019000000}"/>
              </a:ext>
            </a:extLst>
          </xdr:cNvPr>
          <xdr:cNvSpPr/>
        </xdr:nvSpPr>
        <xdr:spPr>
          <a:xfrm>
            <a:off x="365125" y="14679083"/>
            <a:ext cx="1629833" cy="518584"/>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6" name="Picture 25">
            <a:extLst>
              <a:ext uri="{FF2B5EF4-FFF2-40B4-BE49-F238E27FC236}">
                <a16:creationId xmlns:a16="http://schemas.microsoft.com/office/drawing/2014/main" id="{00000000-0008-0000-0300-00001A000000}"/>
              </a:ext>
            </a:extLst>
          </xdr:cNvPr>
          <xdr:cNvPicPr/>
        </xdr:nvPicPr>
        <xdr:blipFill>
          <a:blip xmlns:r="http://schemas.openxmlformats.org/officeDocument/2006/relationships" r:embed="rId7"/>
          <a:stretch>
            <a:fillRect/>
          </a:stretch>
        </xdr:blipFill>
        <xdr:spPr>
          <a:xfrm>
            <a:off x="421401" y="14737366"/>
            <a:ext cx="1453369" cy="433842"/>
          </a:xfrm>
          <a:prstGeom prst="rect">
            <a:avLst/>
          </a:prstGeom>
        </xdr:spPr>
      </xdr:pic>
    </xdr:grpSp>
    <xdr:clientData/>
  </xdr:twoCellAnchor>
  <xdr:twoCellAnchor>
    <xdr:from>
      <xdr:col>0</xdr:col>
      <xdr:colOff>342901</xdr:colOff>
      <xdr:row>87</xdr:row>
      <xdr:rowOff>88899</xdr:rowOff>
    </xdr:from>
    <xdr:to>
      <xdr:col>5</xdr:col>
      <xdr:colOff>354542</xdr:colOff>
      <xdr:row>90</xdr:row>
      <xdr:rowOff>42332</xdr:rowOff>
    </xdr:to>
    <xdr:grpSp>
      <xdr:nvGrpSpPr>
        <xdr:cNvPr id="27" name="Group 26">
          <a:extLst>
            <a:ext uri="{FF2B5EF4-FFF2-40B4-BE49-F238E27FC236}">
              <a16:creationId xmlns:a16="http://schemas.microsoft.com/office/drawing/2014/main" id="{00000000-0008-0000-0300-00001B000000}"/>
            </a:ext>
          </a:extLst>
        </xdr:cNvPr>
        <xdr:cNvGrpSpPr/>
      </xdr:nvGrpSpPr>
      <xdr:grpSpPr>
        <a:xfrm>
          <a:off x="342901" y="15593482"/>
          <a:ext cx="3239558" cy="477309"/>
          <a:chOff x="364067" y="15339483"/>
          <a:chExt cx="3239558" cy="477309"/>
        </a:xfrm>
      </xdr:grpSpPr>
      <xdr:sp macro="" textlink="">
        <xdr:nvSpPr>
          <xdr:cNvPr id="28" name="Rectangle 27">
            <a:extLst>
              <a:ext uri="{FF2B5EF4-FFF2-40B4-BE49-F238E27FC236}">
                <a16:creationId xmlns:a16="http://schemas.microsoft.com/office/drawing/2014/main" id="{00000000-0008-0000-0300-00001C000000}"/>
              </a:ext>
            </a:extLst>
          </xdr:cNvPr>
          <xdr:cNvSpPr/>
        </xdr:nvSpPr>
        <xdr:spPr>
          <a:xfrm>
            <a:off x="364067" y="15339483"/>
            <a:ext cx="3239558" cy="477309"/>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9" name="Picture 28">
            <a:extLst>
              <a:ext uri="{FF2B5EF4-FFF2-40B4-BE49-F238E27FC236}">
                <a16:creationId xmlns:a16="http://schemas.microsoft.com/office/drawing/2014/main" id="{00000000-0008-0000-0300-00001D000000}"/>
              </a:ext>
            </a:extLst>
          </xdr:cNvPr>
          <xdr:cNvPicPr/>
        </xdr:nvPicPr>
        <xdr:blipFill>
          <a:blip xmlns:r="http://schemas.openxmlformats.org/officeDocument/2006/relationships" r:embed="rId8"/>
          <a:stretch>
            <a:fillRect/>
          </a:stretch>
        </xdr:blipFill>
        <xdr:spPr>
          <a:xfrm>
            <a:off x="433919" y="15388165"/>
            <a:ext cx="3063874" cy="404261"/>
          </a:xfrm>
          <a:prstGeom prst="rect">
            <a:avLst/>
          </a:prstGeom>
        </xdr:spPr>
      </xdr:pic>
    </xdr:grpSp>
    <xdr:clientData/>
  </xdr:twoCellAnchor>
  <xdr:twoCellAnchor>
    <xdr:from>
      <xdr:col>1</xdr:col>
      <xdr:colOff>375709</xdr:colOff>
      <xdr:row>82</xdr:row>
      <xdr:rowOff>5290</xdr:rowOff>
    </xdr:from>
    <xdr:to>
      <xdr:col>3</xdr:col>
      <xdr:colOff>84667</xdr:colOff>
      <xdr:row>83</xdr:row>
      <xdr:rowOff>63497</xdr:rowOff>
    </xdr:to>
    <xdr:sp macro="" textlink="">
      <xdr:nvSpPr>
        <xdr:cNvPr id="30" name="TextBox 29">
          <a:extLst>
            <a:ext uri="{FF2B5EF4-FFF2-40B4-BE49-F238E27FC236}">
              <a16:creationId xmlns:a16="http://schemas.microsoft.com/office/drawing/2014/main" id="{00000000-0008-0000-0300-00001E000000}"/>
            </a:ext>
          </a:extLst>
        </xdr:cNvPr>
        <xdr:cNvSpPr txBox="1"/>
      </xdr:nvSpPr>
      <xdr:spPr>
        <a:xfrm>
          <a:off x="1023409" y="14764278"/>
          <a:ext cx="1004358" cy="234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a:t>
          </a:r>
          <a:r>
            <a:rPr lang="en-US" sz="900" b="1" i="1">
              <a:latin typeface="Times New Roman" panose="02020603050405020304" pitchFamily="18" charset="0"/>
              <a:cs typeface="Times New Roman" panose="02020603050405020304" pitchFamily="18" charset="0"/>
            </a:rPr>
            <a:t>USEPA, 1996</a:t>
          </a:r>
        </a:p>
      </xdr:txBody>
    </xdr:sp>
    <xdr:clientData/>
  </xdr:twoCellAnchor>
  <xdr:twoCellAnchor>
    <xdr:from>
      <xdr:col>12</xdr:col>
      <xdr:colOff>455081</xdr:colOff>
      <xdr:row>0</xdr:row>
      <xdr:rowOff>268290</xdr:rowOff>
    </xdr:from>
    <xdr:to>
      <xdr:col>22</xdr:col>
      <xdr:colOff>14053</xdr:colOff>
      <xdr:row>33</xdr:row>
      <xdr:rowOff>142877</xdr:rowOff>
    </xdr:to>
    <xdr:grpSp>
      <xdr:nvGrpSpPr>
        <xdr:cNvPr id="31" name="Group 30">
          <a:extLst>
            <a:ext uri="{FF2B5EF4-FFF2-40B4-BE49-F238E27FC236}">
              <a16:creationId xmlns:a16="http://schemas.microsoft.com/office/drawing/2014/main" id="{00000000-0008-0000-0300-00001F000000}"/>
            </a:ext>
          </a:extLst>
        </xdr:cNvPr>
        <xdr:cNvGrpSpPr/>
      </xdr:nvGrpSpPr>
      <xdr:grpSpPr>
        <a:xfrm>
          <a:off x="8202081" y="268290"/>
          <a:ext cx="6014805" cy="5949420"/>
          <a:chOff x="7995706" y="284165"/>
          <a:chExt cx="6014805" cy="5986463"/>
        </a:xfrm>
      </xdr:grpSpPr>
      <xdr:grpSp>
        <xdr:nvGrpSpPr>
          <xdr:cNvPr id="32" name="Group 31">
            <a:extLst>
              <a:ext uri="{FF2B5EF4-FFF2-40B4-BE49-F238E27FC236}">
                <a16:creationId xmlns:a16="http://schemas.microsoft.com/office/drawing/2014/main" id="{00000000-0008-0000-0300-000020000000}"/>
              </a:ext>
            </a:extLst>
          </xdr:cNvPr>
          <xdr:cNvGrpSpPr/>
        </xdr:nvGrpSpPr>
        <xdr:grpSpPr>
          <a:xfrm>
            <a:off x="7995706" y="284165"/>
            <a:ext cx="6014805" cy="5986463"/>
            <a:chOff x="7932207" y="141288"/>
            <a:chExt cx="6014805" cy="5986463"/>
          </a:xfrm>
        </xdr:grpSpPr>
        <xdr:grpSp>
          <xdr:nvGrpSpPr>
            <xdr:cNvPr id="34" name="Group 33">
              <a:extLst>
                <a:ext uri="{FF2B5EF4-FFF2-40B4-BE49-F238E27FC236}">
                  <a16:creationId xmlns:a16="http://schemas.microsoft.com/office/drawing/2014/main" id="{00000000-0008-0000-0300-000022000000}"/>
                </a:ext>
              </a:extLst>
            </xdr:cNvPr>
            <xdr:cNvGrpSpPr/>
          </xdr:nvGrpSpPr>
          <xdr:grpSpPr>
            <a:xfrm>
              <a:off x="8010525" y="141288"/>
              <a:ext cx="5936487" cy="5175215"/>
              <a:chOff x="9067800" y="1047750"/>
              <a:chExt cx="5955537" cy="5232365"/>
            </a:xfrm>
          </xdr:grpSpPr>
          <xdr:sp macro="" textlink="">
            <xdr:nvSpPr>
              <xdr:cNvPr id="36" name="Rectangle 35">
                <a:extLst>
                  <a:ext uri="{FF2B5EF4-FFF2-40B4-BE49-F238E27FC236}">
                    <a16:creationId xmlns:a16="http://schemas.microsoft.com/office/drawing/2014/main" id="{00000000-0008-0000-0300-000024000000}"/>
                  </a:ext>
                </a:extLst>
              </xdr:cNvPr>
              <xdr:cNvSpPr/>
            </xdr:nvSpPr>
            <xdr:spPr>
              <a:xfrm>
                <a:off x="9074342" y="5101873"/>
                <a:ext cx="4331481" cy="1173482"/>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7" name="Rectangle 36">
                <a:extLst>
                  <a:ext uri="{FF2B5EF4-FFF2-40B4-BE49-F238E27FC236}">
                    <a16:creationId xmlns:a16="http://schemas.microsoft.com/office/drawing/2014/main" id="{00000000-0008-0000-0300-000025000000}"/>
                  </a:ext>
                </a:extLst>
              </xdr:cNvPr>
              <xdr:cNvSpPr/>
            </xdr:nvSpPr>
            <xdr:spPr>
              <a:xfrm>
                <a:off x="9067800" y="2626856"/>
                <a:ext cx="4331481" cy="2472636"/>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8" name="Group 37">
                <a:extLst>
                  <a:ext uri="{FF2B5EF4-FFF2-40B4-BE49-F238E27FC236}">
                    <a16:creationId xmlns:a16="http://schemas.microsoft.com/office/drawing/2014/main" id="{00000000-0008-0000-0300-000026000000}"/>
                  </a:ext>
                </a:extLst>
              </xdr:cNvPr>
              <xdr:cNvGrpSpPr/>
            </xdr:nvGrpSpPr>
            <xdr:grpSpPr>
              <a:xfrm>
                <a:off x="9067801" y="2622515"/>
                <a:ext cx="4338021" cy="3657600"/>
                <a:chOff x="569259" y="2667989"/>
                <a:chExt cx="3657600" cy="3657600"/>
              </a:xfrm>
            </xdr:grpSpPr>
            <xdr:sp macro="" textlink="">
              <xdr:nvSpPr>
                <xdr:cNvPr id="132" name="Rectangle 131">
                  <a:extLst>
                    <a:ext uri="{FF2B5EF4-FFF2-40B4-BE49-F238E27FC236}">
                      <a16:creationId xmlns:a16="http://schemas.microsoft.com/office/drawing/2014/main" id="{00000000-0008-0000-0300-000084000000}"/>
                    </a:ext>
                  </a:extLst>
                </xdr:cNvPr>
                <xdr:cNvSpPr/>
              </xdr:nvSpPr>
              <xdr:spPr>
                <a:xfrm>
                  <a:off x="569259" y="2667989"/>
                  <a:ext cx="3657600" cy="3657600"/>
                </a:xfrm>
                <a:prstGeom prst="rect">
                  <a:avLst/>
                </a:prstGeom>
                <a:noFill/>
                <a:ln w="25400" cap="rnd">
                  <a:solidFill>
                    <a:schemeClr val="tx1"/>
                  </a:solidFill>
                  <a:round/>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33" name="Straight Connector 132">
                  <a:extLst>
                    <a:ext uri="{FF2B5EF4-FFF2-40B4-BE49-F238E27FC236}">
                      <a16:creationId xmlns:a16="http://schemas.microsoft.com/office/drawing/2014/main" id="{00000000-0008-0000-0300-000085000000}"/>
                    </a:ext>
                  </a:extLst>
                </xdr:cNvPr>
                <xdr:cNvCxnSpPr/>
              </xdr:nvCxnSpPr>
              <xdr:spPr>
                <a:xfrm>
                  <a:off x="569259" y="5143500"/>
                  <a:ext cx="365760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9" name="Isosceles Triangle 38">
                <a:extLst>
                  <a:ext uri="{FF2B5EF4-FFF2-40B4-BE49-F238E27FC236}">
                    <a16:creationId xmlns:a16="http://schemas.microsoft.com/office/drawing/2014/main" id="{00000000-0008-0000-0300-000027000000}"/>
                  </a:ext>
                </a:extLst>
              </xdr:cNvPr>
              <xdr:cNvSpPr/>
            </xdr:nvSpPr>
            <xdr:spPr>
              <a:xfrm rot="10800000">
                <a:off x="9926676" y="4983729"/>
                <a:ext cx="128588" cy="11429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0" name="Straight Connector 39">
                <a:extLst>
                  <a:ext uri="{FF2B5EF4-FFF2-40B4-BE49-F238E27FC236}">
                    <a16:creationId xmlns:a16="http://schemas.microsoft.com/office/drawing/2014/main" id="{00000000-0008-0000-0300-000028000000}"/>
                  </a:ext>
                </a:extLst>
              </xdr:cNvPr>
              <xdr:cNvCxnSpPr>
                <a:cxnSpLocks/>
              </xdr:cNvCxnSpPr>
            </xdr:nvCxnSpPr>
            <xdr:spPr>
              <a:xfrm flipV="1">
                <a:off x="10717250"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1" name="Straight Connector 40">
                <a:extLst>
                  <a:ext uri="{FF2B5EF4-FFF2-40B4-BE49-F238E27FC236}">
                    <a16:creationId xmlns:a16="http://schemas.microsoft.com/office/drawing/2014/main" id="{00000000-0008-0000-0300-000029000000}"/>
                  </a:ext>
                </a:extLst>
              </xdr:cNvPr>
              <xdr:cNvCxnSpPr/>
            </xdr:nvCxnSpPr>
            <xdr:spPr>
              <a:xfrm flipV="1">
                <a:off x="12412701"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2" name="Straight Arrow Connector 41">
                <a:extLst>
                  <a:ext uri="{FF2B5EF4-FFF2-40B4-BE49-F238E27FC236}">
                    <a16:creationId xmlns:a16="http://schemas.microsoft.com/office/drawing/2014/main" id="{00000000-0008-0000-0300-00002A000000}"/>
                  </a:ext>
                </a:extLst>
              </xdr:cNvPr>
              <xdr:cNvCxnSpPr>
                <a:cxnSpLocks/>
              </xdr:cNvCxnSpPr>
            </xdr:nvCxnSpPr>
            <xdr:spPr>
              <a:xfrm>
                <a:off x="9609122" y="6071166"/>
                <a:ext cx="687042" cy="0"/>
              </a:xfrm>
              <a:prstGeom prst="straightConnector1">
                <a:avLst/>
              </a:prstGeom>
              <a:ln w="28575">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 name="TextBox 12">
                <a:extLst>
                  <a:ext uri="{FF2B5EF4-FFF2-40B4-BE49-F238E27FC236}">
                    <a16:creationId xmlns:a16="http://schemas.microsoft.com/office/drawing/2014/main" id="{00000000-0008-0000-0300-00002B000000}"/>
                  </a:ext>
                </a:extLst>
              </xdr:cNvPr>
              <xdr:cNvSpPr txBox="1"/>
            </xdr:nvSpPr>
            <xdr:spPr>
              <a:xfrm>
                <a:off x="9668652" y="5789407"/>
                <a:ext cx="1128713"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flow</a:t>
                </a:r>
              </a:p>
            </xdr:txBody>
          </xdr:sp>
          <xdr:sp macro="" textlink="">
            <xdr:nvSpPr>
              <xdr:cNvPr id="44" name="TextBox 13">
                <a:extLst>
                  <a:ext uri="{FF2B5EF4-FFF2-40B4-BE49-F238E27FC236}">
                    <a16:creationId xmlns:a16="http://schemas.microsoft.com/office/drawing/2014/main" id="{00000000-0008-0000-0300-00002C000000}"/>
                  </a:ext>
                </a:extLst>
              </xdr:cNvPr>
              <xdr:cNvSpPr txBox="1"/>
            </xdr:nvSpPr>
            <xdr:spPr>
              <a:xfrm>
                <a:off x="9176018" y="3544959"/>
                <a:ext cx="1025550" cy="6463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vadose</a:t>
                </a:r>
              </a:p>
              <a:p>
                <a:pPr algn="ctr"/>
                <a:r>
                  <a:rPr lang="en-US" sz="1200" b="1">
                    <a:latin typeface="Arial" panose="020B0604020202020204" pitchFamily="34" charset="0"/>
                    <a:cs typeface="Arial" panose="020B0604020202020204" pitchFamily="34" charset="0"/>
                  </a:rPr>
                  <a:t>zone attenuation</a:t>
                </a:r>
              </a:p>
            </xdr:txBody>
          </xdr:sp>
          <xdr:sp macro="" textlink="">
            <xdr:nvSpPr>
              <xdr:cNvPr id="45" name="TextBox 14">
                <a:extLst>
                  <a:ext uri="{FF2B5EF4-FFF2-40B4-BE49-F238E27FC236}">
                    <a16:creationId xmlns:a16="http://schemas.microsoft.com/office/drawing/2014/main" id="{00000000-0008-0000-0300-00002D000000}"/>
                  </a:ext>
                </a:extLst>
              </xdr:cNvPr>
              <xdr:cNvSpPr txBox="1"/>
            </xdr:nvSpPr>
            <xdr:spPr>
              <a:xfrm>
                <a:off x="9291092" y="5261844"/>
                <a:ext cx="1282504"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saturated zone</a:t>
                </a:r>
              </a:p>
            </xdr:txBody>
          </xdr:sp>
          <xdr:cxnSp macro="">
            <xdr:nvCxnSpPr>
              <xdr:cNvPr id="46" name="Straight Connector 45">
                <a:extLst>
                  <a:ext uri="{FF2B5EF4-FFF2-40B4-BE49-F238E27FC236}">
                    <a16:creationId xmlns:a16="http://schemas.microsoft.com/office/drawing/2014/main" id="{00000000-0008-0000-0300-00002E000000}"/>
                  </a:ext>
                </a:extLst>
              </xdr:cNvPr>
              <xdr:cNvCxnSpPr>
                <a:cxnSpLocks/>
              </xdr:cNvCxnSpPr>
            </xdr:nvCxnSpPr>
            <xdr:spPr>
              <a:xfrm flipV="1">
                <a:off x="9078557" y="2622515"/>
                <a:ext cx="4323674" cy="4338"/>
              </a:xfrm>
              <a:prstGeom prst="line">
                <a:avLst/>
              </a:prstGeom>
              <a:ln w="25400">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47" name="Freeform: Shape 46">
                <a:extLst>
                  <a:ext uri="{FF2B5EF4-FFF2-40B4-BE49-F238E27FC236}">
                    <a16:creationId xmlns:a16="http://schemas.microsoft.com/office/drawing/2014/main" id="{00000000-0008-0000-0300-00002F000000}"/>
                  </a:ext>
                </a:extLst>
              </xdr:cNvPr>
              <xdr:cNvSpPr/>
            </xdr:nvSpPr>
            <xdr:spPr>
              <a:xfrm>
                <a:off x="10722122" y="5102818"/>
                <a:ext cx="2671292" cy="678520"/>
              </a:xfrm>
              <a:custGeom>
                <a:avLst/>
                <a:gdLst>
                  <a:gd name="connsiteX0" fmla="*/ 0 w 2705100"/>
                  <a:gd name="connsiteY0" fmla="*/ 7487 h 611554"/>
                  <a:gd name="connsiteX1" fmla="*/ 40481 w 2705100"/>
                  <a:gd name="connsiteY1" fmla="*/ 47968 h 611554"/>
                  <a:gd name="connsiteX2" fmla="*/ 128587 w 2705100"/>
                  <a:gd name="connsiteY2" fmla="*/ 112262 h 611554"/>
                  <a:gd name="connsiteX3" fmla="*/ 150019 w 2705100"/>
                  <a:gd name="connsiteY3" fmla="*/ 136074 h 611554"/>
                  <a:gd name="connsiteX4" fmla="*/ 240506 w 2705100"/>
                  <a:gd name="connsiteY4" fmla="*/ 143218 h 611554"/>
                  <a:gd name="connsiteX5" fmla="*/ 316706 w 2705100"/>
                  <a:gd name="connsiteY5" fmla="*/ 224180 h 611554"/>
                  <a:gd name="connsiteX6" fmla="*/ 492919 w 2705100"/>
                  <a:gd name="connsiteY6" fmla="*/ 274187 h 611554"/>
                  <a:gd name="connsiteX7" fmla="*/ 571500 w 2705100"/>
                  <a:gd name="connsiteY7" fmla="*/ 295618 h 611554"/>
                  <a:gd name="connsiteX8" fmla="*/ 707231 w 2705100"/>
                  <a:gd name="connsiteY8" fmla="*/ 331337 h 611554"/>
                  <a:gd name="connsiteX9" fmla="*/ 792956 w 2705100"/>
                  <a:gd name="connsiteY9" fmla="*/ 355149 h 611554"/>
                  <a:gd name="connsiteX10" fmla="*/ 928687 w 2705100"/>
                  <a:gd name="connsiteY10" fmla="*/ 381343 h 611554"/>
                  <a:gd name="connsiteX11" fmla="*/ 1012031 w 2705100"/>
                  <a:gd name="connsiteY11" fmla="*/ 421824 h 611554"/>
                  <a:gd name="connsiteX12" fmla="*/ 1123950 w 2705100"/>
                  <a:gd name="connsiteY12" fmla="*/ 445637 h 611554"/>
                  <a:gd name="connsiteX13" fmla="*/ 1209675 w 2705100"/>
                  <a:gd name="connsiteY13" fmla="*/ 455162 h 611554"/>
                  <a:gd name="connsiteX14" fmla="*/ 1281112 w 2705100"/>
                  <a:gd name="connsiteY14" fmla="*/ 471830 h 611554"/>
                  <a:gd name="connsiteX15" fmla="*/ 1416844 w 2705100"/>
                  <a:gd name="connsiteY15" fmla="*/ 490880 h 611554"/>
                  <a:gd name="connsiteX16" fmla="*/ 1559719 w 2705100"/>
                  <a:gd name="connsiteY16" fmla="*/ 517074 h 611554"/>
                  <a:gd name="connsiteX17" fmla="*/ 1657350 w 2705100"/>
                  <a:gd name="connsiteY17" fmla="*/ 517074 h 611554"/>
                  <a:gd name="connsiteX18" fmla="*/ 1743075 w 2705100"/>
                  <a:gd name="connsiteY18" fmla="*/ 528980 h 611554"/>
                  <a:gd name="connsiteX19" fmla="*/ 1871662 w 2705100"/>
                  <a:gd name="connsiteY19" fmla="*/ 552793 h 611554"/>
                  <a:gd name="connsiteX20" fmla="*/ 1990725 w 2705100"/>
                  <a:gd name="connsiteY20" fmla="*/ 564699 h 611554"/>
                  <a:gd name="connsiteX21" fmla="*/ 2135981 w 2705100"/>
                  <a:gd name="connsiteY21" fmla="*/ 578987 h 611554"/>
                  <a:gd name="connsiteX22" fmla="*/ 2250281 w 2705100"/>
                  <a:gd name="connsiteY22" fmla="*/ 564699 h 611554"/>
                  <a:gd name="connsiteX23" fmla="*/ 2366962 w 2705100"/>
                  <a:gd name="connsiteY23" fmla="*/ 588512 h 611554"/>
                  <a:gd name="connsiteX24" fmla="*/ 2450306 w 2705100"/>
                  <a:gd name="connsiteY24" fmla="*/ 595655 h 611554"/>
                  <a:gd name="connsiteX25" fmla="*/ 2543175 w 2705100"/>
                  <a:gd name="connsiteY25" fmla="*/ 600418 h 611554"/>
                  <a:gd name="connsiteX26" fmla="*/ 2588419 w 2705100"/>
                  <a:gd name="connsiteY26" fmla="*/ 598037 h 611554"/>
                  <a:gd name="connsiteX27" fmla="*/ 2657475 w 2705100"/>
                  <a:gd name="connsiteY27" fmla="*/ 607562 h 611554"/>
                  <a:gd name="connsiteX28" fmla="*/ 2700337 w 2705100"/>
                  <a:gd name="connsiteY28" fmla="*/ 609943 h 611554"/>
                  <a:gd name="connsiteX29" fmla="*/ 2700337 w 2705100"/>
                  <a:gd name="connsiteY29" fmla="*/ 583749 h 611554"/>
                  <a:gd name="connsiteX30" fmla="*/ 2700337 w 2705100"/>
                  <a:gd name="connsiteY30" fmla="*/ 533743 h 611554"/>
                  <a:gd name="connsiteX31" fmla="*/ 2705100 w 2705100"/>
                  <a:gd name="connsiteY31" fmla="*/ 483737 h 611554"/>
                  <a:gd name="connsiteX32" fmla="*/ 2700337 w 2705100"/>
                  <a:gd name="connsiteY32" fmla="*/ 428968 h 611554"/>
                  <a:gd name="connsiteX33" fmla="*/ 2700337 w 2705100"/>
                  <a:gd name="connsiteY33" fmla="*/ 388487 h 611554"/>
                  <a:gd name="connsiteX34" fmla="*/ 2697956 w 2705100"/>
                  <a:gd name="connsiteY34" fmla="*/ 324193 h 611554"/>
                  <a:gd name="connsiteX35" fmla="*/ 2695575 w 2705100"/>
                  <a:gd name="connsiteY35" fmla="*/ 267043 h 611554"/>
                  <a:gd name="connsiteX36" fmla="*/ 2695575 w 2705100"/>
                  <a:gd name="connsiteY36" fmla="*/ 164649 h 611554"/>
                  <a:gd name="connsiteX37" fmla="*/ 2695575 w 2705100"/>
                  <a:gd name="connsiteY37" fmla="*/ 155124 h 611554"/>
                  <a:gd name="connsiteX38" fmla="*/ 2693194 w 2705100"/>
                  <a:gd name="connsiteY38" fmla="*/ 109880 h 611554"/>
                  <a:gd name="connsiteX39" fmla="*/ 2690812 w 2705100"/>
                  <a:gd name="connsiteY39" fmla="*/ 78924 h 611554"/>
                  <a:gd name="connsiteX40" fmla="*/ 2695575 w 2705100"/>
                  <a:gd name="connsiteY40" fmla="*/ 40824 h 611554"/>
                  <a:gd name="connsiteX41" fmla="*/ 2693194 w 2705100"/>
                  <a:gd name="connsiteY41" fmla="*/ 5105 h 611554"/>
                  <a:gd name="connsiteX42" fmla="*/ 2671762 w 2705100"/>
                  <a:gd name="connsiteY42" fmla="*/ 2724 h 611554"/>
                  <a:gd name="connsiteX43" fmla="*/ 2659856 w 2705100"/>
                  <a:gd name="connsiteY43" fmla="*/ 7487 h 611554"/>
                  <a:gd name="connsiteX44" fmla="*/ 2640806 w 2705100"/>
                  <a:gd name="connsiteY44" fmla="*/ 7487 h 611554"/>
                  <a:gd name="connsiteX45" fmla="*/ 2619375 w 2705100"/>
                  <a:gd name="connsiteY45" fmla="*/ 5105 h 611554"/>
                  <a:gd name="connsiteX46" fmla="*/ 2602706 w 2705100"/>
                  <a:gd name="connsiteY46" fmla="*/ 2724 h 611554"/>
                  <a:gd name="connsiteX47" fmla="*/ 2555081 w 2705100"/>
                  <a:gd name="connsiteY47" fmla="*/ 343 h 611554"/>
                  <a:gd name="connsiteX48" fmla="*/ 2490787 w 2705100"/>
                  <a:gd name="connsiteY48" fmla="*/ 5105 h 611554"/>
                  <a:gd name="connsiteX49" fmla="*/ 2433637 w 2705100"/>
                  <a:gd name="connsiteY49" fmla="*/ 5105 h 611554"/>
                  <a:gd name="connsiteX50" fmla="*/ 2336006 w 2705100"/>
                  <a:gd name="connsiteY50" fmla="*/ 12249 h 611554"/>
                  <a:gd name="connsiteX51" fmla="*/ 2262187 w 2705100"/>
                  <a:gd name="connsiteY51" fmla="*/ 24155 h 611554"/>
                  <a:gd name="connsiteX52" fmla="*/ 2195512 w 2705100"/>
                  <a:gd name="connsiteY52" fmla="*/ 5105 h 611554"/>
                  <a:gd name="connsiteX53" fmla="*/ 2171700 w 2705100"/>
                  <a:gd name="connsiteY53" fmla="*/ 343 h 611554"/>
                  <a:gd name="connsiteX54" fmla="*/ 2100262 w 2705100"/>
                  <a:gd name="connsiteY54" fmla="*/ 12249 h 611554"/>
                  <a:gd name="connsiteX55" fmla="*/ 2007394 w 2705100"/>
                  <a:gd name="connsiteY55" fmla="*/ 17012 h 611554"/>
                  <a:gd name="connsiteX56" fmla="*/ 1971675 w 2705100"/>
                  <a:gd name="connsiteY56" fmla="*/ 9868 h 611554"/>
                  <a:gd name="connsiteX57" fmla="*/ 1900237 w 2705100"/>
                  <a:gd name="connsiteY57" fmla="*/ 9868 h 611554"/>
                  <a:gd name="connsiteX58" fmla="*/ 1838325 w 2705100"/>
                  <a:gd name="connsiteY58" fmla="*/ 9868 h 611554"/>
                  <a:gd name="connsiteX59" fmla="*/ 1776412 w 2705100"/>
                  <a:gd name="connsiteY59" fmla="*/ 9868 h 611554"/>
                  <a:gd name="connsiteX60" fmla="*/ 1712119 w 2705100"/>
                  <a:gd name="connsiteY60" fmla="*/ 9868 h 611554"/>
                  <a:gd name="connsiteX61" fmla="*/ 1695450 w 2705100"/>
                  <a:gd name="connsiteY61" fmla="*/ 5105 h 611554"/>
                  <a:gd name="connsiteX62" fmla="*/ 0 w 2705100"/>
                  <a:gd name="connsiteY62" fmla="*/ 7487 h 61155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Lst>
                <a:rect l="l" t="t" r="r" b="b"/>
                <a:pathLst>
                  <a:path w="2705100" h="611554">
                    <a:moveTo>
                      <a:pt x="0" y="7487"/>
                    </a:moveTo>
                    <a:cubicBezTo>
                      <a:pt x="9525" y="18996"/>
                      <a:pt x="19050" y="30505"/>
                      <a:pt x="40481" y="47968"/>
                    </a:cubicBezTo>
                    <a:cubicBezTo>
                      <a:pt x="61912" y="65431"/>
                      <a:pt x="110331" y="97578"/>
                      <a:pt x="128587" y="112262"/>
                    </a:cubicBezTo>
                    <a:cubicBezTo>
                      <a:pt x="146843" y="126946"/>
                      <a:pt x="131366" y="130915"/>
                      <a:pt x="150019" y="136074"/>
                    </a:cubicBezTo>
                    <a:cubicBezTo>
                      <a:pt x="168672" y="141233"/>
                      <a:pt x="212725" y="128534"/>
                      <a:pt x="240506" y="143218"/>
                    </a:cubicBezTo>
                    <a:cubicBezTo>
                      <a:pt x="268287" y="157902"/>
                      <a:pt x="274637" y="202352"/>
                      <a:pt x="316706" y="224180"/>
                    </a:cubicBezTo>
                    <a:cubicBezTo>
                      <a:pt x="358775" y="246008"/>
                      <a:pt x="450453" y="262281"/>
                      <a:pt x="492919" y="274187"/>
                    </a:cubicBezTo>
                    <a:lnTo>
                      <a:pt x="571500" y="295618"/>
                    </a:lnTo>
                    <a:lnTo>
                      <a:pt x="707231" y="331337"/>
                    </a:lnTo>
                    <a:cubicBezTo>
                      <a:pt x="744140" y="341259"/>
                      <a:pt x="756047" y="346815"/>
                      <a:pt x="792956" y="355149"/>
                    </a:cubicBezTo>
                    <a:cubicBezTo>
                      <a:pt x="829865" y="363483"/>
                      <a:pt x="892175" y="370231"/>
                      <a:pt x="928687" y="381343"/>
                    </a:cubicBezTo>
                    <a:cubicBezTo>
                      <a:pt x="965199" y="392455"/>
                      <a:pt x="979487" y="411108"/>
                      <a:pt x="1012031" y="421824"/>
                    </a:cubicBezTo>
                    <a:cubicBezTo>
                      <a:pt x="1044575" y="432540"/>
                      <a:pt x="1091009" y="440081"/>
                      <a:pt x="1123950" y="445637"/>
                    </a:cubicBezTo>
                    <a:cubicBezTo>
                      <a:pt x="1156891" y="451193"/>
                      <a:pt x="1183481" y="450796"/>
                      <a:pt x="1209675" y="455162"/>
                    </a:cubicBezTo>
                    <a:cubicBezTo>
                      <a:pt x="1235869" y="459528"/>
                      <a:pt x="1246584" y="465877"/>
                      <a:pt x="1281112" y="471830"/>
                    </a:cubicBezTo>
                    <a:cubicBezTo>
                      <a:pt x="1315640" y="477783"/>
                      <a:pt x="1370410" y="483339"/>
                      <a:pt x="1416844" y="490880"/>
                    </a:cubicBezTo>
                    <a:cubicBezTo>
                      <a:pt x="1463279" y="498421"/>
                      <a:pt x="1519635" y="512708"/>
                      <a:pt x="1559719" y="517074"/>
                    </a:cubicBezTo>
                    <a:cubicBezTo>
                      <a:pt x="1599803" y="521440"/>
                      <a:pt x="1626791" y="515090"/>
                      <a:pt x="1657350" y="517074"/>
                    </a:cubicBezTo>
                    <a:cubicBezTo>
                      <a:pt x="1687909" y="519058"/>
                      <a:pt x="1707356" y="523027"/>
                      <a:pt x="1743075" y="528980"/>
                    </a:cubicBezTo>
                    <a:cubicBezTo>
                      <a:pt x="1778794" y="534933"/>
                      <a:pt x="1830387" y="546840"/>
                      <a:pt x="1871662" y="552793"/>
                    </a:cubicBezTo>
                    <a:cubicBezTo>
                      <a:pt x="1912937" y="558746"/>
                      <a:pt x="1990725" y="564699"/>
                      <a:pt x="1990725" y="564699"/>
                    </a:cubicBezTo>
                    <a:cubicBezTo>
                      <a:pt x="2034778" y="569065"/>
                      <a:pt x="2092722" y="578987"/>
                      <a:pt x="2135981" y="578987"/>
                    </a:cubicBezTo>
                    <a:cubicBezTo>
                      <a:pt x="2179240" y="578987"/>
                      <a:pt x="2211784" y="563112"/>
                      <a:pt x="2250281" y="564699"/>
                    </a:cubicBezTo>
                    <a:cubicBezTo>
                      <a:pt x="2288778" y="566286"/>
                      <a:pt x="2333625" y="583353"/>
                      <a:pt x="2366962" y="588512"/>
                    </a:cubicBezTo>
                    <a:cubicBezTo>
                      <a:pt x="2400299" y="593671"/>
                      <a:pt x="2420937" y="593671"/>
                      <a:pt x="2450306" y="595655"/>
                    </a:cubicBezTo>
                    <a:cubicBezTo>
                      <a:pt x="2479675" y="597639"/>
                      <a:pt x="2520156" y="600021"/>
                      <a:pt x="2543175" y="600418"/>
                    </a:cubicBezTo>
                    <a:cubicBezTo>
                      <a:pt x="2566194" y="600815"/>
                      <a:pt x="2569369" y="596846"/>
                      <a:pt x="2588419" y="598037"/>
                    </a:cubicBezTo>
                    <a:cubicBezTo>
                      <a:pt x="2607469" y="599228"/>
                      <a:pt x="2638822" y="605578"/>
                      <a:pt x="2657475" y="607562"/>
                    </a:cubicBezTo>
                    <a:cubicBezTo>
                      <a:pt x="2676128" y="609546"/>
                      <a:pt x="2693194" y="613912"/>
                      <a:pt x="2700337" y="609943"/>
                    </a:cubicBezTo>
                    <a:cubicBezTo>
                      <a:pt x="2707480" y="605974"/>
                      <a:pt x="2700337" y="583749"/>
                      <a:pt x="2700337" y="583749"/>
                    </a:cubicBezTo>
                    <a:cubicBezTo>
                      <a:pt x="2700337" y="571049"/>
                      <a:pt x="2699543" y="550412"/>
                      <a:pt x="2700337" y="533743"/>
                    </a:cubicBezTo>
                    <a:cubicBezTo>
                      <a:pt x="2701131" y="517074"/>
                      <a:pt x="2705100" y="501199"/>
                      <a:pt x="2705100" y="483737"/>
                    </a:cubicBezTo>
                    <a:cubicBezTo>
                      <a:pt x="2705100" y="466275"/>
                      <a:pt x="2701131" y="444843"/>
                      <a:pt x="2700337" y="428968"/>
                    </a:cubicBezTo>
                    <a:cubicBezTo>
                      <a:pt x="2699543" y="413093"/>
                      <a:pt x="2700734" y="405949"/>
                      <a:pt x="2700337" y="388487"/>
                    </a:cubicBezTo>
                    <a:cubicBezTo>
                      <a:pt x="2699940" y="371025"/>
                      <a:pt x="2698750" y="344434"/>
                      <a:pt x="2697956" y="324193"/>
                    </a:cubicBezTo>
                    <a:cubicBezTo>
                      <a:pt x="2697162" y="303952"/>
                      <a:pt x="2695972" y="293634"/>
                      <a:pt x="2695575" y="267043"/>
                    </a:cubicBezTo>
                    <a:cubicBezTo>
                      <a:pt x="2695178" y="240452"/>
                      <a:pt x="2695575" y="164649"/>
                      <a:pt x="2695575" y="164649"/>
                    </a:cubicBezTo>
                    <a:lnTo>
                      <a:pt x="2695575" y="155124"/>
                    </a:lnTo>
                    <a:cubicBezTo>
                      <a:pt x="2695178" y="145996"/>
                      <a:pt x="2693988" y="122580"/>
                      <a:pt x="2693194" y="109880"/>
                    </a:cubicBezTo>
                    <a:cubicBezTo>
                      <a:pt x="2692400" y="97180"/>
                      <a:pt x="2690415" y="90433"/>
                      <a:pt x="2690812" y="78924"/>
                    </a:cubicBezTo>
                    <a:cubicBezTo>
                      <a:pt x="2691209" y="67415"/>
                      <a:pt x="2695178" y="53127"/>
                      <a:pt x="2695575" y="40824"/>
                    </a:cubicBezTo>
                    <a:cubicBezTo>
                      <a:pt x="2695972" y="28521"/>
                      <a:pt x="2697163" y="11455"/>
                      <a:pt x="2693194" y="5105"/>
                    </a:cubicBezTo>
                    <a:cubicBezTo>
                      <a:pt x="2689225" y="-1245"/>
                      <a:pt x="2677318" y="2327"/>
                      <a:pt x="2671762" y="2724"/>
                    </a:cubicBezTo>
                    <a:cubicBezTo>
                      <a:pt x="2666206" y="3121"/>
                      <a:pt x="2665015" y="6693"/>
                      <a:pt x="2659856" y="7487"/>
                    </a:cubicBezTo>
                    <a:cubicBezTo>
                      <a:pt x="2654697" y="8281"/>
                      <a:pt x="2640806" y="7487"/>
                      <a:pt x="2640806" y="7487"/>
                    </a:cubicBezTo>
                    <a:cubicBezTo>
                      <a:pt x="2634059" y="7090"/>
                      <a:pt x="2625725" y="5899"/>
                      <a:pt x="2619375" y="5105"/>
                    </a:cubicBezTo>
                    <a:cubicBezTo>
                      <a:pt x="2613025" y="4311"/>
                      <a:pt x="2613422" y="3518"/>
                      <a:pt x="2602706" y="2724"/>
                    </a:cubicBezTo>
                    <a:cubicBezTo>
                      <a:pt x="2591990" y="1930"/>
                      <a:pt x="2573734" y="-54"/>
                      <a:pt x="2555081" y="343"/>
                    </a:cubicBezTo>
                    <a:cubicBezTo>
                      <a:pt x="2536428" y="740"/>
                      <a:pt x="2511028" y="4311"/>
                      <a:pt x="2490787" y="5105"/>
                    </a:cubicBezTo>
                    <a:cubicBezTo>
                      <a:pt x="2470546" y="5899"/>
                      <a:pt x="2459434" y="3914"/>
                      <a:pt x="2433637" y="5105"/>
                    </a:cubicBezTo>
                    <a:cubicBezTo>
                      <a:pt x="2407840" y="6296"/>
                      <a:pt x="2364581" y="9074"/>
                      <a:pt x="2336006" y="12249"/>
                    </a:cubicBezTo>
                    <a:cubicBezTo>
                      <a:pt x="2307431" y="15424"/>
                      <a:pt x="2285603" y="25346"/>
                      <a:pt x="2262187" y="24155"/>
                    </a:cubicBezTo>
                    <a:cubicBezTo>
                      <a:pt x="2238771" y="22964"/>
                      <a:pt x="2210593" y="9074"/>
                      <a:pt x="2195512" y="5105"/>
                    </a:cubicBezTo>
                    <a:cubicBezTo>
                      <a:pt x="2180431" y="1136"/>
                      <a:pt x="2187575" y="-848"/>
                      <a:pt x="2171700" y="343"/>
                    </a:cubicBezTo>
                    <a:cubicBezTo>
                      <a:pt x="2155825" y="1534"/>
                      <a:pt x="2127646" y="9471"/>
                      <a:pt x="2100262" y="12249"/>
                    </a:cubicBezTo>
                    <a:cubicBezTo>
                      <a:pt x="2072878" y="15027"/>
                      <a:pt x="2028825" y="17409"/>
                      <a:pt x="2007394" y="17012"/>
                    </a:cubicBezTo>
                    <a:cubicBezTo>
                      <a:pt x="1985963" y="16615"/>
                      <a:pt x="1989534" y="11059"/>
                      <a:pt x="1971675" y="9868"/>
                    </a:cubicBezTo>
                    <a:cubicBezTo>
                      <a:pt x="1953816" y="8677"/>
                      <a:pt x="1900237" y="9868"/>
                      <a:pt x="1900237" y="9868"/>
                    </a:cubicBezTo>
                    <a:lnTo>
                      <a:pt x="1838325" y="9868"/>
                    </a:lnTo>
                    <a:lnTo>
                      <a:pt x="1776412" y="9868"/>
                    </a:lnTo>
                    <a:cubicBezTo>
                      <a:pt x="1755378" y="9868"/>
                      <a:pt x="1725613" y="10662"/>
                      <a:pt x="1712119" y="9868"/>
                    </a:cubicBezTo>
                    <a:cubicBezTo>
                      <a:pt x="1698625" y="9074"/>
                      <a:pt x="1695450" y="5105"/>
                      <a:pt x="1695450" y="5105"/>
                    </a:cubicBezTo>
                    <a:lnTo>
                      <a:pt x="0" y="7487"/>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8" name="TextBox 17">
                <a:extLst>
                  <a:ext uri="{FF2B5EF4-FFF2-40B4-BE49-F238E27FC236}">
                    <a16:creationId xmlns:a16="http://schemas.microsoft.com/office/drawing/2014/main" id="{00000000-0008-0000-0300-000030000000}"/>
                  </a:ext>
                </a:extLst>
              </xdr:cNvPr>
              <xdr:cNvSpPr txBox="1"/>
            </xdr:nvSpPr>
            <xdr:spPr>
              <a:xfrm>
                <a:off x="11049828" y="5138064"/>
                <a:ext cx="1527120"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sz="1200" b="1">
                    <a:latin typeface="Arial" panose="020B0604020202020204" pitchFamily="34" charset="0"/>
                    <a:cs typeface="Arial" panose="020B0604020202020204" pitchFamily="34" charset="0"/>
                  </a:rPr>
                  <a:t>groundwater dilution</a:t>
                </a:r>
              </a:p>
            </xdr:txBody>
          </xdr:sp>
          <xdr:cxnSp macro="">
            <xdr:nvCxnSpPr>
              <xdr:cNvPr id="49" name="Straight Connector 48">
                <a:extLst>
                  <a:ext uri="{FF2B5EF4-FFF2-40B4-BE49-F238E27FC236}">
                    <a16:creationId xmlns:a16="http://schemas.microsoft.com/office/drawing/2014/main" id="{00000000-0008-0000-0300-000031000000}"/>
                  </a:ext>
                </a:extLst>
              </xdr:cNvPr>
              <xdr:cNvCxnSpPr>
                <a:cxnSpLocks/>
              </xdr:cNvCxnSpPr>
            </xdr:nvCxnSpPr>
            <xdr:spPr>
              <a:xfrm>
                <a:off x="10710899" y="2622515"/>
                <a:ext cx="1709928" cy="0"/>
              </a:xfrm>
              <a:prstGeom prst="line">
                <a:avLst/>
              </a:prstGeom>
              <a:ln w="25400">
                <a:solidFill>
                  <a:schemeClr val="accent2">
                    <a:lumMod val="50000"/>
                    <a:alpha val="46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50" name="Rectangle 49">
                <a:extLst>
                  <a:ext uri="{FF2B5EF4-FFF2-40B4-BE49-F238E27FC236}">
                    <a16:creationId xmlns:a16="http://schemas.microsoft.com/office/drawing/2014/main" id="{00000000-0008-0000-0300-000032000000}"/>
                  </a:ext>
                </a:extLst>
              </xdr:cNvPr>
              <xdr:cNvSpPr/>
            </xdr:nvSpPr>
            <xdr:spPr>
              <a:xfrm>
                <a:off x="10727437" y="2627887"/>
                <a:ext cx="1677455" cy="2458695"/>
              </a:xfrm>
              <a:prstGeom prst="rect">
                <a:avLst/>
              </a:prstGeom>
              <a:gradFill>
                <a:gsLst>
                  <a:gs pos="100000">
                    <a:schemeClr val="accent2">
                      <a:alpha val="9000"/>
                      <a:lumMod val="72000"/>
                    </a:schemeClr>
                  </a:gs>
                  <a:gs pos="2000">
                    <a:srgbClr val="79370B"/>
                  </a:gs>
                  <a:gs pos="23000">
                    <a:schemeClr val="accent2">
                      <a:alpha val="17000"/>
                      <a:lumMod val="41000"/>
                    </a:schemeClr>
                  </a:gs>
                  <a:gs pos="0">
                    <a:schemeClr val="accent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51" name="Freeform: Shape 50">
                <a:extLst>
                  <a:ext uri="{FF2B5EF4-FFF2-40B4-BE49-F238E27FC236}">
                    <a16:creationId xmlns:a16="http://schemas.microsoft.com/office/drawing/2014/main" id="{00000000-0008-0000-0300-000033000000}"/>
                  </a:ext>
                </a:extLst>
              </xdr:cNvPr>
              <xdr:cNvSpPr/>
            </xdr:nvSpPr>
            <xdr:spPr>
              <a:xfrm>
                <a:off x="9103312" y="1047750"/>
                <a:ext cx="2522268"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chemeClr val="bg1">
                  <a:lumMod val="9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52" name="Group 51">
                <a:extLst>
                  <a:ext uri="{FF2B5EF4-FFF2-40B4-BE49-F238E27FC236}">
                    <a16:creationId xmlns:a16="http://schemas.microsoft.com/office/drawing/2014/main" id="{00000000-0008-0000-0300-000034000000}"/>
                  </a:ext>
                </a:extLst>
              </xdr:cNvPr>
              <xdr:cNvGrpSpPr/>
            </xdr:nvGrpSpPr>
            <xdr:grpSpPr>
              <a:xfrm>
                <a:off x="9152718" y="1761467"/>
                <a:ext cx="2801424" cy="719542"/>
                <a:chOff x="1033402" y="1825990"/>
                <a:chExt cx="2503784" cy="719542"/>
              </a:xfrm>
            </xdr:grpSpPr>
            <xdr:grpSp>
              <xdr:nvGrpSpPr>
                <xdr:cNvPr id="79" name="Group 78">
                  <a:extLst>
                    <a:ext uri="{FF2B5EF4-FFF2-40B4-BE49-F238E27FC236}">
                      <a16:creationId xmlns:a16="http://schemas.microsoft.com/office/drawing/2014/main" id="{00000000-0008-0000-0300-00004F000000}"/>
                    </a:ext>
                  </a:extLst>
                </xdr:cNvPr>
                <xdr:cNvGrpSpPr/>
              </xdr:nvGrpSpPr>
              <xdr:grpSpPr>
                <a:xfrm flipH="1">
                  <a:off x="1033402" y="1825990"/>
                  <a:ext cx="2503784" cy="552069"/>
                  <a:chOff x="3019354" y="1959928"/>
                  <a:chExt cx="2029960" cy="552069"/>
                </a:xfrm>
              </xdr:grpSpPr>
              <xdr:cxnSp macro="">
                <xdr:nvCxnSpPr>
                  <xdr:cNvPr id="85" name="Straight Connector 84">
                    <a:extLst>
                      <a:ext uri="{FF2B5EF4-FFF2-40B4-BE49-F238E27FC236}">
                        <a16:creationId xmlns:a16="http://schemas.microsoft.com/office/drawing/2014/main" id="{00000000-0008-0000-0300-000055000000}"/>
                      </a:ext>
                    </a:extLst>
                  </xdr:cNvPr>
                  <xdr:cNvCxnSpPr>
                    <a:cxnSpLocks/>
                  </xdr:cNvCxnSpPr>
                </xdr:nvCxnSpPr>
                <xdr:spPr>
                  <a:xfrm flipH="1">
                    <a:off x="3180534" y="19599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6" name="Straight Connector 85">
                    <a:extLst>
                      <a:ext uri="{FF2B5EF4-FFF2-40B4-BE49-F238E27FC236}">
                        <a16:creationId xmlns:a16="http://schemas.microsoft.com/office/drawing/2014/main" id="{00000000-0008-0000-0300-000056000000}"/>
                      </a:ext>
                    </a:extLst>
                  </xdr:cNvPr>
                  <xdr:cNvCxnSpPr>
                    <a:cxnSpLocks/>
                  </xdr:cNvCxnSpPr>
                </xdr:nvCxnSpPr>
                <xdr:spPr>
                  <a:xfrm flipH="1">
                    <a:off x="3338891" y="20093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7" name="Straight Connector 86">
                    <a:extLst>
                      <a:ext uri="{FF2B5EF4-FFF2-40B4-BE49-F238E27FC236}">
                        <a16:creationId xmlns:a16="http://schemas.microsoft.com/office/drawing/2014/main" id="{00000000-0008-0000-0300-000057000000}"/>
                      </a:ext>
                    </a:extLst>
                  </xdr:cNvPr>
                  <xdr:cNvCxnSpPr>
                    <a:cxnSpLocks/>
                  </xdr:cNvCxnSpPr>
                </xdr:nvCxnSpPr>
                <xdr:spPr>
                  <a:xfrm flipH="1">
                    <a:off x="3503236" y="197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8" name="Straight Connector 87">
                    <a:extLst>
                      <a:ext uri="{FF2B5EF4-FFF2-40B4-BE49-F238E27FC236}">
                        <a16:creationId xmlns:a16="http://schemas.microsoft.com/office/drawing/2014/main" id="{00000000-0008-0000-0300-000058000000}"/>
                      </a:ext>
                    </a:extLst>
                  </xdr:cNvPr>
                  <xdr:cNvCxnSpPr>
                    <a:cxnSpLocks/>
                  </xdr:cNvCxnSpPr>
                </xdr:nvCxnSpPr>
                <xdr:spPr>
                  <a:xfrm flipH="1">
                    <a:off x="3673414" y="20081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9" name="Straight Connector 88">
                    <a:extLst>
                      <a:ext uri="{FF2B5EF4-FFF2-40B4-BE49-F238E27FC236}">
                        <a16:creationId xmlns:a16="http://schemas.microsoft.com/office/drawing/2014/main" id="{00000000-0008-0000-0300-000059000000}"/>
                      </a:ext>
                    </a:extLst>
                  </xdr:cNvPr>
                  <xdr:cNvCxnSpPr>
                    <a:cxnSpLocks/>
                  </xdr:cNvCxnSpPr>
                </xdr:nvCxnSpPr>
                <xdr:spPr>
                  <a:xfrm flipH="1">
                    <a:off x="3894878" y="20191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0" name="Straight Connector 89">
                    <a:extLst>
                      <a:ext uri="{FF2B5EF4-FFF2-40B4-BE49-F238E27FC236}">
                        <a16:creationId xmlns:a16="http://schemas.microsoft.com/office/drawing/2014/main" id="{00000000-0008-0000-0300-00005A000000}"/>
                      </a:ext>
                    </a:extLst>
                  </xdr:cNvPr>
                  <xdr:cNvCxnSpPr>
                    <a:cxnSpLocks/>
                  </xdr:cNvCxnSpPr>
                </xdr:nvCxnSpPr>
                <xdr:spPr>
                  <a:xfrm flipH="1">
                    <a:off x="4133493" y="19723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1" name="Straight Connector 90">
                    <a:extLst>
                      <a:ext uri="{FF2B5EF4-FFF2-40B4-BE49-F238E27FC236}">
                        <a16:creationId xmlns:a16="http://schemas.microsoft.com/office/drawing/2014/main" id="{00000000-0008-0000-0300-00005B000000}"/>
                      </a:ext>
                    </a:extLst>
                  </xdr:cNvPr>
                  <xdr:cNvCxnSpPr>
                    <a:cxnSpLocks/>
                  </xdr:cNvCxnSpPr>
                </xdr:nvCxnSpPr>
                <xdr:spPr>
                  <a:xfrm flipH="1">
                    <a:off x="4291850" y="20217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2" name="Straight Connector 91">
                    <a:extLst>
                      <a:ext uri="{FF2B5EF4-FFF2-40B4-BE49-F238E27FC236}">
                        <a16:creationId xmlns:a16="http://schemas.microsoft.com/office/drawing/2014/main" id="{00000000-0008-0000-0300-00005C000000}"/>
                      </a:ext>
                    </a:extLst>
                  </xdr:cNvPr>
                  <xdr:cNvCxnSpPr>
                    <a:cxnSpLocks/>
                  </xdr:cNvCxnSpPr>
                </xdr:nvCxnSpPr>
                <xdr:spPr>
                  <a:xfrm flipH="1">
                    <a:off x="4456195" y="198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3" name="Straight Connector 92">
                    <a:extLst>
                      <a:ext uri="{FF2B5EF4-FFF2-40B4-BE49-F238E27FC236}">
                        <a16:creationId xmlns:a16="http://schemas.microsoft.com/office/drawing/2014/main" id="{00000000-0008-0000-0300-00005D000000}"/>
                      </a:ext>
                    </a:extLst>
                  </xdr:cNvPr>
                  <xdr:cNvCxnSpPr>
                    <a:cxnSpLocks/>
                  </xdr:cNvCxnSpPr>
                </xdr:nvCxnSpPr>
                <xdr:spPr>
                  <a:xfrm flipH="1">
                    <a:off x="4626373" y="20205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4" name="Straight Connector 93">
                    <a:extLst>
                      <a:ext uri="{FF2B5EF4-FFF2-40B4-BE49-F238E27FC236}">
                        <a16:creationId xmlns:a16="http://schemas.microsoft.com/office/drawing/2014/main" id="{00000000-0008-0000-0300-00005E000000}"/>
                      </a:ext>
                    </a:extLst>
                  </xdr:cNvPr>
                  <xdr:cNvCxnSpPr>
                    <a:cxnSpLocks/>
                  </xdr:cNvCxnSpPr>
                </xdr:nvCxnSpPr>
                <xdr:spPr>
                  <a:xfrm flipH="1">
                    <a:off x="4847837" y="20316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5" name="Straight Connector 94">
                    <a:extLst>
                      <a:ext uri="{FF2B5EF4-FFF2-40B4-BE49-F238E27FC236}">
                        <a16:creationId xmlns:a16="http://schemas.microsoft.com/office/drawing/2014/main" id="{00000000-0008-0000-0300-00005F000000}"/>
                      </a:ext>
                    </a:extLst>
                  </xdr:cNvPr>
                  <xdr:cNvCxnSpPr>
                    <a:cxnSpLocks/>
                  </xdr:cNvCxnSpPr>
                </xdr:nvCxnSpPr>
                <xdr:spPr>
                  <a:xfrm flipH="1">
                    <a:off x="3332934" y="21123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6" name="Straight Connector 95">
                    <a:extLst>
                      <a:ext uri="{FF2B5EF4-FFF2-40B4-BE49-F238E27FC236}">
                        <a16:creationId xmlns:a16="http://schemas.microsoft.com/office/drawing/2014/main" id="{00000000-0008-0000-0300-000060000000}"/>
                      </a:ext>
                    </a:extLst>
                  </xdr:cNvPr>
                  <xdr:cNvCxnSpPr>
                    <a:cxnSpLocks/>
                  </xdr:cNvCxnSpPr>
                </xdr:nvCxnSpPr>
                <xdr:spPr>
                  <a:xfrm flipH="1">
                    <a:off x="3491291" y="21617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7" name="Straight Connector 96">
                    <a:extLst>
                      <a:ext uri="{FF2B5EF4-FFF2-40B4-BE49-F238E27FC236}">
                        <a16:creationId xmlns:a16="http://schemas.microsoft.com/office/drawing/2014/main" id="{00000000-0008-0000-0300-000061000000}"/>
                      </a:ext>
                    </a:extLst>
                  </xdr:cNvPr>
                  <xdr:cNvCxnSpPr>
                    <a:cxnSpLocks/>
                  </xdr:cNvCxnSpPr>
                </xdr:nvCxnSpPr>
                <xdr:spPr>
                  <a:xfrm flipH="1">
                    <a:off x="3655636" y="21278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8" name="Straight Connector 97">
                    <a:extLst>
                      <a:ext uri="{FF2B5EF4-FFF2-40B4-BE49-F238E27FC236}">
                        <a16:creationId xmlns:a16="http://schemas.microsoft.com/office/drawing/2014/main" id="{00000000-0008-0000-0300-000062000000}"/>
                      </a:ext>
                    </a:extLst>
                  </xdr:cNvPr>
                  <xdr:cNvCxnSpPr>
                    <a:cxnSpLocks/>
                  </xdr:cNvCxnSpPr>
                </xdr:nvCxnSpPr>
                <xdr:spPr>
                  <a:xfrm flipH="1">
                    <a:off x="3825814" y="21605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9" name="Straight Connector 98">
                    <a:extLst>
                      <a:ext uri="{FF2B5EF4-FFF2-40B4-BE49-F238E27FC236}">
                        <a16:creationId xmlns:a16="http://schemas.microsoft.com/office/drawing/2014/main" id="{00000000-0008-0000-0300-000063000000}"/>
                      </a:ext>
                    </a:extLst>
                  </xdr:cNvPr>
                  <xdr:cNvCxnSpPr>
                    <a:cxnSpLocks/>
                  </xdr:cNvCxnSpPr>
                </xdr:nvCxnSpPr>
                <xdr:spPr>
                  <a:xfrm flipH="1">
                    <a:off x="4092621" y="2146659"/>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0" name="Straight Connector 99">
                    <a:extLst>
                      <a:ext uri="{FF2B5EF4-FFF2-40B4-BE49-F238E27FC236}">
                        <a16:creationId xmlns:a16="http://schemas.microsoft.com/office/drawing/2014/main" id="{00000000-0008-0000-0300-000064000000}"/>
                      </a:ext>
                    </a:extLst>
                  </xdr:cNvPr>
                  <xdr:cNvCxnSpPr>
                    <a:cxnSpLocks/>
                  </xdr:cNvCxnSpPr>
                </xdr:nvCxnSpPr>
                <xdr:spPr>
                  <a:xfrm flipH="1">
                    <a:off x="4285893" y="21247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1" name="Straight Connector 100">
                    <a:extLst>
                      <a:ext uri="{FF2B5EF4-FFF2-40B4-BE49-F238E27FC236}">
                        <a16:creationId xmlns:a16="http://schemas.microsoft.com/office/drawing/2014/main" id="{00000000-0008-0000-0300-000065000000}"/>
                      </a:ext>
                    </a:extLst>
                  </xdr:cNvPr>
                  <xdr:cNvCxnSpPr>
                    <a:cxnSpLocks/>
                  </xdr:cNvCxnSpPr>
                </xdr:nvCxnSpPr>
                <xdr:spPr>
                  <a:xfrm flipH="1">
                    <a:off x="4444250" y="21741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2" name="Straight Connector 101">
                    <a:extLst>
                      <a:ext uri="{FF2B5EF4-FFF2-40B4-BE49-F238E27FC236}">
                        <a16:creationId xmlns:a16="http://schemas.microsoft.com/office/drawing/2014/main" id="{00000000-0008-0000-0300-000066000000}"/>
                      </a:ext>
                    </a:extLst>
                  </xdr:cNvPr>
                  <xdr:cNvCxnSpPr>
                    <a:cxnSpLocks/>
                  </xdr:cNvCxnSpPr>
                </xdr:nvCxnSpPr>
                <xdr:spPr>
                  <a:xfrm flipH="1">
                    <a:off x="4608595" y="21402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3" name="Straight Connector 102">
                    <a:extLst>
                      <a:ext uri="{FF2B5EF4-FFF2-40B4-BE49-F238E27FC236}">
                        <a16:creationId xmlns:a16="http://schemas.microsoft.com/office/drawing/2014/main" id="{00000000-0008-0000-0300-000067000000}"/>
                      </a:ext>
                    </a:extLst>
                  </xdr:cNvPr>
                  <xdr:cNvCxnSpPr>
                    <a:cxnSpLocks/>
                  </xdr:cNvCxnSpPr>
                </xdr:nvCxnSpPr>
                <xdr:spPr>
                  <a:xfrm flipH="1">
                    <a:off x="4778773" y="21729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4" name="Straight Connector 103">
                    <a:extLst>
                      <a:ext uri="{FF2B5EF4-FFF2-40B4-BE49-F238E27FC236}">
                        <a16:creationId xmlns:a16="http://schemas.microsoft.com/office/drawing/2014/main" id="{00000000-0008-0000-0300-000068000000}"/>
                      </a:ext>
                    </a:extLst>
                  </xdr:cNvPr>
                  <xdr:cNvCxnSpPr>
                    <a:cxnSpLocks/>
                  </xdr:cNvCxnSpPr>
                </xdr:nvCxnSpPr>
                <xdr:spPr>
                  <a:xfrm flipH="1">
                    <a:off x="4974509" y="21840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5" name="Straight Connector 104">
                    <a:extLst>
                      <a:ext uri="{FF2B5EF4-FFF2-40B4-BE49-F238E27FC236}">
                        <a16:creationId xmlns:a16="http://schemas.microsoft.com/office/drawing/2014/main" id="{00000000-0008-0000-0300-000069000000}"/>
                      </a:ext>
                    </a:extLst>
                  </xdr:cNvPr>
                  <xdr:cNvCxnSpPr>
                    <a:cxnSpLocks/>
                  </xdr:cNvCxnSpPr>
                </xdr:nvCxnSpPr>
                <xdr:spPr>
                  <a:xfrm flipH="1">
                    <a:off x="3987963" y="20707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6" name="Straight Connector 105">
                    <a:extLst>
                      <a:ext uri="{FF2B5EF4-FFF2-40B4-BE49-F238E27FC236}">
                        <a16:creationId xmlns:a16="http://schemas.microsoft.com/office/drawing/2014/main" id="{00000000-0008-0000-0300-00006A000000}"/>
                      </a:ext>
                    </a:extLst>
                  </xdr:cNvPr>
                  <xdr:cNvCxnSpPr>
                    <a:cxnSpLocks/>
                  </xdr:cNvCxnSpPr>
                </xdr:nvCxnSpPr>
                <xdr:spPr>
                  <a:xfrm flipH="1">
                    <a:off x="3224917" y="211167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7" name="Straight Connector 106">
                    <a:extLst>
                      <a:ext uri="{FF2B5EF4-FFF2-40B4-BE49-F238E27FC236}">
                        <a16:creationId xmlns:a16="http://schemas.microsoft.com/office/drawing/2014/main" id="{00000000-0008-0000-0300-00006B000000}"/>
                      </a:ext>
                    </a:extLst>
                  </xdr:cNvPr>
                  <xdr:cNvCxnSpPr>
                    <a:cxnSpLocks/>
                  </xdr:cNvCxnSpPr>
                </xdr:nvCxnSpPr>
                <xdr:spPr>
                  <a:xfrm flipH="1">
                    <a:off x="3284412" y="225723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8" name="Straight Connector 107">
                    <a:extLst>
                      <a:ext uri="{FF2B5EF4-FFF2-40B4-BE49-F238E27FC236}">
                        <a16:creationId xmlns:a16="http://schemas.microsoft.com/office/drawing/2014/main" id="{00000000-0008-0000-0300-00006C000000}"/>
                      </a:ext>
                    </a:extLst>
                  </xdr:cNvPr>
                  <xdr:cNvCxnSpPr>
                    <a:cxnSpLocks/>
                  </xdr:cNvCxnSpPr>
                </xdr:nvCxnSpPr>
                <xdr:spPr>
                  <a:xfrm flipH="1">
                    <a:off x="3442769" y="23066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9" name="Straight Connector 108">
                    <a:extLst>
                      <a:ext uri="{FF2B5EF4-FFF2-40B4-BE49-F238E27FC236}">
                        <a16:creationId xmlns:a16="http://schemas.microsoft.com/office/drawing/2014/main" id="{00000000-0008-0000-0300-00006D000000}"/>
                      </a:ext>
                    </a:extLst>
                  </xdr:cNvPr>
                  <xdr:cNvCxnSpPr>
                    <a:cxnSpLocks/>
                  </xdr:cNvCxnSpPr>
                </xdr:nvCxnSpPr>
                <xdr:spPr>
                  <a:xfrm flipH="1">
                    <a:off x="3607114" y="22727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0" name="Straight Connector 109">
                    <a:extLst>
                      <a:ext uri="{FF2B5EF4-FFF2-40B4-BE49-F238E27FC236}">
                        <a16:creationId xmlns:a16="http://schemas.microsoft.com/office/drawing/2014/main" id="{00000000-0008-0000-0300-00006E000000}"/>
                      </a:ext>
                    </a:extLst>
                  </xdr:cNvPr>
                  <xdr:cNvCxnSpPr>
                    <a:cxnSpLocks/>
                  </xdr:cNvCxnSpPr>
                </xdr:nvCxnSpPr>
                <xdr:spPr>
                  <a:xfrm flipH="1">
                    <a:off x="3777292" y="230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1" name="Straight Connector 110">
                    <a:extLst>
                      <a:ext uri="{FF2B5EF4-FFF2-40B4-BE49-F238E27FC236}">
                        <a16:creationId xmlns:a16="http://schemas.microsoft.com/office/drawing/2014/main" id="{00000000-0008-0000-0300-00006F000000}"/>
                      </a:ext>
                    </a:extLst>
                  </xdr:cNvPr>
                  <xdr:cNvCxnSpPr>
                    <a:cxnSpLocks/>
                  </xdr:cNvCxnSpPr>
                </xdr:nvCxnSpPr>
                <xdr:spPr>
                  <a:xfrm flipH="1">
                    <a:off x="3998756" y="231647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2" name="Straight Connector 111">
                    <a:extLst>
                      <a:ext uri="{FF2B5EF4-FFF2-40B4-BE49-F238E27FC236}">
                        <a16:creationId xmlns:a16="http://schemas.microsoft.com/office/drawing/2014/main" id="{00000000-0008-0000-0300-000070000000}"/>
                      </a:ext>
                    </a:extLst>
                  </xdr:cNvPr>
                  <xdr:cNvCxnSpPr>
                    <a:cxnSpLocks/>
                  </xdr:cNvCxnSpPr>
                </xdr:nvCxnSpPr>
                <xdr:spPr>
                  <a:xfrm flipH="1">
                    <a:off x="4237371" y="2269682"/>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3" name="Straight Connector 112">
                    <a:extLst>
                      <a:ext uri="{FF2B5EF4-FFF2-40B4-BE49-F238E27FC236}">
                        <a16:creationId xmlns:a16="http://schemas.microsoft.com/office/drawing/2014/main" id="{00000000-0008-0000-0300-000071000000}"/>
                      </a:ext>
                    </a:extLst>
                  </xdr:cNvPr>
                  <xdr:cNvCxnSpPr>
                    <a:cxnSpLocks/>
                  </xdr:cNvCxnSpPr>
                </xdr:nvCxnSpPr>
                <xdr:spPr>
                  <a:xfrm flipH="1">
                    <a:off x="3110943" y="21096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4" name="Straight Connector 113">
                    <a:extLst>
                      <a:ext uri="{FF2B5EF4-FFF2-40B4-BE49-F238E27FC236}">
                        <a16:creationId xmlns:a16="http://schemas.microsoft.com/office/drawing/2014/main" id="{00000000-0008-0000-0300-000072000000}"/>
                      </a:ext>
                    </a:extLst>
                  </xdr:cNvPr>
                  <xdr:cNvCxnSpPr>
                    <a:cxnSpLocks/>
                  </xdr:cNvCxnSpPr>
                </xdr:nvCxnSpPr>
                <xdr:spPr>
                  <a:xfrm flipH="1">
                    <a:off x="4560073" y="228517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5" name="Straight Connector 114">
                    <a:extLst>
                      <a:ext uri="{FF2B5EF4-FFF2-40B4-BE49-F238E27FC236}">
                        <a16:creationId xmlns:a16="http://schemas.microsoft.com/office/drawing/2014/main" id="{00000000-0008-0000-0300-000073000000}"/>
                      </a:ext>
                    </a:extLst>
                  </xdr:cNvPr>
                  <xdr:cNvCxnSpPr>
                    <a:cxnSpLocks/>
                  </xdr:cNvCxnSpPr>
                </xdr:nvCxnSpPr>
                <xdr:spPr>
                  <a:xfrm flipH="1">
                    <a:off x="4730251" y="231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6" name="Straight Connector 115">
                    <a:extLst>
                      <a:ext uri="{FF2B5EF4-FFF2-40B4-BE49-F238E27FC236}">
                        <a16:creationId xmlns:a16="http://schemas.microsoft.com/office/drawing/2014/main" id="{00000000-0008-0000-0300-000074000000}"/>
                      </a:ext>
                    </a:extLst>
                  </xdr:cNvPr>
                  <xdr:cNvCxnSpPr>
                    <a:cxnSpLocks/>
                  </xdr:cNvCxnSpPr>
                </xdr:nvCxnSpPr>
                <xdr:spPr>
                  <a:xfrm flipH="1">
                    <a:off x="4925987" y="2328927"/>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7" name="Straight Connector 116">
                    <a:extLst>
                      <a:ext uri="{FF2B5EF4-FFF2-40B4-BE49-F238E27FC236}">
                        <a16:creationId xmlns:a16="http://schemas.microsoft.com/office/drawing/2014/main" id="{00000000-0008-0000-0300-000075000000}"/>
                      </a:ext>
                    </a:extLst>
                  </xdr:cNvPr>
                  <xdr:cNvCxnSpPr>
                    <a:cxnSpLocks/>
                  </xdr:cNvCxnSpPr>
                </xdr:nvCxnSpPr>
                <xdr:spPr>
                  <a:xfrm flipH="1">
                    <a:off x="3176395" y="22565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8" name="Straight Connector 117">
                    <a:extLst>
                      <a:ext uri="{FF2B5EF4-FFF2-40B4-BE49-F238E27FC236}">
                        <a16:creationId xmlns:a16="http://schemas.microsoft.com/office/drawing/2014/main" id="{00000000-0008-0000-0300-000076000000}"/>
                      </a:ext>
                    </a:extLst>
                  </xdr:cNvPr>
                  <xdr:cNvCxnSpPr>
                    <a:cxnSpLocks/>
                  </xdr:cNvCxnSpPr>
                </xdr:nvCxnSpPr>
                <xdr:spPr>
                  <a:xfrm flipH="1">
                    <a:off x="5017512" y="203546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9" name="Straight Connector 118">
                    <a:extLst>
                      <a:ext uri="{FF2B5EF4-FFF2-40B4-BE49-F238E27FC236}">
                        <a16:creationId xmlns:a16="http://schemas.microsoft.com/office/drawing/2014/main" id="{00000000-0008-0000-0300-000077000000}"/>
                      </a:ext>
                    </a:extLst>
                  </xdr:cNvPr>
                  <xdr:cNvCxnSpPr>
                    <a:cxnSpLocks/>
                  </xdr:cNvCxnSpPr>
                </xdr:nvCxnSpPr>
                <xdr:spPr>
                  <a:xfrm flipH="1">
                    <a:off x="4438293" y="22771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0" name="Straight Connector 119">
                    <a:extLst>
                      <a:ext uri="{FF2B5EF4-FFF2-40B4-BE49-F238E27FC236}">
                        <a16:creationId xmlns:a16="http://schemas.microsoft.com/office/drawing/2014/main" id="{00000000-0008-0000-0300-000078000000}"/>
                      </a:ext>
                    </a:extLst>
                  </xdr:cNvPr>
                  <xdr:cNvCxnSpPr>
                    <a:cxnSpLocks/>
                  </xdr:cNvCxnSpPr>
                </xdr:nvCxnSpPr>
                <xdr:spPr>
                  <a:xfrm flipH="1">
                    <a:off x="3127371" y="24007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1" name="Straight Connector 120">
                    <a:extLst>
                      <a:ext uri="{FF2B5EF4-FFF2-40B4-BE49-F238E27FC236}">
                        <a16:creationId xmlns:a16="http://schemas.microsoft.com/office/drawing/2014/main" id="{00000000-0008-0000-0300-000079000000}"/>
                      </a:ext>
                    </a:extLst>
                  </xdr:cNvPr>
                  <xdr:cNvCxnSpPr>
                    <a:cxnSpLocks/>
                  </xdr:cNvCxnSpPr>
                </xdr:nvCxnSpPr>
                <xdr:spPr>
                  <a:xfrm flipH="1">
                    <a:off x="3285728" y="24501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2" name="Straight Connector 121">
                    <a:extLst>
                      <a:ext uri="{FF2B5EF4-FFF2-40B4-BE49-F238E27FC236}">
                        <a16:creationId xmlns:a16="http://schemas.microsoft.com/office/drawing/2014/main" id="{00000000-0008-0000-0300-00007A000000}"/>
                      </a:ext>
                    </a:extLst>
                  </xdr:cNvPr>
                  <xdr:cNvCxnSpPr>
                    <a:cxnSpLocks/>
                  </xdr:cNvCxnSpPr>
                </xdr:nvCxnSpPr>
                <xdr:spPr>
                  <a:xfrm flipH="1">
                    <a:off x="3450073" y="241623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3" name="Straight Connector 122">
                    <a:extLst>
                      <a:ext uri="{FF2B5EF4-FFF2-40B4-BE49-F238E27FC236}">
                        <a16:creationId xmlns:a16="http://schemas.microsoft.com/office/drawing/2014/main" id="{00000000-0008-0000-0300-00007B000000}"/>
                      </a:ext>
                    </a:extLst>
                  </xdr:cNvPr>
                  <xdr:cNvCxnSpPr>
                    <a:cxnSpLocks/>
                  </xdr:cNvCxnSpPr>
                </xdr:nvCxnSpPr>
                <xdr:spPr>
                  <a:xfrm flipH="1">
                    <a:off x="3620251" y="244893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4" name="Straight Connector 123">
                    <a:extLst>
                      <a:ext uri="{FF2B5EF4-FFF2-40B4-BE49-F238E27FC236}">
                        <a16:creationId xmlns:a16="http://schemas.microsoft.com/office/drawing/2014/main" id="{00000000-0008-0000-0300-00007C000000}"/>
                      </a:ext>
                    </a:extLst>
                  </xdr:cNvPr>
                  <xdr:cNvCxnSpPr>
                    <a:cxnSpLocks/>
                  </xdr:cNvCxnSpPr>
                </xdr:nvCxnSpPr>
                <xdr:spPr>
                  <a:xfrm flipH="1">
                    <a:off x="3841715" y="245999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5" name="Straight Connector 124">
                    <a:extLst>
                      <a:ext uri="{FF2B5EF4-FFF2-40B4-BE49-F238E27FC236}">
                        <a16:creationId xmlns:a16="http://schemas.microsoft.com/office/drawing/2014/main" id="{00000000-0008-0000-0300-00007D000000}"/>
                      </a:ext>
                    </a:extLst>
                  </xdr:cNvPr>
                  <xdr:cNvCxnSpPr>
                    <a:cxnSpLocks/>
                  </xdr:cNvCxnSpPr>
                </xdr:nvCxnSpPr>
                <xdr:spPr>
                  <a:xfrm flipH="1">
                    <a:off x="4080330" y="241320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6" name="Straight Connector 125">
                    <a:extLst>
                      <a:ext uri="{FF2B5EF4-FFF2-40B4-BE49-F238E27FC236}">
                        <a16:creationId xmlns:a16="http://schemas.microsoft.com/office/drawing/2014/main" id="{00000000-0008-0000-0300-00007E000000}"/>
                      </a:ext>
                    </a:extLst>
                  </xdr:cNvPr>
                  <xdr:cNvCxnSpPr>
                    <a:cxnSpLocks/>
                  </xdr:cNvCxnSpPr>
                </xdr:nvCxnSpPr>
                <xdr:spPr>
                  <a:xfrm flipH="1">
                    <a:off x="4238687" y="24626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7" name="Straight Connector 126">
                    <a:extLst>
                      <a:ext uri="{FF2B5EF4-FFF2-40B4-BE49-F238E27FC236}">
                        <a16:creationId xmlns:a16="http://schemas.microsoft.com/office/drawing/2014/main" id="{00000000-0008-0000-0300-00007F000000}"/>
                      </a:ext>
                    </a:extLst>
                  </xdr:cNvPr>
                  <xdr:cNvCxnSpPr>
                    <a:cxnSpLocks/>
                  </xdr:cNvCxnSpPr>
                </xdr:nvCxnSpPr>
                <xdr:spPr>
                  <a:xfrm flipH="1">
                    <a:off x="4403032" y="242868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8" name="Straight Connector 127">
                    <a:extLst>
                      <a:ext uri="{FF2B5EF4-FFF2-40B4-BE49-F238E27FC236}">
                        <a16:creationId xmlns:a16="http://schemas.microsoft.com/office/drawing/2014/main" id="{00000000-0008-0000-0300-000080000000}"/>
                      </a:ext>
                    </a:extLst>
                  </xdr:cNvPr>
                  <xdr:cNvCxnSpPr>
                    <a:cxnSpLocks/>
                  </xdr:cNvCxnSpPr>
                </xdr:nvCxnSpPr>
                <xdr:spPr>
                  <a:xfrm flipH="1">
                    <a:off x="4573210" y="246138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9" name="Straight Connector 128">
                    <a:extLst>
                      <a:ext uri="{FF2B5EF4-FFF2-40B4-BE49-F238E27FC236}">
                        <a16:creationId xmlns:a16="http://schemas.microsoft.com/office/drawing/2014/main" id="{00000000-0008-0000-0300-000081000000}"/>
                      </a:ext>
                    </a:extLst>
                  </xdr:cNvPr>
                  <xdr:cNvCxnSpPr>
                    <a:cxnSpLocks/>
                  </xdr:cNvCxnSpPr>
                </xdr:nvCxnSpPr>
                <xdr:spPr>
                  <a:xfrm flipH="1">
                    <a:off x="3019354" y="24000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30" name="Straight Connector 129">
                    <a:extLst>
                      <a:ext uri="{FF2B5EF4-FFF2-40B4-BE49-F238E27FC236}">
                        <a16:creationId xmlns:a16="http://schemas.microsoft.com/office/drawing/2014/main" id="{00000000-0008-0000-0300-000082000000}"/>
                      </a:ext>
                    </a:extLst>
                  </xdr:cNvPr>
                  <xdr:cNvCxnSpPr>
                    <a:cxnSpLocks/>
                  </xdr:cNvCxnSpPr>
                </xdr:nvCxnSpPr>
                <xdr:spPr>
                  <a:xfrm flipH="1">
                    <a:off x="4711997" y="245718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31" name="Straight Connector 130">
                    <a:extLst>
                      <a:ext uri="{FF2B5EF4-FFF2-40B4-BE49-F238E27FC236}">
                        <a16:creationId xmlns:a16="http://schemas.microsoft.com/office/drawing/2014/main" id="{00000000-0008-0000-0300-000083000000}"/>
                      </a:ext>
                    </a:extLst>
                  </xdr:cNvPr>
                  <xdr:cNvCxnSpPr>
                    <a:cxnSpLocks/>
                  </xdr:cNvCxnSpPr>
                </xdr:nvCxnSpPr>
                <xdr:spPr>
                  <a:xfrm flipH="1">
                    <a:off x="4907733" y="246824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cxnSp macro="">
              <xdr:nvCxnSpPr>
                <xdr:cNvPr id="80" name="Straight Connector 79">
                  <a:extLst>
                    <a:ext uri="{FF2B5EF4-FFF2-40B4-BE49-F238E27FC236}">
                      <a16:creationId xmlns:a16="http://schemas.microsoft.com/office/drawing/2014/main" id="{00000000-0008-0000-0300-000050000000}"/>
                    </a:ext>
                  </a:extLst>
                </xdr:cNvPr>
                <xdr:cNvCxnSpPr>
                  <a:cxnSpLocks/>
                </xdr:cNvCxnSpPr>
              </xdr:nvCxnSpPr>
              <xdr:spPr>
                <a:xfrm>
                  <a:off x="2094127" y="249615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1" name="Straight Connector 80">
                  <a:extLst>
                    <a:ext uri="{FF2B5EF4-FFF2-40B4-BE49-F238E27FC236}">
                      <a16:creationId xmlns:a16="http://schemas.microsoft.com/office/drawing/2014/main" id="{00000000-0008-0000-0300-000051000000}"/>
                    </a:ext>
                  </a:extLst>
                </xdr:cNvPr>
                <xdr:cNvCxnSpPr>
                  <a:cxnSpLocks/>
                </xdr:cNvCxnSpPr>
              </xdr:nvCxnSpPr>
              <xdr:spPr>
                <a:xfrm>
                  <a:off x="1891423" y="246222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2" name="Straight Connector 81">
                  <a:extLst>
                    <a:ext uri="{FF2B5EF4-FFF2-40B4-BE49-F238E27FC236}">
                      <a16:creationId xmlns:a16="http://schemas.microsoft.com/office/drawing/2014/main" id="{00000000-0008-0000-0300-000052000000}"/>
                    </a:ext>
                  </a:extLst>
                </xdr:cNvPr>
                <xdr:cNvCxnSpPr>
                  <a:cxnSpLocks/>
                </xdr:cNvCxnSpPr>
              </xdr:nvCxnSpPr>
              <xdr:spPr>
                <a:xfrm>
                  <a:off x="1681525" y="2494921"/>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3" name="Straight Connector 82">
                  <a:extLst>
                    <a:ext uri="{FF2B5EF4-FFF2-40B4-BE49-F238E27FC236}">
                      <a16:creationId xmlns:a16="http://schemas.microsoft.com/office/drawing/2014/main" id="{00000000-0008-0000-0300-000053000000}"/>
                    </a:ext>
                  </a:extLst>
                </xdr:cNvPr>
                <xdr:cNvCxnSpPr>
                  <a:cxnSpLocks/>
                </xdr:cNvCxnSpPr>
              </xdr:nvCxnSpPr>
              <xdr:spPr>
                <a:xfrm>
                  <a:off x="1510345" y="2490716"/>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4" name="Straight Connector 83">
                  <a:extLst>
                    <a:ext uri="{FF2B5EF4-FFF2-40B4-BE49-F238E27FC236}">
                      <a16:creationId xmlns:a16="http://schemas.microsoft.com/office/drawing/2014/main" id="{00000000-0008-0000-0300-000054000000}"/>
                    </a:ext>
                  </a:extLst>
                </xdr:cNvPr>
                <xdr:cNvCxnSpPr>
                  <a:cxnSpLocks/>
                </xdr:cNvCxnSpPr>
              </xdr:nvCxnSpPr>
              <xdr:spPr>
                <a:xfrm>
                  <a:off x="1268924" y="25017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sp macro="" textlink="">
            <xdr:nvSpPr>
              <xdr:cNvPr id="53" name="TextBox 75">
                <a:extLst>
                  <a:ext uri="{FF2B5EF4-FFF2-40B4-BE49-F238E27FC236}">
                    <a16:creationId xmlns:a16="http://schemas.microsoft.com/office/drawing/2014/main" id="{00000000-0008-0000-0300-000035000000}"/>
                  </a:ext>
                </a:extLst>
              </xdr:cNvPr>
              <xdr:cNvSpPr txBox="1"/>
            </xdr:nvSpPr>
            <xdr:spPr>
              <a:xfrm>
                <a:off x="10022251" y="1309410"/>
                <a:ext cx="1246654"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precipitation</a:t>
                </a:r>
                <a:endParaRPr lang="en-US" sz="1050" b="1">
                  <a:latin typeface="Arial" panose="020B0604020202020204" pitchFamily="34" charset="0"/>
                  <a:cs typeface="Arial" panose="020B0604020202020204" pitchFamily="34" charset="0"/>
                </a:endParaRPr>
              </a:p>
            </xdr:txBody>
          </xdr:sp>
          <xdr:cxnSp macro="">
            <xdr:nvCxnSpPr>
              <xdr:cNvPr id="54" name="Straight Arrow Connector 53">
                <a:extLst>
                  <a:ext uri="{FF2B5EF4-FFF2-40B4-BE49-F238E27FC236}">
                    <a16:creationId xmlns:a16="http://schemas.microsoft.com/office/drawing/2014/main" id="{00000000-0008-0000-0300-000036000000}"/>
                  </a:ext>
                </a:extLst>
              </xdr:cNvPr>
              <xdr:cNvCxnSpPr/>
            </xdr:nvCxnSpPr>
            <xdr:spPr>
              <a:xfrm>
                <a:off x="11576389" y="2930448"/>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5" name="Straight Arrow Connector 54">
                <a:extLst>
                  <a:ext uri="{FF2B5EF4-FFF2-40B4-BE49-F238E27FC236}">
                    <a16:creationId xmlns:a16="http://schemas.microsoft.com/office/drawing/2014/main" id="{00000000-0008-0000-0300-000037000000}"/>
                  </a:ext>
                </a:extLst>
              </xdr:cNvPr>
              <xdr:cNvCxnSpPr>
                <a:cxnSpLocks/>
              </xdr:cNvCxnSpPr>
            </xdr:nvCxnSpPr>
            <xdr:spPr>
              <a:xfrm>
                <a:off x="10250903" y="2610042"/>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6" name="TextBox 78">
                <a:extLst>
                  <a:ext uri="{FF2B5EF4-FFF2-40B4-BE49-F238E27FC236}">
                    <a16:creationId xmlns:a16="http://schemas.microsoft.com/office/drawing/2014/main" id="{00000000-0008-0000-0300-000038000000}"/>
                  </a:ext>
                </a:extLst>
              </xdr:cNvPr>
              <xdr:cNvSpPr txBox="1"/>
            </xdr:nvSpPr>
            <xdr:spPr>
              <a:xfrm>
                <a:off x="11297436" y="2655213"/>
                <a:ext cx="644239"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2">
                        <a:lumMod val="50000"/>
                      </a:schemeClr>
                    </a:solidFill>
                    <a:effectLst>
                      <a:innerShdw blurRad="317500" dist="50800" dir="16200000">
                        <a:schemeClr val="tx1">
                          <a:alpha val="70000"/>
                        </a:schemeClr>
                      </a:innerShdw>
                    </a:effectLst>
                    <a:latin typeface="Arial" panose="020B0604020202020204" pitchFamily="34" charset="0"/>
                    <a:cs typeface="Arial" panose="020B0604020202020204" pitchFamily="34" charset="0"/>
                  </a:rPr>
                  <a:t>PFAS</a:t>
                </a:r>
              </a:p>
              <a:p>
                <a:endParaRPr lang="en-US" sz="1200" b="1">
                  <a:latin typeface="Arial" panose="020B0604020202020204" pitchFamily="34" charset="0"/>
                  <a:cs typeface="Arial" panose="020B0604020202020204" pitchFamily="34" charset="0"/>
                </a:endParaRPr>
              </a:p>
            </xdr:txBody>
          </xdr:sp>
          <xdr:cxnSp macro="">
            <xdr:nvCxnSpPr>
              <xdr:cNvPr id="57" name="Straight Arrow Connector 56">
                <a:extLst>
                  <a:ext uri="{FF2B5EF4-FFF2-40B4-BE49-F238E27FC236}">
                    <a16:creationId xmlns:a16="http://schemas.microsoft.com/office/drawing/2014/main" id="{00000000-0008-0000-0300-000039000000}"/>
                  </a:ext>
                </a:extLst>
              </xdr:cNvPr>
              <xdr:cNvCxnSpPr/>
            </xdr:nvCxnSpPr>
            <xdr:spPr>
              <a:xfrm>
                <a:off x="11575338" y="4387140"/>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8" name="TextBox 80">
                <a:extLst>
                  <a:ext uri="{FF2B5EF4-FFF2-40B4-BE49-F238E27FC236}">
                    <a16:creationId xmlns:a16="http://schemas.microsoft.com/office/drawing/2014/main" id="{00000000-0008-0000-0300-00003A000000}"/>
                  </a:ext>
                </a:extLst>
              </xdr:cNvPr>
              <xdr:cNvSpPr txBox="1"/>
            </xdr:nvSpPr>
            <xdr:spPr>
              <a:xfrm>
                <a:off x="11304270" y="3925475"/>
                <a:ext cx="644239"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2">
                        <a:lumMod val="50000"/>
                      </a:schemeClr>
                    </a:solidFill>
                    <a:latin typeface="Arial" panose="020B0604020202020204" pitchFamily="34" charset="0"/>
                    <a:cs typeface="Arial" panose="020B0604020202020204" pitchFamily="34" charset="0"/>
                  </a:rPr>
                  <a:t>PFAS</a:t>
                </a:r>
              </a:p>
              <a:p>
                <a:endParaRPr lang="en-US" sz="1200" b="1">
                  <a:latin typeface="Arial" panose="020B0604020202020204" pitchFamily="34" charset="0"/>
                  <a:cs typeface="Arial" panose="020B0604020202020204" pitchFamily="34" charset="0"/>
                </a:endParaRPr>
              </a:p>
            </xdr:txBody>
          </xdr:sp>
          <xdr:sp macro="" textlink="">
            <xdr:nvSpPr>
              <xdr:cNvPr id="59" name="TextBox 81">
                <a:extLst>
                  <a:ext uri="{FF2B5EF4-FFF2-40B4-BE49-F238E27FC236}">
                    <a16:creationId xmlns:a16="http://schemas.microsoft.com/office/drawing/2014/main" id="{00000000-0008-0000-0300-00003B000000}"/>
                  </a:ext>
                </a:extLst>
              </xdr:cNvPr>
              <xdr:cNvSpPr txBox="1"/>
            </xdr:nvSpPr>
            <xdr:spPr>
              <a:xfrm>
                <a:off x="13526699" y="2921972"/>
                <a:ext cx="351828" cy="2368642"/>
              </a:xfrm>
              <a:prstGeom prst="rect">
                <a:avLst/>
              </a:prstGeom>
              <a:noFill/>
            </xdr:spPr>
            <xdr:txBody>
              <a:bodyPr vert="wordArtVert"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000">
                  <a:latin typeface="Arial" panose="020B0604020202020204" pitchFamily="34" charset="0"/>
                  <a:cs typeface="Arial" panose="020B0604020202020204" pitchFamily="34" charset="0"/>
                </a:endParaRPr>
              </a:p>
            </xdr:txBody>
          </xdr:sp>
          <xdr:sp macro="" textlink="">
            <xdr:nvSpPr>
              <xdr:cNvPr id="60" name="TextBox 82">
                <a:extLst>
                  <a:ext uri="{FF2B5EF4-FFF2-40B4-BE49-F238E27FC236}">
                    <a16:creationId xmlns:a16="http://schemas.microsoft.com/office/drawing/2014/main" id="{00000000-0008-0000-0300-00003C000000}"/>
                  </a:ext>
                </a:extLst>
              </xdr:cNvPr>
              <xdr:cNvSpPr txBox="1"/>
            </xdr:nvSpPr>
            <xdr:spPr>
              <a:xfrm>
                <a:off x="9297732" y="2711023"/>
                <a:ext cx="1128713"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1"/>
                    </a:solidFill>
                    <a:latin typeface="Arial" panose="020B0604020202020204" pitchFamily="34" charset="0"/>
                    <a:cs typeface="Arial" panose="020B0604020202020204" pitchFamily="34" charset="0"/>
                  </a:rPr>
                  <a:t>infiltration</a:t>
                </a:r>
              </a:p>
            </xdr:txBody>
          </xdr:sp>
          <xdr:cxnSp macro="">
            <xdr:nvCxnSpPr>
              <xdr:cNvPr id="61" name="Straight Arrow Connector 60">
                <a:extLst>
                  <a:ext uri="{FF2B5EF4-FFF2-40B4-BE49-F238E27FC236}">
                    <a16:creationId xmlns:a16="http://schemas.microsoft.com/office/drawing/2014/main" id="{00000000-0008-0000-0300-00003D000000}"/>
                  </a:ext>
                </a:extLst>
              </xdr:cNvPr>
              <xdr:cNvCxnSpPr>
                <a:cxnSpLocks/>
              </xdr:cNvCxnSpPr>
            </xdr:nvCxnSpPr>
            <xdr:spPr>
              <a:xfrm>
                <a:off x="11099629" y="2626856"/>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2" name="Straight Arrow Connector 61">
                <a:extLst>
                  <a:ext uri="{FF2B5EF4-FFF2-40B4-BE49-F238E27FC236}">
                    <a16:creationId xmlns:a16="http://schemas.microsoft.com/office/drawing/2014/main" id="{00000000-0008-0000-0300-00003E000000}"/>
                  </a:ext>
                </a:extLst>
              </xdr:cNvPr>
              <xdr:cNvCxnSpPr>
                <a:cxnSpLocks/>
              </xdr:cNvCxnSpPr>
            </xdr:nvCxnSpPr>
            <xdr:spPr>
              <a:xfrm>
                <a:off x="12063084" y="2622515"/>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3" name="Straight Arrow Connector 62">
                <a:extLst>
                  <a:ext uri="{FF2B5EF4-FFF2-40B4-BE49-F238E27FC236}">
                    <a16:creationId xmlns:a16="http://schemas.microsoft.com/office/drawing/2014/main" id="{00000000-0008-0000-0300-00003F000000}"/>
                  </a:ext>
                </a:extLst>
              </xdr:cNvPr>
              <xdr:cNvCxnSpPr>
                <a:cxnSpLocks/>
              </xdr:cNvCxnSpPr>
            </xdr:nvCxnSpPr>
            <xdr:spPr>
              <a:xfrm>
                <a:off x="13650102" y="2610042"/>
                <a:ext cx="8928" cy="1458728"/>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64" name="Group 63">
                <a:extLst>
                  <a:ext uri="{FF2B5EF4-FFF2-40B4-BE49-F238E27FC236}">
                    <a16:creationId xmlns:a16="http://schemas.microsoft.com/office/drawing/2014/main" id="{00000000-0008-0000-0300-000040000000}"/>
                  </a:ext>
                </a:extLst>
              </xdr:cNvPr>
              <xdr:cNvGrpSpPr/>
            </xdr:nvGrpSpPr>
            <xdr:grpSpPr>
              <a:xfrm>
                <a:off x="13502170" y="3100282"/>
                <a:ext cx="318605" cy="338554"/>
                <a:chOff x="5257800" y="5902848"/>
                <a:chExt cx="318605" cy="338554"/>
              </a:xfrm>
            </xdr:grpSpPr>
            <xdr:sp macro="" textlink="">
              <xdr:nvSpPr>
                <xdr:cNvPr id="77" name="Rectangle 76">
                  <a:extLst>
                    <a:ext uri="{FF2B5EF4-FFF2-40B4-BE49-F238E27FC236}">
                      <a16:creationId xmlns:a16="http://schemas.microsoft.com/office/drawing/2014/main" id="{00000000-0008-0000-0300-00004D000000}"/>
                    </a:ext>
                  </a:extLst>
                </xdr:cNvPr>
                <xdr:cNvSpPr/>
              </xdr:nvSpPr>
              <xdr:spPr>
                <a:xfrm>
                  <a:off x="5311930" y="5955333"/>
                  <a:ext cx="193292" cy="24622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78" name="TextBox 88">
                  <a:extLst>
                    <a:ext uri="{FF2B5EF4-FFF2-40B4-BE49-F238E27FC236}">
                      <a16:creationId xmlns:a16="http://schemas.microsoft.com/office/drawing/2014/main" id="{00000000-0008-0000-0300-00004E000000}"/>
                    </a:ext>
                  </a:extLst>
                </xdr:cNvPr>
                <xdr:cNvSpPr txBox="1"/>
              </xdr:nvSpPr>
              <xdr:spPr>
                <a:xfrm>
                  <a:off x="5257800" y="5902848"/>
                  <a:ext cx="318605" cy="338554"/>
                </a:xfrm>
                <a:prstGeom prst="rect">
                  <a:avLst/>
                </a:prstGeom>
                <a:solidFill>
                  <a:schemeClr val="bg1">
                    <a:lumMod val="8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600" i="1">
                      <a:latin typeface="Arial" panose="020B0604020202020204" pitchFamily="34" charset="0"/>
                      <a:cs typeface="Arial" panose="020B0604020202020204" pitchFamily="34" charset="0"/>
                    </a:rPr>
                    <a:t>z</a:t>
                  </a:r>
                </a:p>
              </xdr:txBody>
            </xdr:sp>
          </xdr:grpSp>
          <xdr:sp macro="" textlink="">
            <xdr:nvSpPr>
              <xdr:cNvPr id="65" name="Right Brace 64">
                <a:extLst>
                  <a:ext uri="{FF2B5EF4-FFF2-40B4-BE49-F238E27FC236}">
                    <a16:creationId xmlns:a16="http://schemas.microsoft.com/office/drawing/2014/main" id="{00000000-0008-0000-0300-000041000000}"/>
                  </a:ext>
                </a:extLst>
              </xdr:cNvPr>
              <xdr:cNvSpPr/>
            </xdr:nvSpPr>
            <xdr:spPr>
              <a:xfrm flipH="1">
                <a:off x="10079794" y="2631489"/>
                <a:ext cx="627249" cy="2451490"/>
              </a:xfrm>
              <a:prstGeom prst="rightBrace">
                <a:avLst>
                  <a:gd name="adj1" fmla="val 49602"/>
                  <a:gd name="adj2" fmla="val 50000"/>
                </a:avLst>
              </a:prstGeom>
            </xdr:spPr>
            <xdr:style>
              <a:lnRef idx="2">
                <a:schemeClr val="dk1"/>
              </a:lnRef>
              <a:fillRef idx="0">
                <a:schemeClr val="dk1"/>
              </a:fillRef>
              <a:effectRef idx="1">
                <a:schemeClr val="dk1"/>
              </a:effectRef>
              <a:fontRef idx="minor">
                <a:schemeClr val="tx1"/>
              </a:fontRef>
            </xdr:style>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US"/>
              </a:p>
            </xdr:txBody>
          </xdr:sp>
          <xdr:cxnSp macro="">
            <xdr:nvCxnSpPr>
              <xdr:cNvPr id="66" name="Straight Connector 65">
                <a:extLst>
                  <a:ext uri="{FF2B5EF4-FFF2-40B4-BE49-F238E27FC236}">
                    <a16:creationId xmlns:a16="http://schemas.microsoft.com/office/drawing/2014/main" id="{00000000-0008-0000-0300-000042000000}"/>
                  </a:ext>
                </a:extLst>
              </xdr:cNvPr>
              <xdr:cNvCxnSpPr>
                <a:cxnSpLocks/>
              </xdr:cNvCxnSpPr>
            </xdr:nvCxnSpPr>
            <xdr:spPr>
              <a:xfrm>
                <a:off x="11934135" y="2354687"/>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7" name="Straight Connector 66">
                <a:extLst>
                  <a:ext uri="{FF2B5EF4-FFF2-40B4-BE49-F238E27FC236}">
                    <a16:creationId xmlns:a16="http://schemas.microsoft.com/office/drawing/2014/main" id="{00000000-0008-0000-0300-000043000000}"/>
                  </a:ext>
                </a:extLst>
              </xdr:cNvPr>
              <xdr:cNvCxnSpPr>
                <a:cxnSpLocks/>
              </xdr:cNvCxnSpPr>
            </xdr:nvCxnSpPr>
            <xdr:spPr>
              <a:xfrm>
                <a:off x="11738817" y="240410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8" name="Straight Connector 67">
                <a:extLst>
                  <a:ext uri="{FF2B5EF4-FFF2-40B4-BE49-F238E27FC236}">
                    <a16:creationId xmlns:a16="http://schemas.microsoft.com/office/drawing/2014/main" id="{00000000-0008-0000-0300-000044000000}"/>
                  </a:ext>
                </a:extLst>
              </xdr:cNvPr>
              <xdr:cNvCxnSpPr>
                <a:cxnSpLocks/>
              </xdr:cNvCxnSpPr>
            </xdr:nvCxnSpPr>
            <xdr:spPr>
              <a:xfrm>
                <a:off x="11536113" y="23701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9" name="Straight Connector 68">
                <a:extLst>
                  <a:ext uri="{FF2B5EF4-FFF2-40B4-BE49-F238E27FC236}">
                    <a16:creationId xmlns:a16="http://schemas.microsoft.com/office/drawing/2014/main" id="{00000000-0008-0000-0300-000045000000}"/>
                  </a:ext>
                </a:extLst>
              </xdr:cNvPr>
              <xdr:cNvCxnSpPr>
                <a:cxnSpLocks/>
              </xdr:cNvCxnSpPr>
            </xdr:nvCxnSpPr>
            <xdr:spPr>
              <a:xfrm>
                <a:off x="11326215" y="240287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0" name="Straight Connector 69">
                <a:extLst>
                  <a:ext uri="{FF2B5EF4-FFF2-40B4-BE49-F238E27FC236}">
                    <a16:creationId xmlns:a16="http://schemas.microsoft.com/office/drawing/2014/main" id="{00000000-0008-0000-0300-000046000000}"/>
                  </a:ext>
                </a:extLst>
              </xdr:cNvPr>
              <xdr:cNvCxnSpPr>
                <a:cxnSpLocks/>
              </xdr:cNvCxnSpPr>
            </xdr:nvCxnSpPr>
            <xdr:spPr>
              <a:xfrm>
                <a:off x="11053061" y="2413932"/>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1" name="Straight Connector 70">
                <a:extLst>
                  <a:ext uri="{FF2B5EF4-FFF2-40B4-BE49-F238E27FC236}">
                    <a16:creationId xmlns:a16="http://schemas.microsoft.com/office/drawing/2014/main" id="{00000000-0008-0000-0300-000047000000}"/>
                  </a:ext>
                </a:extLst>
              </xdr:cNvPr>
              <xdr:cNvCxnSpPr>
                <a:cxnSpLocks/>
              </xdr:cNvCxnSpPr>
            </xdr:nvCxnSpPr>
            <xdr:spPr>
              <a:xfrm>
                <a:off x="10769691" y="237656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sp macro="" textlink="">
            <xdr:nvSpPr>
              <xdr:cNvPr id="72" name="Rectangle 71">
                <a:extLst>
                  <a:ext uri="{FF2B5EF4-FFF2-40B4-BE49-F238E27FC236}">
                    <a16:creationId xmlns:a16="http://schemas.microsoft.com/office/drawing/2014/main" id="{00000000-0008-0000-0300-000048000000}"/>
                  </a:ext>
                </a:extLst>
              </xdr:cNvPr>
              <xdr:cNvSpPr/>
            </xdr:nvSpPr>
            <xdr:spPr>
              <a:xfrm>
                <a:off x="12655713" y="2631437"/>
                <a:ext cx="114940" cy="2874666"/>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73" name="Cylinder 72">
                <a:extLst>
                  <a:ext uri="{FF2B5EF4-FFF2-40B4-BE49-F238E27FC236}">
                    <a16:creationId xmlns:a16="http://schemas.microsoft.com/office/drawing/2014/main" id="{00000000-0008-0000-0300-000049000000}"/>
                  </a:ext>
                </a:extLst>
              </xdr:cNvPr>
              <xdr:cNvSpPr/>
            </xdr:nvSpPr>
            <xdr:spPr>
              <a:xfrm>
                <a:off x="12655713" y="5108732"/>
                <a:ext cx="114940" cy="410294"/>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74" name="Straight Arrow Connector 73">
                <a:extLst>
                  <a:ext uri="{FF2B5EF4-FFF2-40B4-BE49-F238E27FC236}">
                    <a16:creationId xmlns:a16="http://schemas.microsoft.com/office/drawing/2014/main" id="{00000000-0008-0000-0300-00004A000000}"/>
                  </a:ext>
                </a:extLst>
              </xdr:cNvPr>
              <xdr:cNvCxnSpPr>
                <a:cxnSpLocks/>
              </xdr:cNvCxnSpPr>
            </xdr:nvCxnSpPr>
            <xdr:spPr>
              <a:xfrm flipH="1">
                <a:off x="12775558" y="4996768"/>
                <a:ext cx="949012" cy="7153"/>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5" name="TextBox 110">
                <a:extLst>
                  <a:ext uri="{FF2B5EF4-FFF2-40B4-BE49-F238E27FC236}">
                    <a16:creationId xmlns:a16="http://schemas.microsoft.com/office/drawing/2014/main" id="{00000000-0008-0000-0300-00004B000000}"/>
                  </a:ext>
                </a:extLst>
              </xdr:cNvPr>
              <xdr:cNvSpPr txBox="1"/>
            </xdr:nvSpPr>
            <xdr:spPr>
              <a:xfrm>
                <a:off x="13614849" y="4765935"/>
                <a:ext cx="1408488"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pic>
            <xdr:nvPicPr>
              <xdr:cNvPr id="76" name="Picture 75">
                <a:extLst>
                  <a:ext uri="{FF2B5EF4-FFF2-40B4-BE49-F238E27FC236}">
                    <a16:creationId xmlns:a16="http://schemas.microsoft.com/office/drawing/2014/main" id="{00000000-0008-0000-0300-00004C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flipH="1">
                <a:off x="12420511" y="2124727"/>
                <a:ext cx="499423" cy="499423"/>
              </a:xfrm>
              <a:prstGeom prst="rect">
                <a:avLst/>
              </a:prstGeom>
            </xdr:spPr>
          </xdr:pic>
        </xdr:grpSp>
        <xdr:sp macro="" textlink="">
          <xdr:nvSpPr>
            <xdr:cNvPr id="35" name="TextBox 34">
              <a:extLst>
                <a:ext uri="{FF2B5EF4-FFF2-40B4-BE49-F238E27FC236}">
                  <a16:creationId xmlns:a16="http://schemas.microsoft.com/office/drawing/2014/main" id="{00000000-0008-0000-0300-000023000000}"/>
                </a:ext>
              </a:extLst>
            </xdr:cNvPr>
            <xdr:cNvSpPr txBox="1"/>
          </xdr:nvSpPr>
          <xdr:spPr>
            <a:xfrm>
              <a:off x="7932207" y="5363105"/>
              <a:ext cx="5752043" cy="764646"/>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latin typeface="Times New Roman" panose="02020603050405020304" pitchFamily="18" charset="0"/>
                  <a:cs typeface="Times New Roman" panose="02020603050405020304" pitchFamily="18" charset="0"/>
                </a:rPr>
                <a:t>A conceptual model for PFAS attenuation in the vadose zone and groundwater. PFAS released</a:t>
              </a:r>
              <a:r>
                <a:rPr lang="en-US" sz="1100" b="1" baseline="0">
                  <a:latin typeface="Times New Roman" panose="02020603050405020304" pitchFamily="18" charset="0"/>
                  <a:cs typeface="Times New Roman" panose="02020603050405020304" pitchFamily="18" charset="0"/>
                </a:rPr>
                <a:t> to the surface leach downward though the vadose zone to groundwater driven by water infiltration flux. A receptor well is assumed to be located at the edge of the source zone.</a:t>
              </a:r>
              <a:endParaRPr lang="en-US" sz="1100" b="1">
                <a:latin typeface="Times New Roman" panose="02020603050405020304" pitchFamily="18" charset="0"/>
                <a:cs typeface="Times New Roman" panose="02020603050405020304" pitchFamily="18" charset="0"/>
              </a:endParaRPr>
            </a:p>
          </xdr:txBody>
        </xdr:sp>
      </xdr:grpSp>
      <xdr:sp macro="" textlink="">
        <xdr:nvSpPr>
          <xdr:cNvPr id="33" name="TextBox 32">
            <a:extLst>
              <a:ext uri="{FF2B5EF4-FFF2-40B4-BE49-F238E27FC236}">
                <a16:creationId xmlns:a16="http://schemas.microsoft.com/office/drawing/2014/main" id="{00000000-0008-0000-0300-000021000000}"/>
              </a:ext>
            </a:extLst>
          </xdr:cNvPr>
          <xdr:cNvSpPr txBox="1"/>
        </xdr:nvSpPr>
        <xdr:spPr>
          <a:xfrm>
            <a:off x="11329457" y="5249333"/>
            <a:ext cx="1296459" cy="211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J.</a:t>
            </a:r>
            <a:r>
              <a:rPr lang="en-US" sz="900" i="1" baseline="0">
                <a:latin typeface="Times New Roman" panose="02020603050405020304" pitchFamily="18" charset="0"/>
                <a:cs typeface="Times New Roman" panose="02020603050405020304" pitchFamily="18" charset="0"/>
              </a:rPr>
              <a:t> Smith et al., 2024</a:t>
            </a:r>
            <a:endParaRPr lang="en-US" sz="900" i="1">
              <a:latin typeface="Times New Roman" panose="02020603050405020304" pitchFamily="18" charset="0"/>
              <a:cs typeface="Times New Roman" panose="02020603050405020304" pitchFamily="18" charset="0"/>
            </a:endParaRPr>
          </a:p>
        </xdr:txBody>
      </xdr:sp>
    </xdr:grpSp>
    <xdr:clientData/>
  </xdr:twoCellAnchor>
  <xdr:twoCellAnchor>
    <xdr:from>
      <xdr:col>0</xdr:col>
      <xdr:colOff>506940</xdr:colOff>
      <xdr:row>11</xdr:row>
      <xdr:rowOff>166686</xdr:rowOff>
    </xdr:from>
    <xdr:to>
      <xdr:col>11</xdr:col>
      <xdr:colOff>312207</xdr:colOff>
      <xdr:row>28</xdr:row>
      <xdr:rowOff>164042</xdr:rowOff>
    </xdr:to>
    <xdr:sp macro="" textlink="">
      <xdr:nvSpPr>
        <xdr:cNvPr id="134" name="TextBox 133">
          <a:extLst>
            <a:ext uri="{FF2B5EF4-FFF2-40B4-BE49-F238E27FC236}">
              <a16:creationId xmlns:a16="http://schemas.microsoft.com/office/drawing/2014/main" id="{00000000-0008-0000-0300-000086000000}"/>
            </a:ext>
          </a:extLst>
        </xdr:cNvPr>
        <xdr:cNvSpPr txBox="1"/>
      </xdr:nvSpPr>
      <xdr:spPr>
        <a:xfrm>
          <a:off x="506940" y="2414586"/>
          <a:ext cx="6929967" cy="299296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latin typeface="Times New Roman" panose="02020603050405020304" pitchFamily="18" charset="0"/>
              <a:cs typeface="Times New Roman" panose="02020603050405020304" pitchFamily="18" charset="0"/>
            </a:rPr>
            <a:t>Background/Abstract: </a:t>
          </a:r>
          <a:r>
            <a:rPr lang="en-US" sz="1200">
              <a:latin typeface="Times New Roman" panose="02020603050405020304" pitchFamily="18" charset="0"/>
              <a:cs typeface="Times New Roman" panose="02020603050405020304" pitchFamily="18" charset="0"/>
            </a:rPr>
            <a:t>Soils at many contaminated sites have accumulated a significant amount of per- and polyfluoroalkyl substances (PFAS) and may require remediation to mitigate leaching to groundwater. USEPA’s current approaches for determining soil screening levels (SSLs) were developed for non-PFAS contaminants. Because many PFAS are interfacially-active with unique leaching behaviors in soils, the current non-PFAS-specific soil screening models may not be applicable. Following USEPA’s general methodology, we develop a new modeling framework representing PFAS-specific transport processes for determining site-specific SSLs for PFAS-contaminated sites. We couple a process-based analytical model for PFAS leaching in the vadose zone and a dilution factor model for groundwater in an integrated framework. We apply the new modeling framework to two typical types of contaminated sites. Comparisons with the standard USEPA SSL approach suggest that accounting for the PFAS-specific transport processes may significantly increase the SSL for some PFAS. For the range of soil properties and groundwater recharge rates examined, while SSLs determined with the new model are less than a factor of 2 different from the standard-model values for less interfacially-active shorter-chain PFAS, they are up to two orders of magnitudes greater for more interfacially-active longer-chain PFAS. The new analytical modeling framework provides an effective tool for deriving more accurate site-specific SSLs and improving site characterization and remedial efforts at PFAS-contaminated sites.</a:t>
          </a:r>
        </a:p>
      </xdr:txBody>
    </xdr:sp>
    <xdr:clientData/>
  </xdr:twoCellAnchor>
  <xdr:twoCellAnchor>
    <xdr:from>
      <xdr:col>0</xdr:col>
      <xdr:colOff>601661</xdr:colOff>
      <xdr:row>121</xdr:row>
      <xdr:rowOff>5292</xdr:rowOff>
    </xdr:from>
    <xdr:to>
      <xdr:col>0</xdr:col>
      <xdr:colOff>601661</xdr:colOff>
      <xdr:row>123</xdr:row>
      <xdr:rowOff>42333</xdr:rowOff>
    </xdr:to>
    <xdr:cxnSp macro="">
      <xdr:nvCxnSpPr>
        <xdr:cNvPr id="135" name="Straight Arrow Connector 134">
          <a:extLst>
            <a:ext uri="{FF2B5EF4-FFF2-40B4-BE49-F238E27FC236}">
              <a16:creationId xmlns:a16="http://schemas.microsoft.com/office/drawing/2014/main" id="{00000000-0008-0000-0300-000087000000}"/>
            </a:ext>
          </a:extLst>
        </xdr:cNvPr>
        <xdr:cNvCxnSpPr/>
      </xdr:nvCxnSpPr>
      <xdr:spPr>
        <a:xfrm>
          <a:off x="601661" y="21636567"/>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242356</xdr:colOff>
      <xdr:row>150</xdr:row>
      <xdr:rowOff>76728</xdr:rowOff>
    </xdr:from>
    <xdr:to>
      <xdr:col>9</xdr:col>
      <xdr:colOff>608541</xdr:colOff>
      <xdr:row>162</xdr:row>
      <xdr:rowOff>21165</xdr:rowOff>
    </xdr:to>
    <xdr:sp macro="" textlink="">
      <xdr:nvSpPr>
        <xdr:cNvPr id="136" name="TextBox 135">
          <a:extLst>
            <a:ext uri="{FF2B5EF4-FFF2-40B4-BE49-F238E27FC236}">
              <a16:creationId xmlns:a16="http://schemas.microsoft.com/office/drawing/2014/main" id="{00000000-0008-0000-0300-000088000000}"/>
            </a:ext>
          </a:extLst>
        </xdr:cNvPr>
        <xdr:cNvSpPr txBox="1"/>
      </xdr:nvSpPr>
      <xdr:spPr>
        <a:xfrm>
          <a:off x="242356" y="26582687"/>
          <a:ext cx="6176435" cy="203993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baseline="0">
              <a:latin typeface="Times New Roman" panose="02020603050405020304" pitchFamily="18" charset="0"/>
              <a:cs typeface="Times New Roman" panose="02020603050405020304" pitchFamily="18" charset="0"/>
            </a:rPr>
            <a:t>Next, users shall begin with determing properties of the soil at a specifc site, and quantifying the amount of net annual infiltration reaching groundwater in a given year.</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portion functions much the same as the previous section of the tool. Users must input PFAS specific parameters in order to use the tool</a:t>
          </a:r>
        </a:p>
        <a:p>
          <a:endParaRPr lang="en-US" sz="1200" b="0" i="0" baseline="0">
            <a:latin typeface="Times New Roman" panose="02020603050405020304" pitchFamily="18" charset="0"/>
            <a:cs typeface="Times New Roman" panose="02020603050405020304" pitchFamily="18" charset="0"/>
          </a:endParaRPr>
        </a:p>
        <a:p>
          <a:r>
            <a:rPr lang="en-US" sz="1200" b="1" i="0" baseline="0">
              <a:latin typeface="Times New Roman" panose="02020603050405020304" pitchFamily="18" charset="0"/>
              <a:cs typeface="Times New Roman" panose="02020603050405020304" pitchFamily="18" charset="0"/>
            </a:rPr>
            <a:t>Note: users do not necessarily have to complete the different input sections in a specific order. </a:t>
          </a:r>
          <a:r>
            <a:rPr lang="en-US" sz="1200" b="0" i="0" baseline="0">
              <a:latin typeface="Times New Roman" panose="02020603050405020304" pitchFamily="18" charset="0"/>
              <a:cs typeface="Times New Roman" panose="02020603050405020304" pitchFamily="18" charset="0"/>
            </a:rPr>
            <a:t>However, certain parameters are required in order to use the button (functions) to estimate either Air–water interfacial area (</a:t>
          </a:r>
          <a:r>
            <a:rPr lang="en-US" sz="1200" b="1" i="1" baseline="0">
              <a:latin typeface="Times New Roman" panose="02020603050405020304" pitchFamily="18" charset="0"/>
              <a:cs typeface="Times New Roman" panose="02020603050405020304" pitchFamily="18" charset="0"/>
            </a:rPr>
            <a:t>A</a:t>
          </a:r>
          <a:r>
            <a:rPr lang="en-US" sz="1200" b="1" i="1" baseline="-25000">
              <a:latin typeface="Times New Roman" panose="02020603050405020304" pitchFamily="18" charset="0"/>
              <a:cs typeface="Times New Roman" panose="02020603050405020304" pitchFamily="18" charset="0"/>
            </a:rPr>
            <a:t>aw</a:t>
          </a:r>
          <a:r>
            <a:rPr lang="en-US" sz="1200" b="0" i="0" baseline="0">
              <a:latin typeface="Times New Roman" panose="02020603050405020304" pitchFamily="18" charset="0"/>
              <a:cs typeface="Times New Roman" panose="02020603050405020304" pitchFamily="18" charset="0"/>
            </a:rPr>
            <a:t>) or Total water content (</a:t>
          </a:r>
          <a:r>
            <a:rPr lang="el-GR" sz="1200" b="1" i="1" baseline="0">
              <a:latin typeface="Times New Roman" panose="02020603050405020304" pitchFamily="18" charset="0"/>
              <a:ea typeface="Calibri" panose="020F0502020204030204" pitchFamily="34" charset="0"/>
              <a:cs typeface="Times New Roman" panose="02020603050405020304" pitchFamily="18" charset="0"/>
            </a:rPr>
            <a:t>θ</a:t>
          </a:r>
          <a:r>
            <a:rPr lang="en-US" sz="1200" b="0" i="0" baseline="0">
              <a:latin typeface="Times New Roman" panose="02020603050405020304" pitchFamily="18" charset="0"/>
              <a:ea typeface="Calibri" panose="020F0502020204030204" pitchFamily="34" charset="0"/>
              <a:cs typeface="Times New Roman" panose="02020603050405020304" pitchFamily="18" charset="0"/>
            </a:rPr>
            <a:t>). Again, these estimation tools are not required, and the tool can accept a direct, numerical input from the user. </a:t>
          </a:r>
          <a:r>
            <a:rPr lang="en-US" sz="1200" b="0" i="1" baseline="0">
              <a:latin typeface="Times New Roman" panose="02020603050405020304" pitchFamily="18" charset="0"/>
              <a:ea typeface="Calibri" panose="020F0502020204030204" pitchFamily="34" charset="0"/>
              <a:cs typeface="Times New Roman" panose="02020603050405020304" pitchFamily="18" charset="0"/>
            </a:rPr>
            <a:t>The buttons will prompt a user if any required parameters are missing.</a:t>
          </a:r>
          <a:endParaRPr lang="en-US" sz="1200" b="0" i="1">
            <a:latin typeface="Times New Roman" panose="02020603050405020304" pitchFamily="18" charset="0"/>
            <a:cs typeface="Times New Roman" panose="02020603050405020304" pitchFamily="18" charset="0"/>
          </a:endParaRPr>
        </a:p>
      </xdr:txBody>
    </xdr:sp>
    <xdr:clientData/>
  </xdr:twoCellAnchor>
  <xdr:twoCellAnchor>
    <xdr:from>
      <xdr:col>1</xdr:col>
      <xdr:colOff>87312</xdr:colOff>
      <xdr:row>147</xdr:row>
      <xdr:rowOff>152402</xdr:rowOff>
    </xdr:from>
    <xdr:to>
      <xdr:col>1</xdr:col>
      <xdr:colOff>87312</xdr:colOff>
      <xdr:row>150</xdr:row>
      <xdr:rowOff>14817</xdr:rowOff>
    </xdr:to>
    <xdr:cxnSp macro="">
      <xdr:nvCxnSpPr>
        <xdr:cNvPr id="137" name="Straight Arrow Connector 136">
          <a:extLst>
            <a:ext uri="{FF2B5EF4-FFF2-40B4-BE49-F238E27FC236}">
              <a16:creationId xmlns:a16="http://schemas.microsoft.com/office/drawing/2014/main" id="{00000000-0008-0000-0300-000089000000}"/>
            </a:ext>
          </a:extLst>
        </xdr:cNvPr>
        <xdr:cNvCxnSpPr/>
      </xdr:nvCxnSpPr>
      <xdr:spPr>
        <a:xfrm>
          <a:off x="735012" y="26365202"/>
          <a:ext cx="0" cy="391053"/>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146047</xdr:colOff>
      <xdr:row>37</xdr:row>
      <xdr:rowOff>43918</xdr:rowOff>
    </xdr:from>
    <xdr:to>
      <xdr:col>12</xdr:col>
      <xdr:colOff>333374</xdr:colOff>
      <xdr:row>48</xdr:row>
      <xdr:rowOff>148165</xdr:rowOff>
    </xdr:to>
    <xdr:sp macro="" textlink="">
      <xdr:nvSpPr>
        <xdr:cNvPr id="138" name="TextBox 137">
          <a:extLst>
            <a:ext uri="{FF2B5EF4-FFF2-40B4-BE49-F238E27FC236}">
              <a16:creationId xmlns:a16="http://schemas.microsoft.com/office/drawing/2014/main" id="{00000000-0008-0000-0300-00008A000000}"/>
            </a:ext>
          </a:extLst>
        </xdr:cNvPr>
        <xdr:cNvSpPr txBox="1"/>
      </xdr:nvSpPr>
      <xdr:spPr>
        <a:xfrm>
          <a:off x="146047" y="6873343"/>
          <a:ext cx="7959727" cy="204258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This tool functions through the coupling of a</a:t>
          </a:r>
          <a:r>
            <a:rPr lang="en-US" sz="1200" baseline="0">
              <a:latin typeface="Times New Roman" panose="02020603050405020304" pitchFamily="18" charset="0"/>
              <a:cs typeface="Times New Roman" panose="02020603050405020304" pitchFamily="18" charset="0"/>
            </a:rPr>
            <a:t> vadose zone and a groundwater mathematical model. </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The vadose zone model is an </a:t>
          </a:r>
          <a:r>
            <a:rPr lang="en-US" sz="1200">
              <a:latin typeface="Times New Roman" panose="02020603050405020304" pitchFamily="18" charset="0"/>
              <a:cs typeface="Times New Roman" panose="02020603050405020304" pitchFamily="18" charset="0"/>
            </a:rPr>
            <a:t>analytical</a:t>
          </a:r>
          <a:r>
            <a:rPr lang="en-US" sz="1200" baseline="0">
              <a:latin typeface="Times New Roman" panose="02020603050405020304" pitchFamily="18" charset="0"/>
              <a:cs typeface="Times New Roman" panose="02020603050405020304" pitchFamily="18" charset="0"/>
            </a:rPr>
            <a:t> solution to an advection dispersion equation, which accounts for PFAS-specific attenuation processes during transport through the unsaturated zone.</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It accounts for sorption of PFAS to the solid–water and air–water interfaces in a porous media. This analytical model allows one to determine both total PFAS concentration, and aqueous phase (porewater) concentration spatially and temporally. </a:t>
          </a:r>
          <a:r>
            <a:rPr lang="en-US" sz="1050" i="1" baseline="0">
              <a:latin typeface="Times New Roman" panose="02020603050405020304" pitchFamily="18" charset="0"/>
              <a:cs typeface="Times New Roman" panose="02020603050405020304" pitchFamily="18" charset="0"/>
            </a:rPr>
            <a:t>(For more details, see Guo et al., 2022 &amp; J. Smith et al., 2024)</a:t>
          </a:r>
        </a:p>
        <a:p>
          <a:endParaRPr lang="en-US" sz="1100" i="1"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The model operates under some</a:t>
          </a:r>
          <a:r>
            <a:rPr lang="en-US" sz="1200" b="1" i="0" baseline="0">
              <a:latin typeface="Times New Roman" panose="02020603050405020304" pitchFamily="18" charset="0"/>
              <a:cs typeface="Times New Roman" panose="02020603050405020304" pitchFamily="18" charset="0"/>
            </a:rPr>
            <a:t> important simplifying assumptions, </a:t>
          </a:r>
          <a:r>
            <a:rPr lang="en-US" sz="1200" b="0" i="0" baseline="0">
              <a:latin typeface="Times New Roman" panose="02020603050405020304" pitchFamily="18" charset="0"/>
              <a:cs typeface="Times New Roman" panose="02020603050405020304" pitchFamily="18" charset="0"/>
            </a:rPr>
            <a:t>required in order to reach our analytical solution.</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433916</xdr:colOff>
      <xdr:row>48</xdr:row>
      <xdr:rowOff>79373</xdr:rowOff>
    </xdr:from>
    <xdr:to>
      <xdr:col>11</xdr:col>
      <xdr:colOff>232832</xdr:colOff>
      <xdr:row>58</xdr:row>
      <xdr:rowOff>68790</xdr:rowOff>
    </xdr:to>
    <xdr:sp macro="" textlink="">
      <xdr:nvSpPr>
        <xdr:cNvPr id="139" name="TextBox 138">
          <a:extLst>
            <a:ext uri="{FF2B5EF4-FFF2-40B4-BE49-F238E27FC236}">
              <a16:creationId xmlns:a16="http://schemas.microsoft.com/office/drawing/2014/main" id="{00000000-0008-0000-0300-00008B000000}"/>
            </a:ext>
          </a:extLst>
        </xdr:cNvPr>
        <xdr:cNvSpPr txBox="1"/>
      </xdr:nvSpPr>
      <xdr:spPr>
        <a:xfrm>
          <a:off x="433916" y="8847136"/>
          <a:ext cx="6923616" cy="1751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One-dimensional,</a:t>
          </a:r>
          <a:r>
            <a:rPr lang="en-US" sz="1200" b="1" baseline="0">
              <a:latin typeface="Times New Roman" panose="02020603050405020304" pitchFamily="18" charset="0"/>
              <a:cs typeface="Times New Roman" panose="02020603050405020304" pitchFamily="18" charset="0"/>
            </a:rPr>
            <a:t> steady-state water infiltration</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Homogenous, uniformly saturated vadose zone</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Linear and instantaneous adsorption at solid–water and air</a:t>
          </a:r>
          <a:r>
            <a:rPr lang="en-US" sz="1200" b="1">
              <a:solidFill>
                <a:schemeClr val="dk1"/>
              </a:solidFill>
              <a:effectLst/>
              <a:latin typeface="Times New Roman" panose="02020603050405020304" pitchFamily="18" charset="0"/>
              <a:ea typeface="+mn-ea"/>
              <a:cs typeface="Times New Roman" panose="02020603050405020304" pitchFamily="18" charset="0"/>
            </a:rPr>
            <a:t>–water interfaces</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Partitioning</a:t>
          </a:r>
          <a:r>
            <a:rPr lang="en-US" sz="1200" b="1" baseline="0">
              <a:latin typeface="Times New Roman" panose="02020603050405020304" pitchFamily="18" charset="0"/>
              <a:cs typeface="Times New Roman" panose="02020603050405020304" pitchFamily="18" charset="0"/>
            </a:rPr>
            <a:t> at the air phase is neglected</a:t>
          </a:r>
        </a:p>
        <a:p>
          <a:pPr marL="171450" indent="-171450">
            <a:buFont typeface="Arial" panose="020B0604020202020204" pitchFamily="34" charset="0"/>
            <a:buChar char="•"/>
          </a:pPr>
          <a:endParaRPr lang="en-US" sz="1200" b="1" baseline="0">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baseline="0">
              <a:latin typeface="Times New Roman" panose="02020603050405020304" pitchFamily="18" charset="0"/>
              <a:cs typeface="Times New Roman" panose="02020603050405020304" pitchFamily="18" charset="0"/>
            </a:rPr>
            <a:t>PFAS precursors are not directly accounted for</a:t>
          </a:r>
          <a:endParaRPr lang="en-US" sz="1200" b="1">
            <a:latin typeface="Times New Roman" panose="02020603050405020304" pitchFamily="18" charset="0"/>
            <a:cs typeface="Times New Roman" panose="02020603050405020304" pitchFamily="18" charset="0"/>
          </a:endParaRPr>
        </a:p>
        <a:p>
          <a:endParaRPr lang="en-US" sz="1200">
            <a:latin typeface="Times New Roman" panose="02020603050405020304" pitchFamily="18" charset="0"/>
            <a:cs typeface="Times New Roman" panose="02020603050405020304" pitchFamily="18" charset="0"/>
          </a:endParaRPr>
        </a:p>
      </xdr:txBody>
    </xdr:sp>
    <xdr:clientData/>
  </xdr:twoCellAnchor>
  <xdr:twoCellAnchor>
    <xdr:from>
      <xdr:col>0</xdr:col>
      <xdr:colOff>192614</xdr:colOff>
      <xdr:row>58</xdr:row>
      <xdr:rowOff>164567</xdr:rowOff>
    </xdr:from>
    <xdr:to>
      <xdr:col>12</xdr:col>
      <xdr:colOff>190500</xdr:colOff>
      <xdr:row>68</xdr:row>
      <xdr:rowOff>105833</xdr:rowOff>
    </xdr:to>
    <xdr:sp macro="" textlink="">
      <xdr:nvSpPr>
        <xdr:cNvPr id="140" name="TextBox 139">
          <a:extLst>
            <a:ext uri="{FF2B5EF4-FFF2-40B4-BE49-F238E27FC236}">
              <a16:creationId xmlns:a16="http://schemas.microsoft.com/office/drawing/2014/main" id="{00000000-0008-0000-0300-00008C000000}"/>
            </a:ext>
          </a:extLst>
        </xdr:cNvPr>
        <xdr:cNvSpPr txBox="1"/>
      </xdr:nvSpPr>
      <xdr:spPr>
        <a:xfrm>
          <a:off x="192614" y="10694455"/>
          <a:ext cx="7770286" cy="1703391"/>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Due to these assumptions,</a:t>
          </a:r>
          <a:r>
            <a:rPr lang="en-US" sz="1200" baseline="0">
              <a:latin typeface="Times New Roman" panose="02020603050405020304" pitchFamily="18" charset="0"/>
              <a:cs typeface="Times New Roman" panose="02020603050405020304" pitchFamily="18" charset="0"/>
            </a:rPr>
            <a:t> </a:t>
          </a:r>
          <a:r>
            <a:rPr lang="en-US" sz="1200" b="1" baseline="0">
              <a:latin typeface="Times New Roman" panose="02020603050405020304" pitchFamily="18" charset="0"/>
              <a:cs typeface="Times New Roman" panose="02020603050405020304" pitchFamily="18" charset="0"/>
            </a:rPr>
            <a:t>this model may not directly apply to </a:t>
          </a:r>
          <a:r>
            <a:rPr lang="en-US" sz="1200" b="0" baseline="0">
              <a:latin typeface="Times New Roman" panose="02020603050405020304" pitchFamily="18" charset="0"/>
              <a:cs typeface="Times New Roman" panose="02020603050405020304" pitchFamily="18" charset="0"/>
            </a:rPr>
            <a:t>cases of </a:t>
          </a:r>
          <a:r>
            <a:rPr lang="en-US" sz="1200" b="1" baseline="0">
              <a:latin typeface="Times New Roman" panose="02020603050405020304" pitchFamily="18" charset="0"/>
              <a:cs typeface="Times New Roman" panose="02020603050405020304" pitchFamily="18" charset="0"/>
            </a:rPr>
            <a:t>highly heterogenous vadose zones, </a:t>
          </a:r>
          <a:r>
            <a:rPr lang="en-US" sz="1200" baseline="0">
              <a:latin typeface="Times New Roman" panose="02020603050405020304" pitchFamily="18" charset="0"/>
              <a:cs typeface="Times New Roman" panose="02020603050405020304" pitchFamily="18" charset="0"/>
            </a:rPr>
            <a:t>or in cases where there may be strong influence on PFAS transport due to </a:t>
          </a:r>
          <a:r>
            <a:rPr lang="en-US" sz="1200" b="1" baseline="0">
              <a:latin typeface="Times New Roman" panose="02020603050405020304" pitchFamily="18" charset="0"/>
              <a:cs typeface="Times New Roman" panose="02020603050405020304" pitchFamily="18" charset="0"/>
            </a:rPr>
            <a:t>preferential flow</a:t>
          </a:r>
          <a:r>
            <a:rPr lang="en-US" sz="1200" baseline="0">
              <a:latin typeface="Times New Roman" panose="02020603050405020304" pitchFamily="18" charset="0"/>
              <a:cs typeface="Times New Roman" panose="02020603050405020304" pitchFamily="18" charset="0"/>
            </a:rPr>
            <a:t> conditions </a:t>
          </a:r>
        </a:p>
        <a:p>
          <a:endParaRPr lang="en-US" sz="1200" b="1"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Our framework computes a leachate concentration at the bottom of the domain, and derives a </a:t>
          </a:r>
          <a:r>
            <a:rPr lang="en-US" sz="1200" b="0" i="0" u="sng" baseline="0">
              <a:latin typeface="Times New Roman" panose="02020603050405020304" pitchFamily="18" charset="0"/>
              <a:cs typeface="Times New Roman" panose="02020603050405020304" pitchFamily="18" charset="0"/>
            </a:rPr>
            <a:t>Vadose Zone Attenuation Factor </a:t>
          </a:r>
          <a:r>
            <a:rPr lang="en-US" sz="1200" b="0" i="0" baseline="0">
              <a:latin typeface="Times New Roman" panose="02020603050405020304" pitchFamily="18" charset="0"/>
              <a:cs typeface="Times New Roman" panose="02020603050405020304" pitchFamily="18" charset="0"/>
            </a:rPr>
            <a:t>- defined as the ratio of maximum porewater concentration in the total vadose zone, versus peak leachate porewater concentration.</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leachate concentration is then passed through to a groundwater dilution model, described briefly below.</a:t>
          </a:r>
        </a:p>
        <a:p>
          <a:r>
            <a:rPr lang="en-US" sz="1050" b="0" i="1" baseline="0">
              <a:latin typeface="Times New Roman" panose="02020603050405020304" pitchFamily="18" charset="0"/>
              <a:cs typeface="Times New Roman" panose="02020603050405020304" pitchFamily="18" charset="0"/>
            </a:rPr>
            <a:t>(For more detailed information on the vadose zone model, refer to Guo et al., 2022 and J. Smith et al., 2024)</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134405</xdr:colOff>
      <xdr:row>32</xdr:row>
      <xdr:rowOff>111650</xdr:rowOff>
    </xdr:from>
    <xdr:to>
      <xdr:col>3</xdr:col>
      <xdr:colOff>523875</xdr:colOff>
      <xdr:row>34</xdr:row>
      <xdr:rowOff>79375</xdr:rowOff>
    </xdr:to>
    <xdr:sp macro="" textlink="">
      <xdr:nvSpPr>
        <xdr:cNvPr id="141" name="TextBox 140">
          <a:extLst>
            <a:ext uri="{FF2B5EF4-FFF2-40B4-BE49-F238E27FC236}">
              <a16:creationId xmlns:a16="http://schemas.microsoft.com/office/drawing/2014/main" id="{00000000-0008-0000-0300-00008D000000}"/>
            </a:ext>
          </a:extLst>
        </xdr:cNvPr>
        <xdr:cNvSpPr txBox="1"/>
      </xdr:nvSpPr>
      <xdr:spPr>
        <a:xfrm>
          <a:off x="134405" y="6060013"/>
          <a:ext cx="2332570"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1">
              <a:latin typeface="Times New Roman" panose="02020603050405020304" pitchFamily="18" charset="0"/>
              <a:cs typeface="Times New Roman" panose="02020603050405020304" pitchFamily="18" charset="0"/>
            </a:rPr>
            <a:t>Framework Description</a:t>
          </a:r>
        </a:p>
      </xdr:txBody>
    </xdr:sp>
    <xdr:clientData/>
  </xdr:twoCellAnchor>
  <xdr:twoCellAnchor>
    <xdr:from>
      <xdr:col>0</xdr:col>
      <xdr:colOff>138639</xdr:colOff>
      <xdr:row>34</xdr:row>
      <xdr:rowOff>158216</xdr:rowOff>
    </xdr:from>
    <xdr:to>
      <xdr:col>3</xdr:col>
      <xdr:colOff>528109</xdr:colOff>
      <xdr:row>36</xdr:row>
      <xdr:rowOff>125941</xdr:rowOff>
    </xdr:to>
    <xdr:sp macro="" textlink="">
      <xdr:nvSpPr>
        <xdr:cNvPr id="142" name="TextBox 141">
          <a:extLst>
            <a:ext uri="{FF2B5EF4-FFF2-40B4-BE49-F238E27FC236}">
              <a16:creationId xmlns:a16="http://schemas.microsoft.com/office/drawing/2014/main" id="{00000000-0008-0000-0300-00008E000000}"/>
            </a:ext>
          </a:extLst>
        </xdr:cNvPr>
        <xdr:cNvSpPr txBox="1"/>
      </xdr:nvSpPr>
      <xdr:spPr>
        <a:xfrm>
          <a:off x="138639" y="6459004"/>
          <a:ext cx="2332570"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Vadose zone model</a:t>
          </a:r>
        </a:p>
      </xdr:txBody>
    </xdr:sp>
    <xdr:clientData/>
  </xdr:twoCellAnchor>
  <xdr:twoCellAnchor>
    <xdr:from>
      <xdr:col>0</xdr:col>
      <xdr:colOff>174625</xdr:colOff>
      <xdr:row>70</xdr:row>
      <xdr:rowOff>52918</xdr:rowOff>
    </xdr:from>
    <xdr:to>
      <xdr:col>5</xdr:col>
      <xdr:colOff>470958</xdr:colOff>
      <xdr:row>72</xdr:row>
      <xdr:rowOff>20643</xdr:rowOff>
    </xdr:to>
    <xdr:sp macro="" textlink="">
      <xdr:nvSpPr>
        <xdr:cNvPr id="143" name="TextBox 142">
          <a:extLst>
            <a:ext uri="{FF2B5EF4-FFF2-40B4-BE49-F238E27FC236}">
              <a16:creationId xmlns:a16="http://schemas.microsoft.com/office/drawing/2014/main" id="{00000000-0008-0000-0300-00008F000000}"/>
            </a:ext>
          </a:extLst>
        </xdr:cNvPr>
        <xdr:cNvSpPr txBox="1"/>
      </xdr:nvSpPr>
      <xdr:spPr>
        <a:xfrm>
          <a:off x="174625" y="12697356"/>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USEPA Groundwater Dilution model</a:t>
          </a:r>
        </a:p>
      </xdr:txBody>
    </xdr:sp>
    <xdr:clientData/>
  </xdr:twoCellAnchor>
  <xdr:twoCellAnchor>
    <xdr:from>
      <xdr:col>0</xdr:col>
      <xdr:colOff>191555</xdr:colOff>
      <xdr:row>72</xdr:row>
      <xdr:rowOff>137050</xdr:rowOff>
    </xdr:from>
    <xdr:to>
      <xdr:col>12</xdr:col>
      <xdr:colOff>189441</xdr:colOff>
      <xdr:row>80</xdr:row>
      <xdr:rowOff>79374</xdr:rowOff>
    </xdr:to>
    <xdr:sp macro="" textlink="">
      <xdr:nvSpPr>
        <xdr:cNvPr id="144" name="TextBox 143">
          <a:extLst>
            <a:ext uri="{FF2B5EF4-FFF2-40B4-BE49-F238E27FC236}">
              <a16:creationId xmlns:a16="http://schemas.microsoft.com/office/drawing/2014/main" id="{00000000-0008-0000-0300-000090000000}"/>
            </a:ext>
          </a:extLst>
        </xdr:cNvPr>
        <xdr:cNvSpPr txBox="1"/>
      </xdr:nvSpPr>
      <xdr:spPr>
        <a:xfrm>
          <a:off x="191555" y="13133913"/>
          <a:ext cx="7770286" cy="135202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We employ a simple, dilution factor model present within the USEPA Soil Screening Guidance published</a:t>
          </a:r>
          <a:r>
            <a:rPr lang="en-US" sz="1200" baseline="0">
              <a:latin typeface="Times New Roman" panose="02020603050405020304" pitchFamily="18" charset="0"/>
              <a:cs typeface="Times New Roman" panose="02020603050405020304" pitchFamily="18" charset="0"/>
            </a:rPr>
            <a:t> in 1996. This method requires minimal parameters, and is widely used for screening level applications.</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model assumes well-mixed conditions in the aquifer, and that a down-gradient receptor well is more or less adjacent to the contaminated zone. </a:t>
          </a:r>
          <a:r>
            <a:rPr lang="en-US" sz="1200" b="0" i="1" baseline="0">
              <a:latin typeface="Times New Roman" panose="02020603050405020304" pitchFamily="18" charset="0"/>
              <a:cs typeface="Times New Roman" panose="02020603050405020304" pitchFamily="18" charset="0"/>
            </a:rPr>
            <a:t>The receptor well position in the figures is for conceptual visualization, and are not to scale</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model contains </a:t>
          </a:r>
          <a:r>
            <a:rPr lang="en-US" sz="1200" b="1" i="0" baseline="0">
              <a:latin typeface="Times New Roman" panose="02020603050405020304" pitchFamily="18" charset="0"/>
              <a:cs typeface="Times New Roman" panose="02020603050405020304" pitchFamily="18" charset="0"/>
            </a:rPr>
            <a:t>two governing equations, with some key variables </a:t>
          </a:r>
          <a:r>
            <a:rPr lang="en-US" sz="1200" b="0" i="1" baseline="0">
              <a:latin typeface="Times New Roman" panose="02020603050405020304" pitchFamily="18" charset="0"/>
              <a:cs typeface="Times New Roman" panose="02020603050405020304" pitchFamily="18" charset="0"/>
            </a:rPr>
            <a:t>(reference figure to right)</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12</xdr:col>
      <xdr:colOff>523875</xdr:colOff>
      <xdr:row>65</xdr:row>
      <xdr:rowOff>37043</xdr:rowOff>
    </xdr:from>
    <xdr:to>
      <xdr:col>22</xdr:col>
      <xdr:colOff>100934</xdr:colOff>
      <xdr:row>96</xdr:row>
      <xdr:rowOff>169333</xdr:rowOff>
    </xdr:to>
    <xdr:grpSp>
      <xdr:nvGrpSpPr>
        <xdr:cNvPr id="145" name="Group 144">
          <a:extLst>
            <a:ext uri="{FF2B5EF4-FFF2-40B4-BE49-F238E27FC236}">
              <a16:creationId xmlns:a16="http://schemas.microsoft.com/office/drawing/2014/main" id="{00000000-0008-0000-0300-000091000000}"/>
            </a:ext>
          </a:extLst>
        </xdr:cNvPr>
        <xdr:cNvGrpSpPr/>
      </xdr:nvGrpSpPr>
      <xdr:grpSpPr>
        <a:xfrm>
          <a:off x="8270875" y="11699876"/>
          <a:ext cx="6032892" cy="5545666"/>
          <a:chOff x="8175625" y="11710459"/>
          <a:chExt cx="6032892" cy="5545666"/>
        </a:xfrm>
      </xdr:grpSpPr>
      <xdr:grpSp>
        <xdr:nvGrpSpPr>
          <xdr:cNvPr id="146" name="Group 145">
            <a:extLst>
              <a:ext uri="{FF2B5EF4-FFF2-40B4-BE49-F238E27FC236}">
                <a16:creationId xmlns:a16="http://schemas.microsoft.com/office/drawing/2014/main" id="{00000000-0008-0000-0300-000092000000}"/>
              </a:ext>
            </a:extLst>
          </xdr:cNvPr>
          <xdr:cNvGrpSpPr/>
        </xdr:nvGrpSpPr>
        <xdr:grpSpPr>
          <a:xfrm>
            <a:off x="8254999" y="11710459"/>
            <a:ext cx="5953518" cy="5545666"/>
            <a:chOff x="8636000" y="8604250"/>
            <a:chExt cx="5953518" cy="5545666"/>
          </a:xfrm>
        </xdr:grpSpPr>
        <xdr:grpSp>
          <xdr:nvGrpSpPr>
            <xdr:cNvPr id="158" name="Group 157">
              <a:extLst>
                <a:ext uri="{FF2B5EF4-FFF2-40B4-BE49-F238E27FC236}">
                  <a16:creationId xmlns:a16="http://schemas.microsoft.com/office/drawing/2014/main" id="{00000000-0008-0000-0300-00009E000000}"/>
                </a:ext>
              </a:extLst>
            </xdr:cNvPr>
            <xdr:cNvGrpSpPr/>
          </xdr:nvGrpSpPr>
          <xdr:grpSpPr>
            <a:xfrm>
              <a:off x="8636000" y="8604250"/>
              <a:ext cx="5953518" cy="5311089"/>
              <a:chOff x="9835949" y="9494042"/>
              <a:chExt cx="5970471" cy="4709045"/>
            </a:xfrm>
          </xdr:grpSpPr>
          <xdr:sp macro="" textlink="">
            <xdr:nvSpPr>
              <xdr:cNvPr id="160" name="Rectangle 159">
                <a:extLst>
                  <a:ext uri="{FF2B5EF4-FFF2-40B4-BE49-F238E27FC236}">
                    <a16:creationId xmlns:a16="http://schemas.microsoft.com/office/drawing/2014/main" id="{00000000-0008-0000-0300-0000A0000000}"/>
                  </a:ext>
                </a:extLst>
              </xdr:cNvPr>
              <xdr:cNvSpPr/>
            </xdr:nvSpPr>
            <xdr:spPr>
              <a:xfrm>
                <a:off x="9858082" y="11923567"/>
                <a:ext cx="3680406" cy="2268681"/>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61" name="Group 160">
                <a:extLst>
                  <a:ext uri="{FF2B5EF4-FFF2-40B4-BE49-F238E27FC236}">
                    <a16:creationId xmlns:a16="http://schemas.microsoft.com/office/drawing/2014/main" id="{00000000-0008-0000-0300-0000A1000000}"/>
                  </a:ext>
                </a:extLst>
              </xdr:cNvPr>
              <xdr:cNvGrpSpPr/>
            </xdr:nvGrpSpPr>
            <xdr:grpSpPr>
              <a:xfrm>
                <a:off x="9835949" y="9494042"/>
                <a:ext cx="5970471" cy="4709045"/>
                <a:chOff x="10156040" y="10120898"/>
                <a:chExt cx="5954067" cy="4713371"/>
              </a:xfrm>
            </xdr:grpSpPr>
            <xdr:grpSp>
              <xdr:nvGrpSpPr>
                <xdr:cNvPr id="162" name="Group 161">
                  <a:extLst>
                    <a:ext uri="{FF2B5EF4-FFF2-40B4-BE49-F238E27FC236}">
                      <a16:creationId xmlns:a16="http://schemas.microsoft.com/office/drawing/2014/main" id="{00000000-0008-0000-0300-0000A2000000}"/>
                    </a:ext>
                  </a:extLst>
                </xdr:cNvPr>
                <xdr:cNvGrpSpPr/>
              </xdr:nvGrpSpPr>
              <xdr:grpSpPr>
                <a:xfrm>
                  <a:off x="10156040" y="10120898"/>
                  <a:ext cx="5954067" cy="4713371"/>
                  <a:chOff x="7011135" y="9271521"/>
                  <a:chExt cx="5963551" cy="4694351"/>
                </a:xfrm>
              </xdr:grpSpPr>
              <xdr:grpSp>
                <xdr:nvGrpSpPr>
                  <xdr:cNvPr id="164" name="Group 163">
                    <a:extLst>
                      <a:ext uri="{FF2B5EF4-FFF2-40B4-BE49-F238E27FC236}">
                        <a16:creationId xmlns:a16="http://schemas.microsoft.com/office/drawing/2014/main" id="{00000000-0008-0000-0300-0000A4000000}"/>
                      </a:ext>
                    </a:extLst>
                  </xdr:cNvPr>
                  <xdr:cNvGrpSpPr/>
                </xdr:nvGrpSpPr>
                <xdr:grpSpPr>
                  <a:xfrm>
                    <a:off x="7011135" y="9271521"/>
                    <a:ext cx="5963551" cy="4694351"/>
                    <a:chOff x="7482860" y="10256921"/>
                    <a:chExt cx="5948180" cy="4713010"/>
                  </a:xfrm>
                </xdr:grpSpPr>
                <xdr:sp macro="" textlink="">
                  <xdr:nvSpPr>
                    <xdr:cNvPr id="166" name="Freeform: Shape 165">
                      <a:extLst>
                        <a:ext uri="{FF2B5EF4-FFF2-40B4-BE49-F238E27FC236}">
                          <a16:creationId xmlns:a16="http://schemas.microsoft.com/office/drawing/2014/main" id="{00000000-0008-0000-0300-0000A6000000}"/>
                        </a:ext>
                      </a:extLst>
                    </xdr:cNvPr>
                    <xdr:cNvSpPr/>
                  </xdr:nvSpPr>
                  <xdr:spPr>
                    <a:xfrm>
                      <a:off x="11163203" y="12771816"/>
                      <a:ext cx="2258705" cy="2193878"/>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705" h="2193878">
                          <a:moveTo>
                            <a:pt x="0" y="2193878"/>
                          </a:moveTo>
                          <a:lnTo>
                            <a:pt x="2258705" y="764275"/>
                          </a:lnTo>
                          <a:cubicBezTo>
                            <a:pt x="2257568" y="509517"/>
                            <a:pt x="2256430" y="254758"/>
                            <a:pt x="2255293" y="0"/>
                          </a:cubicBezTo>
                          <a:lnTo>
                            <a:pt x="0" y="1426191"/>
                          </a:lnTo>
                          <a:lnTo>
                            <a:pt x="0" y="2193878"/>
                          </a:lnTo>
                          <a:close/>
                        </a:path>
                      </a:pathLst>
                    </a:cu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7" name="Freeform: Shape 166">
                      <a:extLst>
                        <a:ext uri="{FF2B5EF4-FFF2-40B4-BE49-F238E27FC236}">
                          <a16:creationId xmlns:a16="http://schemas.microsoft.com/office/drawing/2014/main" id="{00000000-0008-0000-0300-0000A7000000}"/>
                        </a:ext>
                      </a:extLst>
                    </xdr:cNvPr>
                    <xdr:cNvSpPr/>
                  </xdr:nvSpPr>
                  <xdr:spPr>
                    <a:xfrm>
                      <a:off x="11172581" y="11257959"/>
                      <a:ext cx="2258458" cy="2930486"/>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58" h="2930486">
                          <a:moveTo>
                            <a:pt x="0" y="2930486"/>
                          </a:moveTo>
                          <a:lnTo>
                            <a:pt x="0" y="1413831"/>
                          </a:lnTo>
                          <a:lnTo>
                            <a:pt x="2258458" y="0"/>
                          </a:lnTo>
                          <a:lnTo>
                            <a:pt x="2254786" y="1501966"/>
                          </a:lnTo>
                          <a:lnTo>
                            <a:pt x="0" y="2930486"/>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8" name="Rectangle 167">
                      <a:extLst>
                        <a:ext uri="{FF2B5EF4-FFF2-40B4-BE49-F238E27FC236}">
                          <a16:creationId xmlns:a16="http://schemas.microsoft.com/office/drawing/2014/main" id="{00000000-0008-0000-0300-0000A8000000}"/>
                        </a:ext>
                      </a:extLst>
                    </xdr:cNvPr>
                    <xdr:cNvSpPr/>
                  </xdr:nvSpPr>
                  <xdr:spPr>
                    <a:xfrm>
                      <a:off x="7511725" y="14188445"/>
                      <a:ext cx="3644514" cy="778759"/>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9" name="Rectangle 168">
                      <a:extLst>
                        <a:ext uri="{FF2B5EF4-FFF2-40B4-BE49-F238E27FC236}">
                          <a16:creationId xmlns:a16="http://schemas.microsoft.com/office/drawing/2014/main" id="{00000000-0008-0000-0300-0000A9000000}"/>
                        </a:ext>
                      </a:extLst>
                    </xdr:cNvPr>
                    <xdr:cNvSpPr/>
                  </xdr:nvSpPr>
                  <xdr:spPr>
                    <a:xfrm>
                      <a:off x="7505368" y="12681204"/>
                      <a:ext cx="3650875" cy="1496804"/>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70" name="Freeform: Shape 169">
                      <a:extLst>
                        <a:ext uri="{FF2B5EF4-FFF2-40B4-BE49-F238E27FC236}">
                          <a16:creationId xmlns:a16="http://schemas.microsoft.com/office/drawing/2014/main" id="{00000000-0008-0000-0300-0000AA000000}"/>
                        </a:ext>
                      </a:extLst>
                    </xdr:cNvPr>
                    <xdr:cNvSpPr/>
                  </xdr:nvSpPr>
                  <xdr:spPr>
                    <a:xfrm>
                      <a:off x="7505369" y="11243506"/>
                      <a:ext cx="5912222" cy="1430974"/>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solidFill>
                      <a:schemeClr val="accent6">
                        <a:lumMod val="60000"/>
                        <a:lumOff val="4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71" name="Group 170">
                      <a:extLst>
                        <a:ext uri="{FF2B5EF4-FFF2-40B4-BE49-F238E27FC236}">
                          <a16:creationId xmlns:a16="http://schemas.microsoft.com/office/drawing/2014/main" id="{00000000-0008-0000-0300-0000AB000000}"/>
                        </a:ext>
                      </a:extLst>
                    </xdr:cNvPr>
                    <xdr:cNvGrpSpPr/>
                  </xdr:nvGrpSpPr>
                  <xdr:grpSpPr>
                    <a:xfrm>
                      <a:off x="7505369" y="11244869"/>
                      <a:ext cx="5925671" cy="3722336"/>
                      <a:chOff x="4267200" y="2205315"/>
                      <a:chExt cx="5925671" cy="3722336"/>
                    </a:xfrm>
                  </xdr:grpSpPr>
                  <xdr:sp macro="" textlink="">
                    <xdr:nvSpPr>
                      <xdr:cNvPr id="400" name="Rectangle 399">
                        <a:extLst>
                          <a:ext uri="{FF2B5EF4-FFF2-40B4-BE49-F238E27FC236}">
                            <a16:creationId xmlns:a16="http://schemas.microsoft.com/office/drawing/2014/main" id="{00000000-0008-0000-0300-000090010000}"/>
                          </a:ext>
                        </a:extLst>
                      </xdr:cNvPr>
                      <xdr:cNvSpPr/>
                    </xdr:nvSpPr>
                    <xdr:spPr>
                      <a:xfrm>
                        <a:off x="4267200" y="3641650"/>
                        <a:ext cx="3657600" cy="2286000"/>
                      </a:xfrm>
                      <a:prstGeom prst="rect">
                        <a:avLst/>
                      </a:prstGeom>
                      <a:noFill/>
                      <a:ln w="254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01" name="Straight Connector 400">
                        <a:extLst>
                          <a:ext uri="{FF2B5EF4-FFF2-40B4-BE49-F238E27FC236}">
                            <a16:creationId xmlns:a16="http://schemas.microsoft.com/office/drawing/2014/main" id="{00000000-0008-0000-0300-000091010000}"/>
                          </a:ext>
                        </a:extLst>
                      </xdr:cNvPr>
                      <xdr:cNvCxnSpPr>
                        <a:cxnSpLocks/>
                      </xdr:cNvCxnSpPr>
                    </xdr:nvCxnSpPr>
                    <xdr:spPr>
                      <a:xfrm flipV="1">
                        <a:off x="4267200" y="2212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2" name="Straight Connector 401">
                        <a:extLst>
                          <a:ext uri="{FF2B5EF4-FFF2-40B4-BE49-F238E27FC236}">
                            <a16:creationId xmlns:a16="http://schemas.microsoft.com/office/drawing/2014/main" id="{00000000-0008-0000-0300-000092010000}"/>
                          </a:ext>
                        </a:extLst>
                      </xdr:cNvPr>
                      <xdr:cNvCxnSpPr>
                        <a:cxnSpLocks/>
                      </xdr:cNvCxnSpPr>
                    </xdr:nvCxnSpPr>
                    <xdr:spPr>
                      <a:xfrm flipV="1">
                        <a:off x="7924800" y="2212040"/>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3" name="Straight Connector 402">
                        <a:extLst>
                          <a:ext uri="{FF2B5EF4-FFF2-40B4-BE49-F238E27FC236}">
                            <a16:creationId xmlns:a16="http://schemas.microsoft.com/office/drawing/2014/main" id="{00000000-0008-0000-0300-000093010000}"/>
                          </a:ext>
                        </a:extLst>
                      </xdr:cNvPr>
                      <xdr:cNvCxnSpPr>
                        <a:cxnSpLocks/>
                      </xdr:cNvCxnSpPr>
                    </xdr:nvCxnSpPr>
                    <xdr:spPr>
                      <a:xfrm>
                        <a:off x="6535271" y="2212040"/>
                        <a:ext cx="3657600"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4" name="Straight Connector 403">
                        <a:extLst>
                          <a:ext uri="{FF2B5EF4-FFF2-40B4-BE49-F238E27FC236}">
                            <a16:creationId xmlns:a16="http://schemas.microsoft.com/office/drawing/2014/main" id="{00000000-0008-0000-0300-000094010000}"/>
                          </a:ext>
                        </a:extLst>
                      </xdr:cNvPr>
                      <xdr:cNvCxnSpPr>
                        <a:cxnSpLocks/>
                      </xdr:cNvCxnSpPr>
                    </xdr:nvCxnSpPr>
                    <xdr:spPr>
                      <a:xfrm flipV="1">
                        <a:off x="7924799" y="4498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5" name="Straight Connector 404">
                        <a:extLst>
                          <a:ext uri="{FF2B5EF4-FFF2-40B4-BE49-F238E27FC236}">
                            <a16:creationId xmlns:a16="http://schemas.microsoft.com/office/drawing/2014/main" id="{00000000-0008-0000-0300-000095010000}"/>
                          </a:ext>
                        </a:extLst>
                      </xdr:cNvPr>
                      <xdr:cNvCxnSpPr>
                        <a:cxnSpLocks/>
                      </xdr:cNvCxnSpPr>
                    </xdr:nvCxnSpPr>
                    <xdr:spPr>
                      <a:xfrm>
                        <a:off x="10186146" y="2205315"/>
                        <a:ext cx="0" cy="2295144"/>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172" name="Straight Connector 171">
                      <a:extLst>
                        <a:ext uri="{FF2B5EF4-FFF2-40B4-BE49-F238E27FC236}">
                          <a16:creationId xmlns:a16="http://schemas.microsoft.com/office/drawing/2014/main" id="{00000000-0008-0000-0300-0000AC000000}"/>
                        </a:ext>
                      </a:extLst>
                    </xdr:cNvPr>
                    <xdr:cNvCxnSpPr>
                      <a:cxnSpLocks/>
                    </xdr:cNvCxnSpPr>
                  </xdr:nvCxnSpPr>
                  <xdr:spPr>
                    <a:xfrm>
                      <a:off x="7505369" y="14194258"/>
                      <a:ext cx="3657600" cy="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73" name="Straight Connector 172">
                      <a:extLst>
                        <a:ext uri="{FF2B5EF4-FFF2-40B4-BE49-F238E27FC236}">
                          <a16:creationId xmlns:a16="http://schemas.microsoft.com/office/drawing/2014/main" id="{00000000-0008-0000-0300-0000AD000000}"/>
                        </a:ext>
                      </a:extLst>
                    </xdr:cNvPr>
                    <xdr:cNvCxnSpPr>
                      <a:cxnSpLocks/>
                    </xdr:cNvCxnSpPr>
                  </xdr:nvCxnSpPr>
                  <xdr:spPr>
                    <a:xfrm flipV="1">
                      <a:off x="11162968" y="12771374"/>
                      <a:ext cx="2268071" cy="142961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74" name="Isosceles Triangle 173">
                      <a:extLst>
                        <a:ext uri="{FF2B5EF4-FFF2-40B4-BE49-F238E27FC236}">
                          <a16:creationId xmlns:a16="http://schemas.microsoft.com/office/drawing/2014/main" id="{00000000-0008-0000-0300-0000AE000000}"/>
                        </a:ext>
                      </a:extLst>
                    </xdr:cNvPr>
                    <xdr:cNvSpPr/>
                  </xdr:nvSpPr>
                  <xdr:spPr>
                    <a:xfrm rot="10800000">
                      <a:off x="7626316" y="14118621"/>
                      <a:ext cx="71719" cy="52667"/>
                    </a:xfrm>
                    <a:prstGeom prst="triangle">
                      <a:avLst/>
                    </a:prstGeom>
                    <a:noFill/>
                    <a:ln w="1905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75" name="Freeform: Shape 174">
                      <a:extLst>
                        <a:ext uri="{FF2B5EF4-FFF2-40B4-BE49-F238E27FC236}">
                          <a16:creationId xmlns:a16="http://schemas.microsoft.com/office/drawing/2014/main" id="{00000000-0008-0000-0300-0000AF000000}"/>
                        </a:ext>
                      </a:extLst>
                    </xdr:cNvPr>
                    <xdr:cNvSpPr/>
                  </xdr:nvSpPr>
                  <xdr:spPr>
                    <a:xfrm>
                      <a:off x="8792733" y="12278894"/>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76" name="Straight Connector 175">
                      <a:extLst>
                        <a:ext uri="{FF2B5EF4-FFF2-40B4-BE49-F238E27FC236}">
                          <a16:creationId xmlns:a16="http://schemas.microsoft.com/office/drawing/2014/main" id="{00000000-0008-0000-0300-0000B0000000}"/>
                        </a:ext>
                      </a:extLst>
                    </xdr:cNvPr>
                    <xdr:cNvCxnSpPr>
                      <a:cxnSpLocks/>
                    </xdr:cNvCxnSpPr>
                  </xdr:nvCxnSpPr>
                  <xdr:spPr>
                    <a:xfrm>
                      <a:off x="8789883" y="12691637"/>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77" name="Straight Connector 176">
                      <a:extLst>
                        <a:ext uri="{FF2B5EF4-FFF2-40B4-BE49-F238E27FC236}">
                          <a16:creationId xmlns:a16="http://schemas.microsoft.com/office/drawing/2014/main" id="{00000000-0008-0000-0300-0000B1000000}"/>
                        </a:ext>
                      </a:extLst>
                    </xdr:cNvPr>
                    <xdr:cNvCxnSpPr>
                      <a:cxnSpLocks/>
                    </xdr:cNvCxnSpPr>
                  </xdr:nvCxnSpPr>
                  <xdr:spPr>
                    <a:xfrm>
                      <a:off x="9801851" y="12681200"/>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178" name="Freeform: Shape 177">
                      <a:extLst>
                        <a:ext uri="{FF2B5EF4-FFF2-40B4-BE49-F238E27FC236}">
                          <a16:creationId xmlns:a16="http://schemas.microsoft.com/office/drawing/2014/main" id="{00000000-0008-0000-0300-0000B2000000}"/>
                        </a:ext>
                      </a:extLst>
                    </xdr:cNvPr>
                    <xdr:cNvSpPr/>
                  </xdr:nvSpPr>
                  <xdr:spPr>
                    <a:xfrm>
                      <a:off x="8786009" y="14199497"/>
                      <a:ext cx="2376510" cy="465675"/>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179" name="Picture 178">
                      <a:extLst>
                        <a:ext uri="{FF2B5EF4-FFF2-40B4-BE49-F238E27FC236}">
                          <a16:creationId xmlns:a16="http://schemas.microsoft.com/office/drawing/2014/main" id="{00000000-0008-0000-0300-0000B3000000}"/>
                        </a:ext>
                      </a:extLst>
                    </xdr:cNvPr>
                    <xdr:cNvPicPr>
                      <a:picLocks noChangeAspect="1"/>
                    </xdr:cNvPicPr>
                  </xdr:nvPicPr>
                  <xdr:blipFill>
                    <a:blip xmlns:r="http://schemas.openxmlformats.org/officeDocument/2006/relationships" r:embed="rId11"/>
                    <a:stretch>
                      <a:fillRect/>
                    </a:stretch>
                  </xdr:blipFill>
                  <xdr:spPr>
                    <a:xfrm>
                      <a:off x="8792733" y="12684740"/>
                      <a:ext cx="1009118" cy="1486549"/>
                    </a:xfrm>
                    <a:prstGeom prst="rect">
                      <a:avLst/>
                    </a:prstGeom>
                  </xdr:spPr>
                </xdr:pic>
                <xdr:grpSp>
                  <xdr:nvGrpSpPr>
                    <xdr:cNvPr id="180" name="Group 179">
                      <a:extLst>
                        <a:ext uri="{FF2B5EF4-FFF2-40B4-BE49-F238E27FC236}">
                          <a16:creationId xmlns:a16="http://schemas.microsoft.com/office/drawing/2014/main" id="{00000000-0008-0000-0300-0000B4000000}"/>
                        </a:ext>
                      </a:extLst>
                    </xdr:cNvPr>
                    <xdr:cNvGrpSpPr/>
                  </xdr:nvGrpSpPr>
                  <xdr:grpSpPr>
                    <a:xfrm>
                      <a:off x="10451743" y="11472192"/>
                      <a:ext cx="133214" cy="50618"/>
                      <a:chOff x="5315884" y="3396043"/>
                      <a:chExt cx="133214" cy="50618"/>
                    </a:xfrm>
                  </xdr:grpSpPr>
                  <xdr:grpSp>
                    <xdr:nvGrpSpPr>
                      <xdr:cNvPr id="380" name="Group 379">
                        <a:extLst>
                          <a:ext uri="{FF2B5EF4-FFF2-40B4-BE49-F238E27FC236}">
                            <a16:creationId xmlns:a16="http://schemas.microsoft.com/office/drawing/2014/main" id="{00000000-0008-0000-0300-00007C010000}"/>
                          </a:ext>
                        </a:extLst>
                      </xdr:cNvPr>
                      <xdr:cNvGrpSpPr/>
                    </xdr:nvGrpSpPr>
                    <xdr:grpSpPr>
                      <a:xfrm>
                        <a:off x="5315884" y="3400942"/>
                        <a:ext cx="43094" cy="45719"/>
                        <a:chOff x="5082563" y="2759244"/>
                        <a:chExt cx="43094" cy="64865"/>
                      </a:xfrm>
                    </xdr:grpSpPr>
                    <xdr:cxnSp macro="">
                      <xdr:nvCxnSpPr>
                        <xdr:cNvPr id="397" name="Straight Connector 396">
                          <a:extLst>
                            <a:ext uri="{FF2B5EF4-FFF2-40B4-BE49-F238E27FC236}">
                              <a16:creationId xmlns:a16="http://schemas.microsoft.com/office/drawing/2014/main" id="{00000000-0008-0000-0300-00008D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8" name="Straight Connector 397">
                          <a:extLst>
                            <a:ext uri="{FF2B5EF4-FFF2-40B4-BE49-F238E27FC236}">
                              <a16:creationId xmlns:a16="http://schemas.microsoft.com/office/drawing/2014/main" id="{00000000-0008-0000-0300-00008E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9" name="Straight Connector 398">
                          <a:extLst>
                            <a:ext uri="{FF2B5EF4-FFF2-40B4-BE49-F238E27FC236}">
                              <a16:creationId xmlns:a16="http://schemas.microsoft.com/office/drawing/2014/main" id="{00000000-0008-0000-0300-00008F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1" name="Group 380">
                        <a:extLst>
                          <a:ext uri="{FF2B5EF4-FFF2-40B4-BE49-F238E27FC236}">
                            <a16:creationId xmlns:a16="http://schemas.microsoft.com/office/drawing/2014/main" id="{00000000-0008-0000-0300-00007D010000}"/>
                          </a:ext>
                        </a:extLst>
                      </xdr:cNvPr>
                      <xdr:cNvGrpSpPr/>
                    </xdr:nvGrpSpPr>
                    <xdr:grpSpPr>
                      <a:xfrm>
                        <a:off x="5339806" y="3399172"/>
                        <a:ext cx="43094" cy="45719"/>
                        <a:chOff x="5082563" y="2759244"/>
                        <a:chExt cx="43094" cy="64865"/>
                      </a:xfrm>
                    </xdr:grpSpPr>
                    <xdr:cxnSp macro="">
                      <xdr:nvCxnSpPr>
                        <xdr:cNvPr id="394" name="Straight Connector 393">
                          <a:extLst>
                            <a:ext uri="{FF2B5EF4-FFF2-40B4-BE49-F238E27FC236}">
                              <a16:creationId xmlns:a16="http://schemas.microsoft.com/office/drawing/2014/main" id="{00000000-0008-0000-0300-00008A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5" name="Straight Connector 394">
                          <a:extLst>
                            <a:ext uri="{FF2B5EF4-FFF2-40B4-BE49-F238E27FC236}">
                              <a16:creationId xmlns:a16="http://schemas.microsoft.com/office/drawing/2014/main" id="{00000000-0008-0000-0300-00008B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6" name="Straight Connector 395">
                          <a:extLst>
                            <a:ext uri="{FF2B5EF4-FFF2-40B4-BE49-F238E27FC236}">
                              <a16:creationId xmlns:a16="http://schemas.microsoft.com/office/drawing/2014/main" id="{00000000-0008-0000-0300-00008C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2" name="Group 381">
                        <a:extLst>
                          <a:ext uri="{FF2B5EF4-FFF2-40B4-BE49-F238E27FC236}">
                            <a16:creationId xmlns:a16="http://schemas.microsoft.com/office/drawing/2014/main" id="{00000000-0008-0000-0300-00007E010000}"/>
                          </a:ext>
                        </a:extLst>
                      </xdr:cNvPr>
                      <xdr:cNvGrpSpPr/>
                    </xdr:nvGrpSpPr>
                    <xdr:grpSpPr>
                      <a:xfrm>
                        <a:off x="5364895" y="3396537"/>
                        <a:ext cx="43094" cy="45719"/>
                        <a:chOff x="5082563" y="2759244"/>
                        <a:chExt cx="43094" cy="64865"/>
                      </a:xfrm>
                    </xdr:grpSpPr>
                    <xdr:cxnSp macro="">
                      <xdr:nvCxnSpPr>
                        <xdr:cNvPr id="391" name="Straight Connector 390">
                          <a:extLst>
                            <a:ext uri="{FF2B5EF4-FFF2-40B4-BE49-F238E27FC236}">
                              <a16:creationId xmlns:a16="http://schemas.microsoft.com/office/drawing/2014/main" id="{00000000-0008-0000-0300-000087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2" name="Straight Connector 391">
                          <a:extLst>
                            <a:ext uri="{FF2B5EF4-FFF2-40B4-BE49-F238E27FC236}">
                              <a16:creationId xmlns:a16="http://schemas.microsoft.com/office/drawing/2014/main" id="{00000000-0008-0000-0300-000088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3" name="Straight Connector 392">
                          <a:extLst>
                            <a:ext uri="{FF2B5EF4-FFF2-40B4-BE49-F238E27FC236}">
                              <a16:creationId xmlns:a16="http://schemas.microsoft.com/office/drawing/2014/main" id="{00000000-0008-0000-0300-000089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3" name="Group 382">
                        <a:extLst>
                          <a:ext uri="{FF2B5EF4-FFF2-40B4-BE49-F238E27FC236}">
                            <a16:creationId xmlns:a16="http://schemas.microsoft.com/office/drawing/2014/main" id="{00000000-0008-0000-0300-00007F010000}"/>
                          </a:ext>
                        </a:extLst>
                      </xdr:cNvPr>
                      <xdr:cNvGrpSpPr/>
                    </xdr:nvGrpSpPr>
                    <xdr:grpSpPr>
                      <a:xfrm>
                        <a:off x="5380336" y="3396043"/>
                        <a:ext cx="43094" cy="45719"/>
                        <a:chOff x="5082563" y="2759244"/>
                        <a:chExt cx="43094" cy="64865"/>
                      </a:xfrm>
                    </xdr:grpSpPr>
                    <xdr:cxnSp macro="">
                      <xdr:nvCxnSpPr>
                        <xdr:cNvPr id="388" name="Straight Connector 387">
                          <a:extLst>
                            <a:ext uri="{FF2B5EF4-FFF2-40B4-BE49-F238E27FC236}">
                              <a16:creationId xmlns:a16="http://schemas.microsoft.com/office/drawing/2014/main" id="{00000000-0008-0000-0300-000084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9" name="Straight Connector 388">
                          <a:extLst>
                            <a:ext uri="{FF2B5EF4-FFF2-40B4-BE49-F238E27FC236}">
                              <a16:creationId xmlns:a16="http://schemas.microsoft.com/office/drawing/2014/main" id="{00000000-0008-0000-0300-000085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0" name="Straight Connector 389">
                          <a:extLst>
                            <a:ext uri="{FF2B5EF4-FFF2-40B4-BE49-F238E27FC236}">
                              <a16:creationId xmlns:a16="http://schemas.microsoft.com/office/drawing/2014/main" id="{00000000-0008-0000-0300-000086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4" name="Group 383">
                        <a:extLst>
                          <a:ext uri="{FF2B5EF4-FFF2-40B4-BE49-F238E27FC236}">
                            <a16:creationId xmlns:a16="http://schemas.microsoft.com/office/drawing/2014/main" id="{00000000-0008-0000-0300-000080010000}"/>
                          </a:ext>
                        </a:extLst>
                      </xdr:cNvPr>
                      <xdr:cNvGrpSpPr/>
                    </xdr:nvGrpSpPr>
                    <xdr:grpSpPr>
                      <a:xfrm>
                        <a:off x="5406004" y="3399172"/>
                        <a:ext cx="43094" cy="45719"/>
                        <a:chOff x="5082563" y="2759244"/>
                        <a:chExt cx="43094" cy="64865"/>
                      </a:xfrm>
                    </xdr:grpSpPr>
                    <xdr:cxnSp macro="">
                      <xdr:nvCxnSpPr>
                        <xdr:cNvPr id="385" name="Straight Connector 384">
                          <a:extLst>
                            <a:ext uri="{FF2B5EF4-FFF2-40B4-BE49-F238E27FC236}">
                              <a16:creationId xmlns:a16="http://schemas.microsoft.com/office/drawing/2014/main" id="{00000000-0008-0000-0300-000081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6" name="Straight Connector 385">
                          <a:extLst>
                            <a:ext uri="{FF2B5EF4-FFF2-40B4-BE49-F238E27FC236}">
                              <a16:creationId xmlns:a16="http://schemas.microsoft.com/office/drawing/2014/main" id="{00000000-0008-0000-0300-000082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7" name="Straight Connector 386">
                          <a:extLst>
                            <a:ext uri="{FF2B5EF4-FFF2-40B4-BE49-F238E27FC236}">
                              <a16:creationId xmlns:a16="http://schemas.microsoft.com/office/drawing/2014/main" id="{00000000-0008-0000-0300-000083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1" name="Group 180">
                      <a:extLst>
                        <a:ext uri="{FF2B5EF4-FFF2-40B4-BE49-F238E27FC236}">
                          <a16:creationId xmlns:a16="http://schemas.microsoft.com/office/drawing/2014/main" id="{00000000-0008-0000-0300-0000B5000000}"/>
                        </a:ext>
                      </a:extLst>
                    </xdr:cNvPr>
                    <xdr:cNvGrpSpPr/>
                  </xdr:nvGrpSpPr>
                  <xdr:grpSpPr>
                    <a:xfrm>
                      <a:off x="9793225" y="12300767"/>
                      <a:ext cx="133214" cy="50618"/>
                      <a:chOff x="5315884" y="3396043"/>
                      <a:chExt cx="133214" cy="50618"/>
                    </a:xfrm>
                  </xdr:grpSpPr>
                  <xdr:grpSp>
                    <xdr:nvGrpSpPr>
                      <xdr:cNvPr id="360" name="Group 359">
                        <a:extLst>
                          <a:ext uri="{FF2B5EF4-FFF2-40B4-BE49-F238E27FC236}">
                            <a16:creationId xmlns:a16="http://schemas.microsoft.com/office/drawing/2014/main" id="{00000000-0008-0000-0300-000068010000}"/>
                          </a:ext>
                        </a:extLst>
                      </xdr:cNvPr>
                      <xdr:cNvGrpSpPr/>
                    </xdr:nvGrpSpPr>
                    <xdr:grpSpPr>
                      <a:xfrm>
                        <a:off x="5315884" y="3400942"/>
                        <a:ext cx="43094" cy="45719"/>
                        <a:chOff x="5082563" y="2759244"/>
                        <a:chExt cx="43094" cy="64865"/>
                      </a:xfrm>
                    </xdr:grpSpPr>
                    <xdr:cxnSp macro="">
                      <xdr:nvCxnSpPr>
                        <xdr:cNvPr id="377" name="Straight Connector 376">
                          <a:extLst>
                            <a:ext uri="{FF2B5EF4-FFF2-40B4-BE49-F238E27FC236}">
                              <a16:creationId xmlns:a16="http://schemas.microsoft.com/office/drawing/2014/main" id="{00000000-0008-0000-0300-000079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8" name="Straight Connector 377">
                          <a:extLst>
                            <a:ext uri="{FF2B5EF4-FFF2-40B4-BE49-F238E27FC236}">
                              <a16:creationId xmlns:a16="http://schemas.microsoft.com/office/drawing/2014/main" id="{00000000-0008-0000-0300-00007A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9" name="Straight Connector 378">
                          <a:extLst>
                            <a:ext uri="{FF2B5EF4-FFF2-40B4-BE49-F238E27FC236}">
                              <a16:creationId xmlns:a16="http://schemas.microsoft.com/office/drawing/2014/main" id="{00000000-0008-0000-0300-00007B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1" name="Group 360">
                        <a:extLst>
                          <a:ext uri="{FF2B5EF4-FFF2-40B4-BE49-F238E27FC236}">
                            <a16:creationId xmlns:a16="http://schemas.microsoft.com/office/drawing/2014/main" id="{00000000-0008-0000-0300-000069010000}"/>
                          </a:ext>
                        </a:extLst>
                      </xdr:cNvPr>
                      <xdr:cNvGrpSpPr/>
                    </xdr:nvGrpSpPr>
                    <xdr:grpSpPr>
                      <a:xfrm>
                        <a:off x="5339806" y="3399172"/>
                        <a:ext cx="43094" cy="45719"/>
                        <a:chOff x="5082563" y="2759244"/>
                        <a:chExt cx="43094" cy="64865"/>
                      </a:xfrm>
                    </xdr:grpSpPr>
                    <xdr:cxnSp macro="">
                      <xdr:nvCxnSpPr>
                        <xdr:cNvPr id="374" name="Straight Connector 373">
                          <a:extLst>
                            <a:ext uri="{FF2B5EF4-FFF2-40B4-BE49-F238E27FC236}">
                              <a16:creationId xmlns:a16="http://schemas.microsoft.com/office/drawing/2014/main" id="{00000000-0008-0000-0300-000076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5" name="Straight Connector 374">
                          <a:extLst>
                            <a:ext uri="{FF2B5EF4-FFF2-40B4-BE49-F238E27FC236}">
                              <a16:creationId xmlns:a16="http://schemas.microsoft.com/office/drawing/2014/main" id="{00000000-0008-0000-0300-000077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6" name="Straight Connector 375">
                          <a:extLst>
                            <a:ext uri="{FF2B5EF4-FFF2-40B4-BE49-F238E27FC236}">
                              <a16:creationId xmlns:a16="http://schemas.microsoft.com/office/drawing/2014/main" id="{00000000-0008-0000-0300-000078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2" name="Group 361">
                        <a:extLst>
                          <a:ext uri="{FF2B5EF4-FFF2-40B4-BE49-F238E27FC236}">
                            <a16:creationId xmlns:a16="http://schemas.microsoft.com/office/drawing/2014/main" id="{00000000-0008-0000-0300-00006A010000}"/>
                          </a:ext>
                        </a:extLst>
                      </xdr:cNvPr>
                      <xdr:cNvGrpSpPr/>
                    </xdr:nvGrpSpPr>
                    <xdr:grpSpPr>
                      <a:xfrm>
                        <a:off x="5364895" y="3396537"/>
                        <a:ext cx="43094" cy="45719"/>
                        <a:chOff x="5082563" y="2759244"/>
                        <a:chExt cx="43094" cy="64865"/>
                      </a:xfrm>
                    </xdr:grpSpPr>
                    <xdr:cxnSp macro="">
                      <xdr:nvCxnSpPr>
                        <xdr:cNvPr id="371" name="Straight Connector 370">
                          <a:extLst>
                            <a:ext uri="{FF2B5EF4-FFF2-40B4-BE49-F238E27FC236}">
                              <a16:creationId xmlns:a16="http://schemas.microsoft.com/office/drawing/2014/main" id="{00000000-0008-0000-0300-000073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2" name="Straight Connector 371">
                          <a:extLst>
                            <a:ext uri="{FF2B5EF4-FFF2-40B4-BE49-F238E27FC236}">
                              <a16:creationId xmlns:a16="http://schemas.microsoft.com/office/drawing/2014/main" id="{00000000-0008-0000-0300-000074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3" name="Straight Connector 372">
                          <a:extLst>
                            <a:ext uri="{FF2B5EF4-FFF2-40B4-BE49-F238E27FC236}">
                              <a16:creationId xmlns:a16="http://schemas.microsoft.com/office/drawing/2014/main" id="{00000000-0008-0000-0300-000075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3" name="Group 362">
                        <a:extLst>
                          <a:ext uri="{FF2B5EF4-FFF2-40B4-BE49-F238E27FC236}">
                            <a16:creationId xmlns:a16="http://schemas.microsoft.com/office/drawing/2014/main" id="{00000000-0008-0000-0300-00006B010000}"/>
                          </a:ext>
                        </a:extLst>
                      </xdr:cNvPr>
                      <xdr:cNvGrpSpPr/>
                    </xdr:nvGrpSpPr>
                    <xdr:grpSpPr>
                      <a:xfrm>
                        <a:off x="5380336" y="3396043"/>
                        <a:ext cx="43094" cy="45719"/>
                        <a:chOff x="5082563" y="2759244"/>
                        <a:chExt cx="43094" cy="64865"/>
                      </a:xfrm>
                    </xdr:grpSpPr>
                    <xdr:cxnSp macro="">
                      <xdr:nvCxnSpPr>
                        <xdr:cNvPr id="368" name="Straight Connector 367">
                          <a:extLst>
                            <a:ext uri="{FF2B5EF4-FFF2-40B4-BE49-F238E27FC236}">
                              <a16:creationId xmlns:a16="http://schemas.microsoft.com/office/drawing/2014/main" id="{00000000-0008-0000-0300-000070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9" name="Straight Connector 368">
                          <a:extLst>
                            <a:ext uri="{FF2B5EF4-FFF2-40B4-BE49-F238E27FC236}">
                              <a16:creationId xmlns:a16="http://schemas.microsoft.com/office/drawing/2014/main" id="{00000000-0008-0000-0300-000071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0" name="Straight Connector 369">
                          <a:extLst>
                            <a:ext uri="{FF2B5EF4-FFF2-40B4-BE49-F238E27FC236}">
                              <a16:creationId xmlns:a16="http://schemas.microsoft.com/office/drawing/2014/main" id="{00000000-0008-0000-0300-000072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4" name="Group 363">
                        <a:extLst>
                          <a:ext uri="{FF2B5EF4-FFF2-40B4-BE49-F238E27FC236}">
                            <a16:creationId xmlns:a16="http://schemas.microsoft.com/office/drawing/2014/main" id="{00000000-0008-0000-0300-00006C010000}"/>
                          </a:ext>
                        </a:extLst>
                      </xdr:cNvPr>
                      <xdr:cNvGrpSpPr/>
                    </xdr:nvGrpSpPr>
                    <xdr:grpSpPr>
                      <a:xfrm>
                        <a:off x="5406004" y="3399172"/>
                        <a:ext cx="43094" cy="45719"/>
                        <a:chOff x="5082563" y="2759244"/>
                        <a:chExt cx="43094" cy="64865"/>
                      </a:xfrm>
                    </xdr:grpSpPr>
                    <xdr:cxnSp macro="">
                      <xdr:nvCxnSpPr>
                        <xdr:cNvPr id="365" name="Straight Connector 364">
                          <a:extLst>
                            <a:ext uri="{FF2B5EF4-FFF2-40B4-BE49-F238E27FC236}">
                              <a16:creationId xmlns:a16="http://schemas.microsoft.com/office/drawing/2014/main" id="{00000000-0008-0000-0300-00006D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6" name="Straight Connector 365">
                          <a:extLst>
                            <a:ext uri="{FF2B5EF4-FFF2-40B4-BE49-F238E27FC236}">
                              <a16:creationId xmlns:a16="http://schemas.microsoft.com/office/drawing/2014/main" id="{00000000-0008-0000-0300-00006E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7" name="Straight Connector 366">
                          <a:extLst>
                            <a:ext uri="{FF2B5EF4-FFF2-40B4-BE49-F238E27FC236}">
                              <a16:creationId xmlns:a16="http://schemas.microsoft.com/office/drawing/2014/main" id="{00000000-0008-0000-0300-00006F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2" name="Group 181">
                      <a:extLst>
                        <a:ext uri="{FF2B5EF4-FFF2-40B4-BE49-F238E27FC236}">
                          <a16:creationId xmlns:a16="http://schemas.microsoft.com/office/drawing/2014/main" id="{00000000-0008-0000-0300-0000B6000000}"/>
                        </a:ext>
                      </a:extLst>
                    </xdr:cNvPr>
                    <xdr:cNvGrpSpPr/>
                  </xdr:nvGrpSpPr>
                  <xdr:grpSpPr>
                    <a:xfrm>
                      <a:off x="11919487" y="11564578"/>
                      <a:ext cx="133214" cy="50618"/>
                      <a:chOff x="5315884" y="3396043"/>
                      <a:chExt cx="133214" cy="50618"/>
                    </a:xfrm>
                  </xdr:grpSpPr>
                  <xdr:grpSp>
                    <xdr:nvGrpSpPr>
                      <xdr:cNvPr id="340" name="Group 339">
                        <a:extLst>
                          <a:ext uri="{FF2B5EF4-FFF2-40B4-BE49-F238E27FC236}">
                            <a16:creationId xmlns:a16="http://schemas.microsoft.com/office/drawing/2014/main" id="{00000000-0008-0000-0300-000054010000}"/>
                          </a:ext>
                        </a:extLst>
                      </xdr:cNvPr>
                      <xdr:cNvGrpSpPr/>
                    </xdr:nvGrpSpPr>
                    <xdr:grpSpPr>
                      <a:xfrm>
                        <a:off x="5315884" y="3400942"/>
                        <a:ext cx="43094" cy="45719"/>
                        <a:chOff x="5082563" y="2759244"/>
                        <a:chExt cx="43094" cy="64865"/>
                      </a:xfrm>
                    </xdr:grpSpPr>
                    <xdr:cxnSp macro="">
                      <xdr:nvCxnSpPr>
                        <xdr:cNvPr id="357" name="Straight Connector 356">
                          <a:extLst>
                            <a:ext uri="{FF2B5EF4-FFF2-40B4-BE49-F238E27FC236}">
                              <a16:creationId xmlns:a16="http://schemas.microsoft.com/office/drawing/2014/main" id="{00000000-0008-0000-0300-000065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8" name="Straight Connector 357">
                          <a:extLst>
                            <a:ext uri="{FF2B5EF4-FFF2-40B4-BE49-F238E27FC236}">
                              <a16:creationId xmlns:a16="http://schemas.microsoft.com/office/drawing/2014/main" id="{00000000-0008-0000-0300-000066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9" name="Straight Connector 358">
                          <a:extLst>
                            <a:ext uri="{FF2B5EF4-FFF2-40B4-BE49-F238E27FC236}">
                              <a16:creationId xmlns:a16="http://schemas.microsoft.com/office/drawing/2014/main" id="{00000000-0008-0000-0300-000067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1" name="Group 340">
                        <a:extLst>
                          <a:ext uri="{FF2B5EF4-FFF2-40B4-BE49-F238E27FC236}">
                            <a16:creationId xmlns:a16="http://schemas.microsoft.com/office/drawing/2014/main" id="{00000000-0008-0000-0300-000055010000}"/>
                          </a:ext>
                        </a:extLst>
                      </xdr:cNvPr>
                      <xdr:cNvGrpSpPr/>
                    </xdr:nvGrpSpPr>
                    <xdr:grpSpPr>
                      <a:xfrm>
                        <a:off x="5339806" y="3399172"/>
                        <a:ext cx="43094" cy="45719"/>
                        <a:chOff x="5082563" y="2759244"/>
                        <a:chExt cx="43094" cy="64865"/>
                      </a:xfrm>
                    </xdr:grpSpPr>
                    <xdr:cxnSp macro="">
                      <xdr:nvCxnSpPr>
                        <xdr:cNvPr id="354" name="Straight Connector 353">
                          <a:extLst>
                            <a:ext uri="{FF2B5EF4-FFF2-40B4-BE49-F238E27FC236}">
                              <a16:creationId xmlns:a16="http://schemas.microsoft.com/office/drawing/2014/main" id="{00000000-0008-0000-0300-000062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5" name="Straight Connector 354">
                          <a:extLst>
                            <a:ext uri="{FF2B5EF4-FFF2-40B4-BE49-F238E27FC236}">
                              <a16:creationId xmlns:a16="http://schemas.microsoft.com/office/drawing/2014/main" id="{00000000-0008-0000-0300-000063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6" name="Straight Connector 355">
                          <a:extLst>
                            <a:ext uri="{FF2B5EF4-FFF2-40B4-BE49-F238E27FC236}">
                              <a16:creationId xmlns:a16="http://schemas.microsoft.com/office/drawing/2014/main" id="{00000000-0008-0000-0300-000064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2" name="Group 341">
                        <a:extLst>
                          <a:ext uri="{FF2B5EF4-FFF2-40B4-BE49-F238E27FC236}">
                            <a16:creationId xmlns:a16="http://schemas.microsoft.com/office/drawing/2014/main" id="{00000000-0008-0000-0300-000056010000}"/>
                          </a:ext>
                        </a:extLst>
                      </xdr:cNvPr>
                      <xdr:cNvGrpSpPr/>
                    </xdr:nvGrpSpPr>
                    <xdr:grpSpPr>
                      <a:xfrm>
                        <a:off x="5364895" y="3396537"/>
                        <a:ext cx="43094" cy="45719"/>
                        <a:chOff x="5082563" y="2759244"/>
                        <a:chExt cx="43094" cy="64865"/>
                      </a:xfrm>
                    </xdr:grpSpPr>
                    <xdr:cxnSp macro="">
                      <xdr:nvCxnSpPr>
                        <xdr:cNvPr id="351" name="Straight Connector 350">
                          <a:extLst>
                            <a:ext uri="{FF2B5EF4-FFF2-40B4-BE49-F238E27FC236}">
                              <a16:creationId xmlns:a16="http://schemas.microsoft.com/office/drawing/2014/main" id="{00000000-0008-0000-0300-00005F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2" name="Straight Connector 351">
                          <a:extLst>
                            <a:ext uri="{FF2B5EF4-FFF2-40B4-BE49-F238E27FC236}">
                              <a16:creationId xmlns:a16="http://schemas.microsoft.com/office/drawing/2014/main" id="{00000000-0008-0000-0300-000060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3" name="Straight Connector 352">
                          <a:extLst>
                            <a:ext uri="{FF2B5EF4-FFF2-40B4-BE49-F238E27FC236}">
                              <a16:creationId xmlns:a16="http://schemas.microsoft.com/office/drawing/2014/main" id="{00000000-0008-0000-0300-000061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3" name="Group 342">
                        <a:extLst>
                          <a:ext uri="{FF2B5EF4-FFF2-40B4-BE49-F238E27FC236}">
                            <a16:creationId xmlns:a16="http://schemas.microsoft.com/office/drawing/2014/main" id="{00000000-0008-0000-0300-000057010000}"/>
                          </a:ext>
                        </a:extLst>
                      </xdr:cNvPr>
                      <xdr:cNvGrpSpPr/>
                    </xdr:nvGrpSpPr>
                    <xdr:grpSpPr>
                      <a:xfrm>
                        <a:off x="5380336" y="3396043"/>
                        <a:ext cx="43094" cy="45719"/>
                        <a:chOff x="5082563" y="2759244"/>
                        <a:chExt cx="43094" cy="64865"/>
                      </a:xfrm>
                    </xdr:grpSpPr>
                    <xdr:cxnSp macro="">
                      <xdr:nvCxnSpPr>
                        <xdr:cNvPr id="348" name="Straight Connector 347">
                          <a:extLst>
                            <a:ext uri="{FF2B5EF4-FFF2-40B4-BE49-F238E27FC236}">
                              <a16:creationId xmlns:a16="http://schemas.microsoft.com/office/drawing/2014/main" id="{00000000-0008-0000-0300-00005C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9" name="Straight Connector 348">
                          <a:extLst>
                            <a:ext uri="{FF2B5EF4-FFF2-40B4-BE49-F238E27FC236}">
                              <a16:creationId xmlns:a16="http://schemas.microsoft.com/office/drawing/2014/main" id="{00000000-0008-0000-0300-00005D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0" name="Straight Connector 349">
                          <a:extLst>
                            <a:ext uri="{FF2B5EF4-FFF2-40B4-BE49-F238E27FC236}">
                              <a16:creationId xmlns:a16="http://schemas.microsoft.com/office/drawing/2014/main" id="{00000000-0008-0000-0300-00005E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4" name="Group 343">
                        <a:extLst>
                          <a:ext uri="{FF2B5EF4-FFF2-40B4-BE49-F238E27FC236}">
                            <a16:creationId xmlns:a16="http://schemas.microsoft.com/office/drawing/2014/main" id="{00000000-0008-0000-0300-000058010000}"/>
                          </a:ext>
                        </a:extLst>
                      </xdr:cNvPr>
                      <xdr:cNvGrpSpPr/>
                    </xdr:nvGrpSpPr>
                    <xdr:grpSpPr>
                      <a:xfrm>
                        <a:off x="5406004" y="3399172"/>
                        <a:ext cx="43094" cy="45719"/>
                        <a:chOff x="5082563" y="2759244"/>
                        <a:chExt cx="43094" cy="64865"/>
                      </a:xfrm>
                    </xdr:grpSpPr>
                    <xdr:cxnSp macro="">
                      <xdr:nvCxnSpPr>
                        <xdr:cNvPr id="345" name="Straight Connector 344">
                          <a:extLst>
                            <a:ext uri="{FF2B5EF4-FFF2-40B4-BE49-F238E27FC236}">
                              <a16:creationId xmlns:a16="http://schemas.microsoft.com/office/drawing/2014/main" id="{00000000-0008-0000-0300-000059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6" name="Straight Connector 345">
                          <a:extLst>
                            <a:ext uri="{FF2B5EF4-FFF2-40B4-BE49-F238E27FC236}">
                              <a16:creationId xmlns:a16="http://schemas.microsoft.com/office/drawing/2014/main" id="{00000000-0008-0000-0300-00005A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7" name="Straight Connector 346">
                          <a:extLst>
                            <a:ext uri="{FF2B5EF4-FFF2-40B4-BE49-F238E27FC236}">
                              <a16:creationId xmlns:a16="http://schemas.microsoft.com/office/drawing/2014/main" id="{00000000-0008-0000-0300-00005B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3" name="Group 182">
                      <a:extLst>
                        <a:ext uri="{FF2B5EF4-FFF2-40B4-BE49-F238E27FC236}">
                          <a16:creationId xmlns:a16="http://schemas.microsoft.com/office/drawing/2014/main" id="{00000000-0008-0000-0300-0000B7000000}"/>
                        </a:ext>
                      </a:extLst>
                    </xdr:cNvPr>
                    <xdr:cNvGrpSpPr/>
                  </xdr:nvGrpSpPr>
                  <xdr:grpSpPr>
                    <a:xfrm>
                      <a:off x="9172513" y="11895503"/>
                      <a:ext cx="133214" cy="50618"/>
                      <a:chOff x="5315884" y="3396043"/>
                      <a:chExt cx="133214" cy="50618"/>
                    </a:xfrm>
                  </xdr:grpSpPr>
                  <xdr:grpSp>
                    <xdr:nvGrpSpPr>
                      <xdr:cNvPr id="320" name="Group 319">
                        <a:extLst>
                          <a:ext uri="{FF2B5EF4-FFF2-40B4-BE49-F238E27FC236}">
                            <a16:creationId xmlns:a16="http://schemas.microsoft.com/office/drawing/2014/main" id="{00000000-0008-0000-0300-000040010000}"/>
                          </a:ext>
                        </a:extLst>
                      </xdr:cNvPr>
                      <xdr:cNvGrpSpPr/>
                    </xdr:nvGrpSpPr>
                    <xdr:grpSpPr>
                      <a:xfrm>
                        <a:off x="5315884" y="3400942"/>
                        <a:ext cx="43094" cy="45719"/>
                        <a:chOff x="5082563" y="2759244"/>
                        <a:chExt cx="43094" cy="64865"/>
                      </a:xfrm>
                    </xdr:grpSpPr>
                    <xdr:cxnSp macro="">
                      <xdr:nvCxnSpPr>
                        <xdr:cNvPr id="337" name="Straight Connector 336">
                          <a:extLst>
                            <a:ext uri="{FF2B5EF4-FFF2-40B4-BE49-F238E27FC236}">
                              <a16:creationId xmlns:a16="http://schemas.microsoft.com/office/drawing/2014/main" id="{00000000-0008-0000-0300-000051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8" name="Straight Connector 337">
                          <a:extLst>
                            <a:ext uri="{FF2B5EF4-FFF2-40B4-BE49-F238E27FC236}">
                              <a16:creationId xmlns:a16="http://schemas.microsoft.com/office/drawing/2014/main" id="{00000000-0008-0000-0300-000052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9" name="Straight Connector 338">
                          <a:extLst>
                            <a:ext uri="{FF2B5EF4-FFF2-40B4-BE49-F238E27FC236}">
                              <a16:creationId xmlns:a16="http://schemas.microsoft.com/office/drawing/2014/main" id="{00000000-0008-0000-0300-000053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1" name="Group 320">
                        <a:extLst>
                          <a:ext uri="{FF2B5EF4-FFF2-40B4-BE49-F238E27FC236}">
                            <a16:creationId xmlns:a16="http://schemas.microsoft.com/office/drawing/2014/main" id="{00000000-0008-0000-0300-000041010000}"/>
                          </a:ext>
                        </a:extLst>
                      </xdr:cNvPr>
                      <xdr:cNvGrpSpPr/>
                    </xdr:nvGrpSpPr>
                    <xdr:grpSpPr>
                      <a:xfrm>
                        <a:off x="5339806" y="3399172"/>
                        <a:ext cx="43094" cy="45719"/>
                        <a:chOff x="5082563" y="2759244"/>
                        <a:chExt cx="43094" cy="64865"/>
                      </a:xfrm>
                    </xdr:grpSpPr>
                    <xdr:cxnSp macro="">
                      <xdr:nvCxnSpPr>
                        <xdr:cNvPr id="334" name="Straight Connector 333">
                          <a:extLst>
                            <a:ext uri="{FF2B5EF4-FFF2-40B4-BE49-F238E27FC236}">
                              <a16:creationId xmlns:a16="http://schemas.microsoft.com/office/drawing/2014/main" id="{00000000-0008-0000-0300-00004E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5" name="Straight Connector 334">
                          <a:extLst>
                            <a:ext uri="{FF2B5EF4-FFF2-40B4-BE49-F238E27FC236}">
                              <a16:creationId xmlns:a16="http://schemas.microsoft.com/office/drawing/2014/main" id="{00000000-0008-0000-0300-00004F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6" name="Straight Connector 335">
                          <a:extLst>
                            <a:ext uri="{FF2B5EF4-FFF2-40B4-BE49-F238E27FC236}">
                              <a16:creationId xmlns:a16="http://schemas.microsoft.com/office/drawing/2014/main" id="{00000000-0008-0000-0300-000050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2" name="Group 321">
                        <a:extLst>
                          <a:ext uri="{FF2B5EF4-FFF2-40B4-BE49-F238E27FC236}">
                            <a16:creationId xmlns:a16="http://schemas.microsoft.com/office/drawing/2014/main" id="{00000000-0008-0000-0300-000042010000}"/>
                          </a:ext>
                        </a:extLst>
                      </xdr:cNvPr>
                      <xdr:cNvGrpSpPr/>
                    </xdr:nvGrpSpPr>
                    <xdr:grpSpPr>
                      <a:xfrm>
                        <a:off x="5364895" y="3396537"/>
                        <a:ext cx="43094" cy="45719"/>
                        <a:chOff x="5082563" y="2759244"/>
                        <a:chExt cx="43094" cy="64865"/>
                      </a:xfrm>
                    </xdr:grpSpPr>
                    <xdr:cxnSp macro="">
                      <xdr:nvCxnSpPr>
                        <xdr:cNvPr id="331" name="Straight Connector 330">
                          <a:extLst>
                            <a:ext uri="{FF2B5EF4-FFF2-40B4-BE49-F238E27FC236}">
                              <a16:creationId xmlns:a16="http://schemas.microsoft.com/office/drawing/2014/main" id="{00000000-0008-0000-0300-00004B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2" name="Straight Connector 331">
                          <a:extLst>
                            <a:ext uri="{FF2B5EF4-FFF2-40B4-BE49-F238E27FC236}">
                              <a16:creationId xmlns:a16="http://schemas.microsoft.com/office/drawing/2014/main" id="{00000000-0008-0000-0300-00004C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3" name="Straight Connector 332">
                          <a:extLst>
                            <a:ext uri="{FF2B5EF4-FFF2-40B4-BE49-F238E27FC236}">
                              <a16:creationId xmlns:a16="http://schemas.microsoft.com/office/drawing/2014/main" id="{00000000-0008-0000-0300-00004D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3" name="Group 322">
                        <a:extLst>
                          <a:ext uri="{FF2B5EF4-FFF2-40B4-BE49-F238E27FC236}">
                            <a16:creationId xmlns:a16="http://schemas.microsoft.com/office/drawing/2014/main" id="{00000000-0008-0000-0300-000043010000}"/>
                          </a:ext>
                        </a:extLst>
                      </xdr:cNvPr>
                      <xdr:cNvGrpSpPr/>
                    </xdr:nvGrpSpPr>
                    <xdr:grpSpPr>
                      <a:xfrm>
                        <a:off x="5380336" y="3396043"/>
                        <a:ext cx="43094" cy="45719"/>
                        <a:chOff x="5082563" y="2759244"/>
                        <a:chExt cx="43094" cy="64865"/>
                      </a:xfrm>
                    </xdr:grpSpPr>
                    <xdr:cxnSp macro="">
                      <xdr:nvCxnSpPr>
                        <xdr:cNvPr id="328" name="Straight Connector 327">
                          <a:extLst>
                            <a:ext uri="{FF2B5EF4-FFF2-40B4-BE49-F238E27FC236}">
                              <a16:creationId xmlns:a16="http://schemas.microsoft.com/office/drawing/2014/main" id="{00000000-0008-0000-0300-000048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9" name="Straight Connector 328">
                          <a:extLst>
                            <a:ext uri="{FF2B5EF4-FFF2-40B4-BE49-F238E27FC236}">
                              <a16:creationId xmlns:a16="http://schemas.microsoft.com/office/drawing/2014/main" id="{00000000-0008-0000-0300-000049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0" name="Straight Connector 329">
                          <a:extLst>
                            <a:ext uri="{FF2B5EF4-FFF2-40B4-BE49-F238E27FC236}">
                              <a16:creationId xmlns:a16="http://schemas.microsoft.com/office/drawing/2014/main" id="{00000000-0008-0000-0300-00004A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4" name="Group 323">
                        <a:extLst>
                          <a:ext uri="{FF2B5EF4-FFF2-40B4-BE49-F238E27FC236}">
                            <a16:creationId xmlns:a16="http://schemas.microsoft.com/office/drawing/2014/main" id="{00000000-0008-0000-0300-000044010000}"/>
                          </a:ext>
                        </a:extLst>
                      </xdr:cNvPr>
                      <xdr:cNvGrpSpPr/>
                    </xdr:nvGrpSpPr>
                    <xdr:grpSpPr>
                      <a:xfrm>
                        <a:off x="5406004" y="3399172"/>
                        <a:ext cx="43094" cy="45719"/>
                        <a:chOff x="5082563" y="2759244"/>
                        <a:chExt cx="43094" cy="64865"/>
                      </a:xfrm>
                    </xdr:grpSpPr>
                    <xdr:cxnSp macro="">
                      <xdr:nvCxnSpPr>
                        <xdr:cNvPr id="325" name="Straight Connector 324">
                          <a:extLst>
                            <a:ext uri="{FF2B5EF4-FFF2-40B4-BE49-F238E27FC236}">
                              <a16:creationId xmlns:a16="http://schemas.microsoft.com/office/drawing/2014/main" id="{00000000-0008-0000-0300-000045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6" name="Straight Connector 325">
                          <a:extLst>
                            <a:ext uri="{FF2B5EF4-FFF2-40B4-BE49-F238E27FC236}">
                              <a16:creationId xmlns:a16="http://schemas.microsoft.com/office/drawing/2014/main" id="{00000000-0008-0000-0300-000046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7" name="Straight Connector 326">
                          <a:extLst>
                            <a:ext uri="{FF2B5EF4-FFF2-40B4-BE49-F238E27FC236}">
                              <a16:creationId xmlns:a16="http://schemas.microsoft.com/office/drawing/2014/main" id="{00000000-0008-0000-0300-000047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184" name="Freeform: Shape 183">
                      <a:extLst>
                        <a:ext uri="{FF2B5EF4-FFF2-40B4-BE49-F238E27FC236}">
                          <a16:creationId xmlns:a16="http://schemas.microsoft.com/office/drawing/2014/main" id="{00000000-0008-0000-0300-0000B8000000}"/>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85" name="Group 184">
                      <a:extLst>
                        <a:ext uri="{FF2B5EF4-FFF2-40B4-BE49-F238E27FC236}">
                          <a16:creationId xmlns:a16="http://schemas.microsoft.com/office/drawing/2014/main" id="{00000000-0008-0000-0300-0000B9000000}"/>
                        </a:ext>
                      </a:extLst>
                    </xdr:cNvPr>
                    <xdr:cNvGrpSpPr/>
                  </xdr:nvGrpSpPr>
                  <xdr:grpSpPr>
                    <a:xfrm>
                      <a:off x="11001398" y="14219604"/>
                      <a:ext cx="138114" cy="477401"/>
                      <a:chOff x="656350" y="2824382"/>
                      <a:chExt cx="138114" cy="2470750"/>
                    </a:xfrm>
                  </xdr:grpSpPr>
                  <xdr:cxnSp macro="">
                    <xdr:nvCxnSpPr>
                      <xdr:cNvPr id="317" name="Straight Connector 316">
                        <a:extLst>
                          <a:ext uri="{FF2B5EF4-FFF2-40B4-BE49-F238E27FC236}">
                            <a16:creationId xmlns:a16="http://schemas.microsoft.com/office/drawing/2014/main" id="{00000000-0008-0000-0300-00003D010000}"/>
                          </a:ext>
                        </a:extLst>
                      </xdr:cNvPr>
                      <xdr:cNvCxnSpPr/>
                    </xdr:nvCxnSpPr>
                    <xdr:spPr>
                      <a:xfrm flipV="1">
                        <a:off x="723025" y="2824382"/>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8" name="Straight Connector 317">
                        <a:extLst>
                          <a:ext uri="{FF2B5EF4-FFF2-40B4-BE49-F238E27FC236}">
                            <a16:creationId xmlns:a16="http://schemas.microsoft.com/office/drawing/2014/main" id="{00000000-0008-0000-0300-00003E010000}"/>
                          </a:ext>
                        </a:extLst>
                      </xdr:cNvPr>
                      <xdr:cNvCxnSpPr/>
                    </xdr:nvCxnSpPr>
                    <xdr:spPr>
                      <a:xfrm flipH="1">
                        <a:off x="656350" y="2824382"/>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9" name="Straight Connector 318">
                        <a:extLst>
                          <a:ext uri="{FF2B5EF4-FFF2-40B4-BE49-F238E27FC236}">
                            <a16:creationId xmlns:a16="http://schemas.microsoft.com/office/drawing/2014/main" id="{00000000-0008-0000-0300-00003F010000}"/>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86" name="TextBox 367">
                      <a:extLst>
                        <a:ext uri="{FF2B5EF4-FFF2-40B4-BE49-F238E27FC236}">
                          <a16:creationId xmlns:a16="http://schemas.microsoft.com/office/drawing/2014/main" id="{00000000-0008-0000-0300-0000BA000000}"/>
                        </a:ext>
                      </a:extLst>
                    </xdr:cNvPr>
                    <xdr:cNvSpPr txBox="1"/>
                  </xdr:nvSpPr>
                  <xdr:spPr>
                    <a:xfrm>
                      <a:off x="10691834" y="14223617"/>
                      <a:ext cx="473667"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600" b="1" i="1">
                          <a:latin typeface="Broadway" panose="04040905080B02020502" pitchFamily="82" charset="0"/>
                          <a:ea typeface="Calibri" panose="020F0502020204030204" pitchFamily="34" charset="0"/>
                          <a:cs typeface="Arial" panose="020B0604020202020204" pitchFamily="34" charset="0"/>
                        </a:rPr>
                        <a:t>δ</a:t>
                      </a:r>
                      <a:r>
                        <a:rPr lang="en-US" sz="1050" b="1" i="1" baseline="-25000">
                          <a:latin typeface="Arial" panose="020B0604020202020204" pitchFamily="34" charset="0"/>
                          <a:ea typeface="Calibri" panose="020F0502020204030204" pitchFamily="34" charset="0"/>
                          <a:cs typeface="Arial" panose="020B0604020202020204" pitchFamily="34" charset="0"/>
                        </a:rPr>
                        <a:t>gw</a:t>
                      </a:r>
                      <a:endParaRPr lang="en-US" sz="1050" b="1" i="1" baseline="-25000">
                        <a:latin typeface="Arial" panose="020B0604020202020204" pitchFamily="34" charset="0"/>
                        <a:cs typeface="Arial" panose="020B0604020202020204" pitchFamily="34" charset="0"/>
                      </a:endParaRPr>
                    </a:p>
                    <a:p>
                      <a:endParaRPr lang="en-US" sz="2400" b="1" i="1"/>
                    </a:p>
                  </xdr:txBody>
                </xdr:sp>
                <xdr:grpSp>
                  <xdr:nvGrpSpPr>
                    <xdr:cNvPr id="187" name="Group 186">
                      <a:extLst>
                        <a:ext uri="{FF2B5EF4-FFF2-40B4-BE49-F238E27FC236}">
                          <a16:creationId xmlns:a16="http://schemas.microsoft.com/office/drawing/2014/main" id="{00000000-0008-0000-0300-0000BB000000}"/>
                        </a:ext>
                      </a:extLst>
                    </xdr:cNvPr>
                    <xdr:cNvGrpSpPr/>
                  </xdr:nvGrpSpPr>
                  <xdr:grpSpPr>
                    <a:xfrm>
                      <a:off x="9815384" y="12710234"/>
                      <a:ext cx="138114" cy="1447804"/>
                      <a:chOff x="2355979" y="2687037"/>
                      <a:chExt cx="138114" cy="2470751"/>
                    </a:xfrm>
                  </xdr:grpSpPr>
                  <xdr:cxnSp macro="">
                    <xdr:nvCxnSpPr>
                      <xdr:cNvPr id="314" name="Straight Connector 313">
                        <a:extLst>
                          <a:ext uri="{FF2B5EF4-FFF2-40B4-BE49-F238E27FC236}">
                            <a16:creationId xmlns:a16="http://schemas.microsoft.com/office/drawing/2014/main" id="{00000000-0008-0000-0300-00003A010000}"/>
                          </a:ext>
                        </a:extLst>
                      </xdr:cNvPr>
                      <xdr:cNvCxnSpPr/>
                    </xdr:nvCxnSpPr>
                    <xdr:spPr>
                      <a:xfrm flipV="1">
                        <a:off x="2422654" y="2687037"/>
                        <a:ext cx="0" cy="247074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5" name="Straight Connector 314">
                        <a:extLst>
                          <a:ext uri="{FF2B5EF4-FFF2-40B4-BE49-F238E27FC236}">
                            <a16:creationId xmlns:a16="http://schemas.microsoft.com/office/drawing/2014/main" id="{00000000-0008-0000-0300-00003B010000}"/>
                          </a:ext>
                        </a:extLst>
                      </xdr:cNvPr>
                      <xdr:cNvCxnSpPr/>
                    </xdr:nvCxnSpPr>
                    <xdr:spPr>
                      <a:xfrm flipH="1">
                        <a:off x="2355979" y="268703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6" name="Straight Connector 315">
                        <a:extLst>
                          <a:ext uri="{FF2B5EF4-FFF2-40B4-BE49-F238E27FC236}">
                            <a16:creationId xmlns:a16="http://schemas.microsoft.com/office/drawing/2014/main" id="{00000000-0008-0000-0300-00003C010000}"/>
                          </a:ext>
                        </a:extLst>
                      </xdr:cNvPr>
                      <xdr:cNvCxnSpPr/>
                    </xdr:nvCxnSpPr>
                    <xdr:spPr>
                      <a:xfrm flipH="1">
                        <a:off x="2360743" y="515778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88" name="TextBox 372">
                      <a:extLst>
                        <a:ext uri="{FF2B5EF4-FFF2-40B4-BE49-F238E27FC236}">
                          <a16:creationId xmlns:a16="http://schemas.microsoft.com/office/drawing/2014/main" id="{00000000-0008-0000-0300-0000BC000000}"/>
                        </a:ext>
                      </a:extLst>
                    </xdr:cNvPr>
                    <xdr:cNvSpPr txBox="1"/>
                  </xdr:nvSpPr>
                  <xdr:spPr>
                    <a:xfrm>
                      <a:off x="9815261" y="13283755"/>
                      <a:ext cx="284816"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L </a:t>
                      </a:r>
                    </a:p>
                  </xdr:txBody>
                </xdr:sp>
                <xdr:grpSp>
                  <xdr:nvGrpSpPr>
                    <xdr:cNvPr id="189" name="Group 188">
                      <a:extLst>
                        <a:ext uri="{FF2B5EF4-FFF2-40B4-BE49-F238E27FC236}">
                          <a16:creationId xmlns:a16="http://schemas.microsoft.com/office/drawing/2014/main" id="{00000000-0008-0000-0300-0000BD000000}"/>
                        </a:ext>
                      </a:extLst>
                    </xdr:cNvPr>
                    <xdr:cNvGrpSpPr/>
                  </xdr:nvGrpSpPr>
                  <xdr:grpSpPr>
                    <a:xfrm rot="5400000">
                      <a:off x="9223670" y="13798998"/>
                      <a:ext cx="138113" cy="1018249"/>
                      <a:chOff x="1100139" y="2687037"/>
                      <a:chExt cx="138113" cy="2470752"/>
                    </a:xfrm>
                  </xdr:grpSpPr>
                  <xdr:cxnSp macro="">
                    <xdr:nvCxnSpPr>
                      <xdr:cNvPr id="311" name="Straight Connector 310">
                        <a:extLst>
                          <a:ext uri="{FF2B5EF4-FFF2-40B4-BE49-F238E27FC236}">
                            <a16:creationId xmlns:a16="http://schemas.microsoft.com/office/drawing/2014/main" id="{00000000-0008-0000-0300-000037010000}"/>
                          </a:ext>
                        </a:extLst>
                      </xdr:cNvPr>
                      <xdr:cNvCxnSpPr/>
                    </xdr:nvCxnSpPr>
                    <xdr:spPr>
                      <a:xfrm rot="16200000">
                        <a:off x="-68562" y="3922414"/>
                        <a:ext cx="24707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2" name="Straight Connector 311">
                        <a:extLst>
                          <a:ext uri="{FF2B5EF4-FFF2-40B4-BE49-F238E27FC236}">
                            <a16:creationId xmlns:a16="http://schemas.microsoft.com/office/drawing/2014/main" id="{00000000-0008-0000-0300-000038010000}"/>
                          </a:ext>
                        </a:extLst>
                      </xdr:cNvPr>
                      <xdr:cNvCxnSpPr/>
                    </xdr:nvCxnSpPr>
                    <xdr:spPr>
                      <a:xfrm rot="16200000" flipV="1">
                        <a:off x="1166814" y="262036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3" name="Straight Connector 312">
                        <a:extLst>
                          <a:ext uri="{FF2B5EF4-FFF2-40B4-BE49-F238E27FC236}">
                            <a16:creationId xmlns:a16="http://schemas.microsoft.com/office/drawing/2014/main" id="{00000000-0008-0000-0300-000039010000}"/>
                          </a:ext>
                        </a:extLst>
                      </xdr:cNvPr>
                      <xdr:cNvCxnSpPr/>
                    </xdr:nvCxnSpPr>
                    <xdr:spPr>
                      <a:xfrm rot="16200000" flipV="1">
                        <a:off x="1171577" y="5091114"/>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90" name="TextBox 377">
                      <a:extLst>
                        <a:ext uri="{FF2B5EF4-FFF2-40B4-BE49-F238E27FC236}">
                          <a16:creationId xmlns:a16="http://schemas.microsoft.com/office/drawing/2014/main" id="{00000000-0008-0000-0300-0000BE000000}"/>
                        </a:ext>
                      </a:extLst>
                    </xdr:cNvPr>
                    <xdr:cNvSpPr txBox="1"/>
                  </xdr:nvSpPr>
                  <xdr:spPr>
                    <a:xfrm>
                      <a:off x="8900965" y="14264123"/>
                      <a:ext cx="361290"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W</a:t>
                      </a:r>
                    </a:p>
                  </xdr:txBody>
                </xdr:sp>
                <xdr:sp macro="" textlink="">
                  <xdr:nvSpPr>
                    <xdr:cNvPr id="191" name="TextBox 382">
                      <a:extLst>
                        <a:ext uri="{FF2B5EF4-FFF2-40B4-BE49-F238E27FC236}">
                          <a16:creationId xmlns:a16="http://schemas.microsoft.com/office/drawing/2014/main" id="{00000000-0008-0000-0300-0000BF000000}"/>
                        </a:ext>
                      </a:extLst>
                    </xdr:cNvPr>
                    <xdr:cNvSpPr txBox="1"/>
                  </xdr:nvSpPr>
                  <xdr:spPr>
                    <a:xfrm>
                      <a:off x="10126270" y="14662154"/>
                      <a:ext cx="435394" cy="3077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latin typeface="Times New Roman" panose="02020603050405020304" pitchFamily="18" charset="0"/>
                          <a:cs typeface="Times New Roman" panose="02020603050405020304" pitchFamily="18" charset="0"/>
                        </a:rPr>
                        <a:t>b</a:t>
                      </a:r>
                      <a:r>
                        <a:rPr lang="en-US" sz="1400" b="1" baseline="-25000">
                          <a:latin typeface="Times New Roman" panose="02020603050405020304" pitchFamily="18" charset="0"/>
                          <a:cs typeface="Times New Roman" panose="02020603050405020304" pitchFamily="18" charset="0"/>
                        </a:rPr>
                        <a:t>sat</a:t>
                      </a:r>
                    </a:p>
                  </xdr:txBody>
                </xdr:sp>
                <xdr:cxnSp macro="">
                  <xdr:nvCxnSpPr>
                    <xdr:cNvPr id="192" name="Straight Arrow Connector 191">
                      <a:extLst>
                        <a:ext uri="{FF2B5EF4-FFF2-40B4-BE49-F238E27FC236}">
                          <a16:creationId xmlns:a16="http://schemas.microsoft.com/office/drawing/2014/main" id="{00000000-0008-0000-0300-0000C0000000}"/>
                        </a:ext>
                      </a:extLst>
                    </xdr:cNvPr>
                    <xdr:cNvCxnSpPr/>
                  </xdr:nvCxnSpPr>
                  <xdr:spPr>
                    <a:xfrm>
                      <a:off x="7586293" y="14688014"/>
                      <a:ext cx="588386" cy="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3" name="TextBox 385">
                      <a:extLst>
                        <a:ext uri="{FF2B5EF4-FFF2-40B4-BE49-F238E27FC236}">
                          <a16:creationId xmlns:a16="http://schemas.microsoft.com/office/drawing/2014/main" id="{00000000-0008-0000-0300-0000C1000000}"/>
                        </a:ext>
                      </a:extLst>
                    </xdr:cNvPr>
                    <xdr:cNvSpPr txBox="1"/>
                  </xdr:nvSpPr>
                  <xdr:spPr>
                    <a:xfrm>
                      <a:off x="7482860" y="14718155"/>
                      <a:ext cx="1375379" cy="24719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50" b="1">
                          <a:latin typeface="Arial" panose="020B0604020202020204" pitchFamily="34" charset="0"/>
                          <a:cs typeface="Arial" panose="020B0604020202020204" pitchFamily="34" charset="0"/>
                        </a:rPr>
                        <a:t>Groundwater flow</a:t>
                      </a:r>
                    </a:p>
                  </xdr:txBody>
                </xdr:sp>
                <xdr:sp macro="" textlink="">
                  <xdr:nvSpPr>
                    <xdr:cNvPr id="194" name="TextBox 388">
                      <a:extLst>
                        <a:ext uri="{FF2B5EF4-FFF2-40B4-BE49-F238E27FC236}">
                          <a16:creationId xmlns:a16="http://schemas.microsoft.com/office/drawing/2014/main" id="{00000000-0008-0000-0300-0000C2000000}"/>
                        </a:ext>
                      </a:extLst>
                    </xdr:cNvPr>
                    <xdr:cNvSpPr txBox="1"/>
                  </xdr:nvSpPr>
                  <xdr:spPr>
                    <a:xfrm>
                      <a:off x="8800582" y="12816458"/>
                      <a:ext cx="1002221" cy="57900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100" b="1">
                          <a:latin typeface="Arial" panose="020B0604020202020204" pitchFamily="34" charset="0"/>
                          <a:cs typeface="Arial" panose="020B0604020202020204" pitchFamily="34" charset="0"/>
                        </a:rPr>
                        <a:t>PFAS transport</a:t>
                      </a:r>
                    </a:p>
                    <a:p>
                      <a:pPr algn="ctr"/>
                      <a:r>
                        <a:rPr lang="en-US" sz="1100" b="1">
                          <a:latin typeface="Arial" panose="020B0604020202020204" pitchFamily="34" charset="0"/>
                          <a:cs typeface="Arial" panose="020B0604020202020204" pitchFamily="34" charset="0"/>
                        </a:rPr>
                        <a:t>&amp; water</a:t>
                      </a:r>
                      <a:r>
                        <a:rPr lang="en-US" sz="1100" b="1" baseline="0">
                          <a:latin typeface="Arial" panose="020B0604020202020204" pitchFamily="34" charset="0"/>
                          <a:cs typeface="Arial" panose="020B0604020202020204" pitchFamily="34" charset="0"/>
                        </a:rPr>
                        <a:t> flux</a:t>
                      </a:r>
                      <a:endParaRPr lang="en-US" sz="1100" b="1">
                        <a:latin typeface="Arial" panose="020B0604020202020204" pitchFamily="34" charset="0"/>
                        <a:cs typeface="Arial" panose="020B0604020202020204" pitchFamily="34" charset="0"/>
                      </a:endParaRPr>
                    </a:p>
                  </xdr:txBody>
                </xdr:sp>
                <xdr:cxnSp macro="">
                  <xdr:nvCxnSpPr>
                    <xdr:cNvPr id="195" name="Straight Arrow Connector 194">
                      <a:extLst>
                        <a:ext uri="{FF2B5EF4-FFF2-40B4-BE49-F238E27FC236}">
                          <a16:creationId xmlns:a16="http://schemas.microsoft.com/office/drawing/2014/main" id="{00000000-0008-0000-0300-0000C3000000}"/>
                        </a:ext>
                      </a:extLst>
                    </xdr:cNvPr>
                    <xdr:cNvCxnSpPr>
                      <a:cxnSpLocks/>
                    </xdr:cNvCxnSpPr>
                  </xdr:nvCxnSpPr>
                  <xdr:spPr>
                    <a:xfrm>
                      <a:off x="9273530" y="13489614"/>
                      <a:ext cx="0" cy="636613"/>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6" name="Freeform: Shape 195">
                      <a:extLst>
                        <a:ext uri="{FF2B5EF4-FFF2-40B4-BE49-F238E27FC236}">
                          <a16:creationId xmlns:a16="http://schemas.microsoft.com/office/drawing/2014/main" id="{00000000-0008-0000-0300-0000C4000000}"/>
                        </a:ext>
                      </a:extLst>
                    </xdr:cNvPr>
                    <xdr:cNvSpPr/>
                  </xdr:nvSpPr>
                  <xdr:spPr>
                    <a:xfrm>
                      <a:off x="7511725" y="1106466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97" name="Group 196">
                      <a:extLst>
                        <a:ext uri="{FF2B5EF4-FFF2-40B4-BE49-F238E27FC236}">
                          <a16:creationId xmlns:a16="http://schemas.microsoft.com/office/drawing/2014/main" id="{00000000-0008-0000-0300-0000C5000000}"/>
                        </a:ext>
                      </a:extLst>
                    </xdr:cNvPr>
                    <xdr:cNvGrpSpPr/>
                  </xdr:nvGrpSpPr>
                  <xdr:grpSpPr>
                    <a:xfrm>
                      <a:off x="7590796" y="11778378"/>
                      <a:ext cx="2503784" cy="719542"/>
                      <a:chOff x="1033402" y="1825990"/>
                      <a:chExt cx="2503784" cy="719542"/>
                    </a:xfrm>
                  </xdr:grpSpPr>
                  <xdr:grpSp>
                    <xdr:nvGrpSpPr>
                      <xdr:cNvPr id="258" name="Group 257">
                        <a:extLst>
                          <a:ext uri="{FF2B5EF4-FFF2-40B4-BE49-F238E27FC236}">
                            <a16:creationId xmlns:a16="http://schemas.microsoft.com/office/drawing/2014/main" id="{00000000-0008-0000-0300-000002010000}"/>
                          </a:ext>
                        </a:extLst>
                      </xdr:cNvPr>
                      <xdr:cNvGrpSpPr/>
                    </xdr:nvGrpSpPr>
                    <xdr:grpSpPr>
                      <a:xfrm flipH="1">
                        <a:off x="1033402" y="1825990"/>
                        <a:ext cx="2503784" cy="552069"/>
                        <a:chOff x="3019354" y="1959928"/>
                        <a:chExt cx="2029960" cy="552069"/>
                      </a:xfrm>
                    </xdr:grpSpPr>
                    <xdr:cxnSp macro="">
                      <xdr:nvCxnSpPr>
                        <xdr:cNvPr id="264" name="Straight Connector 263">
                          <a:extLst>
                            <a:ext uri="{FF2B5EF4-FFF2-40B4-BE49-F238E27FC236}">
                              <a16:creationId xmlns:a16="http://schemas.microsoft.com/office/drawing/2014/main" id="{00000000-0008-0000-0300-00000801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5" name="Straight Connector 264">
                          <a:extLst>
                            <a:ext uri="{FF2B5EF4-FFF2-40B4-BE49-F238E27FC236}">
                              <a16:creationId xmlns:a16="http://schemas.microsoft.com/office/drawing/2014/main" id="{00000000-0008-0000-0300-00000901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6" name="Straight Connector 265">
                          <a:extLst>
                            <a:ext uri="{FF2B5EF4-FFF2-40B4-BE49-F238E27FC236}">
                              <a16:creationId xmlns:a16="http://schemas.microsoft.com/office/drawing/2014/main" id="{00000000-0008-0000-0300-00000A01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7" name="Straight Connector 266">
                          <a:extLst>
                            <a:ext uri="{FF2B5EF4-FFF2-40B4-BE49-F238E27FC236}">
                              <a16:creationId xmlns:a16="http://schemas.microsoft.com/office/drawing/2014/main" id="{00000000-0008-0000-0300-00000B01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8" name="Straight Connector 267">
                          <a:extLst>
                            <a:ext uri="{FF2B5EF4-FFF2-40B4-BE49-F238E27FC236}">
                              <a16:creationId xmlns:a16="http://schemas.microsoft.com/office/drawing/2014/main" id="{00000000-0008-0000-0300-00000C01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9" name="Straight Connector 268">
                          <a:extLst>
                            <a:ext uri="{FF2B5EF4-FFF2-40B4-BE49-F238E27FC236}">
                              <a16:creationId xmlns:a16="http://schemas.microsoft.com/office/drawing/2014/main" id="{00000000-0008-0000-0300-00000D01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0" name="Straight Connector 269">
                          <a:extLst>
                            <a:ext uri="{FF2B5EF4-FFF2-40B4-BE49-F238E27FC236}">
                              <a16:creationId xmlns:a16="http://schemas.microsoft.com/office/drawing/2014/main" id="{00000000-0008-0000-0300-00000E01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1" name="Straight Connector 270">
                          <a:extLst>
                            <a:ext uri="{FF2B5EF4-FFF2-40B4-BE49-F238E27FC236}">
                              <a16:creationId xmlns:a16="http://schemas.microsoft.com/office/drawing/2014/main" id="{00000000-0008-0000-0300-00000F01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2" name="Straight Connector 271">
                          <a:extLst>
                            <a:ext uri="{FF2B5EF4-FFF2-40B4-BE49-F238E27FC236}">
                              <a16:creationId xmlns:a16="http://schemas.microsoft.com/office/drawing/2014/main" id="{00000000-0008-0000-0300-00001001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3" name="Straight Connector 272">
                          <a:extLst>
                            <a:ext uri="{FF2B5EF4-FFF2-40B4-BE49-F238E27FC236}">
                              <a16:creationId xmlns:a16="http://schemas.microsoft.com/office/drawing/2014/main" id="{00000000-0008-0000-0300-00001101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4" name="Straight Connector 273">
                          <a:extLst>
                            <a:ext uri="{FF2B5EF4-FFF2-40B4-BE49-F238E27FC236}">
                              <a16:creationId xmlns:a16="http://schemas.microsoft.com/office/drawing/2014/main" id="{00000000-0008-0000-0300-00001201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5" name="Straight Connector 274">
                          <a:extLst>
                            <a:ext uri="{FF2B5EF4-FFF2-40B4-BE49-F238E27FC236}">
                              <a16:creationId xmlns:a16="http://schemas.microsoft.com/office/drawing/2014/main" id="{00000000-0008-0000-0300-00001301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6" name="Straight Connector 275">
                          <a:extLst>
                            <a:ext uri="{FF2B5EF4-FFF2-40B4-BE49-F238E27FC236}">
                              <a16:creationId xmlns:a16="http://schemas.microsoft.com/office/drawing/2014/main" id="{00000000-0008-0000-0300-00001401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7" name="Straight Connector 276">
                          <a:extLst>
                            <a:ext uri="{FF2B5EF4-FFF2-40B4-BE49-F238E27FC236}">
                              <a16:creationId xmlns:a16="http://schemas.microsoft.com/office/drawing/2014/main" id="{00000000-0008-0000-0300-00001501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8" name="Straight Connector 277">
                          <a:extLst>
                            <a:ext uri="{FF2B5EF4-FFF2-40B4-BE49-F238E27FC236}">
                              <a16:creationId xmlns:a16="http://schemas.microsoft.com/office/drawing/2014/main" id="{00000000-0008-0000-0300-00001601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9" name="Straight Connector 278">
                          <a:extLst>
                            <a:ext uri="{FF2B5EF4-FFF2-40B4-BE49-F238E27FC236}">
                              <a16:creationId xmlns:a16="http://schemas.microsoft.com/office/drawing/2014/main" id="{00000000-0008-0000-0300-00001701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0" name="Straight Connector 279">
                          <a:extLst>
                            <a:ext uri="{FF2B5EF4-FFF2-40B4-BE49-F238E27FC236}">
                              <a16:creationId xmlns:a16="http://schemas.microsoft.com/office/drawing/2014/main" id="{00000000-0008-0000-0300-00001801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1" name="Straight Connector 280">
                          <a:extLst>
                            <a:ext uri="{FF2B5EF4-FFF2-40B4-BE49-F238E27FC236}">
                              <a16:creationId xmlns:a16="http://schemas.microsoft.com/office/drawing/2014/main" id="{00000000-0008-0000-0300-00001901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2" name="Straight Connector 281">
                          <a:extLst>
                            <a:ext uri="{FF2B5EF4-FFF2-40B4-BE49-F238E27FC236}">
                              <a16:creationId xmlns:a16="http://schemas.microsoft.com/office/drawing/2014/main" id="{00000000-0008-0000-0300-00001A01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3" name="Straight Connector 282">
                          <a:extLst>
                            <a:ext uri="{FF2B5EF4-FFF2-40B4-BE49-F238E27FC236}">
                              <a16:creationId xmlns:a16="http://schemas.microsoft.com/office/drawing/2014/main" id="{00000000-0008-0000-0300-00001B01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4" name="Straight Connector 283">
                          <a:extLst>
                            <a:ext uri="{FF2B5EF4-FFF2-40B4-BE49-F238E27FC236}">
                              <a16:creationId xmlns:a16="http://schemas.microsoft.com/office/drawing/2014/main" id="{00000000-0008-0000-0300-00001C01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5" name="Straight Connector 284">
                          <a:extLst>
                            <a:ext uri="{FF2B5EF4-FFF2-40B4-BE49-F238E27FC236}">
                              <a16:creationId xmlns:a16="http://schemas.microsoft.com/office/drawing/2014/main" id="{00000000-0008-0000-0300-00001D01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6" name="Straight Connector 285">
                          <a:extLst>
                            <a:ext uri="{FF2B5EF4-FFF2-40B4-BE49-F238E27FC236}">
                              <a16:creationId xmlns:a16="http://schemas.microsoft.com/office/drawing/2014/main" id="{00000000-0008-0000-0300-00001E01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7" name="Straight Connector 286">
                          <a:extLst>
                            <a:ext uri="{FF2B5EF4-FFF2-40B4-BE49-F238E27FC236}">
                              <a16:creationId xmlns:a16="http://schemas.microsoft.com/office/drawing/2014/main" id="{00000000-0008-0000-0300-00001F01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8" name="Straight Connector 287">
                          <a:extLst>
                            <a:ext uri="{FF2B5EF4-FFF2-40B4-BE49-F238E27FC236}">
                              <a16:creationId xmlns:a16="http://schemas.microsoft.com/office/drawing/2014/main" id="{00000000-0008-0000-0300-00002001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9" name="Straight Connector 288">
                          <a:extLst>
                            <a:ext uri="{FF2B5EF4-FFF2-40B4-BE49-F238E27FC236}">
                              <a16:creationId xmlns:a16="http://schemas.microsoft.com/office/drawing/2014/main" id="{00000000-0008-0000-0300-00002101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0" name="Straight Connector 289">
                          <a:extLst>
                            <a:ext uri="{FF2B5EF4-FFF2-40B4-BE49-F238E27FC236}">
                              <a16:creationId xmlns:a16="http://schemas.microsoft.com/office/drawing/2014/main" id="{00000000-0008-0000-0300-00002201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1" name="Straight Connector 290">
                          <a:extLst>
                            <a:ext uri="{FF2B5EF4-FFF2-40B4-BE49-F238E27FC236}">
                              <a16:creationId xmlns:a16="http://schemas.microsoft.com/office/drawing/2014/main" id="{00000000-0008-0000-0300-00002301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2" name="Straight Connector 291">
                          <a:extLst>
                            <a:ext uri="{FF2B5EF4-FFF2-40B4-BE49-F238E27FC236}">
                              <a16:creationId xmlns:a16="http://schemas.microsoft.com/office/drawing/2014/main" id="{00000000-0008-0000-0300-00002401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3" name="Straight Connector 292">
                          <a:extLst>
                            <a:ext uri="{FF2B5EF4-FFF2-40B4-BE49-F238E27FC236}">
                              <a16:creationId xmlns:a16="http://schemas.microsoft.com/office/drawing/2014/main" id="{00000000-0008-0000-0300-00002501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4" name="Straight Connector 293">
                          <a:extLst>
                            <a:ext uri="{FF2B5EF4-FFF2-40B4-BE49-F238E27FC236}">
                              <a16:creationId xmlns:a16="http://schemas.microsoft.com/office/drawing/2014/main" id="{00000000-0008-0000-0300-00002601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5" name="Straight Connector 294">
                          <a:extLst>
                            <a:ext uri="{FF2B5EF4-FFF2-40B4-BE49-F238E27FC236}">
                              <a16:creationId xmlns:a16="http://schemas.microsoft.com/office/drawing/2014/main" id="{00000000-0008-0000-0300-00002701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6" name="Straight Connector 295">
                          <a:extLst>
                            <a:ext uri="{FF2B5EF4-FFF2-40B4-BE49-F238E27FC236}">
                              <a16:creationId xmlns:a16="http://schemas.microsoft.com/office/drawing/2014/main" id="{00000000-0008-0000-0300-00002801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7" name="Straight Connector 296">
                          <a:extLst>
                            <a:ext uri="{FF2B5EF4-FFF2-40B4-BE49-F238E27FC236}">
                              <a16:creationId xmlns:a16="http://schemas.microsoft.com/office/drawing/2014/main" id="{00000000-0008-0000-0300-00002901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8" name="Straight Connector 297">
                          <a:extLst>
                            <a:ext uri="{FF2B5EF4-FFF2-40B4-BE49-F238E27FC236}">
                              <a16:creationId xmlns:a16="http://schemas.microsoft.com/office/drawing/2014/main" id="{00000000-0008-0000-0300-00002A01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9" name="Straight Connector 298">
                          <a:extLst>
                            <a:ext uri="{FF2B5EF4-FFF2-40B4-BE49-F238E27FC236}">
                              <a16:creationId xmlns:a16="http://schemas.microsoft.com/office/drawing/2014/main" id="{00000000-0008-0000-0300-00002B01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0" name="Straight Connector 299">
                          <a:extLst>
                            <a:ext uri="{FF2B5EF4-FFF2-40B4-BE49-F238E27FC236}">
                              <a16:creationId xmlns:a16="http://schemas.microsoft.com/office/drawing/2014/main" id="{00000000-0008-0000-0300-00002C01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1" name="Straight Connector 300">
                          <a:extLst>
                            <a:ext uri="{FF2B5EF4-FFF2-40B4-BE49-F238E27FC236}">
                              <a16:creationId xmlns:a16="http://schemas.microsoft.com/office/drawing/2014/main" id="{00000000-0008-0000-0300-00002D01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2" name="Straight Connector 301">
                          <a:extLst>
                            <a:ext uri="{FF2B5EF4-FFF2-40B4-BE49-F238E27FC236}">
                              <a16:creationId xmlns:a16="http://schemas.microsoft.com/office/drawing/2014/main" id="{00000000-0008-0000-0300-00002E01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3" name="Straight Connector 302">
                          <a:extLst>
                            <a:ext uri="{FF2B5EF4-FFF2-40B4-BE49-F238E27FC236}">
                              <a16:creationId xmlns:a16="http://schemas.microsoft.com/office/drawing/2014/main" id="{00000000-0008-0000-0300-00002F01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4" name="Straight Connector 303">
                          <a:extLst>
                            <a:ext uri="{FF2B5EF4-FFF2-40B4-BE49-F238E27FC236}">
                              <a16:creationId xmlns:a16="http://schemas.microsoft.com/office/drawing/2014/main" id="{00000000-0008-0000-0300-00003001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5" name="Straight Connector 304">
                          <a:extLst>
                            <a:ext uri="{FF2B5EF4-FFF2-40B4-BE49-F238E27FC236}">
                              <a16:creationId xmlns:a16="http://schemas.microsoft.com/office/drawing/2014/main" id="{00000000-0008-0000-0300-00003101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6" name="Straight Connector 305">
                          <a:extLst>
                            <a:ext uri="{FF2B5EF4-FFF2-40B4-BE49-F238E27FC236}">
                              <a16:creationId xmlns:a16="http://schemas.microsoft.com/office/drawing/2014/main" id="{00000000-0008-0000-0300-00003201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7" name="Straight Connector 306">
                          <a:extLst>
                            <a:ext uri="{FF2B5EF4-FFF2-40B4-BE49-F238E27FC236}">
                              <a16:creationId xmlns:a16="http://schemas.microsoft.com/office/drawing/2014/main" id="{00000000-0008-0000-0300-00003301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8" name="Straight Connector 307">
                          <a:extLst>
                            <a:ext uri="{FF2B5EF4-FFF2-40B4-BE49-F238E27FC236}">
                              <a16:creationId xmlns:a16="http://schemas.microsoft.com/office/drawing/2014/main" id="{00000000-0008-0000-0300-00003401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9" name="Straight Connector 308">
                          <a:extLst>
                            <a:ext uri="{FF2B5EF4-FFF2-40B4-BE49-F238E27FC236}">
                              <a16:creationId xmlns:a16="http://schemas.microsoft.com/office/drawing/2014/main" id="{00000000-0008-0000-0300-00003501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10" name="Straight Connector 309">
                          <a:extLst>
                            <a:ext uri="{FF2B5EF4-FFF2-40B4-BE49-F238E27FC236}">
                              <a16:creationId xmlns:a16="http://schemas.microsoft.com/office/drawing/2014/main" id="{00000000-0008-0000-0300-00003601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59" name="Straight Connector 258">
                        <a:extLst>
                          <a:ext uri="{FF2B5EF4-FFF2-40B4-BE49-F238E27FC236}">
                            <a16:creationId xmlns:a16="http://schemas.microsoft.com/office/drawing/2014/main" id="{00000000-0008-0000-0300-00000301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0" name="Straight Connector 259">
                        <a:extLst>
                          <a:ext uri="{FF2B5EF4-FFF2-40B4-BE49-F238E27FC236}">
                            <a16:creationId xmlns:a16="http://schemas.microsoft.com/office/drawing/2014/main" id="{00000000-0008-0000-0300-00000401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 name="Straight Connector 260">
                        <a:extLst>
                          <a:ext uri="{FF2B5EF4-FFF2-40B4-BE49-F238E27FC236}">
                            <a16:creationId xmlns:a16="http://schemas.microsoft.com/office/drawing/2014/main" id="{00000000-0008-0000-0300-00000501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 name="Straight Connector 261">
                        <a:extLst>
                          <a:ext uri="{FF2B5EF4-FFF2-40B4-BE49-F238E27FC236}">
                            <a16:creationId xmlns:a16="http://schemas.microsoft.com/office/drawing/2014/main" id="{00000000-0008-0000-0300-00000601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3" name="Straight Connector 262">
                        <a:extLst>
                          <a:ext uri="{FF2B5EF4-FFF2-40B4-BE49-F238E27FC236}">
                            <a16:creationId xmlns:a16="http://schemas.microsoft.com/office/drawing/2014/main" id="{00000000-0008-0000-0300-00000701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98" name="Freeform: Shape 197">
                      <a:extLst>
                        <a:ext uri="{FF2B5EF4-FFF2-40B4-BE49-F238E27FC236}">
                          <a16:creationId xmlns:a16="http://schemas.microsoft.com/office/drawing/2014/main" id="{00000000-0008-0000-0300-0000C6000000}"/>
                        </a:ext>
                      </a:extLst>
                    </xdr:cNvPr>
                    <xdr:cNvSpPr/>
                  </xdr:nvSpPr>
                  <xdr:spPr>
                    <a:xfrm>
                      <a:off x="10181830" y="1025692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99" name="Group 198">
                      <a:extLst>
                        <a:ext uri="{FF2B5EF4-FFF2-40B4-BE49-F238E27FC236}">
                          <a16:creationId xmlns:a16="http://schemas.microsoft.com/office/drawing/2014/main" id="{00000000-0008-0000-0300-0000C7000000}"/>
                        </a:ext>
                      </a:extLst>
                    </xdr:cNvPr>
                    <xdr:cNvGrpSpPr/>
                  </xdr:nvGrpSpPr>
                  <xdr:grpSpPr>
                    <a:xfrm>
                      <a:off x="10260901" y="10970638"/>
                      <a:ext cx="2503784" cy="719542"/>
                      <a:chOff x="1033402" y="1825990"/>
                      <a:chExt cx="2503784" cy="719542"/>
                    </a:xfrm>
                  </xdr:grpSpPr>
                  <xdr:grpSp>
                    <xdr:nvGrpSpPr>
                      <xdr:cNvPr id="205" name="Group 204">
                        <a:extLst>
                          <a:ext uri="{FF2B5EF4-FFF2-40B4-BE49-F238E27FC236}">
                            <a16:creationId xmlns:a16="http://schemas.microsoft.com/office/drawing/2014/main" id="{00000000-0008-0000-0300-0000CD000000}"/>
                          </a:ext>
                        </a:extLst>
                      </xdr:cNvPr>
                      <xdr:cNvGrpSpPr/>
                    </xdr:nvGrpSpPr>
                    <xdr:grpSpPr>
                      <a:xfrm flipH="1">
                        <a:off x="1033402" y="1825990"/>
                        <a:ext cx="2503784" cy="552069"/>
                        <a:chOff x="3019354" y="1959928"/>
                        <a:chExt cx="2029960" cy="552069"/>
                      </a:xfrm>
                    </xdr:grpSpPr>
                    <xdr:cxnSp macro="">
                      <xdr:nvCxnSpPr>
                        <xdr:cNvPr id="211" name="Straight Connector 210">
                          <a:extLst>
                            <a:ext uri="{FF2B5EF4-FFF2-40B4-BE49-F238E27FC236}">
                              <a16:creationId xmlns:a16="http://schemas.microsoft.com/office/drawing/2014/main" id="{00000000-0008-0000-0300-0000D300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2" name="Straight Connector 211">
                          <a:extLst>
                            <a:ext uri="{FF2B5EF4-FFF2-40B4-BE49-F238E27FC236}">
                              <a16:creationId xmlns:a16="http://schemas.microsoft.com/office/drawing/2014/main" id="{00000000-0008-0000-0300-0000D400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3" name="Straight Connector 212">
                          <a:extLst>
                            <a:ext uri="{FF2B5EF4-FFF2-40B4-BE49-F238E27FC236}">
                              <a16:creationId xmlns:a16="http://schemas.microsoft.com/office/drawing/2014/main" id="{00000000-0008-0000-0300-0000D500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4" name="Straight Connector 213">
                          <a:extLst>
                            <a:ext uri="{FF2B5EF4-FFF2-40B4-BE49-F238E27FC236}">
                              <a16:creationId xmlns:a16="http://schemas.microsoft.com/office/drawing/2014/main" id="{00000000-0008-0000-0300-0000D600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5" name="Straight Connector 214">
                          <a:extLst>
                            <a:ext uri="{FF2B5EF4-FFF2-40B4-BE49-F238E27FC236}">
                              <a16:creationId xmlns:a16="http://schemas.microsoft.com/office/drawing/2014/main" id="{00000000-0008-0000-0300-0000D700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6" name="Straight Connector 215">
                          <a:extLst>
                            <a:ext uri="{FF2B5EF4-FFF2-40B4-BE49-F238E27FC236}">
                              <a16:creationId xmlns:a16="http://schemas.microsoft.com/office/drawing/2014/main" id="{00000000-0008-0000-0300-0000D800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7" name="Straight Connector 216">
                          <a:extLst>
                            <a:ext uri="{FF2B5EF4-FFF2-40B4-BE49-F238E27FC236}">
                              <a16:creationId xmlns:a16="http://schemas.microsoft.com/office/drawing/2014/main" id="{00000000-0008-0000-0300-0000D900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8" name="Straight Connector 217">
                          <a:extLst>
                            <a:ext uri="{FF2B5EF4-FFF2-40B4-BE49-F238E27FC236}">
                              <a16:creationId xmlns:a16="http://schemas.microsoft.com/office/drawing/2014/main" id="{00000000-0008-0000-0300-0000DA00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9" name="Straight Connector 218">
                          <a:extLst>
                            <a:ext uri="{FF2B5EF4-FFF2-40B4-BE49-F238E27FC236}">
                              <a16:creationId xmlns:a16="http://schemas.microsoft.com/office/drawing/2014/main" id="{00000000-0008-0000-0300-0000DB00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0" name="Straight Connector 219">
                          <a:extLst>
                            <a:ext uri="{FF2B5EF4-FFF2-40B4-BE49-F238E27FC236}">
                              <a16:creationId xmlns:a16="http://schemas.microsoft.com/office/drawing/2014/main" id="{00000000-0008-0000-0300-0000DC00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1" name="Straight Connector 220">
                          <a:extLst>
                            <a:ext uri="{FF2B5EF4-FFF2-40B4-BE49-F238E27FC236}">
                              <a16:creationId xmlns:a16="http://schemas.microsoft.com/office/drawing/2014/main" id="{00000000-0008-0000-0300-0000DD00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2" name="Straight Connector 221">
                          <a:extLst>
                            <a:ext uri="{FF2B5EF4-FFF2-40B4-BE49-F238E27FC236}">
                              <a16:creationId xmlns:a16="http://schemas.microsoft.com/office/drawing/2014/main" id="{00000000-0008-0000-0300-0000DE00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3" name="Straight Connector 222">
                          <a:extLst>
                            <a:ext uri="{FF2B5EF4-FFF2-40B4-BE49-F238E27FC236}">
                              <a16:creationId xmlns:a16="http://schemas.microsoft.com/office/drawing/2014/main" id="{00000000-0008-0000-0300-0000DF00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4" name="Straight Connector 223">
                          <a:extLst>
                            <a:ext uri="{FF2B5EF4-FFF2-40B4-BE49-F238E27FC236}">
                              <a16:creationId xmlns:a16="http://schemas.microsoft.com/office/drawing/2014/main" id="{00000000-0008-0000-0300-0000E000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5" name="Straight Connector 224">
                          <a:extLst>
                            <a:ext uri="{FF2B5EF4-FFF2-40B4-BE49-F238E27FC236}">
                              <a16:creationId xmlns:a16="http://schemas.microsoft.com/office/drawing/2014/main" id="{00000000-0008-0000-0300-0000E100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6" name="Straight Connector 225">
                          <a:extLst>
                            <a:ext uri="{FF2B5EF4-FFF2-40B4-BE49-F238E27FC236}">
                              <a16:creationId xmlns:a16="http://schemas.microsoft.com/office/drawing/2014/main" id="{00000000-0008-0000-0300-0000E200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7" name="Straight Connector 226">
                          <a:extLst>
                            <a:ext uri="{FF2B5EF4-FFF2-40B4-BE49-F238E27FC236}">
                              <a16:creationId xmlns:a16="http://schemas.microsoft.com/office/drawing/2014/main" id="{00000000-0008-0000-0300-0000E300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8" name="Straight Connector 227">
                          <a:extLst>
                            <a:ext uri="{FF2B5EF4-FFF2-40B4-BE49-F238E27FC236}">
                              <a16:creationId xmlns:a16="http://schemas.microsoft.com/office/drawing/2014/main" id="{00000000-0008-0000-0300-0000E400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9" name="Straight Connector 228">
                          <a:extLst>
                            <a:ext uri="{FF2B5EF4-FFF2-40B4-BE49-F238E27FC236}">
                              <a16:creationId xmlns:a16="http://schemas.microsoft.com/office/drawing/2014/main" id="{00000000-0008-0000-0300-0000E500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0" name="Straight Connector 229">
                          <a:extLst>
                            <a:ext uri="{FF2B5EF4-FFF2-40B4-BE49-F238E27FC236}">
                              <a16:creationId xmlns:a16="http://schemas.microsoft.com/office/drawing/2014/main" id="{00000000-0008-0000-0300-0000E600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1" name="Straight Connector 230">
                          <a:extLst>
                            <a:ext uri="{FF2B5EF4-FFF2-40B4-BE49-F238E27FC236}">
                              <a16:creationId xmlns:a16="http://schemas.microsoft.com/office/drawing/2014/main" id="{00000000-0008-0000-0300-0000E700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2" name="Straight Connector 231">
                          <a:extLst>
                            <a:ext uri="{FF2B5EF4-FFF2-40B4-BE49-F238E27FC236}">
                              <a16:creationId xmlns:a16="http://schemas.microsoft.com/office/drawing/2014/main" id="{00000000-0008-0000-0300-0000E800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3" name="Straight Connector 232">
                          <a:extLst>
                            <a:ext uri="{FF2B5EF4-FFF2-40B4-BE49-F238E27FC236}">
                              <a16:creationId xmlns:a16="http://schemas.microsoft.com/office/drawing/2014/main" id="{00000000-0008-0000-0300-0000E900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4" name="Straight Connector 233">
                          <a:extLst>
                            <a:ext uri="{FF2B5EF4-FFF2-40B4-BE49-F238E27FC236}">
                              <a16:creationId xmlns:a16="http://schemas.microsoft.com/office/drawing/2014/main" id="{00000000-0008-0000-0300-0000EA00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5" name="Straight Connector 234">
                          <a:extLst>
                            <a:ext uri="{FF2B5EF4-FFF2-40B4-BE49-F238E27FC236}">
                              <a16:creationId xmlns:a16="http://schemas.microsoft.com/office/drawing/2014/main" id="{00000000-0008-0000-0300-0000EB00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6" name="Straight Connector 235">
                          <a:extLst>
                            <a:ext uri="{FF2B5EF4-FFF2-40B4-BE49-F238E27FC236}">
                              <a16:creationId xmlns:a16="http://schemas.microsoft.com/office/drawing/2014/main" id="{00000000-0008-0000-0300-0000EC00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7" name="Straight Connector 236">
                          <a:extLst>
                            <a:ext uri="{FF2B5EF4-FFF2-40B4-BE49-F238E27FC236}">
                              <a16:creationId xmlns:a16="http://schemas.microsoft.com/office/drawing/2014/main" id="{00000000-0008-0000-0300-0000ED00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8" name="Straight Connector 237">
                          <a:extLst>
                            <a:ext uri="{FF2B5EF4-FFF2-40B4-BE49-F238E27FC236}">
                              <a16:creationId xmlns:a16="http://schemas.microsoft.com/office/drawing/2014/main" id="{00000000-0008-0000-0300-0000EE00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9" name="Straight Connector 238">
                          <a:extLst>
                            <a:ext uri="{FF2B5EF4-FFF2-40B4-BE49-F238E27FC236}">
                              <a16:creationId xmlns:a16="http://schemas.microsoft.com/office/drawing/2014/main" id="{00000000-0008-0000-0300-0000EF00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0" name="Straight Connector 239">
                          <a:extLst>
                            <a:ext uri="{FF2B5EF4-FFF2-40B4-BE49-F238E27FC236}">
                              <a16:creationId xmlns:a16="http://schemas.microsoft.com/office/drawing/2014/main" id="{00000000-0008-0000-0300-0000F000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1" name="Straight Connector 240">
                          <a:extLst>
                            <a:ext uri="{FF2B5EF4-FFF2-40B4-BE49-F238E27FC236}">
                              <a16:creationId xmlns:a16="http://schemas.microsoft.com/office/drawing/2014/main" id="{00000000-0008-0000-0300-0000F100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2" name="Straight Connector 241">
                          <a:extLst>
                            <a:ext uri="{FF2B5EF4-FFF2-40B4-BE49-F238E27FC236}">
                              <a16:creationId xmlns:a16="http://schemas.microsoft.com/office/drawing/2014/main" id="{00000000-0008-0000-0300-0000F200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3" name="Straight Connector 242">
                          <a:extLst>
                            <a:ext uri="{FF2B5EF4-FFF2-40B4-BE49-F238E27FC236}">
                              <a16:creationId xmlns:a16="http://schemas.microsoft.com/office/drawing/2014/main" id="{00000000-0008-0000-0300-0000F300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4" name="Straight Connector 243">
                          <a:extLst>
                            <a:ext uri="{FF2B5EF4-FFF2-40B4-BE49-F238E27FC236}">
                              <a16:creationId xmlns:a16="http://schemas.microsoft.com/office/drawing/2014/main" id="{00000000-0008-0000-0300-0000F400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5" name="Straight Connector 244">
                          <a:extLst>
                            <a:ext uri="{FF2B5EF4-FFF2-40B4-BE49-F238E27FC236}">
                              <a16:creationId xmlns:a16="http://schemas.microsoft.com/office/drawing/2014/main" id="{00000000-0008-0000-0300-0000F500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6" name="Straight Connector 245">
                          <a:extLst>
                            <a:ext uri="{FF2B5EF4-FFF2-40B4-BE49-F238E27FC236}">
                              <a16:creationId xmlns:a16="http://schemas.microsoft.com/office/drawing/2014/main" id="{00000000-0008-0000-0300-0000F600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7" name="Straight Connector 246">
                          <a:extLst>
                            <a:ext uri="{FF2B5EF4-FFF2-40B4-BE49-F238E27FC236}">
                              <a16:creationId xmlns:a16="http://schemas.microsoft.com/office/drawing/2014/main" id="{00000000-0008-0000-0300-0000F700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8" name="Straight Connector 247">
                          <a:extLst>
                            <a:ext uri="{FF2B5EF4-FFF2-40B4-BE49-F238E27FC236}">
                              <a16:creationId xmlns:a16="http://schemas.microsoft.com/office/drawing/2014/main" id="{00000000-0008-0000-0300-0000F800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9" name="Straight Connector 248">
                          <a:extLst>
                            <a:ext uri="{FF2B5EF4-FFF2-40B4-BE49-F238E27FC236}">
                              <a16:creationId xmlns:a16="http://schemas.microsoft.com/office/drawing/2014/main" id="{00000000-0008-0000-0300-0000F900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0" name="Straight Connector 249">
                          <a:extLst>
                            <a:ext uri="{FF2B5EF4-FFF2-40B4-BE49-F238E27FC236}">
                              <a16:creationId xmlns:a16="http://schemas.microsoft.com/office/drawing/2014/main" id="{00000000-0008-0000-0300-0000FA00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1" name="Straight Connector 250">
                          <a:extLst>
                            <a:ext uri="{FF2B5EF4-FFF2-40B4-BE49-F238E27FC236}">
                              <a16:creationId xmlns:a16="http://schemas.microsoft.com/office/drawing/2014/main" id="{00000000-0008-0000-0300-0000FB00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2" name="Straight Connector 251">
                          <a:extLst>
                            <a:ext uri="{FF2B5EF4-FFF2-40B4-BE49-F238E27FC236}">
                              <a16:creationId xmlns:a16="http://schemas.microsoft.com/office/drawing/2014/main" id="{00000000-0008-0000-0300-0000FC00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3" name="Straight Connector 252">
                          <a:extLst>
                            <a:ext uri="{FF2B5EF4-FFF2-40B4-BE49-F238E27FC236}">
                              <a16:creationId xmlns:a16="http://schemas.microsoft.com/office/drawing/2014/main" id="{00000000-0008-0000-0300-0000FD00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4" name="Straight Connector 253">
                          <a:extLst>
                            <a:ext uri="{FF2B5EF4-FFF2-40B4-BE49-F238E27FC236}">
                              <a16:creationId xmlns:a16="http://schemas.microsoft.com/office/drawing/2014/main" id="{00000000-0008-0000-0300-0000FE00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5" name="Straight Connector 254">
                          <a:extLst>
                            <a:ext uri="{FF2B5EF4-FFF2-40B4-BE49-F238E27FC236}">
                              <a16:creationId xmlns:a16="http://schemas.microsoft.com/office/drawing/2014/main" id="{00000000-0008-0000-0300-0000FF00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6" name="Straight Connector 255">
                          <a:extLst>
                            <a:ext uri="{FF2B5EF4-FFF2-40B4-BE49-F238E27FC236}">
                              <a16:creationId xmlns:a16="http://schemas.microsoft.com/office/drawing/2014/main" id="{00000000-0008-0000-0300-00000001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7" name="Straight Connector 256">
                          <a:extLst>
                            <a:ext uri="{FF2B5EF4-FFF2-40B4-BE49-F238E27FC236}">
                              <a16:creationId xmlns:a16="http://schemas.microsoft.com/office/drawing/2014/main" id="{00000000-0008-0000-0300-00000101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06" name="Straight Connector 205">
                        <a:extLst>
                          <a:ext uri="{FF2B5EF4-FFF2-40B4-BE49-F238E27FC236}">
                            <a16:creationId xmlns:a16="http://schemas.microsoft.com/office/drawing/2014/main" id="{00000000-0008-0000-0300-0000CE00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7" name="Straight Connector 206">
                        <a:extLst>
                          <a:ext uri="{FF2B5EF4-FFF2-40B4-BE49-F238E27FC236}">
                            <a16:creationId xmlns:a16="http://schemas.microsoft.com/office/drawing/2014/main" id="{00000000-0008-0000-0300-0000CF00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8" name="Straight Connector 207">
                        <a:extLst>
                          <a:ext uri="{FF2B5EF4-FFF2-40B4-BE49-F238E27FC236}">
                            <a16:creationId xmlns:a16="http://schemas.microsoft.com/office/drawing/2014/main" id="{00000000-0008-0000-0300-0000D000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9" name="Straight Connector 208">
                        <a:extLst>
                          <a:ext uri="{FF2B5EF4-FFF2-40B4-BE49-F238E27FC236}">
                            <a16:creationId xmlns:a16="http://schemas.microsoft.com/office/drawing/2014/main" id="{00000000-0008-0000-0300-0000D100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0" name="Straight Connector 209">
                        <a:extLst>
                          <a:ext uri="{FF2B5EF4-FFF2-40B4-BE49-F238E27FC236}">
                            <a16:creationId xmlns:a16="http://schemas.microsoft.com/office/drawing/2014/main" id="{00000000-0008-0000-0300-0000D200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00" name="Freeform: Shape 199">
                      <a:extLst>
                        <a:ext uri="{FF2B5EF4-FFF2-40B4-BE49-F238E27FC236}">
                          <a16:creationId xmlns:a16="http://schemas.microsoft.com/office/drawing/2014/main" id="{00000000-0008-0000-0300-0000C8000000}"/>
                        </a:ext>
                      </a:extLst>
                    </xdr:cNvPr>
                    <xdr:cNvSpPr/>
                  </xdr:nvSpPr>
                  <xdr:spPr>
                    <a:xfrm>
                      <a:off x="9037065"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01" name="Group 200">
                      <a:extLst>
                        <a:ext uri="{FF2B5EF4-FFF2-40B4-BE49-F238E27FC236}">
                          <a16:creationId xmlns:a16="http://schemas.microsoft.com/office/drawing/2014/main" id="{00000000-0008-0000-0300-0000C9000000}"/>
                        </a:ext>
                      </a:extLst>
                    </xdr:cNvPr>
                    <xdr:cNvGrpSpPr/>
                  </xdr:nvGrpSpPr>
                  <xdr:grpSpPr>
                    <a:xfrm>
                      <a:off x="10461279" y="14208372"/>
                      <a:ext cx="138113" cy="735113"/>
                      <a:chOff x="603573" y="2679842"/>
                      <a:chExt cx="138113" cy="2470757"/>
                    </a:xfrm>
                  </xdr:grpSpPr>
                  <xdr:cxnSp macro="">
                    <xdr:nvCxnSpPr>
                      <xdr:cNvPr id="202" name="Straight Connector 201">
                        <a:extLst>
                          <a:ext uri="{FF2B5EF4-FFF2-40B4-BE49-F238E27FC236}">
                            <a16:creationId xmlns:a16="http://schemas.microsoft.com/office/drawing/2014/main" id="{00000000-0008-0000-0300-0000CA000000}"/>
                          </a:ext>
                        </a:extLst>
                      </xdr:cNvPr>
                      <xdr:cNvCxnSpPr/>
                    </xdr:nvCxnSpPr>
                    <xdr:spPr>
                      <a:xfrm flipV="1">
                        <a:off x="670252" y="2679842"/>
                        <a:ext cx="0" cy="2470751"/>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03" name="Straight Connector 202">
                        <a:extLst>
                          <a:ext uri="{FF2B5EF4-FFF2-40B4-BE49-F238E27FC236}">
                            <a16:creationId xmlns:a16="http://schemas.microsoft.com/office/drawing/2014/main" id="{00000000-0008-0000-0300-0000CB000000}"/>
                          </a:ext>
                        </a:extLst>
                      </xdr:cNvPr>
                      <xdr:cNvCxnSpPr/>
                    </xdr:nvCxnSpPr>
                    <xdr:spPr>
                      <a:xfrm flipH="1">
                        <a:off x="603573" y="267984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04" name="Straight Connector 203">
                        <a:extLst>
                          <a:ext uri="{FF2B5EF4-FFF2-40B4-BE49-F238E27FC236}">
                            <a16:creationId xmlns:a16="http://schemas.microsoft.com/office/drawing/2014/main" id="{00000000-0008-0000-0300-0000CC000000}"/>
                          </a:ext>
                        </a:extLst>
                      </xdr:cNvPr>
                      <xdr:cNvCxnSpPr/>
                    </xdr:nvCxnSpPr>
                    <xdr:spPr>
                      <a:xfrm flipH="1">
                        <a:off x="608336" y="515059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165" name="TextBox 385">
                    <a:extLst>
                      <a:ext uri="{FF2B5EF4-FFF2-40B4-BE49-F238E27FC236}">
                        <a16:creationId xmlns:a16="http://schemas.microsoft.com/office/drawing/2014/main" id="{00000000-0008-0000-0300-0000A5000000}"/>
                      </a:ext>
                    </a:extLst>
                  </xdr:cNvPr>
                  <xdr:cNvSpPr txBox="1"/>
                </xdr:nvSpPr>
                <xdr:spPr>
                  <a:xfrm>
                    <a:off x="7015942" y="13382592"/>
                    <a:ext cx="456199"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U</a:t>
                    </a:r>
                    <a:r>
                      <a:rPr lang="en-US" sz="1400" b="1" i="1" baseline="-25000">
                        <a:latin typeface="Times New Roman" panose="02020603050405020304" pitchFamily="18" charset="0"/>
                        <a:cs typeface="Times New Roman" panose="02020603050405020304" pitchFamily="18" charset="0"/>
                      </a:rPr>
                      <a:t>gw</a:t>
                    </a:r>
                  </a:p>
                </xdr:txBody>
              </xdr:sp>
            </xdr:grpSp>
            <xdr:sp macro="" textlink="">
              <xdr:nvSpPr>
                <xdr:cNvPr id="163" name="TextBox 377">
                  <a:extLst>
                    <a:ext uri="{FF2B5EF4-FFF2-40B4-BE49-F238E27FC236}">
                      <a16:creationId xmlns:a16="http://schemas.microsoft.com/office/drawing/2014/main" id="{00000000-0008-0000-0300-0000A3000000}"/>
                    </a:ext>
                  </a:extLst>
                </xdr:cNvPr>
                <xdr:cNvSpPr txBox="1"/>
              </xdr:nvSpPr>
              <xdr:spPr>
                <a:xfrm>
                  <a:off x="11046141" y="13130420"/>
                  <a:ext cx="361647"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I</a:t>
                  </a:r>
                  <a:r>
                    <a:rPr lang="en-US" sz="1400" b="1" i="1" baseline="-25000">
                      <a:latin typeface="Times New Roman" panose="02020603050405020304" pitchFamily="18" charset="0"/>
                      <a:cs typeface="Times New Roman" panose="02020603050405020304" pitchFamily="18" charset="0"/>
                    </a:rPr>
                    <a:t>f</a:t>
                  </a:r>
                </a:p>
              </xdr:txBody>
            </xdr:sp>
          </xdr:grpSp>
        </xdr:grpSp>
        <xdr:sp macro="" textlink="">
          <xdr:nvSpPr>
            <xdr:cNvPr id="159" name="TextBox 158">
              <a:extLst>
                <a:ext uri="{FF2B5EF4-FFF2-40B4-BE49-F238E27FC236}">
                  <a16:creationId xmlns:a16="http://schemas.microsoft.com/office/drawing/2014/main" id="{00000000-0008-0000-0300-00009F000000}"/>
                </a:ext>
              </a:extLst>
            </xdr:cNvPr>
            <xdr:cNvSpPr txBox="1"/>
          </xdr:nvSpPr>
          <xdr:spPr>
            <a:xfrm>
              <a:off x="11287125" y="13938249"/>
              <a:ext cx="1296459" cy="211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J.</a:t>
              </a:r>
              <a:r>
                <a:rPr lang="en-US" sz="900" i="1" baseline="0">
                  <a:latin typeface="Times New Roman" panose="02020603050405020304" pitchFamily="18" charset="0"/>
                  <a:cs typeface="Times New Roman" panose="02020603050405020304" pitchFamily="18" charset="0"/>
                </a:rPr>
                <a:t> Smith et al., 2024</a:t>
              </a:r>
              <a:endParaRPr lang="en-US" sz="900" i="1">
                <a:latin typeface="Times New Roman" panose="02020603050405020304" pitchFamily="18" charset="0"/>
                <a:cs typeface="Times New Roman" panose="02020603050405020304" pitchFamily="18" charset="0"/>
              </a:endParaRPr>
            </a:p>
          </xdr:txBody>
        </xdr:sp>
      </xdr:grpSp>
      <xdr:cxnSp macro="">
        <xdr:nvCxnSpPr>
          <xdr:cNvPr id="147" name="Straight Arrow Connector 146">
            <a:extLst>
              <a:ext uri="{FF2B5EF4-FFF2-40B4-BE49-F238E27FC236}">
                <a16:creationId xmlns:a16="http://schemas.microsoft.com/office/drawing/2014/main" id="{00000000-0008-0000-0300-000093000000}"/>
              </a:ext>
            </a:extLst>
          </xdr:cNvPr>
          <xdr:cNvCxnSpPr>
            <a:cxnSpLocks/>
          </xdr:cNvCxnSpPr>
        </xdr:nvCxnSpPr>
        <xdr:spPr>
          <a:xfrm>
            <a:off x="9286875" y="15435791"/>
            <a:ext cx="0" cy="1005418"/>
          </a:xfrm>
          <a:prstGeom prst="straightConnector1">
            <a:avLst/>
          </a:prstGeom>
          <a:ln w="1905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148" name="Group 147">
            <a:extLst>
              <a:ext uri="{FF2B5EF4-FFF2-40B4-BE49-F238E27FC236}">
                <a16:creationId xmlns:a16="http://schemas.microsoft.com/office/drawing/2014/main" id="{00000000-0008-0000-0300-000094000000}"/>
              </a:ext>
            </a:extLst>
          </xdr:cNvPr>
          <xdr:cNvGrpSpPr/>
        </xdr:nvGrpSpPr>
        <xdr:grpSpPr>
          <a:xfrm>
            <a:off x="10589004" y="13980957"/>
            <a:ext cx="497825" cy="2563111"/>
            <a:chOff x="10615084" y="13932958"/>
            <a:chExt cx="497825" cy="2563441"/>
          </a:xfrm>
        </xdr:grpSpPr>
        <xdr:sp macro="" textlink="">
          <xdr:nvSpPr>
            <xdr:cNvPr id="155" name="Rectangle 154">
              <a:extLst>
                <a:ext uri="{FF2B5EF4-FFF2-40B4-BE49-F238E27FC236}">
                  <a16:creationId xmlns:a16="http://schemas.microsoft.com/office/drawing/2014/main" id="{00000000-0008-0000-0300-00009B000000}"/>
                </a:ext>
              </a:extLst>
            </xdr:cNvPr>
            <xdr:cNvSpPr/>
          </xdr:nvSpPr>
          <xdr:spPr>
            <a:xfrm>
              <a:off x="10860116" y="14420448"/>
              <a:ext cx="98926" cy="1703260"/>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56" name="Cylinder 155">
              <a:extLst>
                <a:ext uri="{FF2B5EF4-FFF2-40B4-BE49-F238E27FC236}">
                  <a16:creationId xmlns:a16="http://schemas.microsoft.com/office/drawing/2014/main" id="{00000000-0008-0000-0300-00009C000000}"/>
                </a:ext>
              </a:extLst>
            </xdr:cNvPr>
            <xdr:cNvSpPr/>
          </xdr:nvSpPr>
          <xdr:spPr>
            <a:xfrm>
              <a:off x="10855611" y="16093097"/>
              <a:ext cx="114572" cy="403302"/>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157" name="Picture 156">
              <a:extLst>
                <a:ext uri="{FF2B5EF4-FFF2-40B4-BE49-F238E27FC236}">
                  <a16:creationId xmlns:a16="http://schemas.microsoft.com/office/drawing/2014/main" id="{00000000-0008-0000-0300-00009D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flipH="1">
              <a:off x="10615084" y="13932958"/>
              <a:ext cx="497825" cy="490912"/>
            </a:xfrm>
            <a:prstGeom prst="rect">
              <a:avLst/>
            </a:prstGeom>
            <a:effectLst>
              <a:glow rad="228600">
                <a:schemeClr val="bg1">
                  <a:alpha val="40000"/>
                </a:schemeClr>
              </a:glow>
            </a:effectLst>
          </xdr:spPr>
        </xdr:pic>
      </xdr:grpSp>
      <xdr:cxnSp macro="">
        <xdr:nvCxnSpPr>
          <xdr:cNvPr id="149" name="Straight Arrow Connector 148">
            <a:extLst>
              <a:ext uri="{FF2B5EF4-FFF2-40B4-BE49-F238E27FC236}">
                <a16:creationId xmlns:a16="http://schemas.microsoft.com/office/drawing/2014/main" id="{00000000-0008-0000-0300-000095000000}"/>
              </a:ext>
            </a:extLst>
          </xdr:cNvPr>
          <xdr:cNvCxnSpPr>
            <a:cxnSpLocks/>
          </xdr:cNvCxnSpPr>
        </xdr:nvCxnSpPr>
        <xdr:spPr>
          <a:xfrm flipH="1">
            <a:off x="10981721" y="14748853"/>
            <a:ext cx="946409" cy="711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0" name="TextBox 110">
            <a:extLst>
              <a:ext uri="{FF2B5EF4-FFF2-40B4-BE49-F238E27FC236}">
                <a16:creationId xmlns:a16="http://schemas.microsoft.com/office/drawing/2014/main" id="{00000000-0008-0000-0300-000096000000}"/>
              </a:ext>
            </a:extLst>
          </xdr:cNvPr>
          <xdr:cNvSpPr txBox="1"/>
        </xdr:nvSpPr>
        <xdr:spPr>
          <a:xfrm>
            <a:off x="11818623" y="14521468"/>
            <a:ext cx="1404235"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cxnSp macro="">
        <xdr:nvCxnSpPr>
          <xdr:cNvPr id="151" name="Straight Arrow Connector 150">
            <a:extLst>
              <a:ext uri="{FF2B5EF4-FFF2-40B4-BE49-F238E27FC236}">
                <a16:creationId xmlns:a16="http://schemas.microsoft.com/office/drawing/2014/main" id="{00000000-0008-0000-0300-000097000000}"/>
              </a:ext>
            </a:extLst>
          </xdr:cNvPr>
          <xdr:cNvCxnSpPr>
            <a:cxnSpLocks/>
          </xdr:cNvCxnSpPr>
        </xdr:nvCxnSpPr>
        <xdr:spPr>
          <a:xfrm>
            <a:off x="9281584" y="14393333"/>
            <a:ext cx="0" cy="739775"/>
          </a:xfrm>
          <a:prstGeom prst="straightConnector1">
            <a:avLst/>
          </a:prstGeom>
          <a:ln w="1905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2" name="TextBox 110">
            <a:extLst>
              <a:ext uri="{FF2B5EF4-FFF2-40B4-BE49-F238E27FC236}">
                <a16:creationId xmlns:a16="http://schemas.microsoft.com/office/drawing/2014/main" id="{00000000-0008-0000-0300-000098000000}"/>
              </a:ext>
            </a:extLst>
          </xdr:cNvPr>
          <xdr:cNvSpPr txBox="1"/>
        </xdr:nvSpPr>
        <xdr:spPr>
          <a:xfrm>
            <a:off x="10625730" y="13400769"/>
            <a:ext cx="1656229"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PFAS-contaminated site</a:t>
            </a:r>
          </a:p>
        </xdr:txBody>
      </xdr:sp>
      <xdr:cxnSp macro="">
        <xdr:nvCxnSpPr>
          <xdr:cNvPr id="153" name="Straight Arrow Connector 152">
            <a:extLst>
              <a:ext uri="{FF2B5EF4-FFF2-40B4-BE49-F238E27FC236}">
                <a16:creationId xmlns:a16="http://schemas.microsoft.com/office/drawing/2014/main" id="{00000000-0008-0000-0300-000099000000}"/>
              </a:ext>
            </a:extLst>
          </xdr:cNvPr>
          <xdr:cNvCxnSpPr>
            <a:cxnSpLocks/>
          </xdr:cNvCxnSpPr>
        </xdr:nvCxnSpPr>
        <xdr:spPr>
          <a:xfrm flipH="1">
            <a:off x="10398125" y="13700125"/>
            <a:ext cx="555625" cy="49741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4" name="TextBox 110">
            <a:extLst>
              <a:ext uri="{FF2B5EF4-FFF2-40B4-BE49-F238E27FC236}">
                <a16:creationId xmlns:a16="http://schemas.microsoft.com/office/drawing/2014/main" id="{00000000-0008-0000-0300-00009A000000}"/>
              </a:ext>
            </a:extLst>
          </xdr:cNvPr>
          <xdr:cNvSpPr txBox="1"/>
        </xdr:nvSpPr>
        <xdr:spPr>
          <a:xfrm>
            <a:off x="8175625" y="15119501"/>
            <a:ext cx="1147233"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Infiltration</a:t>
            </a:r>
          </a:p>
        </xdr:txBody>
      </xdr:sp>
    </xdr:grpSp>
    <xdr:clientData/>
  </xdr:twoCellAnchor>
  <xdr:twoCellAnchor>
    <xdr:from>
      <xdr:col>12</xdr:col>
      <xdr:colOff>534455</xdr:colOff>
      <xdr:row>95</xdr:row>
      <xdr:rowOff>130707</xdr:rowOff>
    </xdr:from>
    <xdr:to>
      <xdr:col>14</xdr:col>
      <xdr:colOff>539747</xdr:colOff>
      <xdr:row>96</xdr:row>
      <xdr:rowOff>166438</xdr:rowOff>
    </xdr:to>
    <xdr:sp macro="" textlink="">
      <xdr:nvSpPr>
        <xdr:cNvPr id="406" name="TextBox 405">
          <a:extLst>
            <a:ext uri="{FF2B5EF4-FFF2-40B4-BE49-F238E27FC236}">
              <a16:creationId xmlns:a16="http://schemas.microsoft.com/office/drawing/2014/main" id="{00000000-0008-0000-0300-000096010000}"/>
            </a:ext>
          </a:extLst>
        </xdr:cNvPr>
        <xdr:cNvSpPr txBox="1"/>
      </xdr:nvSpPr>
      <xdr:spPr>
        <a:xfrm>
          <a:off x="8306855" y="17180457"/>
          <a:ext cx="1300692" cy="211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i="1">
              <a:latin typeface="Times New Roman" panose="02020603050405020304" pitchFamily="18" charset="0"/>
              <a:cs typeface="Times New Roman" panose="02020603050405020304" pitchFamily="18" charset="0"/>
            </a:rPr>
            <a:t>Not</a:t>
          </a:r>
          <a:r>
            <a:rPr lang="en-US" sz="900" b="1" i="1" baseline="0">
              <a:latin typeface="Times New Roman" panose="02020603050405020304" pitchFamily="18" charset="0"/>
              <a:cs typeface="Times New Roman" panose="02020603050405020304" pitchFamily="18" charset="0"/>
            </a:rPr>
            <a:t> to scale</a:t>
          </a:r>
          <a:endParaRPr lang="en-US" sz="900" b="1" i="1">
            <a:latin typeface="Times New Roman" panose="02020603050405020304" pitchFamily="18" charset="0"/>
            <a:cs typeface="Times New Roman" panose="02020603050405020304" pitchFamily="18" charset="0"/>
          </a:endParaRPr>
        </a:p>
      </xdr:txBody>
    </xdr:sp>
    <xdr:clientData/>
  </xdr:twoCellAnchor>
  <xdr:twoCellAnchor>
    <xdr:from>
      <xdr:col>0</xdr:col>
      <xdr:colOff>279400</xdr:colOff>
      <xdr:row>86</xdr:row>
      <xdr:rowOff>67732</xdr:rowOff>
    </xdr:from>
    <xdr:to>
      <xdr:col>1</xdr:col>
      <xdr:colOff>633942</xdr:colOff>
      <xdr:row>87</xdr:row>
      <xdr:rowOff>125939</xdr:rowOff>
    </xdr:to>
    <xdr:sp macro="" textlink="">
      <xdr:nvSpPr>
        <xdr:cNvPr id="407" name="TextBox 406">
          <a:extLst>
            <a:ext uri="{FF2B5EF4-FFF2-40B4-BE49-F238E27FC236}">
              <a16:creationId xmlns:a16="http://schemas.microsoft.com/office/drawing/2014/main" id="{00000000-0008-0000-0300-000097010000}"/>
            </a:ext>
          </a:extLst>
        </xdr:cNvPr>
        <xdr:cNvSpPr txBox="1"/>
      </xdr:nvSpPr>
      <xdr:spPr>
        <a:xfrm>
          <a:off x="279400" y="15531570"/>
          <a:ext cx="1002242" cy="234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a:t>
          </a:r>
          <a:r>
            <a:rPr lang="en-US" sz="900" b="1" i="1">
              <a:latin typeface="Times New Roman" panose="02020603050405020304" pitchFamily="18" charset="0"/>
              <a:cs typeface="Times New Roman" panose="02020603050405020304" pitchFamily="18" charset="0"/>
            </a:rPr>
            <a:t>USEPA, 1996</a:t>
          </a:r>
        </a:p>
      </xdr:txBody>
    </xdr:sp>
    <xdr:clientData/>
  </xdr:twoCellAnchor>
  <xdr:twoCellAnchor editAs="oneCell">
    <xdr:from>
      <xdr:col>6</xdr:col>
      <xdr:colOff>381002</xdr:colOff>
      <xdr:row>81</xdr:row>
      <xdr:rowOff>142877</xdr:rowOff>
    </xdr:from>
    <xdr:to>
      <xdr:col>10</xdr:col>
      <xdr:colOff>344625</xdr:colOff>
      <xdr:row>93</xdr:row>
      <xdr:rowOff>132293</xdr:rowOff>
    </xdr:to>
    <xdr:pic>
      <xdr:nvPicPr>
        <xdr:cNvPr id="408" name="Picture 407">
          <a:extLst>
            <a:ext uri="{FF2B5EF4-FFF2-40B4-BE49-F238E27FC236}">
              <a16:creationId xmlns:a16="http://schemas.microsoft.com/office/drawing/2014/main" id="{00000000-0008-0000-0300-000098010000}"/>
            </a:ext>
          </a:extLst>
        </xdr:cNvPr>
        <xdr:cNvPicPr>
          <a:picLocks noChangeAspect="1"/>
        </xdr:cNvPicPr>
      </xdr:nvPicPr>
      <xdr:blipFill rotWithShape="1">
        <a:blip xmlns:r="http://schemas.openxmlformats.org/officeDocument/2006/relationships" r:embed="rId13"/>
        <a:srcRect r="763"/>
        <a:stretch/>
      </xdr:blipFill>
      <xdr:spPr>
        <a:xfrm>
          <a:off x="4267202" y="14725652"/>
          <a:ext cx="2554423" cy="2103966"/>
        </a:xfrm>
        <a:prstGeom prst="rect">
          <a:avLst/>
        </a:prstGeom>
      </xdr:spPr>
    </xdr:pic>
    <xdr:clientData/>
  </xdr:twoCellAnchor>
  <xdr:twoCellAnchor>
    <xdr:from>
      <xdr:col>10</xdr:col>
      <xdr:colOff>455084</xdr:colOff>
      <xdr:row>91</xdr:row>
      <xdr:rowOff>100543</xdr:rowOff>
    </xdr:from>
    <xdr:to>
      <xdr:col>12</xdr:col>
      <xdr:colOff>513292</xdr:colOff>
      <xdr:row>91</xdr:row>
      <xdr:rowOff>100543</xdr:rowOff>
    </xdr:to>
    <xdr:cxnSp macro="">
      <xdr:nvCxnSpPr>
        <xdr:cNvPr id="409" name="Straight Arrow Connector 408">
          <a:extLst>
            <a:ext uri="{FF2B5EF4-FFF2-40B4-BE49-F238E27FC236}">
              <a16:creationId xmlns:a16="http://schemas.microsoft.com/office/drawing/2014/main" id="{00000000-0008-0000-0300-000099010000}"/>
            </a:ext>
          </a:extLst>
        </xdr:cNvPr>
        <xdr:cNvCxnSpPr>
          <a:cxnSpLocks/>
        </xdr:cNvCxnSpPr>
      </xdr:nvCxnSpPr>
      <xdr:spPr>
        <a:xfrm>
          <a:off x="6932084" y="16445443"/>
          <a:ext cx="1353608"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190497</xdr:colOff>
      <xdr:row>95</xdr:row>
      <xdr:rowOff>77784</xdr:rowOff>
    </xdr:from>
    <xdr:to>
      <xdr:col>12</xdr:col>
      <xdr:colOff>188383</xdr:colOff>
      <xdr:row>103</xdr:row>
      <xdr:rowOff>20108</xdr:rowOff>
    </xdr:to>
    <xdr:sp macro="" textlink="">
      <xdr:nvSpPr>
        <xdr:cNvPr id="410" name="TextBox 409">
          <a:extLst>
            <a:ext uri="{FF2B5EF4-FFF2-40B4-BE49-F238E27FC236}">
              <a16:creationId xmlns:a16="http://schemas.microsoft.com/office/drawing/2014/main" id="{00000000-0008-0000-0300-00009A010000}"/>
            </a:ext>
          </a:extLst>
        </xdr:cNvPr>
        <xdr:cNvSpPr txBox="1"/>
      </xdr:nvSpPr>
      <xdr:spPr>
        <a:xfrm>
          <a:off x="190497" y="17127534"/>
          <a:ext cx="7770286" cy="135202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In lieu of this groundwater model, a user can take the raw leachate concentrations and input them into any suitable, external groundwater model.</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A user can also simply select the option to directly input a Dilution Factor obtained by other means.</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For more information, please refer to the USEPA's original documentation on this approach (USEPA, 1996)</a:t>
          </a:r>
        </a:p>
        <a:p>
          <a:r>
            <a:rPr lang="en-US" sz="1200" b="0" i="0" baseline="0">
              <a:latin typeface="Times New Roman" panose="02020603050405020304" pitchFamily="18" charset="0"/>
              <a:cs typeface="Times New Roman" panose="02020603050405020304" pitchFamily="18" charset="0"/>
            </a:rPr>
            <a:t> </a:t>
          </a:r>
          <a:endParaRPr lang="en-US" sz="1200" b="0" i="1" baseline="0">
            <a:latin typeface="Times New Roman" panose="02020603050405020304" pitchFamily="18" charset="0"/>
            <a:cs typeface="Times New Roman" panose="02020603050405020304" pitchFamily="18" charset="0"/>
          </a:endParaRP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194734</xdr:colOff>
      <xdr:row>103</xdr:row>
      <xdr:rowOff>104777</xdr:rowOff>
    </xdr:from>
    <xdr:to>
      <xdr:col>5</xdr:col>
      <xdr:colOff>491067</xdr:colOff>
      <xdr:row>105</xdr:row>
      <xdr:rowOff>72502</xdr:rowOff>
    </xdr:to>
    <xdr:sp macro="" textlink="">
      <xdr:nvSpPr>
        <xdr:cNvPr id="411" name="TextBox 410">
          <a:extLst>
            <a:ext uri="{FF2B5EF4-FFF2-40B4-BE49-F238E27FC236}">
              <a16:creationId xmlns:a16="http://schemas.microsoft.com/office/drawing/2014/main" id="{00000000-0008-0000-0300-00009B010000}"/>
            </a:ext>
          </a:extLst>
        </xdr:cNvPr>
        <xdr:cNvSpPr txBox="1"/>
      </xdr:nvSpPr>
      <xdr:spPr>
        <a:xfrm>
          <a:off x="194734" y="18564227"/>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1">
              <a:latin typeface="Times New Roman" panose="02020603050405020304" pitchFamily="18" charset="0"/>
              <a:cs typeface="Times New Roman" panose="02020603050405020304" pitchFamily="18" charset="0"/>
            </a:rPr>
            <a:t>Navigating the User Interface</a:t>
          </a:r>
        </a:p>
      </xdr:txBody>
    </xdr:sp>
    <xdr:clientData/>
  </xdr:twoCellAnchor>
  <xdr:twoCellAnchor>
    <xdr:from>
      <xdr:col>0</xdr:col>
      <xdr:colOff>221190</xdr:colOff>
      <xdr:row>106</xdr:row>
      <xdr:rowOff>71435</xdr:rowOff>
    </xdr:from>
    <xdr:to>
      <xdr:col>10</xdr:col>
      <xdr:colOff>566209</xdr:colOff>
      <xdr:row>108</xdr:row>
      <xdr:rowOff>74083</xdr:rowOff>
    </xdr:to>
    <xdr:sp macro="" textlink="">
      <xdr:nvSpPr>
        <xdr:cNvPr id="412" name="TextBox 411">
          <a:extLst>
            <a:ext uri="{FF2B5EF4-FFF2-40B4-BE49-F238E27FC236}">
              <a16:creationId xmlns:a16="http://schemas.microsoft.com/office/drawing/2014/main" id="{00000000-0008-0000-0300-00009C010000}"/>
            </a:ext>
          </a:extLst>
        </xdr:cNvPr>
        <xdr:cNvSpPr txBox="1"/>
      </xdr:nvSpPr>
      <xdr:spPr>
        <a:xfrm>
          <a:off x="221190" y="19059523"/>
          <a:ext cx="6822019" cy="355073"/>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Users will begin using</a:t>
          </a:r>
          <a:r>
            <a:rPr lang="en-US" sz="1200" baseline="0">
              <a:latin typeface="Times New Roman" panose="02020603050405020304" pitchFamily="18" charset="0"/>
              <a:cs typeface="Times New Roman" panose="02020603050405020304" pitchFamily="18" charset="0"/>
            </a:rPr>
            <a:t> the tool on the "</a:t>
          </a:r>
          <a:r>
            <a:rPr lang="en-US" sz="1200" b="1" i="1" baseline="0">
              <a:latin typeface="Times New Roman" panose="02020603050405020304" pitchFamily="18" charset="0"/>
              <a:cs typeface="Times New Roman" panose="02020603050405020304" pitchFamily="18" charset="0"/>
            </a:rPr>
            <a:t>Inputs</a:t>
          </a:r>
          <a:r>
            <a:rPr lang="en-US" sz="1200" baseline="0">
              <a:latin typeface="Times New Roman" panose="02020603050405020304" pitchFamily="18" charset="0"/>
              <a:cs typeface="Times New Roman" panose="02020603050405020304" pitchFamily="18" charset="0"/>
            </a:rPr>
            <a:t>" worksheet tab, which immediately follows this </a:t>
          </a:r>
          <a:r>
            <a:rPr lang="en-US" sz="1200" b="1" i="1" baseline="0">
              <a:latin typeface="Times New Roman" panose="02020603050405020304" pitchFamily="18" charset="0"/>
              <a:cs typeface="Times New Roman" panose="02020603050405020304" pitchFamily="18" charset="0"/>
            </a:rPr>
            <a:t>ReadMe</a:t>
          </a:r>
          <a:r>
            <a:rPr lang="en-US" sz="1200" baseline="0">
              <a:latin typeface="Times New Roman" panose="02020603050405020304" pitchFamily="18" charset="0"/>
              <a:cs typeface="Times New Roman" panose="02020603050405020304" pitchFamily="18" charset="0"/>
            </a:rPr>
            <a:t> tab.</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0</xdr:col>
      <xdr:colOff>225425</xdr:colOff>
      <xdr:row>109</xdr:row>
      <xdr:rowOff>130177</xdr:rowOff>
    </xdr:from>
    <xdr:to>
      <xdr:col>5</xdr:col>
      <xdr:colOff>521758</xdr:colOff>
      <xdr:row>111</xdr:row>
      <xdr:rowOff>97902</xdr:rowOff>
    </xdr:to>
    <xdr:sp macro="" textlink="">
      <xdr:nvSpPr>
        <xdr:cNvPr id="413" name="TextBox 412">
          <a:extLst>
            <a:ext uri="{FF2B5EF4-FFF2-40B4-BE49-F238E27FC236}">
              <a16:creationId xmlns:a16="http://schemas.microsoft.com/office/drawing/2014/main" id="{00000000-0008-0000-0300-00009D010000}"/>
            </a:ext>
          </a:extLst>
        </xdr:cNvPr>
        <xdr:cNvSpPr txBox="1"/>
      </xdr:nvSpPr>
      <xdr:spPr>
        <a:xfrm>
          <a:off x="225425" y="19646902"/>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Input Screen</a:t>
          </a:r>
        </a:p>
      </xdr:txBody>
    </xdr:sp>
    <xdr:clientData/>
  </xdr:twoCellAnchor>
  <xdr:twoCellAnchor>
    <xdr:from>
      <xdr:col>0</xdr:col>
      <xdr:colOff>156631</xdr:colOff>
      <xdr:row>179</xdr:row>
      <xdr:rowOff>33337</xdr:rowOff>
    </xdr:from>
    <xdr:to>
      <xdr:col>9</xdr:col>
      <xdr:colOff>522816</xdr:colOff>
      <xdr:row>181</xdr:row>
      <xdr:rowOff>164042</xdr:rowOff>
    </xdr:to>
    <xdr:sp macro="" textlink="">
      <xdr:nvSpPr>
        <xdr:cNvPr id="414" name="TextBox 413">
          <a:extLst>
            <a:ext uri="{FF2B5EF4-FFF2-40B4-BE49-F238E27FC236}">
              <a16:creationId xmlns:a16="http://schemas.microsoft.com/office/drawing/2014/main" id="{00000000-0008-0000-0300-00009E010000}"/>
            </a:ext>
          </a:extLst>
        </xdr:cNvPr>
        <xdr:cNvSpPr txBox="1"/>
      </xdr:nvSpPr>
      <xdr:spPr>
        <a:xfrm>
          <a:off x="156631" y="31884937"/>
          <a:ext cx="6195485" cy="48313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After selecting PFAS-specific parameters, users will then input the corresponding values to use within the Dilution Factor model.</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xdr:col>
      <xdr:colOff>24340</xdr:colOff>
      <xdr:row>177</xdr:row>
      <xdr:rowOff>54503</xdr:rowOff>
    </xdr:from>
    <xdr:to>
      <xdr:col>1</xdr:col>
      <xdr:colOff>24340</xdr:colOff>
      <xdr:row>179</xdr:row>
      <xdr:rowOff>91544</xdr:rowOff>
    </xdr:to>
    <xdr:cxnSp macro="">
      <xdr:nvCxnSpPr>
        <xdr:cNvPr id="415" name="Straight Arrow Connector 414">
          <a:extLst>
            <a:ext uri="{FF2B5EF4-FFF2-40B4-BE49-F238E27FC236}">
              <a16:creationId xmlns:a16="http://schemas.microsoft.com/office/drawing/2014/main" id="{00000000-0008-0000-0300-00009F010000}"/>
            </a:ext>
          </a:extLst>
        </xdr:cNvPr>
        <xdr:cNvCxnSpPr/>
      </xdr:nvCxnSpPr>
      <xdr:spPr>
        <a:xfrm>
          <a:off x="672040" y="31553678"/>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5291</xdr:colOff>
      <xdr:row>164</xdr:row>
      <xdr:rowOff>148167</xdr:rowOff>
    </xdr:from>
    <xdr:to>
      <xdr:col>6</xdr:col>
      <xdr:colOff>587375</xdr:colOff>
      <xdr:row>175</xdr:row>
      <xdr:rowOff>21167</xdr:rowOff>
    </xdr:to>
    <xdr:sp macro="" textlink="">
      <xdr:nvSpPr>
        <xdr:cNvPr id="416" name="Oval 415">
          <a:extLst>
            <a:ext uri="{FF2B5EF4-FFF2-40B4-BE49-F238E27FC236}">
              <a16:creationId xmlns:a16="http://schemas.microsoft.com/office/drawing/2014/main" id="{00000000-0008-0000-0300-0000A0010000}"/>
            </a:ext>
          </a:extLst>
        </xdr:cNvPr>
        <xdr:cNvSpPr/>
      </xdr:nvSpPr>
      <xdr:spPr>
        <a:xfrm>
          <a:off x="3243791" y="29356580"/>
          <a:ext cx="1229784" cy="181133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587375</xdr:colOff>
      <xdr:row>185</xdr:row>
      <xdr:rowOff>31750</xdr:rowOff>
    </xdr:from>
    <xdr:to>
      <xdr:col>9</xdr:col>
      <xdr:colOff>296333</xdr:colOff>
      <xdr:row>186</xdr:row>
      <xdr:rowOff>142874</xdr:rowOff>
    </xdr:to>
    <xdr:sp macro="" textlink="">
      <xdr:nvSpPr>
        <xdr:cNvPr id="417" name="Oval 416">
          <a:extLst>
            <a:ext uri="{FF2B5EF4-FFF2-40B4-BE49-F238E27FC236}">
              <a16:creationId xmlns:a16="http://schemas.microsoft.com/office/drawing/2014/main" id="{00000000-0008-0000-0300-0000A1010000}"/>
            </a:ext>
          </a:extLst>
        </xdr:cNvPr>
        <xdr:cNvSpPr/>
      </xdr:nvSpPr>
      <xdr:spPr>
        <a:xfrm>
          <a:off x="3178175" y="32940625"/>
          <a:ext cx="2947458" cy="28733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118535</xdr:colOff>
      <xdr:row>166</xdr:row>
      <xdr:rowOff>5291</xdr:rowOff>
    </xdr:from>
    <xdr:to>
      <xdr:col>13</xdr:col>
      <xdr:colOff>47625</xdr:colOff>
      <xdr:row>167</xdr:row>
      <xdr:rowOff>55032</xdr:rowOff>
    </xdr:to>
    <xdr:cxnSp macro="">
      <xdr:nvCxnSpPr>
        <xdr:cNvPr id="418" name="Straight Arrow Connector 417">
          <a:extLst>
            <a:ext uri="{FF2B5EF4-FFF2-40B4-BE49-F238E27FC236}">
              <a16:creationId xmlns:a16="http://schemas.microsoft.com/office/drawing/2014/main" id="{00000000-0008-0000-0300-0000A2010000}"/>
            </a:ext>
          </a:extLst>
        </xdr:cNvPr>
        <xdr:cNvCxnSpPr/>
      </xdr:nvCxnSpPr>
      <xdr:spPr>
        <a:xfrm flipH="1">
          <a:off x="7243235" y="29566129"/>
          <a:ext cx="1224490" cy="22595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500592</xdr:colOff>
      <xdr:row>165</xdr:row>
      <xdr:rowOff>150283</xdr:rowOff>
    </xdr:from>
    <xdr:to>
      <xdr:col>11</xdr:col>
      <xdr:colOff>434976</xdr:colOff>
      <xdr:row>168</xdr:row>
      <xdr:rowOff>96311</xdr:rowOff>
    </xdr:to>
    <xdr:sp macro="" textlink="">
      <xdr:nvSpPr>
        <xdr:cNvPr id="419" name="Oval 418">
          <a:extLst>
            <a:ext uri="{FF2B5EF4-FFF2-40B4-BE49-F238E27FC236}">
              <a16:creationId xmlns:a16="http://schemas.microsoft.com/office/drawing/2014/main" id="{00000000-0008-0000-0300-0000A3010000}"/>
            </a:ext>
          </a:extLst>
        </xdr:cNvPr>
        <xdr:cNvSpPr/>
      </xdr:nvSpPr>
      <xdr:spPr>
        <a:xfrm>
          <a:off x="6329892" y="29534908"/>
          <a:ext cx="1229784" cy="474666"/>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120650</xdr:colOff>
      <xdr:row>164</xdr:row>
      <xdr:rowOff>9523</xdr:rowOff>
    </xdr:from>
    <xdr:to>
      <xdr:col>22</xdr:col>
      <xdr:colOff>182659</xdr:colOff>
      <xdr:row>169</xdr:row>
      <xdr:rowOff>67343</xdr:rowOff>
    </xdr:to>
    <xdr:sp macro="" textlink="">
      <xdr:nvSpPr>
        <xdr:cNvPr id="420" name="TextBox 419">
          <a:extLst>
            <a:ext uri="{FF2B5EF4-FFF2-40B4-BE49-F238E27FC236}">
              <a16:creationId xmlns:a16="http://schemas.microsoft.com/office/drawing/2014/main" id="{00000000-0008-0000-0300-0000A4010000}"/>
            </a:ext>
          </a:extLst>
        </xdr:cNvPr>
        <xdr:cNvSpPr txBox="1"/>
      </xdr:nvSpPr>
      <xdr:spPr>
        <a:xfrm>
          <a:off x="8540750" y="29217936"/>
          <a:ext cx="5891309" cy="93888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functions the same way as the previous dropdown menu.</a:t>
          </a:r>
        </a:p>
      </xdr:txBody>
    </xdr:sp>
    <xdr:clientData/>
  </xdr:twoCellAnchor>
  <xdr:twoCellAnchor>
    <xdr:from>
      <xdr:col>6</xdr:col>
      <xdr:colOff>455083</xdr:colOff>
      <xdr:row>172</xdr:row>
      <xdr:rowOff>139700</xdr:rowOff>
    </xdr:from>
    <xdr:to>
      <xdr:col>9</xdr:col>
      <xdr:colOff>69594</xdr:colOff>
      <xdr:row>175</xdr:row>
      <xdr:rowOff>90068</xdr:rowOff>
    </xdr:to>
    <xdr:sp macro="" textlink="">
      <xdr:nvSpPr>
        <xdr:cNvPr id="421" name="Oval 420">
          <a:extLst>
            <a:ext uri="{FF2B5EF4-FFF2-40B4-BE49-F238E27FC236}">
              <a16:creationId xmlns:a16="http://schemas.microsoft.com/office/drawing/2014/main" id="{00000000-0008-0000-0300-0000A5010000}"/>
            </a:ext>
          </a:extLst>
        </xdr:cNvPr>
        <xdr:cNvSpPr/>
      </xdr:nvSpPr>
      <xdr:spPr>
        <a:xfrm>
          <a:off x="4341283" y="30757813"/>
          <a:ext cx="1557611" cy="479005"/>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100542</xdr:colOff>
      <xdr:row>172</xdr:row>
      <xdr:rowOff>5291</xdr:rowOff>
    </xdr:from>
    <xdr:to>
      <xdr:col>13</xdr:col>
      <xdr:colOff>169334</xdr:colOff>
      <xdr:row>174</xdr:row>
      <xdr:rowOff>52916</xdr:rowOff>
    </xdr:to>
    <xdr:cxnSp macro="">
      <xdr:nvCxnSpPr>
        <xdr:cNvPr id="422" name="Straight Arrow Connector 421">
          <a:extLst>
            <a:ext uri="{FF2B5EF4-FFF2-40B4-BE49-F238E27FC236}">
              <a16:creationId xmlns:a16="http://schemas.microsoft.com/office/drawing/2014/main" id="{00000000-0008-0000-0300-0000A6010000}"/>
            </a:ext>
          </a:extLst>
        </xdr:cNvPr>
        <xdr:cNvCxnSpPr/>
      </xdr:nvCxnSpPr>
      <xdr:spPr>
        <a:xfrm flipH="1">
          <a:off x="5929842" y="30623404"/>
          <a:ext cx="2659592" cy="4000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180975</xdr:colOff>
      <xdr:row>170</xdr:row>
      <xdr:rowOff>123825</xdr:rowOff>
    </xdr:from>
    <xdr:to>
      <xdr:col>22</xdr:col>
      <xdr:colOff>242984</xdr:colOff>
      <xdr:row>176</xdr:row>
      <xdr:rowOff>13367</xdr:rowOff>
    </xdr:to>
    <xdr:sp macro="" textlink="">
      <xdr:nvSpPr>
        <xdr:cNvPr id="423" name="TextBox 422">
          <a:extLst>
            <a:ext uri="{FF2B5EF4-FFF2-40B4-BE49-F238E27FC236}">
              <a16:creationId xmlns:a16="http://schemas.microsoft.com/office/drawing/2014/main" id="{00000000-0008-0000-0300-0000A7010000}"/>
            </a:ext>
          </a:extLst>
        </xdr:cNvPr>
        <xdr:cNvSpPr txBox="1"/>
      </xdr:nvSpPr>
      <xdr:spPr>
        <a:xfrm>
          <a:off x="8601075" y="30389513"/>
          <a:ext cx="5891309" cy="94681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demonstrates what the interface would look like in the event a parameter would be sampled from</a:t>
          </a:r>
          <a:endParaRPr lang="en-US" sz="1100">
            <a:latin typeface="Times New Roman" panose="02020603050405020304" pitchFamily="18" charset="0"/>
            <a:cs typeface="Times New Roman" panose="02020603050405020304" pitchFamily="18" charset="0"/>
          </a:endParaRPr>
        </a:p>
      </xdr:txBody>
    </xdr:sp>
    <xdr:clientData/>
  </xdr:twoCellAnchor>
  <xdr:twoCellAnchor>
    <xdr:from>
      <xdr:col>11</xdr:col>
      <xdr:colOff>604308</xdr:colOff>
      <xdr:row>182</xdr:row>
      <xdr:rowOff>65618</xdr:rowOff>
    </xdr:from>
    <xdr:to>
      <xdr:col>21</xdr:col>
      <xdr:colOff>20734</xdr:colOff>
      <xdr:row>184</xdr:row>
      <xdr:rowOff>42333</xdr:rowOff>
    </xdr:to>
    <xdr:sp macro="" textlink="">
      <xdr:nvSpPr>
        <xdr:cNvPr id="424" name="TextBox 423">
          <a:extLst>
            <a:ext uri="{FF2B5EF4-FFF2-40B4-BE49-F238E27FC236}">
              <a16:creationId xmlns:a16="http://schemas.microsoft.com/office/drawing/2014/main" id="{00000000-0008-0000-0300-0000A8010000}"/>
            </a:ext>
          </a:extLst>
        </xdr:cNvPr>
        <xdr:cNvSpPr txBox="1"/>
      </xdr:nvSpPr>
      <xdr:spPr>
        <a:xfrm>
          <a:off x="7729008" y="32445856"/>
          <a:ext cx="5893426" cy="32914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Dilution</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Factor will be automatically computed based upon the input variables in white cells</a:t>
          </a:r>
          <a:endParaRPr lang="en-US" sz="1100">
            <a:latin typeface="Times New Roman" panose="02020603050405020304" pitchFamily="18" charset="0"/>
            <a:cs typeface="Times New Roman" panose="02020603050405020304" pitchFamily="18" charset="0"/>
          </a:endParaRPr>
        </a:p>
      </xdr:txBody>
    </xdr:sp>
    <xdr:clientData/>
  </xdr:twoCellAnchor>
  <xdr:twoCellAnchor>
    <xdr:from>
      <xdr:col>9</xdr:col>
      <xdr:colOff>301625</xdr:colOff>
      <xdr:row>183</xdr:row>
      <xdr:rowOff>58209</xdr:rowOff>
    </xdr:from>
    <xdr:to>
      <xdr:col>11</xdr:col>
      <xdr:colOff>619125</xdr:colOff>
      <xdr:row>185</xdr:row>
      <xdr:rowOff>148167</xdr:rowOff>
    </xdr:to>
    <xdr:cxnSp macro="">
      <xdr:nvCxnSpPr>
        <xdr:cNvPr id="425" name="Straight Arrow Connector 424">
          <a:extLst>
            <a:ext uri="{FF2B5EF4-FFF2-40B4-BE49-F238E27FC236}">
              <a16:creationId xmlns:a16="http://schemas.microsoft.com/office/drawing/2014/main" id="{00000000-0008-0000-0300-0000A9010000}"/>
            </a:ext>
          </a:extLst>
        </xdr:cNvPr>
        <xdr:cNvCxnSpPr/>
      </xdr:nvCxnSpPr>
      <xdr:spPr>
        <a:xfrm flipH="1">
          <a:off x="6130925" y="32614659"/>
          <a:ext cx="1612900" cy="44238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349251</xdr:colOff>
      <xdr:row>192</xdr:row>
      <xdr:rowOff>137583</xdr:rowOff>
    </xdr:from>
    <xdr:to>
      <xdr:col>6</xdr:col>
      <xdr:colOff>603250</xdr:colOff>
      <xdr:row>195</xdr:row>
      <xdr:rowOff>132291</xdr:rowOff>
    </xdr:to>
    <xdr:sp macro="" textlink="">
      <xdr:nvSpPr>
        <xdr:cNvPr id="426" name="Oval 425">
          <a:extLst>
            <a:ext uri="{FF2B5EF4-FFF2-40B4-BE49-F238E27FC236}">
              <a16:creationId xmlns:a16="http://schemas.microsoft.com/office/drawing/2014/main" id="{00000000-0008-0000-0300-0000AA010000}"/>
            </a:ext>
          </a:extLst>
        </xdr:cNvPr>
        <xdr:cNvSpPr/>
      </xdr:nvSpPr>
      <xdr:spPr>
        <a:xfrm>
          <a:off x="3587751" y="34279946"/>
          <a:ext cx="901699" cy="523345"/>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31751</xdr:colOff>
      <xdr:row>185</xdr:row>
      <xdr:rowOff>68792</xdr:rowOff>
    </xdr:from>
    <xdr:to>
      <xdr:col>21</xdr:col>
      <xdr:colOff>93760</xdr:colOff>
      <xdr:row>190</xdr:row>
      <xdr:rowOff>132958</xdr:rowOff>
    </xdr:to>
    <xdr:sp macro="" textlink="">
      <xdr:nvSpPr>
        <xdr:cNvPr id="427" name="TextBox 426">
          <a:extLst>
            <a:ext uri="{FF2B5EF4-FFF2-40B4-BE49-F238E27FC236}">
              <a16:creationId xmlns:a16="http://schemas.microsoft.com/office/drawing/2014/main" id="{00000000-0008-0000-0300-0000AB010000}"/>
            </a:ext>
          </a:extLst>
        </xdr:cNvPr>
        <xdr:cNvSpPr txBox="1"/>
      </xdr:nvSpPr>
      <xdr:spPr>
        <a:xfrm>
          <a:off x="7804151" y="32977667"/>
          <a:ext cx="5891309" cy="94522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Dispersivity</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and mixing zone depth are computed per the above governing equations</a:t>
          </a:r>
        </a:p>
      </xdr:txBody>
    </xdr:sp>
    <xdr:clientData/>
  </xdr:twoCellAnchor>
  <xdr:twoCellAnchor>
    <xdr:from>
      <xdr:col>6</xdr:col>
      <xdr:colOff>619125</xdr:colOff>
      <xdr:row>186</xdr:row>
      <xdr:rowOff>137583</xdr:rowOff>
    </xdr:from>
    <xdr:to>
      <xdr:col>12</xdr:col>
      <xdr:colOff>68792</xdr:colOff>
      <xdr:row>194</xdr:row>
      <xdr:rowOff>47624</xdr:rowOff>
    </xdr:to>
    <xdr:cxnSp macro="">
      <xdr:nvCxnSpPr>
        <xdr:cNvPr id="428" name="Straight Arrow Connector 427">
          <a:extLst>
            <a:ext uri="{FF2B5EF4-FFF2-40B4-BE49-F238E27FC236}">
              <a16:creationId xmlns:a16="http://schemas.microsoft.com/office/drawing/2014/main" id="{00000000-0008-0000-0300-0000AC010000}"/>
            </a:ext>
          </a:extLst>
        </xdr:cNvPr>
        <xdr:cNvCxnSpPr/>
      </xdr:nvCxnSpPr>
      <xdr:spPr>
        <a:xfrm flipH="1">
          <a:off x="4505325" y="33222671"/>
          <a:ext cx="3335867" cy="131974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453151</xdr:colOff>
      <xdr:row>190</xdr:row>
      <xdr:rowOff>63501</xdr:rowOff>
    </xdr:from>
    <xdr:to>
      <xdr:col>20</xdr:col>
      <xdr:colOff>596419</xdr:colOff>
      <xdr:row>220</xdr:row>
      <xdr:rowOff>135840</xdr:rowOff>
    </xdr:to>
    <xdr:grpSp>
      <xdr:nvGrpSpPr>
        <xdr:cNvPr id="429" name="Group 428">
          <a:extLst>
            <a:ext uri="{FF2B5EF4-FFF2-40B4-BE49-F238E27FC236}">
              <a16:creationId xmlns:a16="http://schemas.microsoft.com/office/drawing/2014/main" id="{00000000-0008-0000-0300-0000AD010000}"/>
            </a:ext>
          </a:extLst>
        </xdr:cNvPr>
        <xdr:cNvGrpSpPr/>
      </xdr:nvGrpSpPr>
      <xdr:grpSpPr>
        <a:xfrm>
          <a:off x="7554568" y="33554460"/>
          <a:ext cx="5953518" cy="5311089"/>
          <a:chOff x="6977776" y="9064699"/>
          <a:chExt cx="5953518" cy="5311089"/>
        </a:xfrm>
      </xdr:grpSpPr>
      <xdr:grpSp>
        <xdr:nvGrpSpPr>
          <xdr:cNvPr id="430" name="Group 429">
            <a:extLst>
              <a:ext uri="{FF2B5EF4-FFF2-40B4-BE49-F238E27FC236}">
                <a16:creationId xmlns:a16="http://schemas.microsoft.com/office/drawing/2014/main" id="{00000000-0008-0000-0300-0000AE010000}"/>
              </a:ext>
            </a:extLst>
          </xdr:cNvPr>
          <xdr:cNvGrpSpPr/>
        </xdr:nvGrpSpPr>
        <xdr:grpSpPr>
          <a:xfrm>
            <a:off x="6977776" y="9064699"/>
            <a:ext cx="5953518" cy="5311089"/>
            <a:chOff x="9835949" y="9494042"/>
            <a:chExt cx="5970471" cy="4709045"/>
          </a:xfrm>
        </xdr:grpSpPr>
        <xdr:sp macro="" textlink="">
          <xdr:nvSpPr>
            <xdr:cNvPr id="438" name="Rectangle 437">
              <a:extLst>
                <a:ext uri="{FF2B5EF4-FFF2-40B4-BE49-F238E27FC236}">
                  <a16:creationId xmlns:a16="http://schemas.microsoft.com/office/drawing/2014/main" id="{00000000-0008-0000-0300-0000B6010000}"/>
                </a:ext>
              </a:extLst>
            </xdr:cNvPr>
            <xdr:cNvSpPr/>
          </xdr:nvSpPr>
          <xdr:spPr>
            <a:xfrm>
              <a:off x="9858082" y="11923567"/>
              <a:ext cx="3680406" cy="2268681"/>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39" name="Group 438">
              <a:extLst>
                <a:ext uri="{FF2B5EF4-FFF2-40B4-BE49-F238E27FC236}">
                  <a16:creationId xmlns:a16="http://schemas.microsoft.com/office/drawing/2014/main" id="{00000000-0008-0000-0300-0000B7010000}"/>
                </a:ext>
              </a:extLst>
            </xdr:cNvPr>
            <xdr:cNvGrpSpPr/>
          </xdr:nvGrpSpPr>
          <xdr:grpSpPr>
            <a:xfrm>
              <a:off x="9835949" y="9494042"/>
              <a:ext cx="5970471" cy="4709045"/>
              <a:chOff x="10156040" y="10120898"/>
              <a:chExt cx="5954067" cy="4713371"/>
            </a:xfrm>
          </xdr:grpSpPr>
          <xdr:grpSp>
            <xdr:nvGrpSpPr>
              <xdr:cNvPr id="440" name="Group 439">
                <a:extLst>
                  <a:ext uri="{FF2B5EF4-FFF2-40B4-BE49-F238E27FC236}">
                    <a16:creationId xmlns:a16="http://schemas.microsoft.com/office/drawing/2014/main" id="{00000000-0008-0000-0300-0000B8010000}"/>
                  </a:ext>
                </a:extLst>
              </xdr:cNvPr>
              <xdr:cNvGrpSpPr/>
            </xdr:nvGrpSpPr>
            <xdr:grpSpPr>
              <a:xfrm>
                <a:off x="10156040" y="10120898"/>
                <a:ext cx="5954067" cy="4713371"/>
                <a:chOff x="6925899" y="9467702"/>
                <a:chExt cx="5963009" cy="4711928"/>
              </a:xfrm>
            </xdr:grpSpPr>
            <xdr:grpSp>
              <xdr:nvGrpSpPr>
                <xdr:cNvPr id="443" name="Group 442">
                  <a:extLst>
                    <a:ext uri="{FF2B5EF4-FFF2-40B4-BE49-F238E27FC236}">
                      <a16:creationId xmlns:a16="http://schemas.microsoft.com/office/drawing/2014/main" id="{00000000-0008-0000-0300-0000BB010000}"/>
                    </a:ext>
                  </a:extLst>
                </xdr:cNvPr>
                <xdr:cNvGrpSpPr/>
              </xdr:nvGrpSpPr>
              <xdr:grpSpPr>
                <a:xfrm>
                  <a:off x="6925899" y="9467702"/>
                  <a:ext cx="5963009" cy="4711928"/>
                  <a:chOff x="7011135" y="9271521"/>
                  <a:chExt cx="5963551" cy="4694351"/>
                </a:xfrm>
              </xdr:grpSpPr>
              <xdr:grpSp>
                <xdr:nvGrpSpPr>
                  <xdr:cNvPr id="449" name="Group 448">
                    <a:extLst>
                      <a:ext uri="{FF2B5EF4-FFF2-40B4-BE49-F238E27FC236}">
                        <a16:creationId xmlns:a16="http://schemas.microsoft.com/office/drawing/2014/main" id="{00000000-0008-0000-0300-0000C1010000}"/>
                      </a:ext>
                    </a:extLst>
                  </xdr:cNvPr>
                  <xdr:cNvGrpSpPr/>
                </xdr:nvGrpSpPr>
                <xdr:grpSpPr>
                  <a:xfrm>
                    <a:off x="7011135" y="9271521"/>
                    <a:ext cx="5963551" cy="4694351"/>
                    <a:chOff x="7482860" y="10256921"/>
                    <a:chExt cx="5948180" cy="4713010"/>
                  </a:xfrm>
                </xdr:grpSpPr>
                <xdr:sp macro="" textlink="">
                  <xdr:nvSpPr>
                    <xdr:cNvPr id="451" name="Freeform: Shape 450">
                      <a:extLst>
                        <a:ext uri="{FF2B5EF4-FFF2-40B4-BE49-F238E27FC236}">
                          <a16:creationId xmlns:a16="http://schemas.microsoft.com/office/drawing/2014/main" id="{00000000-0008-0000-0300-0000C3010000}"/>
                        </a:ext>
                      </a:extLst>
                    </xdr:cNvPr>
                    <xdr:cNvSpPr/>
                  </xdr:nvSpPr>
                  <xdr:spPr>
                    <a:xfrm>
                      <a:off x="11163203" y="12771816"/>
                      <a:ext cx="2258705" cy="2193878"/>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705" h="2193878">
                          <a:moveTo>
                            <a:pt x="0" y="2193878"/>
                          </a:moveTo>
                          <a:lnTo>
                            <a:pt x="2258705" y="764275"/>
                          </a:lnTo>
                          <a:cubicBezTo>
                            <a:pt x="2257568" y="509517"/>
                            <a:pt x="2256430" y="254758"/>
                            <a:pt x="2255293" y="0"/>
                          </a:cubicBezTo>
                          <a:lnTo>
                            <a:pt x="0" y="1426191"/>
                          </a:lnTo>
                          <a:lnTo>
                            <a:pt x="0" y="2193878"/>
                          </a:lnTo>
                          <a:close/>
                        </a:path>
                      </a:pathLst>
                    </a:cu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2" name="Freeform: Shape 451">
                      <a:extLst>
                        <a:ext uri="{FF2B5EF4-FFF2-40B4-BE49-F238E27FC236}">
                          <a16:creationId xmlns:a16="http://schemas.microsoft.com/office/drawing/2014/main" id="{00000000-0008-0000-0300-0000C4010000}"/>
                        </a:ext>
                      </a:extLst>
                    </xdr:cNvPr>
                    <xdr:cNvSpPr/>
                  </xdr:nvSpPr>
                  <xdr:spPr>
                    <a:xfrm>
                      <a:off x="11172581" y="11257959"/>
                      <a:ext cx="2258458" cy="2930486"/>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58" h="2930486">
                          <a:moveTo>
                            <a:pt x="0" y="2930486"/>
                          </a:moveTo>
                          <a:lnTo>
                            <a:pt x="0" y="1413831"/>
                          </a:lnTo>
                          <a:lnTo>
                            <a:pt x="2258458" y="0"/>
                          </a:lnTo>
                          <a:lnTo>
                            <a:pt x="2254786" y="1501966"/>
                          </a:lnTo>
                          <a:lnTo>
                            <a:pt x="0" y="2930486"/>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3" name="Rectangle 452">
                      <a:extLst>
                        <a:ext uri="{FF2B5EF4-FFF2-40B4-BE49-F238E27FC236}">
                          <a16:creationId xmlns:a16="http://schemas.microsoft.com/office/drawing/2014/main" id="{00000000-0008-0000-0300-0000C5010000}"/>
                        </a:ext>
                      </a:extLst>
                    </xdr:cNvPr>
                    <xdr:cNvSpPr/>
                  </xdr:nvSpPr>
                  <xdr:spPr>
                    <a:xfrm>
                      <a:off x="7511725" y="14188445"/>
                      <a:ext cx="3644514" cy="778759"/>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4" name="Rectangle 453">
                      <a:extLst>
                        <a:ext uri="{FF2B5EF4-FFF2-40B4-BE49-F238E27FC236}">
                          <a16:creationId xmlns:a16="http://schemas.microsoft.com/office/drawing/2014/main" id="{00000000-0008-0000-0300-0000C6010000}"/>
                        </a:ext>
                      </a:extLst>
                    </xdr:cNvPr>
                    <xdr:cNvSpPr/>
                  </xdr:nvSpPr>
                  <xdr:spPr>
                    <a:xfrm>
                      <a:off x="7505368" y="12681204"/>
                      <a:ext cx="3650875" cy="1496804"/>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5" name="Freeform: Shape 454">
                      <a:extLst>
                        <a:ext uri="{FF2B5EF4-FFF2-40B4-BE49-F238E27FC236}">
                          <a16:creationId xmlns:a16="http://schemas.microsoft.com/office/drawing/2014/main" id="{00000000-0008-0000-0300-0000C7010000}"/>
                        </a:ext>
                      </a:extLst>
                    </xdr:cNvPr>
                    <xdr:cNvSpPr/>
                  </xdr:nvSpPr>
                  <xdr:spPr>
                    <a:xfrm>
                      <a:off x="7505369" y="11243506"/>
                      <a:ext cx="5912222" cy="1430974"/>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solidFill>
                      <a:schemeClr val="accent6">
                        <a:lumMod val="60000"/>
                        <a:lumOff val="4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56" name="Group 455">
                      <a:extLst>
                        <a:ext uri="{FF2B5EF4-FFF2-40B4-BE49-F238E27FC236}">
                          <a16:creationId xmlns:a16="http://schemas.microsoft.com/office/drawing/2014/main" id="{00000000-0008-0000-0300-0000C8010000}"/>
                        </a:ext>
                      </a:extLst>
                    </xdr:cNvPr>
                    <xdr:cNvGrpSpPr/>
                  </xdr:nvGrpSpPr>
                  <xdr:grpSpPr>
                    <a:xfrm>
                      <a:off x="7505369" y="11244869"/>
                      <a:ext cx="5925671" cy="3722336"/>
                      <a:chOff x="4267200" y="2205315"/>
                      <a:chExt cx="5925671" cy="3722336"/>
                    </a:xfrm>
                  </xdr:grpSpPr>
                  <xdr:sp macro="" textlink="">
                    <xdr:nvSpPr>
                      <xdr:cNvPr id="686" name="Rectangle 685">
                        <a:extLst>
                          <a:ext uri="{FF2B5EF4-FFF2-40B4-BE49-F238E27FC236}">
                            <a16:creationId xmlns:a16="http://schemas.microsoft.com/office/drawing/2014/main" id="{00000000-0008-0000-0300-0000AE020000}"/>
                          </a:ext>
                        </a:extLst>
                      </xdr:cNvPr>
                      <xdr:cNvSpPr/>
                    </xdr:nvSpPr>
                    <xdr:spPr>
                      <a:xfrm>
                        <a:off x="4267200" y="3641650"/>
                        <a:ext cx="3657600" cy="2286000"/>
                      </a:xfrm>
                      <a:prstGeom prst="rect">
                        <a:avLst/>
                      </a:prstGeom>
                      <a:noFill/>
                      <a:ln w="254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687" name="Straight Connector 686">
                        <a:extLst>
                          <a:ext uri="{FF2B5EF4-FFF2-40B4-BE49-F238E27FC236}">
                            <a16:creationId xmlns:a16="http://schemas.microsoft.com/office/drawing/2014/main" id="{00000000-0008-0000-0300-0000AF020000}"/>
                          </a:ext>
                        </a:extLst>
                      </xdr:cNvPr>
                      <xdr:cNvCxnSpPr>
                        <a:cxnSpLocks/>
                      </xdr:cNvCxnSpPr>
                    </xdr:nvCxnSpPr>
                    <xdr:spPr>
                      <a:xfrm flipV="1">
                        <a:off x="4267200" y="2212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88" name="Straight Connector 687">
                        <a:extLst>
                          <a:ext uri="{FF2B5EF4-FFF2-40B4-BE49-F238E27FC236}">
                            <a16:creationId xmlns:a16="http://schemas.microsoft.com/office/drawing/2014/main" id="{00000000-0008-0000-0300-0000B0020000}"/>
                          </a:ext>
                        </a:extLst>
                      </xdr:cNvPr>
                      <xdr:cNvCxnSpPr>
                        <a:cxnSpLocks/>
                      </xdr:cNvCxnSpPr>
                    </xdr:nvCxnSpPr>
                    <xdr:spPr>
                      <a:xfrm flipV="1">
                        <a:off x="7924800" y="2212040"/>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89" name="Straight Connector 688">
                        <a:extLst>
                          <a:ext uri="{FF2B5EF4-FFF2-40B4-BE49-F238E27FC236}">
                            <a16:creationId xmlns:a16="http://schemas.microsoft.com/office/drawing/2014/main" id="{00000000-0008-0000-0300-0000B1020000}"/>
                          </a:ext>
                        </a:extLst>
                      </xdr:cNvPr>
                      <xdr:cNvCxnSpPr>
                        <a:cxnSpLocks/>
                      </xdr:cNvCxnSpPr>
                    </xdr:nvCxnSpPr>
                    <xdr:spPr>
                      <a:xfrm>
                        <a:off x="6535271" y="2212040"/>
                        <a:ext cx="3657600"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90" name="Straight Connector 689">
                        <a:extLst>
                          <a:ext uri="{FF2B5EF4-FFF2-40B4-BE49-F238E27FC236}">
                            <a16:creationId xmlns:a16="http://schemas.microsoft.com/office/drawing/2014/main" id="{00000000-0008-0000-0300-0000B2020000}"/>
                          </a:ext>
                        </a:extLst>
                      </xdr:cNvPr>
                      <xdr:cNvCxnSpPr>
                        <a:cxnSpLocks/>
                      </xdr:cNvCxnSpPr>
                    </xdr:nvCxnSpPr>
                    <xdr:spPr>
                      <a:xfrm flipV="1">
                        <a:off x="7924799" y="4498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91" name="Straight Connector 690">
                        <a:extLst>
                          <a:ext uri="{FF2B5EF4-FFF2-40B4-BE49-F238E27FC236}">
                            <a16:creationId xmlns:a16="http://schemas.microsoft.com/office/drawing/2014/main" id="{00000000-0008-0000-0300-0000B3020000}"/>
                          </a:ext>
                        </a:extLst>
                      </xdr:cNvPr>
                      <xdr:cNvCxnSpPr>
                        <a:cxnSpLocks/>
                      </xdr:cNvCxnSpPr>
                    </xdr:nvCxnSpPr>
                    <xdr:spPr>
                      <a:xfrm>
                        <a:off x="10186146" y="2205315"/>
                        <a:ext cx="0" cy="2295144"/>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57" name="Straight Connector 456">
                      <a:extLst>
                        <a:ext uri="{FF2B5EF4-FFF2-40B4-BE49-F238E27FC236}">
                          <a16:creationId xmlns:a16="http://schemas.microsoft.com/office/drawing/2014/main" id="{00000000-0008-0000-0300-0000C9010000}"/>
                        </a:ext>
                      </a:extLst>
                    </xdr:cNvPr>
                    <xdr:cNvCxnSpPr>
                      <a:cxnSpLocks/>
                    </xdr:cNvCxnSpPr>
                  </xdr:nvCxnSpPr>
                  <xdr:spPr>
                    <a:xfrm>
                      <a:off x="7505369" y="14194258"/>
                      <a:ext cx="3657600" cy="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58" name="Straight Connector 457">
                      <a:extLst>
                        <a:ext uri="{FF2B5EF4-FFF2-40B4-BE49-F238E27FC236}">
                          <a16:creationId xmlns:a16="http://schemas.microsoft.com/office/drawing/2014/main" id="{00000000-0008-0000-0300-0000CA010000}"/>
                        </a:ext>
                      </a:extLst>
                    </xdr:cNvPr>
                    <xdr:cNvCxnSpPr>
                      <a:cxnSpLocks/>
                    </xdr:cNvCxnSpPr>
                  </xdr:nvCxnSpPr>
                  <xdr:spPr>
                    <a:xfrm flipV="1">
                      <a:off x="11162968" y="12771374"/>
                      <a:ext cx="2268071" cy="142961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459" name="Isosceles Triangle 458">
                      <a:extLst>
                        <a:ext uri="{FF2B5EF4-FFF2-40B4-BE49-F238E27FC236}">
                          <a16:creationId xmlns:a16="http://schemas.microsoft.com/office/drawing/2014/main" id="{00000000-0008-0000-0300-0000CB010000}"/>
                        </a:ext>
                      </a:extLst>
                    </xdr:cNvPr>
                    <xdr:cNvSpPr/>
                  </xdr:nvSpPr>
                  <xdr:spPr>
                    <a:xfrm rot="10800000">
                      <a:off x="7626316" y="14118621"/>
                      <a:ext cx="71719" cy="52667"/>
                    </a:xfrm>
                    <a:prstGeom prst="triangle">
                      <a:avLst/>
                    </a:prstGeom>
                    <a:noFill/>
                    <a:ln w="1905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60" name="Freeform: Shape 459">
                      <a:extLst>
                        <a:ext uri="{FF2B5EF4-FFF2-40B4-BE49-F238E27FC236}">
                          <a16:creationId xmlns:a16="http://schemas.microsoft.com/office/drawing/2014/main" id="{00000000-0008-0000-0300-0000CC010000}"/>
                        </a:ext>
                      </a:extLst>
                    </xdr:cNvPr>
                    <xdr:cNvSpPr/>
                  </xdr:nvSpPr>
                  <xdr:spPr>
                    <a:xfrm>
                      <a:off x="8792733" y="12278894"/>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61" name="Straight Connector 460">
                      <a:extLst>
                        <a:ext uri="{FF2B5EF4-FFF2-40B4-BE49-F238E27FC236}">
                          <a16:creationId xmlns:a16="http://schemas.microsoft.com/office/drawing/2014/main" id="{00000000-0008-0000-0300-0000CD010000}"/>
                        </a:ext>
                      </a:extLst>
                    </xdr:cNvPr>
                    <xdr:cNvCxnSpPr>
                      <a:cxnSpLocks/>
                    </xdr:cNvCxnSpPr>
                  </xdr:nvCxnSpPr>
                  <xdr:spPr>
                    <a:xfrm>
                      <a:off x="8789883" y="12691637"/>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62" name="Straight Connector 461">
                      <a:extLst>
                        <a:ext uri="{FF2B5EF4-FFF2-40B4-BE49-F238E27FC236}">
                          <a16:creationId xmlns:a16="http://schemas.microsoft.com/office/drawing/2014/main" id="{00000000-0008-0000-0300-0000CE010000}"/>
                        </a:ext>
                      </a:extLst>
                    </xdr:cNvPr>
                    <xdr:cNvCxnSpPr>
                      <a:cxnSpLocks/>
                    </xdr:cNvCxnSpPr>
                  </xdr:nvCxnSpPr>
                  <xdr:spPr>
                    <a:xfrm>
                      <a:off x="9801851" y="12681200"/>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463" name="Freeform: Shape 462">
                      <a:extLst>
                        <a:ext uri="{FF2B5EF4-FFF2-40B4-BE49-F238E27FC236}">
                          <a16:creationId xmlns:a16="http://schemas.microsoft.com/office/drawing/2014/main" id="{00000000-0008-0000-0300-0000CF010000}"/>
                        </a:ext>
                      </a:extLst>
                    </xdr:cNvPr>
                    <xdr:cNvSpPr/>
                  </xdr:nvSpPr>
                  <xdr:spPr>
                    <a:xfrm>
                      <a:off x="8786009" y="14199497"/>
                      <a:ext cx="2376510" cy="465675"/>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64" name="Picture 463">
                      <a:extLst>
                        <a:ext uri="{FF2B5EF4-FFF2-40B4-BE49-F238E27FC236}">
                          <a16:creationId xmlns:a16="http://schemas.microsoft.com/office/drawing/2014/main" id="{00000000-0008-0000-0300-0000D0010000}"/>
                        </a:ext>
                      </a:extLst>
                    </xdr:cNvPr>
                    <xdr:cNvPicPr>
                      <a:picLocks noChangeAspect="1"/>
                    </xdr:cNvPicPr>
                  </xdr:nvPicPr>
                  <xdr:blipFill>
                    <a:blip xmlns:r="http://schemas.openxmlformats.org/officeDocument/2006/relationships" r:embed="rId11"/>
                    <a:stretch>
                      <a:fillRect/>
                    </a:stretch>
                  </xdr:blipFill>
                  <xdr:spPr>
                    <a:xfrm>
                      <a:off x="8792733" y="12684740"/>
                      <a:ext cx="1009118" cy="1486549"/>
                    </a:xfrm>
                    <a:prstGeom prst="rect">
                      <a:avLst/>
                    </a:prstGeom>
                  </xdr:spPr>
                </xdr:pic>
                <xdr:grpSp>
                  <xdr:nvGrpSpPr>
                    <xdr:cNvPr id="465" name="Group 464">
                      <a:extLst>
                        <a:ext uri="{FF2B5EF4-FFF2-40B4-BE49-F238E27FC236}">
                          <a16:creationId xmlns:a16="http://schemas.microsoft.com/office/drawing/2014/main" id="{00000000-0008-0000-0300-0000D1010000}"/>
                        </a:ext>
                      </a:extLst>
                    </xdr:cNvPr>
                    <xdr:cNvGrpSpPr/>
                  </xdr:nvGrpSpPr>
                  <xdr:grpSpPr>
                    <a:xfrm>
                      <a:off x="10451743" y="11472192"/>
                      <a:ext cx="133214" cy="50618"/>
                      <a:chOff x="5315884" y="3396043"/>
                      <a:chExt cx="133214" cy="50618"/>
                    </a:xfrm>
                  </xdr:grpSpPr>
                  <xdr:grpSp>
                    <xdr:nvGrpSpPr>
                      <xdr:cNvPr id="666" name="Group 665">
                        <a:extLst>
                          <a:ext uri="{FF2B5EF4-FFF2-40B4-BE49-F238E27FC236}">
                            <a16:creationId xmlns:a16="http://schemas.microsoft.com/office/drawing/2014/main" id="{00000000-0008-0000-0300-00009A020000}"/>
                          </a:ext>
                        </a:extLst>
                      </xdr:cNvPr>
                      <xdr:cNvGrpSpPr/>
                    </xdr:nvGrpSpPr>
                    <xdr:grpSpPr>
                      <a:xfrm>
                        <a:off x="5315884" y="3400942"/>
                        <a:ext cx="43094" cy="45719"/>
                        <a:chOff x="5082563" y="2759244"/>
                        <a:chExt cx="43094" cy="64865"/>
                      </a:xfrm>
                    </xdr:grpSpPr>
                    <xdr:cxnSp macro="">
                      <xdr:nvCxnSpPr>
                        <xdr:cNvPr id="683" name="Straight Connector 682">
                          <a:extLst>
                            <a:ext uri="{FF2B5EF4-FFF2-40B4-BE49-F238E27FC236}">
                              <a16:creationId xmlns:a16="http://schemas.microsoft.com/office/drawing/2014/main" id="{00000000-0008-0000-0300-0000AB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4" name="Straight Connector 683">
                          <a:extLst>
                            <a:ext uri="{FF2B5EF4-FFF2-40B4-BE49-F238E27FC236}">
                              <a16:creationId xmlns:a16="http://schemas.microsoft.com/office/drawing/2014/main" id="{00000000-0008-0000-0300-0000AC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5" name="Straight Connector 684">
                          <a:extLst>
                            <a:ext uri="{FF2B5EF4-FFF2-40B4-BE49-F238E27FC236}">
                              <a16:creationId xmlns:a16="http://schemas.microsoft.com/office/drawing/2014/main" id="{00000000-0008-0000-0300-0000AD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7" name="Group 666">
                        <a:extLst>
                          <a:ext uri="{FF2B5EF4-FFF2-40B4-BE49-F238E27FC236}">
                            <a16:creationId xmlns:a16="http://schemas.microsoft.com/office/drawing/2014/main" id="{00000000-0008-0000-0300-00009B020000}"/>
                          </a:ext>
                        </a:extLst>
                      </xdr:cNvPr>
                      <xdr:cNvGrpSpPr/>
                    </xdr:nvGrpSpPr>
                    <xdr:grpSpPr>
                      <a:xfrm>
                        <a:off x="5339806" y="3399172"/>
                        <a:ext cx="43094" cy="45719"/>
                        <a:chOff x="5082563" y="2759244"/>
                        <a:chExt cx="43094" cy="64865"/>
                      </a:xfrm>
                    </xdr:grpSpPr>
                    <xdr:cxnSp macro="">
                      <xdr:nvCxnSpPr>
                        <xdr:cNvPr id="680" name="Straight Connector 679">
                          <a:extLst>
                            <a:ext uri="{FF2B5EF4-FFF2-40B4-BE49-F238E27FC236}">
                              <a16:creationId xmlns:a16="http://schemas.microsoft.com/office/drawing/2014/main" id="{00000000-0008-0000-0300-0000A8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1" name="Straight Connector 680">
                          <a:extLst>
                            <a:ext uri="{FF2B5EF4-FFF2-40B4-BE49-F238E27FC236}">
                              <a16:creationId xmlns:a16="http://schemas.microsoft.com/office/drawing/2014/main" id="{00000000-0008-0000-0300-0000A9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2" name="Straight Connector 681">
                          <a:extLst>
                            <a:ext uri="{FF2B5EF4-FFF2-40B4-BE49-F238E27FC236}">
                              <a16:creationId xmlns:a16="http://schemas.microsoft.com/office/drawing/2014/main" id="{00000000-0008-0000-0300-0000AA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8" name="Group 667">
                        <a:extLst>
                          <a:ext uri="{FF2B5EF4-FFF2-40B4-BE49-F238E27FC236}">
                            <a16:creationId xmlns:a16="http://schemas.microsoft.com/office/drawing/2014/main" id="{00000000-0008-0000-0300-00009C020000}"/>
                          </a:ext>
                        </a:extLst>
                      </xdr:cNvPr>
                      <xdr:cNvGrpSpPr/>
                    </xdr:nvGrpSpPr>
                    <xdr:grpSpPr>
                      <a:xfrm>
                        <a:off x="5364895" y="3396537"/>
                        <a:ext cx="43094" cy="45719"/>
                        <a:chOff x="5082563" y="2759244"/>
                        <a:chExt cx="43094" cy="64865"/>
                      </a:xfrm>
                    </xdr:grpSpPr>
                    <xdr:cxnSp macro="">
                      <xdr:nvCxnSpPr>
                        <xdr:cNvPr id="677" name="Straight Connector 676">
                          <a:extLst>
                            <a:ext uri="{FF2B5EF4-FFF2-40B4-BE49-F238E27FC236}">
                              <a16:creationId xmlns:a16="http://schemas.microsoft.com/office/drawing/2014/main" id="{00000000-0008-0000-0300-0000A5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8" name="Straight Connector 677">
                          <a:extLst>
                            <a:ext uri="{FF2B5EF4-FFF2-40B4-BE49-F238E27FC236}">
                              <a16:creationId xmlns:a16="http://schemas.microsoft.com/office/drawing/2014/main" id="{00000000-0008-0000-0300-0000A6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9" name="Straight Connector 678">
                          <a:extLst>
                            <a:ext uri="{FF2B5EF4-FFF2-40B4-BE49-F238E27FC236}">
                              <a16:creationId xmlns:a16="http://schemas.microsoft.com/office/drawing/2014/main" id="{00000000-0008-0000-0300-0000A7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9" name="Group 668">
                        <a:extLst>
                          <a:ext uri="{FF2B5EF4-FFF2-40B4-BE49-F238E27FC236}">
                            <a16:creationId xmlns:a16="http://schemas.microsoft.com/office/drawing/2014/main" id="{00000000-0008-0000-0300-00009D020000}"/>
                          </a:ext>
                        </a:extLst>
                      </xdr:cNvPr>
                      <xdr:cNvGrpSpPr/>
                    </xdr:nvGrpSpPr>
                    <xdr:grpSpPr>
                      <a:xfrm>
                        <a:off x="5380336" y="3396043"/>
                        <a:ext cx="43094" cy="45719"/>
                        <a:chOff x="5082563" y="2759244"/>
                        <a:chExt cx="43094" cy="64865"/>
                      </a:xfrm>
                    </xdr:grpSpPr>
                    <xdr:cxnSp macro="">
                      <xdr:nvCxnSpPr>
                        <xdr:cNvPr id="674" name="Straight Connector 673">
                          <a:extLst>
                            <a:ext uri="{FF2B5EF4-FFF2-40B4-BE49-F238E27FC236}">
                              <a16:creationId xmlns:a16="http://schemas.microsoft.com/office/drawing/2014/main" id="{00000000-0008-0000-0300-0000A2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5" name="Straight Connector 674">
                          <a:extLst>
                            <a:ext uri="{FF2B5EF4-FFF2-40B4-BE49-F238E27FC236}">
                              <a16:creationId xmlns:a16="http://schemas.microsoft.com/office/drawing/2014/main" id="{00000000-0008-0000-0300-0000A3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6" name="Straight Connector 675">
                          <a:extLst>
                            <a:ext uri="{FF2B5EF4-FFF2-40B4-BE49-F238E27FC236}">
                              <a16:creationId xmlns:a16="http://schemas.microsoft.com/office/drawing/2014/main" id="{00000000-0008-0000-0300-0000A4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70" name="Group 669">
                        <a:extLst>
                          <a:ext uri="{FF2B5EF4-FFF2-40B4-BE49-F238E27FC236}">
                            <a16:creationId xmlns:a16="http://schemas.microsoft.com/office/drawing/2014/main" id="{00000000-0008-0000-0300-00009E020000}"/>
                          </a:ext>
                        </a:extLst>
                      </xdr:cNvPr>
                      <xdr:cNvGrpSpPr/>
                    </xdr:nvGrpSpPr>
                    <xdr:grpSpPr>
                      <a:xfrm>
                        <a:off x="5406004" y="3399172"/>
                        <a:ext cx="43094" cy="45719"/>
                        <a:chOff x="5082563" y="2759244"/>
                        <a:chExt cx="43094" cy="64865"/>
                      </a:xfrm>
                    </xdr:grpSpPr>
                    <xdr:cxnSp macro="">
                      <xdr:nvCxnSpPr>
                        <xdr:cNvPr id="671" name="Straight Connector 670">
                          <a:extLst>
                            <a:ext uri="{FF2B5EF4-FFF2-40B4-BE49-F238E27FC236}">
                              <a16:creationId xmlns:a16="http://schemas.microsoft.com/office/drawing/2014/main" id="{00000000-0008-0000-0300-00009F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2" name="Straight Connector 671">
                          <a:extLst>
                            <a:ext uri="{FF2B5EF4-FFF2-40B4-BE49-F238E27FC236}">
                              <a16:creationId xmlns:a16="http://schemas.microsoft.com/office/drawing/2014/main" id="{00000000-0008-0000-0300-0000A0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3" name="Straight Connector 672">
                          <a:extLst>
                            <a:ext uri="{FF2B5EF4-FFF2-40B4-BE49-F238E27FC236}">
                              <a16:creationId xmlns:a16="http://schemas.microsoft.com/office/drawing/2014/main" id="{00000000-0008-0000-0300-0000A1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6" name="Group 465">
                      <a:extLst>
                        <a:ext uri="{FF2B5EF4-FFF2-40B4-BE49-F238E27FC236}">
                          <a16:creationId xmlns:a16="http://schemas.microsoft.com/office/drawing/2014/main" id="{00000000-0008-0000-0300-0000D2010000}"/>
                        </a:ext>
                      </a:extLst>
                    </xdr:cNvPr>
                    <xdr:cNvGrpSpPr/>
                  </xdr:nvGrpSpPr>
                  <xdr:grpSpPr>
                    <a:xfrm>
                      <a:off x="9793225" y="12300767"/>
                      <a:ext cx="133214" cy="50618"/>
                      <a:chOff x="5315884" y="3396043"/>
                      <a:chExt cx="133214" cy="50618"/>
                    </a:xfrm>
                  </xdr:grpSpPr>
                  <xdr:grpSp>
                    <xdr:nvGrpSpPr>
                      <xdr:cNvPr id="646" name="Group 645">
                        <a:extLst>
                          <a:ext uri="{FF2B5EF4-FFF2-40B4-BE49-F238E27FC236}">
                            <a16:creationId xmlns:a16="http://schemas.microsoft.com/office/drawing/2014/main" id="{00000000-0008-0000-0300-000086020000}"/>
                          </a:ext>
                        </a:extLst>
                      </xdr:cNvPr>
                      <xdr:cNvGrpSpPr/>
                    </xdr:nvGrpSpPr>
                    <xdr:grpSpPr>
                      <a:xfrm>
                        <a:off x="5315884" y="3400942"/>
                        <a:ext cx="43094" cy="45719"/>
                        <a:chOff x="5082563" y="2759244"/>
                        <a:chExt cx="43094" cy="64865"/>
                      </a:xfrm>
                    </xdr:grpSpPr>
                    <xdr:cxnSp macro="">
                      <xdr:nvCxnSpPr>
                        <xdr:cNvPr id="663" name="Straight Connector 662">
                          <a:extLst>
                            <a:ext uri="{FF2B5EF4-FFF2-40B4-BE49-F238E27FC236}">
                              <a16:creationId xmlns:a16="http://schemas.microsoft.com/office/drawing/2014/main" id="{00000000-0008-0000-0300-000097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4" name="Straight Connector 663">
                          <a:extLst>
                            <a:ext uri="{FF2B5EF4-FFF2-40B4-BE49-F238E27FC236}">
                              <a16:creationId xmlns:a16="http://schemas.microsoft.com/office/drawing/2014/main" id="{00000000-0008-0000-0300-000098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5" name="Straight Connector 664">
                          <a:extLst>
                            <a:ext uri="{FF2B5EF4-FFF2-40B4-BE49-F238E27FC236}">
                              <a16:creationId xmlns:a16="http://schemas.microsoft.com/office/drawing/2014/main" id="{00000000-0008-0000-0300-000099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7" name="Group 646">
                        <a:extLst>
                          <a:ext uri="{FF2B5EF4-FFF2-40B4-BE49-F238E27FC236}">
                            <a16:creationId xmlns:a16="http://schemas.microsoft.com/office/drawing/2014/main" id="{00000000-0008-0000-0300-000087020000}"/>
                          </a:ext>
                        </a:extLst>
                      </xdr:cNvPr>
                      <xdr:cNvGrpSpPr/>
                    </xdr:nvGrpSpPr>
                    <xdr:grpSpPr>
                      <a:xfrm>
                        <a:off x="5339806" y="3399172"/>
                        <a:ext cx="43094" cy="45719"/>
                        <a:chOff x="5082563" y="2759244"/>
                        <a:chExt cx="43094" cy="64865"/>
                      </a:xfrm>
                    </xdr:grpSpPr>
                    <xdr:cxnSp macro="">
                      <xdr:nvCxnSpPr>
                        <xdr:cNvPr id="660" name="Straight Connector 659">
                          <a:extLst>
                            <a:ext uri="{FF2B5EF4-FFF2-40B4-BE49-F238E27FC236}">
                              <a16:creationId xmlns:a16="http://schemas.microsoft.com/office/drawing/2014/main" id="{00000000-0008-0000-0300-000094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1" name="Straight Connector 660">
                          <a:extLst>
                            <a:ext uri="{FF2B5EF4-FFF2-40B4-BE49-F238E27FC236}">
                              <a16:creationId xmlns:a16="http://schemas.microsoft.com/office/drawing/2014/main" id="{00000000-0008-0000-0300-000095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2" name="Straight Connector 661">
                          <a:extLst>
                            <a:ext uri="{FF2B5EF4-FFF2-40B4-BE49-F238E27FC236}">
                              <a16:creationId xmlns:a16="http://schemas.microsoft.com/office/drawing/2014/main" id="{00000000-0008-0000-0300-000096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8" name="Group 647">
                        <a:extLst>
                          <a:ext uri="{FF2B5EF4-FFF2-40B4-BE49-F238E27FC236}">
                            <a16:creationId xmlns:a16="http://schemas.microsoft.com/office/drawing/2014/main" id="{00000000-0008-0000-0300-000088020000}"/>
                          </a:ext>
                        </a:extLst>
                      </xdr:cNvPr>
                      <xdr:cNvGrpSpPr/>
                    </xdr:nvGrpSpPr>
                    <xdr:grpSpPr>
                      <a:xfrm>
                        <a:off x="5364895" y="3396537"/>
                        <a:ext cx="43094" cy="45719"/>
                        <a:chOff x="5082563" y="2759244"/>
                        <a:chExt cx="43094" cy="64865"/>
                      </a:xfrm>
                    </xdr:grpSpPr>
                    <xdr:cxnSp macro="">
                      <xdr:nvCxnSpPr>
                        <xdr:cNvPr id="657" name="Straight Connector 656">
                          <a:extLst>
                            <a:ext uri="{FF2B5EF4-FFF2-40B4-BE49-F238E27FC236}">
                              <a16:creationId xmlns:a16="http://schemas.microsoft.com/office/drawing/2014/main" id="{00000000-0008-0000-0300-000091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8" name="Straight Connector 657">
                          <a:extLst>
                            <a:ext uri="{FF2B5EF4-FFF2-40B4-BE49-F238E27FC236}">
                              <a16:creationId xmlns:a16="http://schemas.microsoft.com/office/drawing/2014/main" id="{00000000-0008-0000-0300-000092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9" name="Straight Connector 658">
                          <a:extLst>
                            <a:ext uri="{FF2B5EF4-FFF2-40B4-BE49-F238E27FC236}">
                              <a16:creationId xmlns:a16="http://schemas.microsoft.com/office/drawing/2014/main" id="{00000000-0008-0000-0300-000093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9" name="Group 648">
                        <a:extLst>
                          <a:ext uri="{FF2B5EF4-FFF2-40B4-BE49-F238E27FC236}">
                            <a16:creationId xmlns:a16="http://schemas.microsoft.com/office/drawing/2014/main" id="{00000000-0008-0000-0300-000089020000}"/>
                          </a:ext>
                        </a:extLst>
                      </xdr:cNvPr>
                      <xdr:cNvGrpSpPr/>
                    </xdr:nvGrpSpPr>
                    <xdr:grpSpPr>
                      <a:xfrm>
                        <a:off x="5380336" y="3396043"/>
                        <a:ext cx="43094" cy="45719"/>
                        <a:chOff x="5082563" y="2759244"/>
                        <a:chExt cx="43094" cy="64865"/>
                      </a:xfrm>
                    </xdr:grpSpPr>
                    <xdr:cxnSp macro="">
                      <xdr:nvCxnSpPr>
                        <xdr:cNvPr id="654" name="Straight Connector 653">
                          <a:extLst>
                            <a:ext uri="{FF2B5EF4-FFF2-40B4-BE49-F238E27FC236}">
                              <a16:creationId xmlns:a16="http://schemas.microsoft.com/office/drawing/2014/main" id="{00000000-0008-0000-0300-00008E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5" name="Straight Connector 654">
                          <a:extLst>
                            <a:ext uri="{FF2B5EF4-FFF2-40B4-BE49-F238E27FC236}">
                              <a16:creationId xmlns:a16="http://schemas.microsoft.com/office/drawing/2014/main" id="{00000000-0008-0000-0300-00008F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6" name="Straight Connector 655">
                          <a:extLst>
                            <a:ext uri="{FF2B5EF4-FFF2-40B4-BE49-F238E27FC236}">
                              <a16:creationId xmlns:a16="http://schemas.microsoft.com/office/drawing/2014/main" id="{00000000-0008-0000-0300-000090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50" name="Group 649">
                        <a:extLst>
                          <a:ext uri="{FF2B5EF4-FFF2-40B4-BE49-F238E27FC236}">
                            <a16:creationId xmlns:a16="http://schemas.microsoft.com/office/drawing/2014/main" id="{00000000-0008-0000-0300-00008A020000}"/>
                          </a:ext>
                        </a:extLst>
                      </xdr:cNvPr>
                      <xdr:cNvGrpSpPr/>
                    </xdr:nvGrpSpPr>
                    <xdr:grpSpPr>
                      <a:xfrm>
                        <a:off x="5406004" y="3399172"/>
                        <a:ext cx="43094" cy="45719"/>
                        <a:chOff x="5082563" y="2759244"/>
                        <a:chExt cx="43094" cy="64865"/>
                      </a:xfrm>
                    </xdr:grpSpPr>
                    <xdr:cxnSp macro="">
                      <xdr:nvCxnSpPr>
                        <xdr:cNvPr id="651" name="Straight Connector 650">
                          <a:extLst>
                            <a:ext uri="{FF2B5EF4-FFF2-40B4-BE49-F238E27FC236}">
                              <a16:creationId xmlns:a16="http://schemas.microsoft.com/office/drawing/2014/main" id="{00000000-0008-0000-0300-00008B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2" name="Straight Connector 651">
                          <a:extLst>
                            <a:ext uri="{FF2B5EF4-FFF2-40B4-BE49-F238E27FC236}">
                              <a16:creationId xmlns:a16="http://schemas.microsoft.com/office/drawing/2014/main" id="{00000000-0008-0000-0300-00008C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3" name="Straight Connector 652">
                          <a:extLst>
                            <a:ext uri="{FF2B5EF4-FFF2-40B4-BE49-F238E27FC236}">
                              <a16:creationId xmlns:a16="http://schemas.microsoft.com/office/drawing/2014/main" id="{00000000-0008-0000-0300-00008D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7" name="Group 466">
                      <a:extLst>
                        <a:ext uri="{FF2B5EF4-FFF2-40B4-BE49-F238E27FC236}">
                          <a16:creationId xmlns:a16="http://schemas.microsoft.com/office/drawing/2014/main" id="{00000000-0008-0000-0300-0000D3010000}"/>
                        </a:ext>
                      </a:extLst>
                    </xdr:cNvPr>
                    <xdr:cNvGrpSpPr/>
                  </xdr:nvGrpSpPr>
                  <xdr:grpSpPr>
                    <a:xfrm>
                      <a:off x="11919487" y="11564578"/>
                      <a:ext cx="133214" cy="50618"/>
                      <a:chOff x="5315884" y="3396043"/>
                      <a:chExt cx="133214" cy="50618"/>
                    </a:xfrm>
                  </xdr:grpSpPr>
                  <xdr:grpSp>
                    <xdr:nvGrpSpPr>
                      <xdr:cNvPr id="626" name="Group 625">
                        <a:extLst>
                          <a:ext uri="{FF2B5EF4-FFF2-40B4-BE49-F238E27FC236}">
                            <a16:creationId xmlns:a16="http://schemas.microsoft.com/office/drawing/2014/main" id="{00000000-0008-0000-0300-000072020000}"/>
                          </a:ext>
                        </a:extLst>
                      </xdr:cNvPr>
                      <xdr:cNvGrpSpPr/>
                    </xdr:nvGrpSpPr>
                    <xdr:grpSpPr>
                      <a:xfrm>
                        <a:off x="5315884" y="3400942"/>
                        <a:ext cx="43094" cy="45719"/>
                        <a:chOff x="5082563" y="2759244"/>
                        <a:chExt cx="43094" cy="64865"/>
                      </a:xfrm>
                    </xdr:grpSpPr>
                    <xdr:cxnSp macro="">
                      <xdr:nvCxnSpPr>
                        <xdr:cNvPr id="643" name="Straight Connector 642">
                          <a:extLst>
                            <a:ext uri="{FF2B5EF4-FFF2-40B4-BE49-F238E27FC236}">
                              <a16:creationId xmlns:a16="http://schemas.microsoft.com/office/drawing/2014/main" id="{00000000-0008-0000-0300-000083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4" name="Straight Connector 643">
                          <a:extLst>
                            <a:ext uri="{FF2B5EF4-FFF2-40B4-BE49-F238E27FC236}">
                              <a16:creationId xmlns:a16="http://schemas.microsoft.com/office/drawing/2014/main" id="{00000000-0008-0000-0300-000084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5" name="Straight Connector 644">
                          <a:extLst>
                            <a:ext uri="{FF2B5EF4-FFF2-40B4-BE49-F238E27FC236}">
                              <a16:creationId xmlns:a16="http://schemas.microsoft.com/office/drawing/2014/main" id="{00000000-0008-0000-0300-000085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7" name="Group 626">
                        <a:extLst>
                          <a:ext uri="{FF2B5EF4-FFF2-40B4-BE49-F238E27FC236}">
                            <a16:creationId xmlns:a16="http://schemas.microsoft.com/office/drawing/2014/main" id="{00000000-0008-0000-0300-000073020000}"/>
                          </a:ext>
                        </a:extLst>
                      </xdr:cNvPr>
                      <xdr:cNvGrpSpPr/>
                    </xdr:nvGrpSpPr>
                    <xdr:grpSpPr>
                      <a:xfrm>
                        <a:off x="5339806" y="3399172"/>
                        <a:ext cx="43094" cy="45719"/>
                        <a:chOff x="5082563" y="2759244"/>
                        <a:chExt cx="43094" cy="64865"/>
                      </a:xfrm>
                    </xdr:grpSpPr>
                    <xdr:cxnSp macro="">
                      <xdr:nvCxnSpPr>
                        <xdr:cNvPr id="640" name="Straight Connector 639">
                          <a:extLst>
                            <a:ext uri="{FF2B5EF4-FFF2-40B4-BE49-F238E27FC236}">
                              <a16:creationId xmlns:a16="http://schemas.microsoft.com/office/drawing/2014/main" id="{00000000-0008-0000-0300-000080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1" name="Straight Connector 640">
                          <a:extLst>
                            <a:ext uri="{FF2B5EF4-FFF2-40B4-BE49-F238E27FC236}">
                              <a16:creationId xmlns:a16="http://schemas.microsoft.com/office/drawing/2014/main" id="{00000000-0008-0000-0300-000081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2" name="Straight Connector 641">
                          <a:extLst>
                            <a:ext uri="{FF2B5EF4-FFF2-40B4-BE49-F238E27FC236}">
                              <a16:creationId xmlns:a16="http://schemas.microsoft.com/office/drawing/2014/main" id="{00000000-0008-0000-0300-000082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8" name="Group 627">
                        <a:extLst>
                          <a:ext uri="{FF2B5EF4-FFF2-40B4-BE49-F238E27FC236}">
                            <a16:creationId xmlns:a16="http://schemas.microsoft.com/office/drawing/2014/main" id="{00000000-0008-0000-0300-000074020000}"/>
                          </a:ext>
                        </a:extLst>
                      </xdr:cNvPr>
                      <xdr:cNvGrpSpPr/>
                    </xdr:nvGrpSpPr>
                    <xdr:grpSpPr>
                      <a:xfrm>
                        <a:off x="5364895" y="3396537"/>
                        <a:ext cx="43094" cy="45719"/>
                        <a:chOff x="5082563" y="2759244"/>
                        <a:chExt cx="43094" cy="64865"/>
                      </a:xfrm>
                    </xdr:grpSpPr>
                    <xdr:cxnSp macro="">
                      <xdr:nvCxnSpPr>
                        <xdr:cNvPr id="637" name="Straight Connector 636">
                          <a:extLst>
                            <a:ext uri="{FF2B5EF4-FFF2-40B4-BE49-F238E27FC236}">
                              <a16:creationId xmlns:a16="http://schemas.microsoft.com/office/drawing/2014/main" id="{00000000-0008-0000-0300-00007D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8" name="Straight Connector 637">
                          <a:extLst>
                            <a:ext uri="{FF2B5EF4-FFF2-40B4-BE49-F238E27FC236}">
                              <a16:creationId xmlns:a16="http://schemas.microsoft.com/office/drawing/2014/main" id="{00000000-0008-0000-0300-00007E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9" name="Straight Connector 638">
                          <a:extLst>
                            <a:ext uri="{FF2B5EF4-FFF2-40B4-BE49-F238E27FC236}">
                              <a16:creationId xmlns:a16="http://schemas.microsoft.com/office/drawing/2014/main" id="{00000000-0008-0000-0300-00007F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9" name="Group 628">
                        <a:extLst>
                          <a:ext uri="{FF2B5EF4-FFF2-40B4-BE49-F238E27FC236}">
                            <a16:creationId xmlns:a16="http://schemas.microsoft.com/office/drawing/2014/main" id="{00000000-0008-0000-0300-000075020000}"/>
                          </a:ext>
                        </a:extLst>
                      </xdr:cNvPr>
                      <xdr:cNvGrpSpPr/>
                    </xdr:nvGrpSpPr>
                    <xdr:grpSpPr>
                      <a:xfrm>
                        <a:off x="5380336" y="3396043"/>
                        <a:ext cx="43094" cy="45719"/>
                        <a:chOff x="5082563" y="2759244"/>
                        <a:chExt cx="43094" cy="64865"/>
                      </a:xfrm>
                    </xdr:grpSpPr>
                    <xdr:cxnSp macro="">
                      <xdr:nvCxnSpPr>
                        <xdr:cNvPr id="634" name="Straight Connector 633">
                          <a:extLst>
                            <a:ext uri="{FF2B5EF4-FFF2-40B4-BE49-F238E27FC236}">
                              <a16:creationId xmlns:a16="http://schemas.microsoft.com/office/drawing/2014/main" id="{00000000-0008-0000-0300-00007A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5" name="Straight Connector 634">
                          <a:extLst>
                            <a:ext uri="{FF2B5EF4-FFF2-40B4-BE49-F238E27FC236}">
                              <a16:creationId xmlns:a16="http://schemas.microsoft.com/office/drawing/2014/main" id="{00000000-0008-0000-0300-00007B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6" name="Straight Connector 635">
                          <a:extLst>
                            <a:ext uri="{FF2B5EF4-FFF2-40B4-BE49-F238E27FC236}">
                              <a16:creationId xmlns:a16="http://schemas.microsoft.com/office/drawing/2014/main" id="{00000000-0008-0000-0300-00007C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30" name="Group 629">
                        <a:extLst>
                          <a:ext uri="{FF2B5EF4-FFF2-40B4-BE49-F238E27FC236}">
                            <a16:creationId xmlns:a16="http://schemas.microsoft.com/office/drawing/2014/main" id="{00000000-0008-0000-0300-000076020000}"/>
                          </a:ext>
                        </a:extLst>
                      </xdr:cNvPr>
                      <xdr:cNvGrpSpPr/>
                    </xdr:nvGrpSpPr>
                    <xdr:grpSpPr>
                      <a:xfrm>
                        <a:off x="5406004" y="3399172"/>
                        <a:ext cx="43094" cy="45719"/>
                        <a:chOff x="5082563" y="2759244"/>
                        <a:chExt cx="43094" cy="64865"/>
                      </a:xfrm>
                    </xdr:grpSpPr>
                    <xdr:cxnSp macro="">
                      <xdr:nvCxnSpPr>
                        <xdr:cNvPr id="631" name="Straight Connector 630">
                          <a:extLst>
                            <a:ext uri="{FF2B5EF4-FFF2-40B4-BE49-F238E27FC236}">
                              <a16:creationId xmlns:a16="http://schemas.microsoft.com/office/drawing/2014/main" id="{00000000-0008-0000-0300-000077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2" name="Straight Connector 631">
                          <a:extLst>
                            <a:ext uri="{FF2B5EF4-FFF2-40B4-BE49-F238E27FC236}">
                              <a16:creationId xmlns:a16="http://schemas.microsoft.com/office/drawing/2014/main" id="{00000000-0008-0000-0300-000078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3" name="Straight Connector 632">
                          <a:extLst>
                            <a:ext uri="{FF2B5EF4-FFF2-40B4-BE49-F238E27FC236}">
                              <a16:creationId xmlns:a16="http://schemas.microsoft.com/office/drawing/2014/main" id="{00000000-0008-0000-0300-000079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8" name="Group 467">
                      <a:extLst>
                        <a:ext uri="{FF2B5EF4-FFF2-40B4-BE49-F238E27FC236}">
                          <a16:creationId xmlns:a16="http://schemas.microsoft.com/office/drawing/2014/main" id="{00000000-0008-0000-0300-0000D4010000}"/>
                        </a:ext>
                      </a:extLst>
                    </xdr:cNvPr>
                    <xdr:cNvGrpSpPr/>
                  </xdr:nvGrpSpPr>
                  <xdr:grpSpPr>
                    <a:xfrm>
                      <a:off x="9172513" y="11895503"/>
                      <a:ext cx="133214" cy="50618"/>
                      <a:chOff x="5315884" y="3396043"/>
                      <a:chExt cx="133214" cy="50618"/>
                    </a:xfrm>
                  </xdr:grpSpPr>
                  <xdr:grpSp>
                    <xdr:nvGrpSpPr>
                      <xdr:cNvPr id="606" name="Group 605">
                        <a:extLst>
                          <a:ext uri="{FF2B5EF4-FFF2-40B4-BE49-F238E27FC236}">
                            <a16:creationId xmlns:a16="http://schemas.microsoft.com/office/drawing/2014/main" id="{00000000-0008-0000-0300-00005E020000}"/>
                          </a:ext>
                        </a:extLst>
                      </xdr:cNvPr>
                      <xdr:cNvGrpSpPr/>
                    </xdr:nvGrpSpPr>
                    <xdr:grpSpPr>
                      <a:xfrm>
                        <a:off x="5315884" y="3400942"/>
                        <a:ext cx="43094" cy="45719"/>
                        <a:chOff x="5082563" y="2759244"/>
                        <a:chExt cx="43094" cy="64865"/>
                      </a:xfrm>
                    </xdr:grpSpPr>
                    <xdr:cxnSp macro="">
                      <xdr:nvCxnSpPr>
                        <xdr:cNvPr id="623" name="Straight Connector 622">
                          <a:extLst>
                            <a:ext uri="{FF2B5EF4-FFF2-40B4-BE49-F238E27FC236}">
                              <a16:creationId xmlns:a16="http://schemas.microsoft.com/office/drawing/2014/main" id="{00000000-0008-0000-0300-00006F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4" name="Straight Connector 623">
                          <a:extLst>
                            <a:ext uri="{FF2B5EF4-FFF2-40B4-BE49-F238E27FC236}">
                              <a16:creationId xmlns:a16="http://schemas.microsoft.com/office/drawing/2014/main" id="{00000000-0008-0000-0300-000070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5" name="Straight Connector 624">
                          <a:extLst>
                            <a:ext uri="{FF2B5EF4-FFF2-40B4-BE49-F238E27FC236}">
                              <a16:creationId xmlns:a16="http://schemas.microsoft.com/office/drawing/2014/main" id="{00000000-0008-0000-0300-000071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7" name="Group 606">
                        <a:extLst>
                          <a:ext uri="{FF2B5EF4-FFF2-40B4-BE49-F238E27FC236}">
                            <a16:creationId xmlns:a16="http://schemas.microsoft.com/office/drawing/2014/main" id="{00000000-0008-0000-0300-00005F020000}"/>
                          </a:ext>
                        </a:extLst>
                      </xdr:cNvPr>
                      <xdr:cNvGrpSpPr/>
                    </xdr:nvGrpSpPr>
                    <xdr:grpSpPr>
                      <a:xfrm>
                        <a:off x="5339806" y="3399172"/>
                        <a:ext cx="43094" cy="45719"/>
                        <a:chOff x="5082563" y="2759244"/>
                        <a:chExt cx="43094" cy="64865"/>
                      </a:xfrm>
                    </xdr:grpSpPr>
                    <xdr:cxnSp macro="">
                      <xdr:nvCxnSpPr>
                        <xdr:cNvPr id="620" name="Straight Connector 619">
                          <a:extLst>
                            <a:ext uri="{FF2B5EF4-FFF2-40B4-BE49-F238E27FC236}">
                              <a16:creationId xmlns:a16="http://schemas.microsoft.com/office/drawing/2014/main" id="{00000000-0008-0000-0300-00006C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1" name="Straight Connector 620">
                          <a:extLst>
                            <a:ext uri="{FF2B5EF4-FFF2-40B4-BE49-F238E27FC236}">
                              <a16:creationId xmlns:a16="http://schemas.microsoft.com/office/drawing/2014/main" id="{00000000-0008-0000-0300-00006D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2" name="Straight Connector 621">
                          <a:extLst>
                            <a:ext uri="{FF2B5EF4-FFF2-40B4-BE49-F238E27FC236}">
                              <a16:creationId xmlns:a16="http://schemas.microsoft.com/office/drawing/2014/main" id="{00000000-0008-0000-0300-00006E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8" name="Group 607">
                        <a:extLst>
                          <a:ext uri="{FF2B5EF4-FFF2-40B4-BE49-F238E27FC236}">
                            <a16:creationId xmlns:a16="http://schemas.microsoft.com/office/drawing/2014/main" id="{00000000-0008-0000-0300-000060020000}"/>
                          </a:ext>
                        </a:extLst>
                      </xdr:cNvPr>
                      <xdr:cNvGrpSpPr/>
                    </xdr:nvGrpSpPr>
                    <xdr:grpSpPr>
                      <a:xfrm>
                        <a:off x="5364895" y="3396537"/>
                        <a:ext cx="43094" cy="45719"/>
                        <a:chOff x="5082563" y="2759244"/>
                        <a:chExt cx="43094" cy="64865"/>
                      </a:xfrm>
                    </xdr:grpSpPr>
                    <xdr:cxnSp macro="">
                      <xdr:nvCxnSpPr>
                        <xdr:cNvPr id="617" name="Straight Connector 616">
                          <a:extLst>
                            <a:ext uri="{FF2B5EF4-FFF2-40B4-BE49-F238E27FC236}">
                              <a16:creationId xmlns:a16="http://schemas.microsoft.com/office/drawing/2014/main" id="{00000000-0008-0000-0300-000069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8" name="Straight Connector 617">
                          <a:extLst>
                            <a:ext uri="{FF2B5EF4-FFF2-40B4-BE49-F238E27FC236}">
                              <a16:creationId xmlns:a16="http://schemas.microsoft.com/office/drawing/2014/main" id="{00000000-0008-0000-0300-00006A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9" name="Straight Connector 618">
                          <a:extLst>
                            <a:ext uri="{FF2B5EF4-FFF2-40B4-BE49-F238E27FC236}">
                              <a16:creationId xmlns:a16="http://schemas.microsoft.com/office/drawing/2014/main" id="{00000000-0008-0000-0300-00006B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9" name="Group 608">
                        <a:extLst>
                          <a:ext uri="{FF2B5EF4-FFF2-40B4-BE49-F238E27FC236}">
                            <a16:creationId xmlns:a16="http://schemas.microsoft.com/office/drawing/2014/main" id="{00000000-0008-0000-0300-000061020000}"/>
                          </a:ext>
                        </a:extLst>
                      </xdr:cNvPr>
                      <xdr:cNvGrpSpPr/>
                    </xdr:nvGrpSpPr>
                    <xdr:grpSpPr>
                      <a:xfrm>
                        <a:off x="5380336" y="3396043"/>
                        <a:ext cx="43094" cy="45719"/>
                        <a:chOff x="5082563" y="2759244"/>
                        <a:chExt cx="43094" cy="64865"/>
                      </a:xfrm>
                    </xdr:grpSpPr>
                    <xdr:cxnSp macro="">
                      <xdr:nvCxnSpPr>
                        <xdr:cNvPr id="614" name="Straight Connector 613">
                          <a:extLst>
                            <a:ext uri="{FF2B5EF4-FFF2-40B4-BE49-F238E27FC236}">
                              <a16:creationId xmlns:a16="http://schemas.microsoft.com/office/drawing/2014/main" id="{00000000-0008-0000-0300-000066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5" name="Straight Connector 614">
                          <a:extLst>
                            <a:ext uri="{FF2B5EF4-FFF2-40B4-BE49-F238E27FC236}">
                              <a16:creationId xmlns:a16="http://schemas.microsoft.com/office/drawing/2014/main" id="{00000000-0008-0000-0300-000067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6" name="Straight Connector 615">
                          <a:extLst>
                            <a:ext uri="{FF2B5EF4-FFF2-40B4-BE49-F238E27FC236}">
                              <a16:creationId xmlns:a16="http://schemas.microsoft.com/office/drawing/2014/main" id="{00000000-0008-0000-0300-000068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10" name="Group 609">
                        <a:extLst>
                          <a:ext uri="{FF2B5EF4-FFF2-40B4-BE49-F238E27FC236}">
                            <a16:creationId xmlns:a16="http://schemas.microsoft.com/office/drawing/2014/main" id="{00000000-0008-0000-0300-000062020000}"/>
                          </a:ext>
                        </a:extLst>
                      </xdr:cNvPr>
                      <xdr:cNvGrpSpPr/>
                    </xdr:nvGrpSpPr>
                    <xdr:grpSpPr>
                      <a:xfrm>
                        <a:off x="5406004" y="3399172"/>
                        <a:ext cx="43094" cy="45719"/>
                        <a:chOff x="5082563" y="2759244"/>
                        <a:chExt cx="43094" cy="64865"/>
                      </a:xfrm>
                    </xdr:grpSpPr>
                    <xdr:cxnSp macro="">
                      <xdr:nvCxnSpPr>
                        <xdr:cNvPr id="611" name="Straight Connector 610">
                          <a:extLst>
                            <a:ext uri="{FF2B5EF4-FFF2-40B4-BE49-F238E27FC236}">
                              <a16:creationId xmlns:a16="http://schemas.microsoft.com/office/drawing/2014/main" id="{00000000-0008-0000-0300-000063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2" name="Straight Connector 611">
                          <a:extLst>
                            <a:ext uri="{FF2B5EF4-FFF2-40B4-BE49-F238E27FC236}">
                              <a16:creationId xmlns:a16="http://schemas.microsoft.com/office/drawing/2014/main" id="{00000000-0008-0000-0300-000064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3" name="Straight Connector 612">
                          <a:extLst>
                            <a:ext uri="{FF2B5EF4-FFF2-40B4-BE49-F238E27FC236}">
                              <a16:creationId xmlns:a16="http://schemas.microsoft.com/office/drawing/2014/main" id="{00000000-0008-0000-0300-000065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69" name="Freeform: Shape 468">
                      <a:extLst>
                        <a:ext uri="{FF2B5EF4-FFF2-40B4-BE49-F238E27FC236}">
                          <a16:creationId xmlns:a16="http://schemas.microsoft.com/office/drawing/2014/main" id="{00000000-0008-0000-0300-0000D5010000}"/>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70" name="Group 469">
                      <a:extLst>
                        <a:ext uri="{FF2B5EF4-FFF2-40B4-BE49-F238E27FC236}">
                          <a16:creationId xmlns:a16="http://schemas.microsoft.com/office/drawing/2014/main" id="{00000000-0008-0000-0300-0000D6010000}"/>
                        </a:ext>
                      </a:extLst>
                    </xdr:cNvPr>
                    <xdr:cNvGrpSpPr/>
                  </xdr:nvGrpSpPr>
                  <xdr:grpSpPr>
                    <a:xfrm>
                      <a:off x="11001398" y="14219604"/>
                      <a:ext cx="138114" cy="477401"/>
                      <a:chOff x="656350" y="2824382"/>
                      <a:chExt cx="138114" cy="2470750"/>
                    </a:xfrm>
                  </xdr:grpSpPr>
                  <xdr:cxnSp macro="">
                    <xdr:nvCxnSpPr>
                      <xdr:cNvPr id="603" name="Straight Connector 602">
                        <a:extLst>
                          <a:ext uri="{FF2B5EF4-FFF2-40B4-BE49-F238E27FC236}">
                            <a16:creationId xmlns:a16="http://schemas.microsoft.com/office/drawing/2014/main" id="{00000000-0008-0000-0300-00005B020000}"/>
                          </a:ext>
                        </a:extLst>
                      </xdr:cNvPr>
                      <xdr:cNvCxnSpPr/>
                    </xdr:nvCxnSpPr>
                    <xdr:spPr>
                      <a:xfrm flipV="1">
                        <a:off x="723025" y="2824382"/>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4" name="Straight Connector 603">
                        <a:extLst>
                          <a:ext uri="{FF2B5EF4-FFF2-40B4-BE49-F238E27FC236}">
                            <a16:creationId xmlns:a16="http://schemas.microsoft.com/office/drawing/2014/main" id="{00000000-0008-0000-0300-00005C020000}"/>
                          </a:ext>
                        </a:extLst>
                      </xdr:cNvPr>
                      <xdr:cNvCxnSpPr/>
                    </xdr:nvCxnSpPr>
                    <xdr:spPr>
                      <a:xfrm flipH="1">
                        <a:off x="656350" y="2824382"/>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5" name="Straight Connector 604">
                        <a:extLst>
                          <a:ext uri="{FF2B5EF4-FFF2-40B4-BE49-F238E27FC236}">
                            <a16:creationId xmlns:a16="http://schemas.microsoft.com/office/drawing/2014/main" id="{00000000-0008-0000-0300-00005D020000}"/>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1" name="TextBox 367">
                      <a:extLst>
                        <a:ext uri="{FF2B5EF4-FFF2-40B4-BE49-F238E27FC236}">
                          <a16:creationId xmlns:a16="http://schemas.microsoft.com/office/drawing/2014/main" id="{00000000-0008-0000-0300-0000D7010000}"/>
                        </a:ext>
                      </a:extLst>
                    </xdr:cNvPr>
                    <xdr:cNvSpPr txBox="1"/>
                  </xdr:nvSpPr>
                  <xdr:spPr>
                    <a:xfrm>
                      <a:off x="11078798" y="14131245"/>
                      <a:ext cx="473667"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600" b="1" i="1">
                          <a:latin typeface="Broadway" panose="04040905080B02020502" pitchFamily="82" charset="0"/>
                          <a:ea typeface="Calibri" panose="020F0502020204030204" pitchFamily="34" charset="0"/>
                          <a:cs typeface="Arial" panose="020B0604020202020204" pitchFamily="34" charset="0"/>
                        </a:rPr>
                        <a:t>δ</a:t>
                      </a:r>
                      <a:r>
                        <a:rPr lang="en-US" sz="1050" b="1" i="1" baseline="-25000">
                          <a:latin typeface="Arial" panose="020B0604020202020204" pitchFamily="34" charset="0"/>
                          <a:ea typeface="Calibri" panose="020F0502020204030204" pitchFamily="34" charset="0"/>
                          <a:cs typeface="Arial" panose="020B0604020202020204" pitchFamily="34" charset="0"/>
                        </a:rPr>
                        <a:t>gw</a:t>
                      </a:r>
                      <a:endParaRPr lang="en-US" sz="1050" b="1" i="1" baseline="-25000">
                        <a:latin typeface="Arial" panose="020B0604020202020204" pitchFamily="34" charset="0"/>
                        <a:cs typeface="Arial" panose="020B0604020202020204" pitchFamily="34" charset="0"/>
                      </a:endParaRPr>
                    </a:p>
                    <a:p>
                      <a:endParaRPr lang="en-US" sz="2400" b="1" i="1"/>
                    </a:p>
                  </xdr:txBody>
                </xdr:sp>
                <xdr:grpSp>
                  <xdr:nvGrpSpPr>
                    <xdr:cNvPr id="472" name="Group 471">
                      <a:extLst>
                        <a:ext uri="{FF2B5EF4-FFF2-40B4-BE49-F238E27FC236}">
                          <a16:creationId xmlns:a16="http://schemas.microsoft.com/office/drawing/2014/main" id="{00000000-0008-0000-0300-0000D8010000}"/>
                        </a:ext>
                      </a:extLst>
                    </xdr:cNvPr>
                    <xdr:cNvGrpSpPr/>
                  </xdr:nvGrpSpPr>
                  <xdr:grpSpPr>
                    <a:xfrm>
                      <a:off x="9815384" y="12710234"/>
                      <a:ext cx="138114" cy="1447804"/>
                      <a:chOff x="2355979" y="2687037"/>
                      <a:chExt cx="138114" cy="2470751"/>
                    </a:xfrm>
                  </xdr:grpSpPr>
                  <xdr:cxnSp macro="">
                    <xdr:nvCxnSpPr>
                      <xdr:cNvPr id="600" name="Straight Connector 599">
                        <a:extLst>
                          <a:ext uri="{FF2B5EF4-FFF2-40B4-BE49-F238E27FC236}">
                            <a16:creationId xmlns:a16="http://schemas.microsoft.com/office/drawing/2014/main" id="{00000000-0008-0000-0300-000058020000}"/>
                          </a:ext>
                        </a:extLst>
                      </xdr:cNvPr>
                      <xdr:cNvCxnSpPr/>
                    </xdr:nvCxnSpPr>
                    <xdr:spPr>
                      <a:xfrm flipV="1">
                        <a:off x="2422654" y="2687037"/>
                        <a:ext cx="0" cy="247074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1" name="Straight Connector 600">
                        <a:extLst>
                          <a:ext uri="{FF2B5EF4-FFF2-40B4-BE49-F238E27FC236}">
                            <a16:creationId xmlns:a16="http://schemas.microsoft.com/office/drawing/2014/main" id="{00000000-0008-0000-0300-000059020000}"/>
                          </a:ext>
                        </a:extLst>
                      </xdr:cNvPr>
                      <xdr:cNvCxnSpPr/>
                    </xdr:nvCxnSpPr>
                    <xdr:spPr>
                      <a:xfrm flipH="1">
                        <a:off x="2355979" y="268703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2" name="Straight Connector 601">
                        <a:extLst>
                          <a:ext uri="{FF2B5EF4-FFF2-40B4-BE49-F238E27FC236}">
                            <a16:creationId xmlns:a16="http://schemas.microsoft.com/office/drawing/2014/main" id="{00000000-0008-0000-0300-00005A020000}"/>
                          </a:ext>
                        </a:extLst>
                      </xdr:cNvPr>
                      <xdr:cNvCxnSpPr/>
                    </xdr:nvCxnSpPr>
                    <xdr:spPr>
                      <a:xfrm flipH="1">
                        <a:off x="2360743" y="515778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3" name="TextBox 372">
                      <a:extLst>
                        <a:ext uri="{FF2B5EF4-FFF2-40B4-BE49-F238E27FC236}">
                          <a16:creationId xmlns:a16="http://schemas.microsoft.com/office/drawing/2014/main" id="{00000000-0008-0000-0300-0000D9010000}"/>
                        </a:ext>
                      </a:extLst>
                    </xdr:cNvPr>
                    <xdr:cNvSpPr txBox="1"/>
                  </xdr:nvSpPr>
                  <xdr:spPr>
                    <a:xfrm>
                      <a:off x="9862783" y="13110930"/>
                      <a:ext cx="284816"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L </a:t>
                      </a:r>
                    </a:p>
                  </xdr:txBody>
                </xdr:sp>
                <xdr:grpSp>
                  <xdr:nvGrpSpPr>
                    <xdr:cNvPr id="474" name="Group 473">
                      <a:extLst>
                        <a:ext uri="{FF2B5EF4-FFF2-40B4-BE49-F238E27FC236}">
                          <a16:creationId xmlns:a16="http://schemas.microsoft.com/office/drawing/2014/main" id="{00000000-0008-0000-0300-0000DA010000}"/>
                        </a:ext>
                      </a:extLst>
                    </xdr:cNvPr>
                    <xdr:cNvGrpSpPr/>
                  </xdr:nvGrpSpPr>
                  <xdr:grpSpPr>
                    <a:xfrm rot="5400000">
                      <a:off x="9223670" y="13798998"/>
                      <a:ext cx="138113" cy="1018249"/>
                      <a:chOff x="1100139" y="2687037"/>
                      <a:chExt cx="138113" cy="2470752"/>
                    </a:xfrm>
                  </xdr:grpSpPr>
                  <xdr:cxnSp macro="">
                    <xdr:nvCxnSpPr>
                      <xdr:cNvPr id="597" name="Straight Connector 596">
                        <a:extLst>
                          <a:ext uri="{FF2B5EF4-FFF2-40B4-BE49-F238E27FC236}">
                            <a16:creationId xmlns:a16="http://schemas.microsoft.com/office/drawing/2014/main" id="{00000000-0008-0000-0300-000055020000}"/>
                          </a:ext>
                        </a:extLst>
                      </xdr:cNvPr>
                      <xdr:cNvCxnSpPr/>
                    </xdr:nvCxnSpPr>
                    <xdr:spPr>
                      <a:xfrm rot="16200000">
                        <a:off x="-68562" y="3922414"/>
                        <a:ext cx="24707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98" name="Straight Connector 597">
                        <a:extLst>
                          <a:ext uri="{FF2B5EF4-FFF2-40B4-BE49-F238E27FC236}">
                            <a16:creationId xmlns:a16="http://schemas.microsoft.com/office/drawing/2014/main" id="{00000000-0008-0000-0300-000056020000}"/>
                          </a:ext>
                        </a:extLst>
                      </xdr:cNvPr>
                      <xdr:cNvCxnSpPr/>
                    </xdr:nvCxnSpPr>
                    <xdr:spPr>
                      <a:xfrm rot="16200000" flipV="1">
                        <a:off x="1166814" y="262036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99" name="Straight Connector 598">
                        <a:extLst>
                          <a:ext uri="{FF2B5EF4-FFF2-40B4-BE49-F238E27FC236}">
                            <a16:creationId xmlns:a16="http://schemas.microsoft.com/office/drawing/2014/main" id="{00000000-0008-0000-0300-000057020000}"/>
                          </a:ext>
                        </a:extLst>
                      </xdr:cNvPr>
                      <xdr:cNvCxnSpPr/>
                    </xdr:nvCxnSpPr>
                    <xdr:spPr>
                      <a:xfrm rot="16200000" flipV="1">
                        <a:off x="1171577" y="5091114"/>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5" name="TextBox 377">
                      <a:extLst>
                        <a:ext uri="{FF2B5EF4-FFF2-40B4-BE49-F238E27FC236}">
                          <a16:creationId xmlns:a16="http://schemas.microsoft.com/office/drawing/2014/main" id="{00000000-0008-0000-0300-0000DB010000}"/>
                        </a:ext>
                      </a:extLst>
                    </xdr:cNvPr>
                    <xdr:cNvSpPr txBox="1"/>
                  </xdr:nvSpPr>
                  <xdr:spPr>
                    <a:xfrm>
                      <a:off x="8900965" y="14264123"/>
                      <a:ext cx="361290"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W</a:t>
                      </a:r>
                    </a:p>
                  </xdr:txBody>
                </xdr:sp>
                <xdr:sp macro="" textlink="">
                  <xdr:nvSpPr>
                    <xdr:cNvPr id="476" name="TextBox 382">
                      <a:extLst>
                        <a:ext uri="{FF2B5EF4-FFF2-40B4-BE49-F238E27FC236}">
                          <a16:creationId xmlns:a16="http://schemas.microsoft.com/office/drawing/2014/main" id="{00000000-0008-0000-0300-0000DC010000}"/>
                        </a:ext>
                      </a:extLst>
                    </xdr:cNvPr>
                    <xdr:cNvSpPr txBox="1"/>
                  </xdr:nvSpPr>
                  <xdr:spPr>
                    <a:xfrm>
                      <a:off x="10126270" y="14662154"/>
                      <a:ext cx="435394" cy="3077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latin typeface="Times New Roman" panose="02020603050405020304" pitchFamily="18" charset="0"/>
                          <a:cs typeface="Times New Roman" panose="02020603050405020304" pitchFamily="18" charset="0"/>
                        </a:rPr>
                        <a:t>b</a:t>
                      </a:r>
                      <a:r>
                        <a:rPr lang="en-US" sz="1400" b="1" baseline="-25000">
                          <a:latin typeface="Times New Roman" panose="02020603050405020304" pitchFamily="18" charset="0"/>
                          <a:cs typeface="Times New Roman" panose="02020603050405020304" pitchFamily="18" charset="0"/>
                        </a:rPr>
                        <a:t>sat</a:t>
                      </a:r>
                    </a:p>
                  </xdr:txBody>
                </xdr:sp>
                <xdr:cxnSp macro="">
                  <xdr:nvCxnSpPr>
                    <xdr:cNvPr id="477" name="Straight Arrow Connector 476">
                      <a:extLst>
                        <a:ext uri="{FF2B5EF4-FFF2-40B4-BE49-F238E27FC236}">
                          <a16:creationId xmlns:a16="http://schemas.microsoft.com/office/drawing/2014/main" id="{00000000-0008-0000-0300-0000DD010000}"/>
                        </a:ext>
                      </a:extLst>
                    </xdr:cNvPr>
                    <xdr:cNvCxnSpPr/>
                  </xdr:nvCxnSpPr>
                  <xdr:spPr>
                    <a:xfrm>
                      <a:off x="7586293" y="14688014"/>
                      <a:ext cx="588386" cy="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78" name="TextBox 385">
                      <a:extLst>
                        <a:ext uri="{FF2B5EF4-FFF2-40B4-BE49-F238E27FC236}">
                          <a16:creationId xmlns:a16="http://schemas.microsoft.com/office/drawing/2014/main" id="{00000000-0008-0000-0300-0000DE010000}"/>
                        </a:ext>
                      </a:extLst>
                    </xdr:cNvPr>
                    <xdr:cNvSpPr txBox="1"/>
                  </xdr:nvSpPr>
                  <xdr:spPr>
                    <a:xfrm>
                      <a:off x="7482860" y="14718155"/>
                      <a:ext cx="1375379" cy="24719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50" b="1">
                          <a:latin typeface="Arial" panose="020B0604020202020204" pitchFamily="34" charset="0"/>
                          <a:cs typeface="Arial" panose="020B0604020202020204" pitchFamily="34" charset="0"/>
                        </a:rPr>
                        <a:t>Groundwater flow</a:t>
                      </a:r>
                    </a:p>
                  </xdr:txBody>
                </xdr:sp>
                <xdr:sp macro="" textlink="">
                  <xdr:nvSpPr>
                    <xdr:cNvPr id="479" name="TextBox 388">
                      <a:extLst>
                        <a:ext uri="{FF2B5EF4-FFF2-40B4-BE49-F238E27FC236}">
                          <a16:creationId xmlns:a16="http://schemas.microsoft.com/office/drawing/2014/main" id="{00000000-0008-0000-0300-0000DF010000}"/>
                        </a:ext>
                      </a:extLst>
                    </xdr:cNvPr>
                    <xdr:cNvSpPr txBox="1"/>
                  </xdr:nvSpPr>
                  <xdr:spPr>
                    <a:xfrm>
                      <a:off x="8800582" y="12816458"/>
                      <a:ext cx="1002221" cy="57900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100" b="1">
                          <a:latin typeface="Arial" panose="020B0604020202020204" pitchFamily="34" charset="0"/>
                          <a:cs typeface="Arial" panose="020B0604020202020204" pitchFamily="34" charset="0"/>
                        </a:rPr>
                        <a:t>PFAS transport</a:t>
                      </a:r>
                    </a:p>
                    <a:p>
                      <a:pPr algn="ctr"/>
                      <a:r>
                        <a:rPr lang="en-US" sz="1100" b="1">
                          <a:latin typeface="Arial" panose="020B0604020202020204" pitchFamily="34" charset="0"/>
                          <a:cs typeface="Arial" panose="020B0604020202020204" pitchFamily="34" charset="0"/>
                        </a:rPr>
                        <a:t>&amp; water</a:t>
                      </a:r>
                      <a:r>
                        <a:rPr lang="en-US" sz="1100" b="1" baseline="0">
                          <a:latin typeface="Arial" panose="020B0604020202020204" pitchFamily="34" charset="0"/>
                          <a:cs typeface="Arial" panose="020B0604020202020204" pitchFamily="34" charset="0"/>
                        </a:rPr>
                        <a:t> flux</a:t>
                      </a:r>
                      <a:endParaRPr lang="en-US" sz="1100" b="1">
                        <a:latin typeface="Arial" panose="020B0604020202020204" pitchFamily="34" charset="0"/>
                        <a:cs typeface="Arial" panose="020B0604020202020204" pitchFamily="34" charset="0"/>
                      </a:endParaRPr>
                    </a:p>
                  </xdr:txBody>
                </xdr:sp>
                <xdr:cxnSp macro="">
                  <xdr:nvCxnSpPr>
                    <xdr:cNvPr id="480" name="Straight Arrow Connector 479">
                      <a:extLst>
                        <a:ext uri="{FF2B5EF4-FFF2-40B4-BE49-F238E27FC236}">
                          <a16:creationId xmlns:a16="http://schemas.microsoft.com/office/drawing/2014/main" id="{00000000-0008-0000-0300-0000E0010000}"/>
                        </a:ext>
                      </a:extLst>
                    </xdr:cNvPr>
                    <xdr:cNvCxnSpPr>
                      <a:cxnSpLocks/>
                    </xdr:cNvCxnSpPr>
                  </xdr:nvCxnSpPr>
                  <xdr:spPr>
                    <a:xfrm>
                      <a:off x="9273530" y="13489614"/>
                      <a:ext cx="0" cy="636613"/>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81" name="Freeform: Shape 480">
                      <a:extLst>
                        <a:ext uri="{FF2B5EF4-FFF2-40B4-BE49-F238E27FC236}">
                          <a16:creationId xmlns:a16="http://schemas.microsoft.com/office/drawing/2014/main" id="{00000000-0008-0000-0300-0000E1010000}"/>
                        </a:ext>
                      </a:extLst>
                    </xdr:cNvPr>
                    <xdr:cNvSpPr/>
                  </xdr:nvSpPr>
                  <xdr:spPr>
                    <a:xfrm>
                      <a:off x="7511725" y="1106466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2" name="Group 481">
                      <a:extLst>
                        <a:ext uri="{FF2B5EF4-FFF2-40B4-BE49-F238E27FC236}">
                          <a16:creationId xmlns:a16="http://schemas.microsoft.com/office/drawing/2014/main" id="{00000000-0008-0000-0300-0000E2010000}"/>
                        </a:ext>
                      </a:extLst>
                    </xdr:cNvPr>
                    <xdr:cNvGrpSpPr/>
                  </xdr:nvGrpSpPr>
                  <xdr:grpSpPr>
                    <a:xfrm>
                      <a:off x="7590796" y="11778378"/>
                      <a:ext cx="2503784" cy="719542"/>
                      <a:chOff x="1033402" y="1825990"/>
                      <a:chExt cx="2503784" cy="719542"/>
                    </a:xfrm>
                  </xdr:grpSpPr>
                  <xdr:grpSp>
                    <xdr:nvGrpSpPr>
                      <xdr:cNvPr id="544" name="Group 543">
                        <a:extLst>
                          <a:ext uri="{FF2B5EF4-FFF2-40B4-BE49-F238E27FC236}">
                            <a16:creationId xmlns:a16="http://schemas.microsoft.com/office/drawing/2014/main" id="{00000000-0008-0000-0300-000020020000}"/>
                          </a:ext>
                        </a:extLst>
                      </xdr:cNvPr>
                      <xdr:cNvGrpSpPr/>
                    </xdr:nvGrpSpPr>
                    <xdr:grpSpPr>
                      <a:xfrm flipH="1">
                        <a:off x="1033402" y="1825990"/>
                        <a:ext cx="2503784" cy="552069"/>
                        <a:chOff x="3019354" y="1959928"/>
                        <a:chExt cx="2029960" cy="552069"/>
                      </a:xfrm>
                    </xdr:grpSpPr>
                    <xdr:cxnSp macro="">
                      <xdr:nvCxnSpPr>
                        <xdr:cNvPr id="550" name="Straight Connector 549">
                          <a:extLst>
                            <a:ext uri="{FF2B5EF4-FFF2-40B4-BE49-F238E27FC236}">
                              <a16:creationId xmlns:a16="http://schemas.microsoft.com/office/drawing/2014/main" id="{00000000-0008-0000-0300-00002602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1" name="Straight Connector 550">
                          <a:extLst>
                            <a:ext uri="{FF2B5EF4-FFF2-40B4-BE49-F238E27FC236}">
                              <a16:creationId xmlns:a16="http://schemas.microsoft.com/office/drawing/2014/main" id="{00000000-0008-0000-0300-00002702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2" name="Straight Connector 551">
                          <a:extLst>
                            <a:ext uri="{FF2B5EF4-FFF2-40B4-BE49-F238E27FC236}">
                              <a16:creationId xmlns:a16="http://schemas.microsoft.com/office/drawing/2014/main" id="{00000000-0008-0000-0300-00002802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3" name="Straight Connector 552">
                          <a:extLst>
                            <a:ext uri="{FF2B5EF4-FFF2-40B4-BE49-F238E27FC236}">
                              <a16:creationId xmlns:a16="http://schemas.microsoft.com/office/drawing/2014/main" id="{00000000-0008-0000-0300-00002902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4" name="Straight Connector 553">
                          <a:extLst>
                            <a:ext uri="{FF2B5EF4-FFF2-40B4-BE49-F238E27FC236}">
                              <a16:creationId xmlns:a16="http://schemas.microsoft.com/office/drawing/2014/main" id="{00000000-0008-0000-0300-00002A02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5" name="Straight Connector 554">
                          <a:extLst>
                            <a:ext uri="{FF2B5EF4-FFF2-40B4-BE49-F238E27FC236}">
                              <a16:creationId xmlns:a16="http://schemas.microsoft.com/office/drawing/2014/main" id="{00000000-0008-0000-0300-00002B02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6" name="Straight Connector 555">
                          <a:extLst>
                            <a:ext uri="{FF2B5EF4-FFF2-40B4-BE49-F238E27FC236}">
                              <a16:creationId xmlns:a16="http://schemas.microsoft.com/office/drawing/2014/main" id="{00000000-0008-0000-0300-00002C02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7" name="Straight Connector 556">
                          <a:extLst>
                            <a:ext uri="{FF2B5EF4-FFF2-40B4-BE49-F238E27FC236}">
                              <a16:creationId xmlns:a16="http://schemas.microsoft.com/office/drawing/2014/main" id="{00000000-0008-0000-0300-00002D02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8" name="Straight Connector 557">
                          <a:extLst>
                            <a:ext uri="{FF2B5EF4-FFF2-40B4-BE49-F238E27FC236}">
                              <a16:creationId xmlns:a16="http://schemas.microsoft.com/office/drawing/2014/main" id="{00000000-0008-0000-0300-00002E02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9" name="Straight Connector 558">
                          <a:extLst>
                            <a:ext uri="{FF2B5EF4-FFF2-40B4-BE49-F238E27FC236}">
                              <a16:creationId xmlns:a16="http://schemas.microsoft.com/office/drawing/2014/main" id="{00000000-0008-0000-0300-00002F02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0" name="Straight Connector 559">
                          <a:extLst>
                            <a:ext uri="{FF2B5EF4-FFF2-40B4-BE49-F238E27FC236}">
                              <a16:creationId xmlns:a16="http://schemas.microsoft.com/office/drawing/2014/main" id="{00000000-0008-0000-0300-00003002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1" name="Straight Connector 560">
                          <a:extLst>
                            <a:ext uri="{FF2B5EF4-FFF2-40B4-BE49-F238E27FC236}">
                              <a16:creationId xmlns:a16="http://schemas.microsoft.com/office/drawing/2014/main" id="{00000000-0008-0000-0300-00003102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2" name="Straight Connector 561">
                          <a:extLst>
                            <a:ext uri="{FF2B5EF4-FFF2-40B4-BE49-F238E27FC236}">
                              <a16:creationId xmlns:a16="http://schemas.microsoft.com/office/drawing/2014/main" id="{00000000-0008-0000-0300-00003202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3" name="Straight Connector 562">
                          <a:extLst>
                            <a:ext uri="{FF2B5EF4-FFF2-40B4-BE49-F238E27FC236}">
                              <a16:creationId xmlns:a16="http://schemas.microsoft.com/office/drawing/2014/main" id="{00000000-0008-0000-0300-00003302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4" name="Straight Connector 563">
                          <a:extLst>
                            <a:ext uri="{FF2B5EF4-FFF2-40B4-BE49-F238E27FC236}">
                              <a16:creationId xmlns:a16="http://schemas.microsoft.com/office/drawing/2014/main" id="{00000000-0008-0000-0300-00003402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5" name="Straight Connector 564">
                          <a:extLst>
                            <a:ext uri="{FF2B5EF4-FFF2-40B4-BE49-F238E27FC236}">
                              <a16:creationId xmlns:a16="http://schemas.microsoft.com/office/drawing/2014/main" id="{00000000-0008-0000-0300-00003502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6" name="Straight Connector 565">
                          <a:extLst>
                            <a:ext uri="{FF2B5EF4-FFF2-40B4-BE49-F238E27FC236}">
                              <a16:creationId xmlns:a16="http://schemas.microsoft.com/office/drawing/2014/main" id="{00000000-0008-0000-0300-00003602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7" name="Straight Connector 566">
                          <a:extLst>
                            <a:ext uri="{FF2B5EF4-FFF2-40B4-BE49-F238E27FC236}">
                              <a16:creationId xmlns:a16="http://schemas.microsoft.com/office/drawing/2014/main" id="{00000000-0008-0000-0300-00003702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8" name="Straight Connector 567">
                          <a:extLst>
                            <a:ext uri="{FF2B5EF4-FFF2-40B4-BE49-F238E27FC236}">
                              <a16:creationId xmlns:a16="http://schemas.microsoft.com/office/drawing/2014/main" id="{00000000-0008-0000-0300-00003802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9" name="Straight Connector 568">
                          <a:extLst>
                            <a:ext uri="{FF2B5EF4-FFF2-40B4-BE49-F238E27FC236}">
                              <a16:creationId xmlns:a16="http://schemas.microsoft.com/office/drawing/2014/main" id="{00000000-0008-0000-0300-00003902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0" name="Straight Connector 569">
                          <a:extLst>
                            <a:ext uri="{FF2B5EF4-FFF2-40B4-BE49-F238E27FC236}">
                              <a16:creationId xmlns:a16="http://schemas.microsoft.com/office/drawing/2014/main" id="{00000000-0008-0000-0300-00003A02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1" name="Straight Connector 570">
                          <a:extLst>
                            <a:ext uri="{FF2B5EF4-FFF2-40B4-BE49-F238E27FC236}">
                              <a16:creationId xmlns:a16="http://schemas.microsoft.com/office/drawing/2014/main" id="{00000000-0008-0000-0300-00003B02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2" name="Straight Connector 571">
                          <a:extLst>
                            <a:ext uri="{FF2B5EF4-FFF2-40B4-BE49-F238E27FC236}">
                              <a16:creationId xmlns:a16="http://schemas.microsoft.com/office/drawing/2014/main" id="{00000000-0008-0000-0300-00003C02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3" name="Straight Connector 572">
                          <a:extLst>
                            <a:ext uri="{FF2B5EF4-FFF2-40B4-BE49-F238E27FC236}">
                              <a16:creationId xmlns:a16="http://schemas.microsoft.com/office/drawing/2014/main" id="{00000000-0008-0000-0300-00003D02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4" name="Straight Connector 573">
                          <a:extLst>
                            <a:ext uri="{FF2B5EF4-FFF2-40B4-BE49-F238E27FC236}">
                              <a16:creationId xmlns:a16="http://schemas.microsoft.com/office/drawing/2014/main" id="{00000000-0008-0000-0300-00003E02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5" name="Straight Connector 574">
                          <a:extLst>
                            <a:ext uri="{FF2B5EF4-FFF2-40B4-BE49-F238E27FC236}">
                              <a16:creationId xmlns:a16="http://schemas.microsoft.com/office/drawing/2014/main" id="{00000000-0008-0000-0300-00003F02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6" name="Straight Connector 575">
                          <a:extLst>
                            <a:ext uri="{FF2B5EF4-FFF2-40B4-BE49-F238E27FC236}">
                              <a16:creationId xmlns:a16="http://schemas.microsoft.com/office/drawing/2014/main" id="{00000000-0008-0000-0300-00004002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7" name="Straight Connector 576">
                          <a:extLst>
                            <a:ext uri="{FF2B5EF4-FFF2-40B4-BE49-F238E27FC236}">
                              <a16:creationId xmlns:a16="http://schemas.microsoft.com/office/drawing/2014/main" id="{00000000-0008-0000-0300-00004102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8" name="Straight Connector 577">
                          <a:extLst>
                            <a:ext uri="{FF2B5EF4-FFF2-40B4-BE49-F238E27FC236}">
                              <a16:creationId xmlns:a16="http://schemas.microsoft.com/office/drawing/2014/main" id="{00000000-0008-0000-0300-00004202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9" name="Straight Connector 578">
                          <a:extLst>
                            <a:ext uri="{FF2B5EF4-FFF2-40B4-BE49-F238E27FC236}">
                              <a16:creationId xmlns:a16="http://schemas.microsoft.com/office/drawing/2014/main" id="{00000000-0008-0000-0300-00004302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0" name="Straight Connector 579">
                          <a:extLst>
                            <a:ext uri="{FF2B5EF4-FFF2-40B4-BE49-F238E27FC236}">
                              <a16:creationId xmlns:a16="http://schemas.microsoft.com/office/drawing/2014/main" id="{00000000-0008-0000-0300-00004402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1" name="Straight Connector 580">
                          <a:extLst>
                            <a:ext uri="{FF2B5EF4-FFF2-40B4-BE49-F238E27FC236}">
                              <a16:creationId xmlns:a16="http://schemas.microsoft.com/office/drawing/2014/main" id="{00000000-0008-0000-0300-00004502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2" name="Straight Connector 581">
                          <a:extLst>
                            <a:ext uri="{FF2B5EF4-FFF2-40B4-BE49-F238E27FC236}">
                              <a16:creationId xmlns:a16="http://schemas.microsoft.com/office/drawing/2014/main" id="{00000000-0008-0000-0300-00004602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3" name="Straight Connector 582">
                          <a:extLst>
                            <a:ext uri="{FF2B5EF4-FFF2-40B4-BE49-F238E27FC236}">
                              <a16:creationId xmlns:a16="http://schemas.microsoft.com/office/drawing/2014/main" id="{00000000-0008-0000-0300-00004702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4" name="Straight Connector 583">
                          <a:extLst>
                            <a:ext uri="{FF2B5EF4-FFF2-40B4-BE49-F238E27FC236}">
                              <a16:creationId xmlns:a16="http://schemas.microsoft.com/office/drawing/2014/main" id="{00000000-0008-0000-0300-00004802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5" name="Straight Connector 584">
                          <a:extLst>
                            <a:ext uri="{FF2B5EF4-FFF2-40B4-BE49-F238E27FC236}">
                              <a16:creationId xmlns:a16="http://schemas.microsoft.com/office/drawing/2014/main" id="{00000000-0008-0000-0300-00004902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6" name="Straight Connector 585">
                          <a:extLst>
                            <a:ext uri="{FF2B5EF4-FFF2-40B4-BE49-F238E27FC236}">
                              <a16:creationId xmlns:a16="http://schemas.microsoft.com/office/drawing/2014/main" id="{00000000-0008-0000-0300-00004A02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7" name="Straight Connector 586">
                          <a:extLst>
                            <a:ext uri="{FF2B5EF4-FFF2-40B4-BE49-F238E27FC236}">
                              <a16:creationId xmlns:a16="http://schemas.microsoft.com/office/drawing/2014/main" id="{00000000-0008-0000-0300-00004B02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8" name="Straight Connector 587">
                          <a:extLst>
                            <a:ext uri="{FF2B5EF4-FFF2-40B4-BE49-F238E27FC236}">
                              <a16:creationId xmlns:a16="http://schemas.microsoft.com/office/drawing/2014/main" id="{00000000-0008-0000-0300-00004C02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9" name="Straight Connector 588">
                          <a:extLst>
                            <a:ext uri="{FF2B5EF4-FFF2-40B4-BE49-F238E27FC236}">
                              <a16:creationId xmlns:a16="http://schemas.microsoft.com/office/drawing/2014/main" id="{00000000-0008-0000-0300-00004D02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0" name="Straight Connector 589">
                          <a:extLst>
                            <a:ext uri="{FF2B5EF4-FFF2-40B4-BE49-F238E27FC236}">
                              <a16:creationId xmlns:a16="http://schemas.microsoft.com/office/drawing/2014/main" id="{00000000-0008-0000-0300-00004E02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1" name="Straight Connector 590">
                          <a:extLst>
                            <a:ext uri="{FF2B5EF4-FFF2-40B4-BE49-F238E27FC236}">
                              <a16:creationId xmlns:a16="http://schemas.microsoft.com/office/drawing/2014/main" id="{00000000-0008-0000-0300-00004F02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2" name="Straight Connector 591">
                          <a:extLst>
                            <a:ext uri="{FF2B5EF4-FFF2-40B4-BE49-F238E27FC236}">
                              <a16:creationId xmlns:a16="http://schemas.microsoft.com/office/drawing/2014/main" id="{00000000-0008-0000-0300-00005002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3" name="Straight Connector 592">
                          <a:extLst>
                            <a:ext uri="{FF2B5EF4-FFF2-40B4-BE49-F238E27FC236}">
                              <a16:creationId xmlns:a16="http://schemas.microsoft.com/office/drawing/2014/main" id="{00000000-0008-0000-0300-00005102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4" name="Straight Connector 593">
                          <a:extLst>
                            <a:ext uri="{FF2B5EF4-FFF2-40B4-BE49-F238E27FC236}">
                              <a16:creationId xmlns:a16="http://schemas.microsoft.com/office/drawing/2014/main" id="{00000000-0008-0000-0300-00005202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5" name="Straight Connector 594">
                          <a:extLst>
                            <a:ext uri="{FF2B5EF4-FFF2-40B4-BE49-F238E27FC236}">
                              <a16:creationId xmlns:a16="http://schemas.microsoft.com/office/drawing/2014/main" id="{00000000-0008-0000-0300-00005302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6" name="Straight Connector 595">
                          <a:extLst>
                            <a:ext uri="{FF2B5EF4-FFF2-40B4-BE49-F238E27FC236}">
                              <a16:creationId xmlns:a16="http://schemas.microsoft.com/office/drawing/2014/main" id="{00000000-0008-0000-0300-00005402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545" name="Straight Connector 544">
                        <a:extLst>
                          <a:ext uri="{FF2B5EF4-FFF2-40B4-BE49-F238E27FC236}">
                            <a16:creationId xmlns:a16="http://schemas.microsoft.com/office/drawing/2014/main" id="{00000000-0008-0000-0300-00002102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6" name="Straight Connector 545">
                        <a:extLst>
                          <a:ext uri="{FF2B5EF4-FFF2-40B4-BE49-F238E27FC236}">
                            <a16:creationId xmlns:a16="http://schemas.microsoft.com/office/drawing/2014/main" id="{00000000-0008-0000-0300-00002202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7" name="Straight Connector 546">
                        <a:extLst>
                          <a:ext uri="{FF2B5EF4-FFF2-40B4-BE49-F238E27FC236}">
                            <a16:creationId xmlns:a16="http://schemas.microsoft.com/office/drawing/2014/main" id="{00000000-0008-0000-0300-00002302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8" name="Straight Connector 547">
                        <a:extLst>
                          <a:ext uri="{FF2B5EF4-FFF2-40B4-BE49-F238E27FC236}">
                            <a16:creationId xmlns:a16="http://schemas.microsoft.com/office/drawing/2014/main" id="{00000000-0008-0000-0300-00002402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9" name="Straight Connector 548">
                        <a:extLst>
                          <a:ext uri="{FF2B5EF4-FFF2-40B4-BE49-F238E27FC236}">
                            <a16:creationId xmlns:a16="http://schemas.microsoft.com/office/drawing/2014/main" id="{00000000-0008-0000-0300-00002502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3" name="Freeform: Shape 482">
                      <a:extLst>
                        <a:ext uri="{FF2B5EF4-FFF2-40B4-BE49-F238E27FC236}">
                          <a16:creationId xmlns:a16="http://schemas.microsoft.com/office/drawing/2014/main" id="{00000000-0008-0000-0300-0000E3010000}"/>
                        </a:ext>
                      </a:extLst>
                    </xdr:cNvPr>
                    <xdr:cNvSpPr/>
                  </xdr:nvSpPr>
                  <xdr:spPr>
                    <a:xfrm>
                      <a:off x="10181830" y="1025692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4" name="Group 483">
                      <a:extLst>
                        <a:ext uri="{FF2B5EF4-FFF2-40B4-BE49-F238E27FC236}">
                          <a16:creationId xmlns:a16="http://schemas.microsoft.com/office/drawing/2014/main" id="{00000000-0008-0000-0300-0000E4010000}"/>
                        </a:ext>
                      </a:extLst>
                    </xdr:cNvPr>
                    <xdr:cNvGrpSpPr/>
                  </xdr:nvGrpSpPr>
                  <xdr:grpSpPr>
                    <a:xfrm>
                      <a:off x="10260901" y="10970638"/>
                      <a:ext cx="2503784" cy="719542"/>
                      <a:chOff x="1033402" y="1825990"/>
                      <a:chExt cx="2503784" cy="719542"/>
                    </a:xfrm>
                  </xdr:grpSpPr>
                  <xdr:grpSp>
                    <xdr:nvGrpSpPr>
                      <xdr:cNvPr id="491" name="Group 490">
                        <a:extLst>
                          <a:ext uri="{FF2B5EF4-FFF2-40B4-BE49-F238E27FC236}">
                            <a16:creationId xmlns:a16="http://schemas.microsoft.com/office/drawing/2014/main" id="{00000000-0008-0000-0300-0000EB010000}"/>
                          </a:ext>
                        </a:extLst>
                      </xdr:cNvPr>
                      <xdr:cNvGrpSpPr/>
                    </xdr:nvGrpSpPr>
                    <xdr:grpSpPr>
                      <a:xfrm flipH="1">
                        <a:off x="1033402" y="1825990"/>
                        <a:ext cx="2503784" cy="552069"/>
                        <a:chOff x="3019354" y="1959928"/>
                        <a:chExt cx="2029960" cy="552069"/>
                      </a:xfrm>
                    </xdr:grpSpPr>
                    <xdr:cxnSp macro="">
                      <xdr:nvCxnSpPr>
                        <xdr:cNvPr id="497" name="Straight Connector 496">
                          <a:extLst>
                            <a:ext uri="{FF2B5EF4-FFF2-40B4-BE49-F238E27FC236}">
                              <a16:creationId xmlns:a16="http://schemas.microsoft.com/office/drawing/2014/main" id="{00000000-0008-0000-0300-0000F101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8" name="Straight Connector 497">
                          <a:extLst>
                            <a:ext uri="{FF2B5EF4-FFF2-40B4-BE49-F238E27FC236}">
                              <a16:creationId xmlns:a16="http://schemas.microsoft.com/office/drawing/2014/main" id="{00000000-0008-0000-0300-0000F201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9" name="Straight Connector 498">
                          <a:extLst>
                            <a:ext uri="{FF2B5EF4-FFF2-40B4-BE49-F238E27FC236}">
                              <a16:creationId xmlns:a16="http://schemas.microsoft.com/office/drawing/2014/main" id="{00000000-0008-0000-0300-0000F301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0" name="Straight Connector 499">
                          <a:extLst>
                            <a:ext uri="{FF2B5EF4-FFF2-40B4-BE49-F238E27FC236}">
                              <a16:creationId xmlns:a16="http://schemas.microsoft.com/office/drawing/2014/main" id="{00000000-0008-0000-0300-0000F401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1" name="Straight Connector 500">
                          <a:extLst>
                            <a:ext uri="{FF2B5EF4-FFF2-40B4-BE49-F238E27FC236}">
                              <a16:creationId xmlns:a16="http://schemas.microsoft.com/office/drawing/2014/main" id="{00000000-0008-0000-0300-0000F501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2" name="Straight Connector 501">
                          <a:extLst>
                            <a:ext uri="{FF2B5EF4-FFF2-40B4-BE49-F238E27FC236}">
                              <a16:creationId xmlns:a16="http://schemas.microsoft.com/office/drawing/2014/main" id="{00000000-0008-0000-0300-0000F601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3" name="Straight Connector 502">
                          <a:extLst>
                            <a:ext uri="{FF2B5EF4-FFF2-40B4-BE49-F238E27FC236}">
                              <a16:creationId xmlns:a16="http://schemas.microsoft.com/office/drawing/2014/main" id="{00000000-0008-0000-0300-0000F701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4" name="Straight Connector 503">
                          <a:extLst>
                            <a:ext uri="{FF2B5EF4-FFF2-40B4-BE49-F238E27FC236}">
                              <a16:creationId xmlns:a16="http://schemas.microsoft.com/office/drawing/2014/main" id="{00000000-0008-0000-0300-0000F801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5" name="Straight Connector 504">
                          <a:extLst>
                            <a:ext uri="{FF2B5EF4-FFF2-40B4-BE49-F238E27FC236}">
                              <a16:creationId xmlns:a16="http://schemas.microsoft.com/office/drawing/2014/main" id="{00000000-0008-0000-0300-0000F901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6" name="Straight Connector 505">
                          <a:extLst>
                            <a:ext uri="{FF2B5EF4-FFF2-40B4-BE49-F238E27FC236}">
                              <a16:creationId xmlns:a16="http://schemas.microsoft.com/office/drawing/2014/main" id="{00000000-0008-0000-0300-0000FA01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7" name="Straight Connector 506">
                          <a:extLst>
                            <a:ext uri="{FF2B5EF4-FFF2-40B4-BE49-F238E27FC236}">
                              <a16:creationId xmlns:a16="http://schemas.microsoft.com/office/drawing/2014/main" id="{00000000-0008-0000-0300-0000FB01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8" name="Straight Connector 507">
                          <a:extLst>
                            <a:ext uri="{FF2B5EF4-FFF2-40B4-BE49-F238E27FC236}">
                              <a16:creationId xmlns:a16="http://schemas.microsoft.com/office/drawing/2014/main" id="{00000000-0008-0000-0300-0000FC01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9" name="Straight Connector 508">
                          <a:extLst>
                            <a:ext uri="{FF2B5EF4-FFF2-40B4-BE49-F238E27FC236}">
                              <a16:creationId xmlns:a16="http://schemas.microsoft.com/office/drawing/2014/main" id="{00000000-0008-0000-0300-0000FD01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0" name="Straight Connector 509">
                          <a:extLst>
                            <a:ext uri="{FF2B5EF4-FFF2-40B4-BE49-F238E27FC236}">
                              <a16:creationId xmlns:a16="http://schemas.microsoft.com/office/drawing/2014/main" id="{00000000-0008-0000-0300-0000FE01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1" name="Straight Connector 510">
                          <a:extLst>
                            <a:ext uri="{FF2B5EF4-FFF2-40B4-BE49-F238E27FC236}">
                              <a16:creationId xmlns:a16="http://schemas.microsoft.com/office/drawing/2014/main" id="{00000000-0008-0000-0300-0000FF01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2" name="Straight Connector 511">
                          <a:extLst>
                            <a:ext uri="{FF2B5EF4-FFF2-40B4-BE49-F238E27FC236}">
                              <a16:creationId xmlns:a16="http://schemas.microsoft.com/office/drawing/2014/main" id="{00000000-0008-0000-0300-00000002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3" name="Straight Connector 512">
                          <a:extLst>
                            <a:ext uri="{FF2B5EF4-FFF2-40B4-BE49-F238E27FC236}">
                              <a16:creationId xmlns:a16="http://schemas.microsoft.com/office/drawing/2014/main" id="{00000000-0008-0000-0300-00000102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4" name="Straight Connector 513">
                          <a:extLst>
                            <a:ext uri="{FF2B5EF4-FFF2-40B4-BE49-F238E27FC236}">
                              <a16:creationId xmlns:a16="http://schemas.microsoft.com/office/drawing/2014/main" id="{00000000-0008-0000-0300-00000202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5" name="Straight Connector 514">
                          <a:extLst>
                            <a:ext uri="{FF2B5EF4-FFF2-40B4-BE49-F238E27FC236}">
                              <a16:creationId xmlns:a16="http://schemas.microsoft.com/office/drawing/2014/main" id="{00000000-0008-0000-0300-00000302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6" name="Straight Connector 515">
                          <a:extLst>
                            <a:ext uri="{FF2B5EF4-FFF2-40B4-BE49-F238E27FC236}">
                              <a16:creationId xmlns:a16="http://schemas.microsoft.com/office/drawing/2014/main" id="{00000000-0008-0000-0300-00000402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7" name="Straight Connector 516">
                          <a:extLst>
                            <a:ext uri="{FF2B5EF4-FFF2-40B4-BE49-F238E27FC236}">
                              <a16:creationId xmlns:a16="http://schemas.microsoft.com/office/drawing/2014/main" id="{00000000-0008-0000-0300-00000502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8" name="Straight Connector 517">
                          <a:extLst>
                            <a:ext uri="{FF2B5EF4-FFF2-40B4-BE49-F238E27FC236}">
                              <a16:creationId xmlns:a16="http://schemas.microsoft.com/office/drawing/2014/main" id="{00000000-0008-0000-0300-00000602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9" name="Straight Connector 518">
                          <a:extLst>
                            <a:ext uri="{FF2B5EF4-FFF2-40B4-BE49-F238E27FC236}">
                              <a16:creationId xmlns:a16="http://schemas.microsoft.com/office/drawing/2014/main" id="{00000000-0008-0000-0300-00000702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0" name="Straight Connector 519">
                          <a:extLst>
                            <a:ext uri="{FF2B5EF4-FFF2-40B4-BE49-F238E27FC236}">
                              <a16:creationId xmlns:a16="http://schemas.microsoft.com/office/drawing/2014/main" id="{00000000-0008-0000-0300-00000802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1" name="Straight Connector 520">
                          <a:extLst>
                            <a:ext uri="{FF2B5EF4-FFF2-40B4-BE49-F238E27FC236}">
                              <a16:creationId xmlns:a16="http://schemas.microsoft.com/office/drawing/2014/main" id="{00000000-0008-0000-0300-00000902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2" name="Straight Connector 521">
                          <a:extLst>
                            <a:ext uri="{FF2B5EF4-FFF2-40B4-BE49-F238E27FC236}">
                              <a16:creationId xmlns:a16="http://schemas.microsoft.com/office/drawing/2014/main" id="{00000000-0008-0000-0300-00000A02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3" name="Straight Connector 522">
                          <a:extLst>
                            <a:ext uri="{FF2B5EF4-FFF2-40B4-BE49-F238E27FC236}">
                              <a16:creationId xmlns:a16="http://schemas.microsoft.com/office/drawing/2014/main" id="{00000000-0008-0000-0300-00000B02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4" name="Straight Connector 523">
                          <a:extLst>
                            <a:ext uri="{FF2B5EF4-FFF2-40B4-BE49-F238E27FC236}">
                              <a16:creationId xmlns:a16="http://schemas.microsoft.com/office/drawing/2014/main" id="{00000000-0008-0000-0300-00000C02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5" name="Straight Connector 524">
                          <a:extLst>
                            <a:ext uri="{FF2B5EF4-FFF2-40B4-BE49-F238E27FC236}">
                              <a16:creationId xmlns:a16="http://schemas.microsoft.com/office/drawing/2014/main" id="{00000000-0008-0000-0300-00000D02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6" name="Straight Connector 525">
                          <a:extLst>
                            <a:ext uri="{FF2B5EF4-FFF2-40B4-BE49-F238E27FC236}">
                              <a16:creationId xmlns:a16="http://schemas.microsoft.com/office/drawing/2014/main" id="{00000000-0008-0000-0300-00000E02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7" name="Straight Connector 526">
                          <a:extLst>
                            <a:ext uri="{FF2B5EF4-FFF2-40B4-BE49-F238E27FC236}">
                              <a16:creationId xmlns:a16="http://schemas.microsoft.com/office/drawing/2014/main" id="{00000000-0008-0000-0300-00000F02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8" name="Straight Connector 527">
                          <a:extLst>
                            <a:ext uri="{FF2B5EF4-FFF2-40B4-BE49-F238E27FC236}">
                              <a16:creationId xmlns:a16="http://schemas.microsoft.com/office/drawing/2014/main" id="{00000000-0008-0000-0300-00001002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9" name="Straight Connector 528">
                          <a:extLst>
                            <a:ext uri="{FF2B5EF4-FFF2-40B4-BE49-F238E27FC236}">
                              <a16:creationId xmlns:a16="http://schemas.microsoft.com/office/drawing/2014/main" id="{00000000-0008-0000-0300-00001102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0" name="Straight Connector 529">
                          <a:extLst>
                            <a:ext uri="{FF2B5EF4-FFF2-40B4-BE49-F238E27FC236}">
                              <a16:creationId xmlns:a16="http://schemas.microsoft.com/office/drawing/2014/main" id="{00000000-0008-0000-0300-00001202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1" name="Straight Connector 530">
                          <a:extLst>
                            <a:ext uri="{FF2B5EF4-FFF2-40B4-BE49-F238E27FC236}">
                              <a16:creationId xmlns:a16="http://schemas.microsoft.com/office/drawing/2014/main" id="{00000000-0008-0000-0300-00001302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 name="Straight Connector 531">
                          <a:extLst>
                            <a:ext uri="{FF2B5EF4-FFF2-40B4-BE49-F238E27FC236}">
                              <a16:creationId xmlns:a16="http://schemas.microsoft.com/office/drawing/2014/main" id="{00000000-0008-0000-0300-00001402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3" name="Straight Connector 532">
                          <a:extLst>
                            <a:ext uri="{FF2B5EF4-FFF2-40B4-BE49-F238E27FC236}">
                              <a16:creationId xmlns:a16="http://schemas.microsoft.com/office/drawing/2014/main" id="{00000000-0008-0000-0300-00001502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4" name="Straight Connector 533">
                          <a:extLst>
                            <a:ext uri="{FF2B5EF4-FFF2-40B4-BE49-F238E27FC236}">
                              <a16:creationId xmlns:a16="http://schemas.microsoft.com/office/drawing/2014/main" id="{00000000-0008-0000-0300-00001602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5" name="Straight Connector 534">
                          <a:extLst>
                            <a:ext uri="{FF2B5EF4-FFF2-40B4-BE49-F238E27FC236}">
                              <a16:creationId xmlns:a16="http://schemas.microsoft.com/office/drawing/2014/main" id="{00000000-0008-0000-0300-00001702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6" name="Straight Connector 535">
                          <a:extLst>
                            <a:ext uri="{FF2B5EF4-FFF2-40B4-BE49-F238E27FC236}">
                              <a16:creationId xmlns:a16="http://schemas.microsoft.com/office/drawing/2014/main" id="{00000000-0008-0000-0300-00001802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7" name="Straight Connector 536">
                          <a:extLst>
                            <a:ext uri="{FF2B5EF4-FFF2-40B4-BE49-F238E27FC236}">
                              <a16:creationId xmlns:a16="http://schemas.microsoft.com/office/drawing/2014/main" id="{00000000-0008-0000-0300-00001902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8" name="Straight Connector 537">
                          <a:extLst>
                            <a:ext uri="{FF2B5EF4-FFF2-40B4-BE49-F238E27FC236}">
                              <a16:creationId xmlns:a16="http://schemas.microsoft.com/office/drawing/2014/main" id="{00000000-0008-0000-0300-00001A02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9" name="Straight Connector 538">
                          <a:extLst>
                            <a:ext uri="{FF2B5EF4-FFF2-40B4-BE49-F238E27FC236}">
                              <a16:creationId xmlns:a16="http://schemas.microsoft.com/office/drawing/2014/main" id="{00000000-0008-0000-0300-00001B02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0" name="Straight Connector 539">
                          <a:extLst>
                            <a:ext uri="{FF2B5EF4-FFF2-40B4-BE49-F238E27FC236}">
                              <a16:creationId xmlns:a16="http://schemas.microsoft.com/office/drawing/2014/main" id="{00000000-0008-0000-0300-00001C02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1" name="Straight Connector 540">
                          <a:extLst>
                            <a:ext uri="{FF2B5EF4-FFF2-40B4-BE49-F238E27FC236}">
                              <a16:creationId xmlns:a16="http://schemas.microsoft.com/office/drawing/2014/main" id="{00000000-0008-0000-0300-00001D02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2" name="Straight Connector 541">
                          <a:extLst>
                            <a:ext uri="{FF2B5EF4-FFF2-40B4-BE49-F238E27FC236}">
                              <a16:creationId xmlns:a16="http://schemas.microsoft.com/office/drawing/2014/main" id="{00000000-0008-0000-0300-00001E02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3" name="Straight Connector 542">
                          <a:extLst>
                            <a:ext uri="{FF2B5EF4-FFF2-40B4-BE49-F238E27FC236}">
                              <a16:creationId xmlns:a16="http://schemas.microsoft.com/office/drawing/2014/main" id="{00000000-0008-0000-0300-00001F02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92" name="Straight Connector 491">
                        <a:extLst>
                          <a:ext uri="{FF2B5EF4-FFF2-40B4-BE49-F238E27FC236}">
                            <a16:creationId xmlns:a16="http://schemas.microsoft.com/office/drawing/2014/main" id="{00000000-0008-0000-0300-0000EC01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3" name="Straight Connector 492">
                        <a:extLst>
                          <a:ext uri="{FF2B5EF4-FFF2-40B4-BE49-F238E27FC236}">
                            <a16:creationId xmlns:a16="http://schemas.microsoft.com/office/drawing/2014/main" id="{00000000-0008-0000-0300-0000ED01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4" name="Straight Connector 493">
                        <a:extLst>
                          <a:ext uri="{FF2B5EF4-FFF2-40B4-BE49-F238E27FC236}">
                            <a16:creationId xmlns:a16="http://schemas.microsoft.com/office/drawing/2014/main" id="{00000000-0008-0000-0300-0000EE01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5" name="Straight Connector 494">
                        <a:extLst>
                          <a:ext uri="{FF2B5EF4-FFF2-40B4-BE49-F238E27FC236}">
                            <a16:creationId xmlns:a16="http://schemas.microsoft.com/office/drawing/2014/main" id="{00000000-0008-0000-0300-0000EF01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6" name="Straight Connector 495">
                        <a:extLst>
                          <a:ext uri="{FF2B5EF4-FFF2-40B4-BE49-F238E27FC236}">
                            <a16:creationId xmlns:a16="http://schemas.microsoft.com/office/drawing/2014/main" id="{00000000-0008-0000-0300-0000F001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5" name="Freeform: Shape 484">
                      <a:extLst>
                        <a:ext uri="{FF2B5EF4-FFF2-40B4-BE49-F238E27FC236}">
                          <a16:creationId xmlns:a16="http://schemas.microsoft.com/office/drawing/2014/main" id="{00000000-0008-0000-0300-0000E5010000}"/>
                        </a:ext>
                      </a:extLst>
                    </xdr:cNvPr>
                    <xdr:cNvSpPr/>
                  </xdr:nvSpPr>
                  <xdr:spPr>
                    <a:xfrm>
                      <a:off x="9037065"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86" name="Thought Bubble: Cloud 485">
                      <a:extLst>
                        <a:ext uri="{FF2B5EF4-FFF2-40B4-BE49-F238E27FC236}">
                          <a16:creationId xmlns:a16="http://schemas.microsoft.com/office/drawing/2014/main" id="{00000000-0008-0000-0300-0000E6010000}"/>
                        </a:ext>
                      </a:extLst>
                    </xdr:cNvPr>
                    <xdr:cNvSpPr/>
                  </xdr:nvSpPr>
                  <xdr:spPr>
                    <a:xfrm rot="13918322">
                      <a:off x="9489153" y="12252106"/>
                      <a:ext cx="119478" cy="279889"/>
                    </a:xfrm>
                    <a:prstGeom prst="cloudCallout">
                      <a:avLst/>
                    </a:prstGeom>
                    <a:blipFill>
                      <a:blip xmlns:r="http://schemas.openxmlformats.org/officeDocument/2006/relationships" r:embed="rId14"/>
                      <a:tile tx="0" ty="0" sx="100000" sy="100000" flip="none" algn="tl"/>
                    </a:blip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7" name="Group 486">
                      <a:extLst>
                        <a:ext uri="{FF2B5EF4-FFF2-40B4-BE49-F238E27FC236}">
                          <a16:creationId xmlns:a16="http://schemas.microsoft.com/office/drawing/2014/main" id="{00000000-0008-0000-0300-0000E7010000}"/>
                        </a:ext>
                      </a:extLst>
                    </xdr:cNvPr>
                    <xdr:cNvGrpSpPr/>
                  </xdr:nvGrpSpPr>
                  <xdr:grpSpPr>
                    <a:xfrm>
                      <a:off x="10125231" y="14217311"/>
                      <a:ext cx="138113" cy="735113"/>
                      <a:chOff x="267525" y="2709889"/>
                      <a:chExt cx="138113" cy="2470757"/>
                    </a:xfrm>
                  </xdr:grpSpPr>
                  <xdr:cxnSp macro="">
                    <xdr:nvCxnSpPr>
                      <xdr:cNvPr id="488" name="Straight Connector 487">
                        <a:extLst>
                          <a:ext uri="{FF2B5EF4-FFF2-40B4-BE49-F238E27FC236}">
                            <a16:creationId xmlns:a16="http://schemas.microsoft.com/office/drawing/2014/main" id="{00000000-0008-0000-0300-0000E8010000}"/>
                          </a:ext>
                        </a:extLst>
                      </xdr:cNvPr>
                      <xdr:cNvCxnSpPr/>
                    </xdr:nvCxnSpPr>
                    <xdr:spPr>
                      <a:xfrm flipV="1">
                        <a:off x="334203" y="2709889"/>
                        <a:ext cx="0" cy="2470747"/>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89" name="Straight Connector 488">
                        <a:extLst>
                          <a:ext uri="{FF2B5EF4-FFF2-40B4-BE49-F238E27FC236}">
                            <a16:creationId xmlns:a16="http://schemas.microsoft.com/office/drawing/2014/main" id="{00000000-0008-0000-0300-0000E9010000}"/>
                          </a:ext>
                        </a:extLst>
                      </xdr:cNvPr>
                      <xdr:cNvCxnSpPr/>
                    </xdr:nvCxnSpPr>
                    <xdr:spPr>
                      <a:xfrm flipH="1">
                        <a:off x="267525" y="270989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90" name="Straight Connector 489">
                        <a:extLst>
                          <a:ext uri="{FF2B5EF4-FFF2-40B4-BE49-F238E27FC236}">
                            <a16:creationId xmlns:a16="http://schemas.microsoft.com/office/drawing/2014/main" id="{00000000-0008-0000-0300-0000EA010000}"/>
                          </a:ext>
                        </a:extLst>
                      </xdr:cNvPr>
                      <xdr:cNvCxnSpPr/>
                    </xdr:nvCxnSpPr>
                    <xdr:spPr>
                      <a:xfrm flipH="1">
                        <a:off x="272288" y="518064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50" name="TextBox 385">
                    <a:extLst>
                      <a:ext uri="{FF2B5EF4-FFF2-40B4-BE49-F238E27FC236}">
                        <a16:creationId xmlns:a16="http://schemas.microsoft.com/office/drawing/2014/main" id="{00000000-0008-0000-0300-0000C2010000}"/>
                      </a:ext>
                    </a:extLst>
                  </xdr:cNvPr>
                  <xdr:cNvSpPr txBox="1"/>
                </xdr:nvSpPr>
                <xdr:spPr>
                  <a:xfrm>
                    <a:off x="7015942" y="13382592"/>
                    <a:ext cx="456199"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U</a:t>
                    </a:r>
                    <a:r>
                      <a:rPr lang="en-US" sz="1400" b="1" i="1" baseline="-25000">
                        <a:latin typeface="Times New Roman" panose="02020603050405020304" pitchFamily="18" charset="0"/>
                        <a:cs typeface="Times New Roman" panose="02020603050405020304" pitchFamily="18" charset="0"/>
                      </a:rPr>
                      <a:t>gw</a:t>
                    </a:r>
                  </a:p>
                </xdr:txBody>
              </xdr:sp>
            </xdr:grpSp>
            <xdr:sp macro="" textlink="$O$42">
              <xdr:nvSpPr>
                <xdr:cNvPr id="444" name="TextBox 443">
                  <a:extLst>
                    <a:ext uri="{FF2B5EF4-FFF2-40B4-BE49-F238E27FC236}">
                      <a16:creationId xmlns:a16="http://schemas.microsoft.com/office/drawing/2014/main" id="{00000000-0008-0000-0300-0000BC010000}"/>
                    </a:ext>
                  </a:extLst>
                </xdr:cNvPr>
                <xdr:cNvSpPr txBox="1"/>
              </xdr:nvSpPr>
              <xdr:spPr>
                <a:xfrm>
                  <a:off x="9447571" y="12337656"/>
                  <a:ext cx="990387" cy="217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D818CF-C1E9-4A42-B2A9-BB0F50C33EBE}"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4">
              <xdr:nvSpPr>
                <xdr:cNvPr id="445" name="TextBox 444">
                  <a:extLst>
                    <a:ext uri="{FF2B5EF4-FFF2-40B4-BE49-F238E27FC236}">
                      <a16:creationId xmlns:a16="http://schemas.microsoft.com/office/drawing/2014/main" id="{00000000-0008-0000-0300-0000BD010000}"/>
                    </a:ext>
                  </a:extLst>
                </xdr:cNvPr>
                <xdr:cNvSpPr txBox="1"/>
              </xdr:nvSpPr>
              <xdr:spPr>
                <a:xfrm>
                  <a:off x="8526760" y="13521184"/>
                  <a:ext cx="1081396" cy="235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59EDDD4-618E-48EC-B72B-049FB2D8A103}" type="TxLink">
                    <a:rPr lang="en-US" sz="11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5">
              <xdr:nvSpPr>
                <xdr:cNvPr id="446" name="TextBox 445">
                  <a:extLst>
                    <a:ext uri="{FF2B5EF4-FFF2-40B4-BE49-F238E27FC236}">
                      <a16:creationId xmlns:a16="http://schemas.microsoft.com/office/drawing/2014/main" id="{00000000-0008-0000-0300-0000BE010000}"/>
                    </a:ext>
                  </a:extLst>
                </xdr:cNvPr>
                <xdr:cNvSpPr txBox="1"/>
              </xdr:nvSpPr>
              <xdr:spPr>
                <a:xfrm>
                  <a:off x="9841008" y="13910955"/>
                  <a:ext cx="997699" cy="217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95DF1A-0C31-4C51-872B-A7AC6775F9CD}"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6">
              <xdr:nvSpPr>
                <xdr:cNvPr id="447" name="TextBox 446">
                  <a:extLst>
                    <a:ext uri="{FF2B5EF4-FFF2-40B4-BE49-F238E27FC236}">
                      <a16:creationId xmlns:a16="http://schemas.microsoft.com/office/drawing/2014/main" id="{00000000-0008-0000-0300-0000BF010000}"/>
                    </a:ext>
                  </a:extLst>
                </xdr:cNvPr>
                <xdr:cNvSpPr txBox="1"/>
              </xdr:nvSpPr>
              <xdr:spPr>
                <a:xfrm>
                  <a:off x="10710291" y="13350140"/>
                  <a:ext cx="1802241" cy="284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EA7BA1-6AAE-45DE-BBA1-7B8318A76865}" type="TxLink">
                    <a:rPr lang="en-US" sz="1200" b="1" i="0" u="none" strike="noStrike">
                      <a:solidFill>
                        <a:srgbClr val="000000"/>
                      </a:solidFill>
                      <a:latin typeface="Times New Roman"/>
                      <a:cs typeface="Times New Roman"/>
                    </a:rPr>
                    <a:pPr/>
                    <a:t> </a:t>
                  </a:fld>
                  <a:endParaRPr lang="en-US" sz="1600" b="1">
                    <a:latin typeface="Times New Roman" panose="02020603050405020304" pitchFamily="18" charset="0"/>
                    <a:cs typeface="Times New Roman" panose="02020603050405020304" pitchFamily="18" charset="0"/>
                  </a:endParaRPr>
                </a:p>
              </xdr:txBody>
            </xdr:sp>
            <xdr:sp macro="" textlink="$O$43">
              <xdr:nvSpPr>
                <xdr:cNvPr id="448" name="TextBox 447">
                  <a:extLst>
                    <a:ext uri="{FF2B5EF4-FFF2-40B4-BE49-F238E27FC236}">
                      <a16:creationId xmlns:a16="http://schemas.microsoft.com/office/drawing/2014/main" id="{00000000-0008-0000-0300-0000C0010000}"/>
                    </a:ext>
                  </a:extLst>
                </xdr:cNvPr>
                <xdr:cNvSpPr txBox="1"/>
              </xdr:nvSpPr>
              <xdr:spPr>
                <a:xfrm>
                  <a:off x="7204642" y="13604149"/>
                  <a:ext cx="1189516" cy="285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629B06-7625-421B-8E6F-2CB17E513196}"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grpSp>
          <xdr:sp macro="" textlink="">
            <xdr:nvSpPr>
              <xdr:cNvPr id="441" name="TextBox 377">
                <a:extLst>
                  <a:ext uri="{FF2B5EF4-FFF2-40B4-BE49-F238E27FC236}">
                    <a16:creationId xmlns:a16="http://schemas.microsoft.com/office/drawing/2014/main" id="{00000000-0008-0000-0300-0000B9010000}"/>
                  </a:ext>
                </a:extLst>
              </xdr:cNvPr>
              <xdr:cNvSpPr txBox="1"/>
            </xdr:nvSpPr>
            <xdr:spPr>
              <a:xfrm>
                <a:off x="10167643" y="12862739"/>
                <a:ext cx="361647"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I</a:t>
                </a:r>
                <a:r>
                  <a:rPr lang="en-US" sz="1400" b="1" i="1" baseline="-25000">
                    <a:latin typeface="Times New Roman" panose="02020603050405020304" pitchFamily="18" charset="0"/>
                    <a:cs typeface="Times New Roman" panose="02020603050405020304" pitchFamily="18" charset="0"/>
                  </a:rPr>
                  <a:t>f</a:t>
                </a:r>
              </a:p>
            </xdr:txBody>
          </xdr:sp>
          <xdr:sp macro="" textlink="$O$47">
            <xdr:nvSpPr>
              <xdr:cNvPr id="442" name="TextBox 441">
                <a:extLst>
                  <a:ext uri="{FF2B5EF4-FFF2-40B4-BE49-F238E27FC236}">
                    <a16:creationId xmlns:a16="http://schemas.microsoft.com/office/drawing/2014/main" id="{00000000-0008-0000-0300-0000BA010000}"/>
                  </a:ext>
                </a:extLst>
              </xdr:cNvPr>
              <xdr:cNvSpPr txBox="1"/>
            </xdr:nvSpPr>
            <xdr:spPr>
              <a:xfrm>
                <a:off x="10351339" y="12875090"/>
                <a:ext cx="1099071" cy="217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D2A784-663C-4B63-A89C-C4AC4B57B74E}" type="TxLink">
                  <a:rPr lang="en-US" sz="1200" b="1" i="0" u="none" strike="noStrike">
                    <a:solidFill>
                      <a:srgbClr val="000000"/>
                    </a:solidFill>
                    <a:latin typeface="Times New Roman"/>
                    <a:cs typeface="Times New Roman"/>
                  </a:rPr>
                  <a:pPr/>
                  <a:t> </a:t>
                </a:fld>
                <a:endParaRPr lang="en-US" sz="1600" b="1">
                  <a:latin typeface="Times New Roman" panose="02020603050405020304" pitchFamily="18" charset="0"/>
                  <a:cs typeface="Times New Roman" panose="02020603050405020304" pitchFamily="18" charset="0"/>
                </a:endParaRPr>
              </a:p>
            </xdr:txBody>
          </xdr:sp>
        </xdr:grpSp>
      </xdr:grpSp>
      <xdr:sp macro="" textlink="">
        <xdr:nvSpPr>
          <xdr:cNvPr id="431" name="TextBox 110">
            <a:extLst>
              <a:ext uri="{FF2B5EF4-FFF2-40B4-BE49-F238E27FC236}">
                <a16:creationId xmlns:a16="http://schemas.microsoft.com/office/drawing/2014/main" id="{00000000-0008-0000-0300-0000AF010000}"/>
              </a:ext>
            </a:extLst>
          </xdr:cNvPr>
          <xdr:cNvSpPr txBox="1"/>
        </xdr:nvSpPr>
        <xdr:spPr>
          <a:xfrm>
            <a:off x="9604439" y="10757959"/>
            <a:ext cx="1656229"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PFAS-contaminated site</a:t>
            </a:r>
          </a:p>
        </xdr:txBody>
      </xdr:sp>
      <xdr:cxnSp macro="">
        <xdr:nvCxnSpPr>
          <xdr:cNvPr id="432" name="Straight Arrow Connector 431">
            <a:extLst>
              <a:ext uri="{FF2B5EF4-FFF2-40B4-BE49-F238E27FC236}">
                <a16:creationId xmlns:a16="http://schemas.microsoft.com/office/drawing/2014/main" id="{00000000-0008-0000-0300-0000B0010000}"/>
              </a:ext>
            </a:extLst>
          </xdr:cNvPr>
          <xdr:cNvCxnSpPr>
            <a:cxnSpLocks/>
          </xdr:cNvCxnSpPr>
        </xdr:nvCxnSpPr>
        <xdr:spPr>
          <a:xfrm flipH="1">
            <a:off x="9376834" y="11057315"/>
            <a:ext cx="555625" cy="49741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3" name="Rectangle 432">
            <a:extLst>
              <a:ext uri="{FF2B5EF4-FFF2-40B4-BE49-F238E27FC236}">
                <a16:creationId xmlns:a16="http://schemas.microsoft.com/office/drawing/2014/main" id="{00000000-0008-0000-0300-0000B1010000}"/>
              </a:ext>
            </a:extLst>
          </xdr:cNvPr>
          <xdr:cNvSpPr/>
        </xdr:nvSpPr>
        <xdr:spPr>
          <a:xfrm>
            <a:off x="10341533" y="11801011"/>
            <a:ext cx="98926" cy="1703041"/>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34" name="Cylinder 433">
            <a:extLst>
              <a:ext uri="{FF2B5EF4-FFF2-40B4-BE49-F238E27FC236}">
                <a16:creationId xmlns:a16="http://schemas.microsoft.com/office/drawing/2014/main" id="{00000000-0008-0000-0300-0000B2010000}"/>
              </a:ext>
            </a:extLst>
          </xdr:cNvPr>
          <xdr:cNvSpPr/>
        </xdr:nvSpPr>
        <xdr:spPr>
          <a:xfrm>
            <a:off x="10337028" y="13473445"/>
            <a:ext cx="114572" cy="403250"/>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35" name="Picture 434">
            <a:extLst>
              <a:ext uri="{FF2B5EF4-FFF2-40B4-BE49-F238E27FC236}">
                <a16:creationId xmlns:a16="http://schemas.microsoft.com/office/drawing/2014/main" id="{00000000-0008-0000-0300-0000B301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flipH="1">
            <a:off x="10096501" y="11313584"/>
            <a:ext cx="497825" cy="490849"/>
          </a:xfrm>
          <a:prstGeom prst="rect">
            <a:avLst/>
          </a:prstGeom>
          <a:effectLst>
            <a:glow rad="228600">
              <a:schemeClr val="bg1">
                <a:alpha val="40000"/>
              </a:schemeClr>
            </a:glow>
          </a:effectLst>
        </xdr:spPr>
      </xdr:pic>
      <xdr:cxnSp macro="">
        <xdr:nvCxnSpPr>
          <xdr:cNvPr id="436" name="Straight Arrow Connector 435">
            <a:extLst>
              <a:ext uri="{FF2B5EF4-FFF2-40B4-BE49-F238E27FC236}">
                <a16:creationId xmlns:a16="http://schemas.microsoft.com/office/drawing/2014/main" id="{00000000-0008-0000-0300-0000B4010000}"/>
              </a:ext>
            </a:extLst>
          </xdr:cNvPr>
          <xdr:cNvCxnSpPr>
            <a:cxnSpLocks/>
            <a:stCxn id="437" idx="1"/>
          </xdr:cNvCxnSpPr>
        </xdr:nvCxnSpPr>
        <xdr:spPr>
          <a:xfrm flipH="1" flipV="1">
            <a:off x="10498667" y="12059708"/>
            <a:ext cx="541704" cy="589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7" name="TextBox 110">
            <a:extLst>
              <a:ext uri="{FF2B5EF4-FFF2-40B4-BE49-F238E27FC236}">
                <a16:creationId xmlns:a16="http://schemas.microsoft.com/office/drawing/2014/main" id="{00000000-0008-0000-0300-0000B5010000}"/>
              </a:ext>
            </a:extLst>
          </xdr:cNvPr>
          <xdr:cNvSpPr txBox="1"/>
        </xdr:nvSpPr>
        <xdr:spPr>
          <a:xfrm>
            <a:off x="11040371" y="11838220"/>
            <a:ext cx="1404235"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grpSp>
    <xdr:clientData/>
  </xdr:twoCellAnchor>
  <xdr:twoCellAnchor>
    <xdr:from>
      <xdr:col>11</xdr:col>
      <xdr:colOff>391583</xdr:colOff>
      <xdr:row>220</xdr:row>
      <xdr:rowOff>121636</xdr:rowOff>
    </xdr:from>
    <xdr:to>
      <xdr:col>14</xdr:col>
      <xdr:colOff>5291</xdr:colOff>
      <xdr:row>221</xdr:row>
      <xdr:rowOff>158678</xdr:rowOff>
    </xdr:to>
    <xdr:sp macro="" textlink="">
      <xdr:nvSpPr>
        <xdr:cNvPr id="692" name="TextBox 691">
          <a:extLst>
            <a:ext uri="{FF2B5EF4-FFF2-40B4-BE49-F238E27FC236}">
              <a16:creationId xmlns:a16="http://schemas.microsoft.com/office/drawing/2014/main" id="{00000000-0008-0000-0300-0000B4020000}"/>
            </a:ext>
          </a:extLst>
        </xdr:cNvPr>
        <xdr:cNvSpPr txBox="1"/>
      </xdr:nvSpPr>
      <xdr:spPr>
        <a:xfrm>
          <a:off x="7516283" y="39197949"/>
          <a:ext cx="1556808" cy="213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a:latin typeface="Times New Roman" panose="02020603050405020304" pitchFamily="18" charset="0"/>
              <a:cs typeface="Times New Roman" panose="02020603050405020304" pitchFamily="18" charset="0"/>
            </a:rPr>
            <a:t>*Dimensions not</a:t>
          </a:r>
          <a:r>
            <a:rPr lang="en-US" sz="1000" b="1" i="1" baseline="0">
              <a:latin typeface="Times New Roman" panose="02020603050405020304" pitchFamily="18" charset="0"/>
              <a:cs typeface="Times New Roman" panose="02020603050405020304" pitchFamily="18" charset="0"/>
            </a:rPr>
            <a:t> to scale</a:t>
          </a:r>
          <a:endParaRPr lang="en-US" sz="1000" b="1" i="1">
            <a:latin typeface="Times New Roman" panose="02020603050405020304" pitchFamily="18" charset="0"/>
            <a:cs typeface="Times New Roman" panose="02020603050405020304" pitchFamily="18" charset="0"/>
          </a:endParaRPr>
        </a:p>
      </xdr:txBody>
    </xdr:sp>
    <xdr:clientData/>
  </xdr:twoCellAnchor>
  <xdr:twoCellAnchor>
    <xdr:from>
      <xdr:col>0</xdr:col>
      <xdr:colOff>338667</xdr:colOff>
      <xdr:row>204</xdr:row>
      <xdr:rowOff>26458</xdr:rowOff>
    </xdr:from>
    <xdr:to>
      <xdr:col>10</xdr:col>
      <xdr:colOff>59269</xdr:colOff>
      <xdr:row>206</xdr:row>
      <xdr:rowOff>157163</xdr:rowOff>
    </xdr:to>
    <xdr:sp macro="" textlink="">
      <xdr:nvSpPr>
        <xdr:cNvPr id="693" name="TextBox 692">
          <a:extLst>
            <a:ext uri="{FF2B5EF4-FFF2-40B4-BE49-F238E27FC236}">
              <a16:creationId xmlns:a16="http://schemas.microsoft.com/office/drawing/2014/main" id="{00000000-0008-0000-0300-0000B5020000}"/>
            </a:ext>
          </a:extLst>
        </xdr:cNvPr>
        <xdr:cNvSpPr txBox="1"/>
      </xdr:nvSpPr>
      <xdr:spPr>
        <a:xfrm>
          <a:off x="338667" y="36283371"/>
          <a:ext cx="6197602" cy="48313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All input parameter values used to compute the Dilution Factor will populate within the adjacent conceptual diagram, on the "</a:t>
          </a:r>
          <a:r>
            <a:rPr lang="en-US" sz="1200" b="1" i="1" baseline="0">
              <a:latin typeface="Times New Roman" panose="02020603050405020304" pitchFamily="18" charset="0"/>
              <a:cs typeface="Times New Roman" panose="02020603050405020304" pitchFamily="18" charset="0"/>
            </a:rPr>
            <a:t>Inputs</a:t>
          </a:r>
          <a:r>
            <a:rPr lang="en-US" sz="1200" b="0" i="0" baseline="0">
              <a:latin typeface="Times New Roman" panose="02020603050405020304" pitchFamily="18" charset="0"/>
              <a:cs typeface="Times New Roman" panose="02020603050405020304" pitchFamily="18" charset="0"/>
            </a:rPr>
            <a:t>" worksheet</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10</xdr:col>
      <xdr:colOff>59269</xdr:colOff>
      <xdr:row>205</xdr:row>
      <xdr:rowOff>91812</xdr:rowOff>
    </xdr:from>
    <xdr:to>
      <xdr:col>12</xdr:col>
      <xdr:colOff>132292</xdr:colOff>
      <xdr:row>208</xdr:row>
      <xdr:rowOff>52916</xdr:rowOff>
    </xdr:to>
    <xdr:cxnSp macro="">
      <xdr:nvCxnSpPr>
        <xdr:cNvPr id="694" name="Straight Arrow Connector 693">
          <a:extLst>
            <a:ext uri="{FF2B5EF4-FFF2-40B4-BE49-F238E27FC236}">
              <a16:creationId xmlns:a16="http://schemas.microsoft.com/office/drawing/2014/main" id="{00000000-0008-0000-0300-0000B6020000}"/>
            </a:ext>
          </a:extLst>
        </xdr:cNvPr>
        <xdr:cNvCxnSpPr>
          <a:stCxn id="693" idx="3"/>
        </xdr:cNvCxnSpPr>
      </xdr:nvCxnSpPr>
      <xdr:spPr>
        <a:xfrm>
          <a:off x="6536269" y="36524937"/>
          <a:ext cx="1368423" cy="48974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232833</xdr:colOff>
      <xdr:row>206</xdr:row>
      <xdr:rowOff>10583</xdr:rowOff>
    </xdr:from>
    <xdr:to>
      <xdr:col>12</xdr:col>
      <xdr:colOff>529167</xdr:colOff>
      <xdr:row>217</xdr:row>
      <xdr:rowOff>37042</xdr:rowOff>
    </xdr:to>
    <xdr:cxnSp macro="">
      <xdr:nvCxnSpPr>
        <xdr:cNvPr id="695" name="Straight Arrow Connector 694">
          <a:extLst>
            <a:ext uri="{FF2B5EF4-FFF2-40B4-BE49-F238E27FC236}">
              <a16:creationId xmlns:a16="http://schemas.microsoft.com/office/drawing/2014/main" id="{00000000-0008-0000-0300-0000B7020000}"/>
            </a:ext>
          </a:extLst>
        </xdr:cNvPr>
        <xdr:cNvCxnSpPr/>
      </xdr:nvCxnSpPr>
      <xdr:spPr>
        <a:xfrm>
          <a:off x="6062133" y="36619921"/>
          <a:ext cx="2239434" cy="196479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213782</xdr:colOff>
      <xdr:row>200</xdr:row>
      <xdr:rowOff>132820</xdr:rowOff>
    </xdr:from>
    <xdr:to>
      <xdr:col>1</xdr:col>
      <xdr:colOff>213782</xdr:colOff>
      <xdr:row>202</xdr:row>
      <xdr:rowOff>169861</xdr:rowOff>
    </xdr:to>
    <xdr:cxnSp macro="">
      <xdr:nvCxnSpPr>
        <xdr:cNvPr id="696" name="Straight Arrow Connector 695">
          <a:extLst>
            <a:ext uri="{FF2B5EF4-FFF2-40B4-BE49-F238E27FC236}">
              <a16:creationId xmlns:a16="http://schemas.microsoft.com/office/drawing/2014/main" id="{00000000-0008-0000-0300-0000B8020000}"/>
            </a:ext>
          </a:extLst>
        </xdr:cNvPr>
        <xdr:cNvCxnSpPr/>
      </xdr:nvCxnSpPr>
      <xdr:spPr>
        <a:xfrm>
          <a:off x="861482" y="35684883"/>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227542</xdr:colOff>
      <xdr:row>207</xdr:row>
      <xdr:rowOff>100542</xdr:rowOff>
    </xdr:from>
    <xdr:to>
      <xdr:col>1</xdr:col>
      <xdr:colOff>227542</xdr:colOff>
      <xdr:row>215</xdr:row>
      <xdr:rowOff>95250</xdr:rowOff>
    </xdr:to>
    <xdr:cxnSp macro="">
      <xdr:nvCxnSpPr>
        <xdr:cNvPr id="697" name="Straight Arrow Connector 696">
          <a:extLst>
            <a:ext uri="{FF2B5EF4-FFF2-40B4-BE49-F238E27FC236}">
              <a16:creationId xmlns:a16="http://schemas.microsoft.com/office/drawing/2014/main" id="{00000000-0008-0000-0300-0000B9020000}"/>
            </a:ext>
          </a:extLst>
        </xdr:cNvPr>
        <xdr:cNvCxnSpPr/>
      </xdr:nvCxnSpPr>
      <xdr:spPr>
        <a:xfrm flipH="1">
          <a:off x="875242" y="36886092"/>
          <a:ext cx="0" cy="1404408"/>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263526</xdr:colOff>
      <xdr:row>216</xdr:row>
      <xdr:rowOff>147108</xdr:rowOff>
    </xdr:from>
    <xdr:to>
      <xdr:col>9</xdr:col>
      <xdr:colOff>629711</xdr:colOff>
      <xdr:row>218</xdr:row>
      <xdr:rowOff>95249</xdr:rowOff>
    </xdr:to>
    <xdr:sp macro="" textlink="">
      <xdr:nvSpPr>
        <xdr:cNvPr id="698" name="TextBox 697">
          <a:extLst>
            <a:ext uri="{FF2B5EF4-FFF2-40B4-BE49-F238E27FC236}">
              <a16:creationId xmlns:a16="http://schemas.microsoft.com/office/drawing/2014/main" id="{00000000-0008-0000-0300-0000BA020000}"/>
            </a:ext>
          </a:extLst>
        </xdr:cNvPr>
        <xdr:cNvSpPr txBox="1"/>
      </xdr:nvSpPr>
      <xdr:spPr>
        <a:xfrm>
          <a:off x="263526" y="38518571"/>
          <a:ext cx="6195485" cy="300566"/>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Further input on the basic aspects of the overal model scenario will need to be selected</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5</xdr:col>
      <xdr:colOff>613834</xdr:colOff>
      <xdr:row>225</xdr:row>
      <xdr:rowOff>164041</xdr:rowOff>
    </xdr:from>
    <xdr:to>
      <xdr:col>8</xdr:col>
      <xdr:colOff>455083</xdr:colOff>
      <xdr:row>228</xdr:row>
      <xdr:rowOff>58207</xdr:rowOff>
    </xdr:to>
    <xdr:sp macro="" textlink="">
      <xdr:nvSpPr>
        <xdr:cNvPr id="699" name="Oval 698">
          <a:extLst>
            <a:ext uri="{FF2B5EF4-FFF2-40B4-BE49-F238E27FC236}">
              <a16:creationId xmlns:a16="http://schemas.microsoft.com/office/drawing/2014/main" id="{00000000-0008-0000-0300-0000BB020000}"/>
            </a:ext>
          </a:extLst>
        </xdr:cNvPr>
        <xdr:cNvSpPr/>
      </xdr:nvSpPr>
      <xdr:spPr>
        <a:xfrm>
          <a:off x="3852334" y="40121416"/>
          <a:ext cx="1784349" cy="422804"/>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455083</xdr:colOff>
      <xdr:row>226</xdr:row>
      <xdr:rowOff>126999</xdr:rowOff>
    </xdr:from>
    <xdr:to>
      <xdr:col>11</xdr:col>
      <xdr:colOff>386291</xdr:colOff>
      <xdr:row>227</xdr:row>
      <xdr:rowOff>23812</xdr:rowOff>
    </xdr:to>
    <xdr:cxnSp macro="">
      <xdr:nvCxnSpPr>
        <xdr:cNvPr id="700" name="Straight Arrow Connector 699">
          <a:extLst>
            <a:ext uri="{FF2B5EF4-FFF2-40B4-BE49-F238E27FC236}">
              <a16:creationId xmlns:a16="http://schemas.microsoft.com/office/drawing/2014/main" id="{00000000-0008-0000-0300-0000BC020000}"/>
            </a:ext>
          </a:extLst>
        </xdr:cNvPr>
        <xdr:cNvCxnSpPr>
          <a:endCxn id="699" idx="6"/>
        </xdr:cNvCxnSpPr>
      </xdr:nvCxnSpPr>
      <xdr:spPr>
        <a:xfrm flipH="1">
          <a:off x="5619750" y="39904458"/>
          <a:ext cx="1867958" cy="71437"/>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407458</xdr:colOff>
      <xdr:row>225</xdr:row>
      <xdr:rowOff>169334</xdr:rowOff>
    </xdr:from>
    <xdr:to>
      <xdr:col>20</xdr:col>
      <xdr:colOff>469467</xdr:colOff>
      <xdr:row>231</xdr:row>
      <xdr:rowOff>58876</xdr:rowOff>
    </xdr:to>
    <xdr:sp macro="" textlink="">
      <xdr:nvSpPr>
        <xdr:cNvPr id="701" name="TextBox 700">
          <a:extLst>
            <a:ext uri="{FF2B5EF4-FFF2-40B4-BE49-F238E27FC236}">
              <a16:creationId xmlns:a16="http://schemas.microsoft.com/office/drawing/2014/main" id="{00000000-0008-0000-0300-0000BD020000}"/>
            </a:ext>
          </a:extLst>
        </xdr:cNvPr>
        <xdr:cNvSpPr txBox="1"/>
      </xdr:nvSpPr>
      <xdr:spPr>
        <a:xfrm>
          <a:off x="7532158" y="40126709"/>
          <a:ext cx="5891309" cy="94681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Here is where user</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inputs the acceptable PFAS concentration in groundwater</a:t>
          </a:r>
        </a:p>
      </xdr:txBody>
    </xdr:sp>
    <xdr:clientData/>
  </xdr:twoCellAnchor>
  <xdr:twoCellAnchor>
    <xdr:from>
      <xdr:col>1</xdr:col>
      <xdr:colOff>195792</xdr:colOff>
      <xdr:row>231</xdr:row>
      <xdr:rowOff>37041</xdr:rowOff>
    </xdr:from>
    <xdr:to>
      <xdr:col>1</xdr:col>
      <xdr:colOff>195792</xdr:colOff>
      <xdr:row>233</xdr:row>
      <xdr:rowOff>74082</xdr:rowOff>
    </xdr:to>
    <xdr:cxnSp macro="">
      <xdr:nvCxnSpPr>
        <xdr:cNvPr id="702" name="Straight Arrow Connector 701">
          <a:extLst>
            <a:ext uri="{FF2B5EF4-FFF2-40B4-BE49-F238E27FC236}">
              <a16:creationId xmlns:a16="http://schemas.microsoft.com/office/drawing/2014/main" id="{00000000-0008-0000-0300-0000BE020000}"/>
            </a:ext>
          </a:extLst>
        </xdr:cNvPr>
        <xdr:cNvCxnSpPr/>
      </xdr:nvCxnSpPr>
      <xdr:spPr>
        <a:xfrm>
          <a:off x="843492" y="41051691"/>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257176</xdr:colOff>
      <xdr:row>234</xdr:row>
      <xdr:rowOff>45508</xdr:rowOff>
    </xdr:from>
    <xdr:to>
      <xdr:col>9</xdr:col>
      <xdr:colOff>623361</xdr:colOff>
      <xdr:row>238</xdr:row>
      <xdr:rowOff>74083</xdr:rowOff>
    </xdr:to>
    <xdr:sp macro="" textlink="">
      <xdr:nvSpPr>
        <xdr:cNvPr id="703" name="TextBox 702">
          <a:extLst>
            <a:ext uri="{FF2B5EF4-FFF2-40B4-BE49-F238E27FC236}">
              <a16:creationId xmlns:a16="http://schemas.microsoft.com/office/drawing/2014/main" id="{00000000-0008-0000-0300-0000BF020000}"/>
            </a:ext>
          </a:extLst>
        </xdr:cNvPr>
        <xdr:cNvSpPr txBox="1"/>
      </xdr:nvSpPr>
      <xdr:spPr>
        <a:xfrm>
          <a:off x="257176" y="41588796"/>
          <a:ext cx="6195485" cy="7334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Lastly, there is a section dedicated to the sites initial vadose zone conditions.</a:t>
          </a:r>
        </a:p>
        <a:p>
          <a:endParaRPr lang="en-US" sz="1200" b="0" i="0" baseline="0">
            <a:latin typeface="Times New Roman" panose="02020603050405020304" pitchFamily="18" charset="0"/>
            <a:cs typeface="Times New Roman" panose="02020603050405020304" pitchFamily="18" charset="0"/>
          </a:endParaRPr>
        </a:p>
        <a:p>
          <a:r>
            <a:rPr lang="en-US" sz="1200" b="0" i="0">
              <a:latin typeface="Times New Roman" panose="02020603050405020304" pitchFamily="18" charset="0"/>
              <a:cs typeface="Times New Roman" panose="02020603050405020304" pitchFamily="18" charset="0"/>
            </a:rPr>
            <a:t>Users define the depth to groundwater here, as well as create</a:t>
          </a:r>
          <a:r>
            <a:rPr lang="en-US" sz="1200" b="0" i="0" baseline="0">
              <a:latin typeface="Times New Roman" panose="02020603050405020304" pitchFamily="18" charset="0"/>
              <a:cs typeface="Times New Roman" panose="02020603050405020304" pitchFamily="18" charset="0"/>
            </a:rPr>
            <a:t> the PFAS soil concentration profile.</a:t>
          </a:r>
          <a:endParaRPr lang="en-US" sz="1200" b="0" i="0">
            <a:latin typeface="Times New Roman" panose="02020603050405020304" pitchFamily="18" charset="0"/>
            <a:cs typeface="Times New Roman" panose="02020603050405020304" pitchFamily="18" charset="0"/>
          </a:endParaRPr>
        </a:p>
      </xdr:txBody>
    </xdr:sp>
    <xdr:clientData/>
  </xdr:twoCellAnchor>
  <xdr:twoCellAnchor editAs="oneCell">
    <xdr:from>
      <xdr:col>0</xdr:col>
      <xdr:colOff>317500</xdr:colOff>
      <xdr:row>239</xdr:row>
      <xdr:rowOff>89960</xdr:rowOff>
    </xdr:from>
    <xdr:to>
      <xdr:col>12</xdr:col>
      <xdr:colOff>323907</xdr:colOff>
      <xdr:row>263</xdr:row>
      <xdr:rowOff>42365</xdr:rowOff>
    </xdr:to>
    <xdr:pic>
      <xdr:nvPicPr>
        <xdr:cNvPr id="704" name="Picture 703">
          <a:extLst>
            <a:ext uri="{FF2B5EF4-FFF2-40B4-BE49-F238E27FC236}">
              <a16:creationId xmlns:a16="http://schemas.microsoft.com/office/drawing/2014/main" id="{00000000-0008-0000-0300-0000C0020000}"/>
            </a:ext>
          </a:extLst>
        </xdr:cNvPr>
        <xdr:cNvPicPr>
          <a:picLocks noChangeAspect="1"/>
        </xdr:cNvPicPr>
      </xdr:nvPicPr>
      <xdr:blipFill>
        <a:blip xmlns:r="http://schemas.openxmlformats.org/officeDocument/2006/relationships" r:embed="rId16"/>
        <a:stretch>
          <a:fillRect/>
        </a:stretch>
      </xdr:blipFill>
      <xdr:spPr>
        <a:xfrm>
          <a:off x="317500" y="42514310"/>
          <a:ext cx="7778807" cy="4181505"/>
        </a:xfrm>
        <a:prstGeom prst="rect">
          <a:avLst/>
        </a:prstGeom>
      </xdr:spPr>
    </xdr:pic>
    <xdr:clientData/>
  </xdr:twoCellAnchor>
  <xdr:twoCellAnchor>
    <xdr:from>
      <xdr:col>7</xdr:col>
      <xdr:colOff>396875</xdr:colOff>
      <xdr:row>236</xdr:row>
      <xdr:rowOff>100541</xdr:rowOff>
    </xdr:from>
    <xdr:to>
      <xdr:col>11</xdr:col>
      <xdr:colOff>365125</xdr:colOff>
      <xdr:row>241</xdr:row>
      <xdr:rowOff>132292</xdr:rowOff>
    </xdr:to>
    <xdr:cxnSp macro="">
      <xdr:nvCxnSpPr>
        <xdr:cNvPr id="705" name="Straight Arrow Connector 704">
          <a:extLst>
            <a:ext uri="{FF2B5EF4-FFF2-40B4-BE49-F238E27FC236}">
              <a16:creationId xmlns:a16="http://schemas.microsoft.com/office/drawing/2014/main" id="{00000000-0008-0000-0300-0000C1020000}"/>
            </a:ext>
          </a:extLst>
        </xdr:cNvPr>
        <xdr:cNvCxnSpPr/>
      </xdr:nvCxnSpPr>
      <xdr:spPr>
        <a:xfrm flipH="1">
          <a:off x="4930775" y="41996254"/>
          <a:ext cx="2559050" cy="91281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444500</xdr:colOff>
      <xdr:row>234</xdr:row>
      <xdr:rowOff>79375</xdr:rowOff>
    </xdr:from>
    <xdr:to>
      <xdr:col>20</xdr:col>
      <xdr:colOff>506509</xdr:colOff>
      <xdr:row>237</xdr:row>
      <xdr:rowOff>174625</xdr:rowOff>
    </xdr:to>
    <xdr:sp macro="" textlink="">
      <xdr:nvSpPr>
        <xdr:cNvPr id="706" name="TextBox 705">
          <a:extLst>
            <a:ext uri="{FF2B5EF4-FFF2-40B4-BE49-F238E27FC236}">
              <a16:creationId xmlns:a16="http://schemas.microsoft.com/office/drawing/2014/main" id="{00000000-0008-0000-0300-0000C2020000}"/>
            </a:ext>
          </a:extLst>
        </xdr:cNvPr>
        <xdr:cNvSpPr txBox="1"/>
      </xdr:nvSpPr>
      <xdr:spPr>
        <a:xfrm>
          <a:off x="7569200" y="41622663"/>
          <a:ext cx="5891309" cy="62388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Here users input depth</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-discrete PFAS soil concentrations</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 tool can work with any amount of depth discrete values</a:t>
          </a:r>
        </a:p>
      </xdr:txBody>
    </xdr:sp>
    <xdr:clientData/>
  </xdr:twoCellAnchor>
  <xdr:twoCellAnchor>
    <xdr:from>
      <xdr:col>13</xdr:col>
      <xdr:colOff>37042</xdr:colOff>
      <xdr:row>238</xdr:row>
      <xdr:rowOff>37042</xdr:rowOff>
    </xdr:from>
    <xdr:to>
      <xdr:col>22</xdr:col>
      <xdr:colOff>99051</xdr:colOff>
      <xdr:row>243</xdr:row>
      <xdr:rowOff>116418</xdr:rowOff>
    </xdr:to>
    <xdr:sp macro="" textlink="">
      <xdr:nvSpPr>
        <xdr:cNvPr id="707" name="TextBox 706">
          <a:extLst>
            <a:ext uri="{FF2B5EF4-FFF2-40B4-BE49-F238E27FC236}">
              <a16:creationId xmlns:a16="http://schemas.microsoft.com/office/drawing/2014/main" id="{00000000-0008-0000-0300-0000C3020000}"/>
            </a:ext>
          </a:extLst>
        </xdr:cNvPr>
        <xdr:cNvSpPr txBox="1"/>
      </xdr:nvSpPr>
      <xdr:spPr>
        <a:xfrm>
          <a:off x="8457142" y="42285180"/>
          <a:ext cx="5891309" cy="960438"/>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produce a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conservative interpolation </a:t>
          </a: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of the</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depth-discrete data</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The user will click this button and then be prompted to highlight the table data desired</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 </a:t>
          </a:r>
          <a:r>
            <a:rPr lang="en-US" sz="1100" b="1" i="0" u="none" strike="noStrike" baseline="0">
              <a:solidFill>
                <a:srgbClr val="00B050"/>
              </a:solidFill>
              <a:effectLst/>
              <a:latin typeface="Times New Roman" panose="02020603050405020304" pitchFamily="18" charset="0"/>
              <a:ea typeface="+mn-ea"/>
              <a:cs typeface="Times New Roman" panose="02020603050405020304" pitchFamily="18" charset="0"/>
            </a:rPr>
            <a:t>green frame </a:t>
          </a: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indicates the region a user would highlight, in this example</a:t>
          </a:r>
        </a:p>
      </xdr:txBody>
    </xdr:sp>
    <xdr:clientData/>
  </xdr:twoCellAnchor>
  <xdr:twoCellAnchor>
    <xdr:from>
      <xdr:col>8</xdr:col>
      <xdr:colOff>586317</xdr:colOff>
      <xdr:row>242</xdr:row>
      <xdr:rowOff>41275</xdr:rowOff>
    </xdr:from>
    <xdr:to>
      <xdr:col>10</xdr:col>
      <xdr:colOff>375709</xdr:colOff>
      <xdr:row>245</xdr:row>
      <xdr:rowOff>121709</xdr:rowOff>
    </xdr:to>
    <xdr:sp macro="" textlink="">
      <xdr:nvSpPr>
        <xdr:cNvPr id="708" name="Oval 707">
          <a:extLst>
            <a:ext uri="{FF2B5EF4-FFF2-40B4-BE49-F238E27FC236}">
              <a16:creationId xmlns:a16="http://schemas.microsoft.com/office/drawing/2014/main" id="{00000000-0008-0000-0300-0000C4020000}"/>
            </a:ext>
          </a:extLst>
        </xdr:cNvPr>
        <xdr:cNvSpPr/>
      </xdr:nvSpPr>
      <xdr:spPr>
        <a:xfrm>
          <a:off x="5767917" y="42994263"/>
          <a:ext cx="1084792" cy="609071"/>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74084</xdr:colOff>
      <xdr:row>241</xdr:row>
      <xdr:rowOff>99484</xdr:rowOff>
    </xdr:from>
    <xdr:to>
      <xdr:col>13</xdr:col>
      <xdr:colOff>41275</xdr:colOff>
      <xdr:row>242</xdr:row>
      <xdr:rowOff>42333</xdr:rowOff>
    </xdr:to>
    <xdr:cxnSp macro="">
      <xdr:nvCxnSpPr>
        <xdr:cNvPr id="709" name="Straight Arrow Connector 708">
          <a:extLst>
            <a:ext uri="{FF2B5EF4-FFF2-40B4-BE49-F238E27FC236}">
              <a16:creationId xmlns:a16="http://schemas.microsoft.com/office/drawing/2014/main" id="{00000000-0008-0000-0300-0000C5020000}"/>
            </a:ext>
          </a:extLst>
        </xdr:cNvPr>
        <xdr:cNvCxnSpPr/>
      </xdr:nvCxnSpPr>
      <xdr:spPr>
        <a:xfrm flipH="1">
          <a:off x="6551084" y="42876259"/>
          <a:ext cx="1910291" cy="11906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534457</xdr:colOff>
      <xdr:row>245</xdr:row>
      <xdr:rowOff>89960</xdr:rowOff>
    </xdr:from>
    <xdr:to>
      <xdr:col>8</xdr:col>
      <xdr:colOff>492124</xdr:colOff>
      <xdr:row>251</xdr:row>
      <xdr:rowOff>21168</xdr:rowOff>
    </xdr:to>
    <xdr:sp macro="" textlink="">
      <xdr:nvSpPr>
        <xdr:cNvPr id="710" name="Rectangle 709">
          <a:extLst>
            <a:ext uri="{FF2B5EF4-FFF2-40B4-BE49-F238E27FC236}">
              <a16:creationId xmlns:a16="http://schemas.microsoft.com/office/drawing/2014/main" id="{00000000-0008-0000-0300-0000C6020000}"/>
            </a:ext>
          </a:extLst>
        </xdr:cNvPr>
        <xdr:cNvSpPr/>
      </xdr:nvSpPr>
      <xdr:spPr>
        <a:xfrm>
          <a:off x="3772957" y="43571585"/>
          <a:ext cx="1900767" cy="988483"/>
        </a:xfrm>
        <a:prstGeom prst="rect">
          <a:avLst/>
        </a:prstGeom>
        <a:noFill/>
        <a:ln w="1905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444500</xdr:colOff>
      <xdr:row>252</xdr:row>
      <xdr:rowOff>52915</xdr:rowOff>
    </xdr:from>
    <xdr:to>
      <xdr:col>14</xdr:col>
      <xdr:colOff>324304</xdr:colOff>
      <xdr:row>265</xdr:row>
      <xdr:rowOff>100540</xdr:rowOff>
    </xdr:to>
    <xdr:pic>
      <xdr:nvPicPr>
        <xdr:cNvPr id="711" name="Picture 710">
          <a:extLst>
            <a:ext uri="{FF2B5EF4-FFF2-40B4-BE49-F238E27FC236}">
              <a16:creationId xmlns:a16="http://schemas.microsoft.com/office/drawing/2014/main" id="{00000000-0008-0000-0300-0000C7020000}"/>
            </a:ext>
          </a:extLst>
        </xdr:cNvPr>
        <xdr:cNvPicPr>
          <a:picLocks noChangeAspect="1"/>
        </xdr:cNvPicPr>
      </xdr:nvPicPr>
      <xdr:blipFill>
        <a:blip xmlns:r="http://schemas.openxmlformats.org/officeDocument/2006/relationships" r:embed="rId17"/>
        <a:stretch>
          <a:fillRect/>
        </a:stretch>
      </xdr:blipFill>
      <xdr:spPr>
        <a:xfrm>
          <a:off x="6273800" y="44768028"/>
          <a:ext cx="3118304" cy="2338387"/>
        </a:xfrm>
        <a:prstGeom prst="rect">
          <a:avLst/>
        </a:prstGeom>
      </xdr:spPr>
    </xdr:pic>
    <xdr:clientData/>
  </xdr:twoCellAnchor>
  <xdr:twoCellAnchor>
    <xdr:from>
      <xdr:col>9</xdr:col>
      <xdr:colOff>603250</xdr:colOff>
      <xdr:row>245</xdr:row>
      <xdr:rowOff>158750</xdr:rowOff>
    </xdr:from>
    <xdr:to>
      <xdr:col>10</xdr:col>
      <xdr:colOff>359834</xdr:colOff>
      <xdr:row>254</xdr:row>
      <xdr:rowOff>68791</xdr:rowOff>
    </xdr:to>
    <xdr:cxnSp macro="">
      <xdr:nvCxnSpPr>
        <xdr:cNvPr id="712" name="Straight Arrow Connector 711">
          <a:extLst>
            <a:ext uri="{FF2B5EF4-FFF2-40B4-BE49-F238E27FC236}">
              <a16:creationId xmlns:a16="http://schemas.microsoft.com/office/drawing/2014/main" id="{00000000-0008-0000-0300-0000C8020000}"/>
            </a:ext>
          </a:extLst>
        </xdr:cNvPr>
        <xdr:cNvCxnSpPr/>
      </xdr:nvCxnSpPr>
      <xdr:spPr>
        <a:xfrm>
          <a:off x="6432550" y="43640375"/>
          <a:ext cx="404284" cy="149595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185209</xdr:colOff>
      <xdr:row>243</xdr:row>
      <xdr:rowOff>105834</xdr:rowOff>
    </xdr:from>
    <xdr:to>
      <xdr:col>22</xdr:col>
      <xdr:colOff>247218</xdr:colOff>
      <xdr:row>249</xdr:row>
      <xdr:rowOff>10584</xdr:rowOff>
    </xdr:to>
    <xdr:sp macro="" textlink="">
      <xdr:nvSpPr>
        <xdr:cNvPr id="713" name="TextBox 712">
          <a:extLst>
            <a:ext uri="{FF2B5EF4-FFF2-40B4-BE49-F238E27FC236}">
              <a16:creationId xmlns:a16="http://schemas.microsoft.com/office/drawing/2014/main" id="{00000000-0008-0000-0300-0000C9020000}"/>
            </a:ext>
          </a:extLst>
        </xdr:cNvPr>
        <xdr:cNvSpPr txBox="1"/>
      </xdr:nvSpPr>
      <xdr:spPr>
        <a:xfrm>
          <a:off x="8605309" y="43235034"/>
          <a:ext cx="5891309" cy="9620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produce a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linear interpolation </a:t>
          </a: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of the</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depth-discrete data</a:t>
          </a:r>
        </a:p>
      </xdr:txBody>
    </xdr:sp>
    <xdr:clientData/>
  </xdr:twoCellAnchor>
  <xdr:twoCellAnchor>
    <xdr:from>
      <xdr:col>12</xdr:col>
      <xdr:colOff>280458</xdr:colOff>
      <xdr:row>244</xdr:row>
      <xdr:rowOff>37041</xdr:rowOff>
    </xdr:from>
    <xdr:to>
      <xdr:col>13</xdr:col>
      <xdr:colOff>195792</xdr:colOff>
      <xdr:row>244</xdr:row>
      <xdr:rowOff>68791</xdr:rowOff>
    </xdr:to>
    <xdr:cxnSp macro="">
      <xdr:nvCxnSpPr>
        <xdr:cNvPr id="714" name="Straight Arrow Connector 713">
          <a:extLst>
            <a:ext uri="{FF2B5EF4-FFF2-40B4-BE49-F238E27FC236}">
              <a16:creationId xmlns:a16="http://schemas.microsoft.com/office/drawing/2014/main" id="{00000000-0008-0000-0300-0000CA020000}"/>
            </a:ext>
          </a:extLst>
        </xdr:cNvPr>
        <xdr:cNvCxnSpPr/>
      </xdr:nvCxnSpPr>
      <xdr:spPr>
        <a:xfrm flipH="1" flipV="1">
          <a:off x="8052858" y="43342454"/>
          <a:ext cx="563034" cy="317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484718</xdr:colOff>
      <xdr:row>242</xdr:row>
      <xdr:rowOff>61384</xdr:rowOff>
    </xdr:from>
    <xdr:to>
      <xdr:col>12</xdr:col>
      <xdr:colOff>274109</xdr:colOff>
      <xdr:row>245</xdr:row>
      <xdr:rowOff>141818</xdr:rowOff>
    </xdr:to>
    <xdr:sp macro="" textlink="">
      <xdr:nvSpPr>
        <xdr:cNvPr id="715" name="Oval 714">
          <a:extLst>
            <a:ext uri="{FF2B5EF4-FFF2-40B4-BE49-F238E27FC236}">
              <a16:creationId xmlns:a16="http://schemas.microsoft.com/office/drawing/2014/main" id="{00000000-0008-0000-0300-0000CB020000}"/>
            </a:ext>
          </a:extLst>
        </xdr:cNvPr>
        <xdr:cNvSpPr/>
      </xdr:nvSpPr>
      <xdr:spPr>
        <a:xfrm>
          <a:off x="6961718" y="43014372"/>
          <a:ext cx="1084791" cy="609071"/>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486834</xdr:colOff>
      <xdr:row>252</xdr:row>
      <xdr:rowOff>58207</xdr:rowOff>
    </xdr:from>
    <xdr:to>
      <xdr:col>19</xdr:col>
      <xdr:colOff>359546</xdr:colOff>
      <xdr:row>265</xdr:row>
      <xdr:rowOff>100542</xdr:rowOff>
    </xdr:to>
    <xdr:pic>
      <xdr:nvPicPr>
        <xdr:cNvPr id="716" name="Picture 715">
          <a:extLst>
            <a:ext uri="{FF2B5EF4-FFF2-40B4-BE49-F238E27FC236}">
              <a16:creationId xmlns:a16="http://schemas.microsoft.com/office/drawing/2014/main" id="{00000000-0008-0000-0300-0000CC020000}"/>
            </a:ext>
          </a:extLst>
        </xdr:cNvPr>
        <xdr:cNvPicPr>
          <a:picLocks noChangeAspect="1"/>
        </xdr:cNvPicPr>
      </xdr:nvPicPr>
      <xdr:blipFill>
        <a:blip xmlns:r="http://schemas.openxmlformats.org/officeDocument/2006/relationships" r:embed="rId18"/>
        <a:stretch>
          <a:fillRect/>
        </a:stretch>
      </xdr:blipFill>
      <xdr:spPr>
        <a:xfrm>
          <a:off x="9554634" y="44773320"/>
          <a:ext cx="3111212" cy="2333097"/>
        </a:xfrm>
        <a:prstGeom prst="rect">
          <a:avLst/>
        </a:prstGeom>
      </xdr:spPr>
    </xdr:pic>
    <xdr:clientData/>
  </xdr:twoCellAnchor>
  <xdr:twoCellAnchor>
    <xdr:from>
      <xdr:col>12</xdr:col>
      <xdr:colOff>115865</xdr:colOff>
      <xdr:row>245</xdr:row>
      <xdr:rowOff>53319</xdr:rowOff>
    </xdr:from>
    <xdr:to>
      <xdr:col>16</xdr:col>
      <xdr:colOff>132292</xdr:colOff>
      <xdr:row>254</xdr:row>
      <xdr:rowOff>37041</xdr:rowOff>
    </xdr:to>
    <xdr:cxnSp macro="">
      <xdr:nvCxnSpPr>
        <xdr:cNvPr id="717" name="Straight Arrow Connector 716">
          <a:extLst>
            <a:ext uri="{FF2B5EF4-FFF2-40B4-BE49-F238E27FC236}">
              <a16:creationId xmlns:a16="http://schemas.microsoft.com/office/drawing/2014/main" id="{00000000-0008-0000-0300-0000CD020000}"/>
            </a:ext>
          </a:extLst>
        </xdr:cNvPr>
        <xdr:cNvCxnSpPr>
          <a:stCxn id="715" idx="5"/>
        </xdr:cNvCxnSpPr>
      </xdr:nvCxnSpPr>
      <xdr:spPr>
        <a:xfrm>
          <a:off x="7888265" y="43534944"/>
          <a:ext cx="2607227" cy="156963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269875</xdr:colOff>
      <xdr:row>245</xdr:row>
      <xdr:rowOff>95250</xdr:rowOff>
    </xdr:from>
    <xdr:to>
      <xdr:col>5</xdr:col>
      <xdr:colOff>211666</xdr:colOff>
      <xdr:row>247</xdr:row>
      <xdr:rowOff>164042</xdr:rowOff>
    </xdr:to>
    <xdr:sp macro="" textlink="">
      <xdr:nvSpPr>
        <xdr:cNvPr id="719" name="Oval 718">
          <a:extLst>
            <a:ext uri="{FF2B5EF4-FFF2-40B4-BE49-F238E27FC236}">
              <a16:creationId xmlns:a16="http://schemas.microsoft.com/office/drawing/2014/main" id="{00000000-0008-0000-0300-0000CF020000}"/>
            </a:ext>
          </a:extLst>
        </xdr:cNvPr>
        <xdr:cNvSpPr/>
      </xdr:nvSpPr>
      <xdr:spPr>
        <a:xfrm>
          <a:off x="2212975" y="43576875"/>
          <a:ext cx="1237191" cy="42121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275167</xdr:colOff>
      <xdr:row>248</xdr:row>
      <xdr:rowOff>58209</xdr:rowOff>
    </xdr:from>
    <xdr:to>
      <xdr:col>5</xdr:col>
      <xdr:colOff>216958</xdr:colOff>
      <xdr:row>251</xdr:row>
      <xdr:rowOff>0</xdr:rowOff>
    </xdr:to>
    <xdr:sp macro="" textlink="">
      <xdr:nvSpPr>
        <xdr:cNvPr id="722" name="Oval 721">
          <a:extLst>
            <a:ext uri="{FF2B5EF4-FFF2-40B4-BE49-F238E27FC236}">
              <a16:creationId xmlns:a16="http://schemas.microsoft.com/office/drawing/2014/main" id="{00000000-0008-0000-0300-0000D2020000}"/>
            </a:ext>
          </a:extLst>
        </xdr:cNvPr>
        <xdr:cNvSpPr/>
      </xdr:nvSpPr>
      <xdr:spPr>
        <a:xfrm>
          <a:off x="2218267" y="44068472"/>
          <a:ext cx="1237191" cy="470428"/>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247</xdr:row>
      <xdr:rowOff>26459</xdr:rowOff>
    </xdr:from>
    <xdr:to>
      <xdr:col>3</xdr:col>
      <xdr:colOff>269875</xdr:colOff>
      <xdr:row>265</xdr:row>
      <xdr:rowOff>5292</xdr:rowOff>
    </xdr:to>
    <xdr:cxnSp macro="">
      <xdr:nvCxnSpPr>
        <xdr:cNvPr id="723" name="Straight Arrow Connector 722">
          <a:extLst>
            <a:ext uri="{FF2B5EF4-FFF2-40B4-BE49-F238E27FC236}">
              <a16:creationId xmlns:a16="http://schemas.microsoft.com/office/drawing/2014/main" id="{00000000-0008-0000-0300-0000D3020000}"/>
            </a:ext>
          </a:extLst>
        </xdr:cNvPr>
        <xdr:cNvCxnSpPr/>
      </xdr:nvCxnSpPr>
      <xdr:spPr>
        <a:xfrm flipV="1">
          <a:off x="647700" y="43860509"/>
          <a:ext cx="1565275" cy="315065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581024</xdr:colOff>
      <xdr:row>268</xdr:row>
      <xdr:rowOff>30691</xdr:rowOff>
    </xdr:from>
    <xdr:to>
      <xdr:col>19</xdr:col>
      <xdr:colOff>232833</xdr:colOff>
      <xdr:row>273</xdr:row>
      <xdr:rowOff>110067</xdr:rowOff>
    </xdr:to>
    <xdr:sp macro="" textlink="">
      <xdr:nvSpPr>
        <xdr:cNvPr id="724" name="TextBox 723">
          <a:extLst>
            <a:ext uri="{FF2B5EF4-FFF2-40B4-BE49-F238E27FC236}">
              <a16:creationId xmlns:a16="http://schemas.microsoft.com/office/drawing/2014/main" id="{00000000-0008-0000-0300-0000D4020000}"/>
            </a:ext>
          </a:extLst>
        </xdr:cNvPr>
        <xdr:cNvSpPr txBox="1"/>
      </xdr:nvSpPr>
      <xdr:spPr>
        <a:xfrm>
          <a:off x="5114924" y="47565204"/>
          <a:ext cx="7424209" cy="960438"/>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allow a user to simluate partial</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source zone removal of PFAS from the generated concentration vector </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Simulation is done by removing all PFAS contaminants above a user-defined depth from the ground surface</a:t>
          </a:r>
        </a:p>
      </xdr:txBody>
    </xdr:sp>
    <xdr:clientData/>
  </xdr:twoCellAnchor>
  <xdr:twoCellAnchor>
    <xdr:from>
      <xdr:col>5</xdr:col>
      <xdr:colOff>121708</xdr:colOff>
      <xdr:row>250</xdr:row>
      <xdr:rowOff>84666</xdr:rowOff>
    </xdr:from>
    <xdr:to>
      <xdr:col>7</xdr:col>
      <xdr:colOff>566209</xdr:colOff>
      <xdr:row>269</xdr:row>
      <xdr:rowOff>116417</xdr:rowOff>
    </xdr:to>
    <xdr:cxnSp macro="">
      <xdr:nvCxnSpPr>
        <xdr:cNvPr id="725" name="Straight Arrow Connector 724">
          <a:extLst>
            <a:ext uri="{FF2B5EF4-FFF2-40B4-BE49-F238E27FC236}">
              <a16:creationId xmlns:a16="http://schemas.microsoft.com/office/drawing/2014/main" id="{00000000-0008-0000-0300-0000D5020000}"/>
            </a:ext>
          </a:extLst>
        </xdr:cNvPr>
        <xdr:cNvCxnSpPr/>
      </xdr:nvCxnSpPr>
      <xdr:spPr>
        <a:xfrm flipH="1" flipV="1">
          <a:off x="3360208" y="44447354"/>
          <a:ext cx="1739901" cy="33797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140758</xdr:colOff>
      <xdr:row>265</xdr:row>
      <xdr:rowOff>151341</xdr:rowOff>
    </xdr:from>
    <xdr:to>
      <xdr:col>6</xdr:col>
      <xdr:colOff>523876</xdr:colOff>
      <xdr:row>274</xdr:row>
      <xdr:rowOff>132291</xdr:rowOff>
    </xdr:to>
    <xdr:sp macro="" textlink="">
      <xdr:nvSpPr>
        <xdr:cNvPr id="726" name="TextBox 725">
          <a:extLst>
            <a:ext uri="{FF2B5EF4-FFF2-40B4-BE49-F238E27FC236}">
              <a16:creationId xmlns:a16="http://schemas.microsoft.com/office/drawing/2014/main" id="{00000000-0008-0000-0300-0000D6020000}"/>
            </a:ext>
          </a:extLst>
        </xdr:cNvPr>
        <xdr:cNvSpPr txBox="1"/>
      </xdr:nvSpPr>
      <xdr:spPr>
        <a:xfrm>
          <a:off x="140758" y="47157216"/>
          <a:ext cx="4269318" cy="1566863"/>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allow a user to edit any portion of the vector concentration profile to be a set, defined value.</a:t>
          </a:r>
        </a:p>
      </xdr:txBody>
    </xdr:sp>
    <xdr:clientData/>
  </xdr:twoCellAnchor>
  <xdr:twoCellAnchor>
    <xdr:from>
      <xdr:col>1</xdr:col>
      <xdr:colOff>164042</xdr:colOff>
      <xdr:row>276</xdr:row>
      <xdr:rowOff>0</xdr:rowOff>
    </xdr:from>
    <xdr:to>
      <xdr:col>10</xdr:col>
      <xdr:colOff>530227</xdr:colOff>
      <xdr:row>280</xdr:row>
      <xdr:rowOff>28575</xdr:rowOff>
    </xdr:to>
    <xdr:sp macro="" textlink="">
      <xdr:nvSpPr>
        <xdr:cNvPr id="728" name="TextBox 727">
          <a:extLst>
            <a:ext uri="{FF2B5EF4-FFF2-40B4-BE49-F238E27FC236}">
              <a16:creationId xmlns:a16="http://schemas.microsoft.com/office/drawing/2014/main" id="{00000000-0008-0000-0300-0000D8020000}"/>
            </a:ext>
          </a:extLst>
        </xdr:cNvPr>
        <xdr:cNvSpPr txBox="1"/>
      </xdr:nvSpPr>
      <xdr:spPr>
        <a:xfrm>
          <a:off x="811742" y="48944213"/>
          <a:ext cx="6195485" cy="7334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Once all parameters are input into the model, the user performs the derivation of an SSL and derivation of leachate and groundwater PFAS concentrations with a simple button press</a:t>
          </a:r>
        </a:p>
        <a:p>
          <a:endParaRPr lang="en-US" sz="1200" b="0" i="0" baseline="0">
            <a:latin typeface="Times New Roman" panose="02020603050405020304" pitchFamily="18" charset="0"/>
            <a:cs typeface="Times New Roman" panose="02020603050405020304" pitchFamily="18" charset="0"/>
          </a:endParaRPr>
        </a:p>
        <a:p>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xdr:col>
      <xdr:colOff>0</xdr:colOff>
      <xdr:row>279</xdr:row>
      <xdr:rowOff>68794</xdr:rowOff>
    </xdr:from>
    <xdr:to>
      <xdr:col>4</xdr:col>
      <xdr:colOff>354542</xdr:colOff>
      <xdr:row>285</xdr:row>
      <xdr:rowOff>58209</xdr:rowOff>
    </xdr:to>
    <xdr:sp macro="" textlink="">
      <xdr:nvSpPr>
        <xdr:cNvPr id="730" name="Oval 729">
          <a:extLst>
            <a:ext uri="{FF2B5EF4-FFF2-40B4-BE49-F238E27FC236}">
              <a16:creationId xmlns:a16="http://schemas.microsoft.com/office/drawing/2014/main" id="{00000000-0008-0000-0300-0000DA020000}"/>
            </a:ext>
          </a:extLst>
        </xdr:cNvPr>
        <xdr:cNvSpPr/>
      </xdr:nvSpPr>
      <xdr:spPr>
        <a:xfrm>
          <a:off x="647700" y="49541644"/>
          <a:ext cx="2297642" cy="104669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136525</xdr:colOff>
      <xdr:row>286</xdr:row>
      <xdr:rowOff>62442</xdr:rowOff>
    </xdr:from>
    <xdr:to>
      <xdr:col>10</xdr:col>
      <xdr:colOff>502710</xdr:colOff>
      <xdr:row>293</xdr:row>
      <xdr:rowOff>74084</xdr:rowOff>
    </xdr:to>
    <xdr:sp macro="" textlink="">
      <xdr:nvSpPr>
        <xdr:cNvPr id="731" name="TextBox 730">
          <a:extLst>
            <a:ext uri="{FF2B5EF4-FFF2-40B4-BE49-F238E27FC236}">
              <a16:creationId xmlns:a16="http://schemas.microsoft.com/office/drawing/2014/main" id="{00000000-0008-0000-0300-0000DB020000}"/>
            </a:ext>
          </a:extLst>
        </xdr:cNvPr>
        <xdr:cNvSpPr txBox="1"/>
      </xdr:nvSpPr>
      <xdr:spPr>
        <a:xfrm>
          <a:off x="784225" y="50768780"/>
          <a:ext cx="6195485" cy="124512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This button, when pressed, will prompt a user if any parameters required are missing.</a:t>
          </a:r>
        </a:p>
        <a:p>
          <a:endParaRPr lang="en-US" sz="1200" b="0" i="1" baseline="0">
            <a:latin typeface="Times New Roman" panose="02020603050405020304" pitchFamily="18" charset="0"/>
            <a:cs typeface="Times New Roman" panose="02020603050405020304" pitchFamily="18" charset="0"/>
          </a:endParaRPr>
        </a:p>
        <a:p>
          <a:r>
            <a:rPr lang="en-US" sz="1200" b="1" i="1" baseline="0">
              <a:latin typeface="Times New Roman" panose="02020603050405020304" pitchFamily="18" charset="0"/>
              <a:cs typeface="Times New Roman" panose="02020603050405020304" pitchFamily="18" charset="0"/>
            </a:rPr>
            <a:t>In the event the module doesn't run, please double-check user-input parameters for missing or zero values.</a:t>
          </a:r>
        </a:p>
        <a:p>
          <a:endParaRPr lang="en-US" sz="1200" b="0" i="0" baseline="0">
            <a:latin typeface="Times New Roman" panose="02020603050405020304" pitchFamily="18" charset="0"/>
            <a:cs typeface="Times New Roman" panose="02020603050405020304" pitchFamily="18" charset="0"/>
          </a:endParaRPr>
        </a:p>
        <a:p>
          <a:r>
            <a:rPr lang="en-US" sz="1200" b="1" i="0" baseline="0">
              <a:latin typeface="Times New Roman" panose="02020603050405020304" pitchFamily="18" charset="0"/>
              <a:cs typeface="Times New Roman" panose="02020603050405020304" pitchFamily="18" charset="0"/>
            </a:rPr>
            <a:t>Users then will navigate to the "Results" tab to see all model ouputs and plots.</a:t>
          </a:r>
        </a:p>
        <a:p>
          <a:endParaRPr lang="en-US" sz="1200" b="0" i="0" baseline="0">
            <a:latin typeface="Times New Roman" panose="02020603050405020304" pitchFamily="18" charset="0"/>
            <a:cs typeface="Times New Roman" panose="02020603050405020304" pitchFamily="18" charset="0"/>
          </a:endParaRPr>
        </a:p>
        <a:p>
          <a:endParaRPr lang="en-US" sz="1200" b="0" i="0" baseline="0">
            <a:latin typeface="Times New Roman" panose="02020603050405020304" pitchFamily="18" charset="0"/>
            <a:cs typeface="Times New Roman" panose="02020603050405020304" pitchFamily="18" charset="0"/>
          </a:endParaRPr>
        </a:p>
        <a:p>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0</xdr:col>
      <xdr:colOff>301625</xdr:colOff>
      <xdr:row>239</xdr:row>
      <xdr:rowOff>84667</xdr:rowOff>
    </xdr:from>
    <xdr:to>
      <xdr:col>5</xdr:col>
      <xdr:colOff>545042</xdr:colOff>
      <xdr:row>242</xdr:row>
      <xdr:rowOff>148166</xdr:rowOff>
    </xdr:to>
    <xdr:sp macro="" textlink="">
      <xdr:nvSpPr>
        <xdr:cNvPr id="766" name="Rectangle 765">
          <a:extLst>
            <a:ext uri="{FF2B5EF4-FFF2-40B4-BE49-F238E27FC236}">
              <a16:creationId xmlns:a16="http://schemas.microsoft.com/office/drawing/2014/main" id="{00000000-0008-0000-0300-0000FE020000}"/>
            </a:ext>
          </a:extLst>
        </xdr:cNvPr>
        <xdr:cNvSpPr/>
      </xdr:nvSpPr>
      <xdr:spPr>
        <a:xfrm>
          <a:off x="301625" y="42509017"/>
          <a:ext cx="3481917" cy="592137"/>
        </a:xfrm>
        <a:prstGeom prst="rect">
          <a:avLst/>
        </a:prstGeom>
        <a:solidFill>
          <a:schemeClr val="bg1">
            <a:lumMod val="85000"/>
          </a:schemeClr>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194734</xdr:colOff>
      <xdr:row>239</xdr:row>
      <xdr:rowOff>99483</xdr:rowOff>
    </xdr:from>
    <xdr:to>
      <xdr:col>1</xdr:col>
      <xdr:colOff>194734</xdr:colOff>
      <xdr:row>241</xdr:row>
      <xdr:rowOff>136524</xdr:rowOff>
    </xdr:to>
    <xdr:cxnSp macro="">
      <xdr:nvCxnSpPr>
        <xdr:cNvPr id="767" name="Straight Arrow Connector 766">
          <a:extLst>
            <a:ext uri="{FF2B5EF4-FFF2-40B4-BE49-F238E27FC236}">
              <a16:creationId xmlns:a16="http://schemas.microsoft.com/office/drawing/2014/main" id="{00000000-0008-0000-0300-0000FF020000}"/>
            </a:ext>
          </a:extLst>
        </xdr:cNvPr>
        <xdr:cNvCxnSpPr/>
      </xdr:nvCxnSpPr>
      <xdr:spPr>
        <a:xfrm>
          <a:off x="842434" y="42523833"/>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mamin\Downloads\SSL_Model_sj.xlsm" TargetMode="External"/><Relationship Id="rId1" Type="http://schemas.openxmlformats.org/officeDocument/2006/relationships/externalLinkPath" Target="file:///C:\Users\mamin\Downloads\SSL_Model_sj.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odule0_Input"/>
      <sheetName val="Module0_Output"/>
      <sheetName val="Module0_Output_Data"/>
      <sheetName val="Module1_Input"/>
      <sheetName val="Module1_Output"/>
      <sheetName val="Module1_Output_Data"/>
      <sheetName val="ReadMe2"/>
      <sheetName val="SoilData"/>
      <sheetName val="PFASData"/>
      <sheetName val="SSL_Model_sj"/>
    </sheetNames>
    <sheetDataSet>
      <sheetData sheetId="0"/>
      <sheetData sheetId="1"/>
      <sheetData sheetId="2"/>
      <sheetData sheetId="3"/>
      <sheetData sheetId="4"/>
      <sheetData sheetId="5"/>
      <sheetData sheetId="6"/>
      <sheetData sheetId="7"/>
      <sheetData sheetId="8"/>
      <sheetData sheetId="9"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382C3FC-0F8A-4E33-9261-2232D4556F10}" name="SoilTable" displayName="SoilTable" ref="A1:I13" totalsRowShown="0" headerRowDxfId="20" dataDxfId="19">
  <autoFilter ref="A1:I13" xr:uid="{6382C3FC-0F8A-4E33-9261-2232D4556F10}"/>
  <tableColumns count="9">
    <tableColumn id="1" xr3:uid="{7F118C14-005D-4660-BAE3-BD68558EEDFB}" name="name" dataDxfId="18"/>
    <tableColumn id="2" xr3:uid="{A041D421-DC04-4BA6-A7AA-4E227250D43A}" name="theta_r" dataDxfId="17"/>
    <tableColumn id="3" xr3:uid="{EB5CC5C9-C6FB-48A2-96FF-97D2CFDEFF9E}" name="theta_s" dataDxfId="16"/>
    <tableColumn id="4" xr3:uid="{92EA45A0-2D1A-4BEE-B7EC-9AB491DB7FC0}" name="alpha" dataDxfId="15"/>
    <tableColumn id="5" xr3:uid="{16C956D0-EF75-432B-9357-4D4298867279}" name="n" dataDxfId="14"/>
    <tableColumn id="6" xr3:uid="{6A4001F0-B8B1-4940-B133-A96EEA8597E8}" name="bulk_density" dataDxfId="13"/>
    <tableColumn id="7" xr3:uid="{8EBEB501-58F6-4F12-BA63-8D7A943DA98E}" name="Ks" dataDxfId="12"/>
    <tableColumn id="9" xr3:uid="{35969FD1-0B56-4CB8-A277-0276DE957E16}" name="d50" dataDxfId="11"/>
    <tableColumn id="8" xr3:uid="{7D383580-2655-44B8-8BCD-A57F71140F2D}" name="foc" dataDxfId="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ACBC1B3-1243-4C42-AB7F-9F2B014CB526}" name="PFASTable" displayName="PFASTable" ref="A1:H12" totalsRowShown="0" headerRowDxfId="9" dataDxfId="8">
  <autoFilter ref="A1:H12" xr:uid="{9ACBC1B3-1243-4C42-AB7F-9F2B014CB526}"/>
  <tableColumns count="8">
    <tableColumn id="1" xr3:uid="{749A9183-4C43-48F9-B939-24884CEC7974}" name="name" dataDxfId="7"/>
    <tableColumn id="2" xr3:uid="{F2F15A0A-D114-4A8A-B5AD-C4D4DCE2C4EC}" name="a" dataDxfId="6"/>
    <tableColumn id="3" xr3:uid="{08D41157-FD76-41A0-9048-536BA2E89A62}" name="b" dataDxfId="5"/>
    <tableColumn id="4" xr3:uid="{9DBF2509-C972-4B77-900F-4048DCB3A4FB}" name="sigma0" dataDxfId="4"/>
    <tableColumn id="5" xr3:uid="{E8979294-F0EA-44C1-962B-A1D52AD2376E}" name="M" dataDxfId="3"/>
    <tableColumn id="8" xr3:uid="{B1CC279D-459C-4374-B34A-04247294372D}" name="D0" dataDxfId="2"/>
    <tableColumn id="6" xr3:uid="{2ABFA802-F305-40BC-934E-F5B8C7CA6770}" name="Vm" dataDxfId="1"/>
    <tableColumn id="7" xr3:uid="{D5C2B033-0D0D-40EB-818B-7D55EA311952}" name="Koc" dataDxfId="0"/>
  </tableColumns>
  <tableStyleInfo name="TableStyleMedium2"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5"/>
        </a:solidFill>
      </a:spPr>
      <a:bodyPr vertOverflow="clip" horzOverflow="clip" rtlCol="0" anchor="ctr"/>
      <a:lstStyle>
        <a:defPPr algn="ctr">
          <a:defRPr sz="1100" kern="1200">
            <a:latin typeface="Times New Roman" panose="02020603050405020304" pitchFamily="18" charset="0"/>
            <a:cs typeface="Times New Roman" panose="02020603050405020304" pitchFamily="18" charset="0"/>
          </a:defRPr>
        </a:defPPr>
      </a:lstStyle>
      <a:style>
        <a:lnRef idx="2">
          <a:schemeClr val="accent1">
            <a:shade val="15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1.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1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50224-E558-4AEC-BD3F-99E66A85193E}">
  <sheetPr codeName="Sheet7">
    <tabColor theme="2"/>
  </sheetPr>
  <dimension ref="A1:XFC71"/>
  <sheetViews>
    <sheetView showGridLines="0" showRowColHeaders="0" tabSelected="1" zoomScale="108" zoomScaleNormal="100" workbookViewId="0">
      <selection activeCell="M14" sqref="M14"/>
    </sheetView>
  </sheetViews>
  <sheetFormatPr defaultColWidth="0" defaultRowHeight="13.5" zeroHeight="1" x14ac:dyDescent="0.35"/>
  <cols>
    <col min="1" max="1" width="6.1328125" style="31" customWidth="1"/>
    <col min="2" max="10" width="9" style="31" customWidth="1"/>
    <col min="11" max="11" width="18" style="31" customWidth="1"/>
    <col min="12" max="26" width="9" style="31" customWidth="1"/>
    <col min="27" max="16383" width="9" style="31" hidden="1"/>
    <col min="16384" max="16384" width="6.1328125" style="31" hidden="1"/>
  </cols>
  <sheetData>
    <row r="1" spans="1:15" ht="33.75" customHeight="1" x14ac:dyDescent="0.8">
      <c r="A1" s="375" t="s">
        <v>0</v>
      </c>
      <c r="B1" s="375"/>
      <c r="C1" s="375"/>
      <c r="D1" s="375"/>
      <c r="E1" s="375"/>
      <c r="F1" s="375"/>
      <c r="G1" s="375"/>
      <c r="H1" s="375"/>
      <c r="I1" s="375"/>
      <c r="J1" s="375"/>
      <c r="K1" s="375"/>
      <c r="O1" s="66"/>
    </row>
    <row r="2" spans="1:15" ht="15" customHeight="1" x14ac:dyDescent="0.35">
      <c r="A2" s="148"/>
      <c r="B2" s="122"/>
      <c r="C2" s="122"/>
      <c r="D2" s="122"/>
      <c r="E2" s="122"/>
      <c r="F2" s="122"/>
      <c r="G2" s="122"/>
      <c r="H2" s="122"/>
      <c r="I2" s="122"/>
      <c r="J2" s="122"/>
      <c r="K2" s="122"/>
      <c r="L2" s="135"/>
    </row>
    <row r="3" spans="1:15" ht="15" customHeight="1" x14ac:dyDescent="0.35">
      <c r="A3" s="378" t="s">
        <v>238</v>
      </c>
      <c r="B3" s="378"/>
      <c r="C3" s="378"/>
      <c r="D3" s="378"/>
      <c r="E3" s="378"/>
      <c r="F3" s="378"/>
      <c r="G3" s="378"/>
      <c r="H3" s="378"/>
      <c r="I3" s="378"/>
      <c r="J3" s="378"/>
      <c r="K3" s="378"/>
      <c r="L3" s="135"/>
    </row>
    <row r="4" spans="1:15" ht="15" x14ac:dyDescent="0.35">
      <c r="A4" s="381" t="s">
        <v>1</v>
      </c>
      <c r="B4" s="381"/>
      <c r="C4" s="381"/>
      <c r="D4" s="381"/>
      <c r="E4" s="381"/>
      <c r="F4" s="381"/>
      <c r="G4" s="67"/>
      <c r="H4" s="67"/>
      <c r="I4" s="67"/>
      <c r="J4" s="68"/>
      <c r="K4" s="68"/>
      <c r="L4" s="68"/>
    </row>
    <row r="5" spans="1:15" ht="15" x14ac:dyDescent="0.4">
      <c r="A5" s="379" t="s">
        <v>2</v>
      </c>
      <c r="B5" s="379"/>
      <c r="C5" s="379"/>
      <c r="D5" s="379"/>
      <c r="E5" s="379"/>
      <c r="F5" s="379"/>
    </row>
    <row r="6" spans="1:15" x14ac:dyDescent="0.35">
      <c r="A6" s="380" t="s">
        <v>235</v>
      </c>
      <c r="B6" s="380"/>
      <c r="C6" s="380"/>
      <c r="D6" s="380"/>
      <c r="E6" s="380"/>
      <c r="F6" s="380"/>
    </row>
    <row r="7" spans="1:15" x14ac:dyDescent="0.35"/>
    <row r="8" spans="1:15" x14ac:dyDescent="0.35">
      <c r="A8" s="373" t="s">
        <v>3</v>
      </c>
      <c r="B8" s="374"/>
      <c r="C8" s="374"/>
      <c r="D8" s="374"/>
    </row>
    <row r="9" spans="1:15" x14ac:dyDescent="0.35">
      <c r="A9" s="374"/>
      <c r="B9" s="374"/>
      <c r="C9" s="374"/>
      <c r="D9" s="374"/>
    </row>
    <row r="10" spans="1:15" x14ac:dyDescent="0.35">
      <c r="A10" s="376" t="s">
        <v>234</v>
      </c>
      <c r="B10" s="376"/>
      <c r="C10" s="376"/>
      <c r="D10" s="376"/>
      <c r="E10" s="376"/>
      <c r="F10" s="376"/>
      <c r="G10" s="376"/>
      <c r="H10" s="376"/>
      <c r="I10" s="376"/>
      <c r="J10" s="376"/>
      <c r="K10" s="376"/>
    </row>
    <row r="11" spans="1:15" x14ac:dyDescent="0.35">
      <c r="A11" s="376"/>
      <c r="B11" s="376"/>
      <c r="C11" s="376"/>
      <c r="D11" s="376"/>
      <c r="E11" s="376"/>
      <c r="F11" s="376"/>
      <c r="G11" s="376"/>
      <c r="H11" s="376"/>
      <c r="I11" s="376"/>
      <c r="J11" s="376"/>
      <c r="K11" s="376"/>
    </row>
    <row r="12" spans="1:15" x14ac:dyDescent="0.35">
      <c r="A12" s="376"/>
      <c r="B12" s="376"/>
      <c r="C12" s="376"/>
      <c r="D12" s="376"/>
      <c r="E12" s="376"/>
      <c r="F12" s="376"/>
      <c r="G12" s="376"/>
      <c r="H12" s="376"/>
      <c r="I12" s="376"/>
      <c r="J12" s="376"/>
      <c r="K12" s="376"/>
    </row>
    <row r="13" spans="1:15" x14ac:dyDescent="0.35">
      <c r="A13" s="376"/>
      <c r="B13" s="376"/>
      <c r="C13" s="376"/>
      <c r="D13" s="376"/>
      <c r="E13" s="376"/>
      <c r="F13" s="376"/>
      <c r="G13" s="376"/>
      <c r="H13" s="376"/>
      <c r="I13" s="376"/>
      <c r="J13" s="376"/>
      <c r="K13" s="376"/>
    </row>
    <row r="14" spans="1:15" x14ac:dyDescent="0.35">
      <c r="A14" s="376"/>
      <c r="B14" s="376"/>
      <c r="C14" s="376"/>
      <c r="D14" s="376"/>
      <c r="E14" s="376"/>
      <c r="F14" s="376"/>
      <c r="G14" s="376"/>
      <c r="H14" s="376"/>
      <c r="I14" s="376"/>
      <c r="J14" s="376"/>
      <c r="K14" s="376"/>
    </row>
    <row r="15" spans="1:15" x14ac:dyDescent="0.35">
      <c r="A15" s="376" t="s">
        <v>4</v>
      </c>
      <c r="B15" s="376"/>
      <c r="C15" s="376"/>
      <c r="D15" s="376"/>
      <c r="E15" s="376"/>
      <c r="F15" s="376"/>
      <c r="G15" s="376"/>
      <c r="H15" s="376"/>
      <c r="I15" s="376"/>
      <c r="J15" s="376"/>
      <c r="K15" s="376"/>
    </row>
    <row r="16" spans="1:15" x14ac:dyDescent="0.35">
      <c r="A16" s="376"/>
      <c r="B16" s="376"/>
      <c r="C16" s="376"/>
      <c r="D16" s="376"/>
      <c r="E16" s="376"/>
      <c r="F16" s="376"/>
      <c r="G16" s="376"/>
      <c r="H16" s="376"/>
      <c r="I16" s="376"/>
      <c r="J16" s="376"/>
      <c r="K16" s="376"/>
    </row>
    <row r="17" spans="1:11" x14ac:dyDescent="0.35">
      <c r="A17" s="376"/>
      <c r="B17" s="376"/>
      <c r="C17" s="376"/>
      <c r="D17" s="376"/>
      <c r="E17" s="376"/>
      <c r="F17" s="376"/>
      <c r="G17" s="376"/>
      <c r="H17" s="376"/>
      <c r="I17" s="376"/>
      <c r="J17" s="376"/>
      <c r="K17" s="376"/>
    </row>
    <row r="18" spans="1:11" x14ac:dyDescent="0.35">
      <c r="A18" s="376"/>
      <c r="B18" s="376"/>
      <c r="C18" s="376"/>
      <c r="D18" s="376"/>
      <c r="E18" s="376"/>
      <c r="F18" s="376"/>
      <c r="G18" s="376"/>
      <c r="H18" s="376"/>
      <c r="I18" s="376"/>
      <c r="J18" s="376"/>
      <c r="K18" s="376"/>
    </row>
    <row r="19" spans="1:11" x14ac:dyDescent="0.35">
      <c r="A19" s="376"/>
      <c r="B19" s="376"/>
      <c r="C19" s="376"/>
      <c r="D19" s="376"/>
      <c r="E19" s="376"/>
      <c r="F19" s="376"/>
      <c r="G19" s="376"/>
      <c r="H19" s="376"/>
      <c r="I19" s="376"/>
      <c r="J19" s="376"/>
      <c r="K19" s="376"/>
    </row>
    <row r="20" spans="1:11" x14ac:dyDescent="0.35">
      <c r="A20" s="376"/>
      <c r="B20" s="376"/>
      <c r="C20" s="376"/>
      <c r="D20" s="376"/>
      <c r="E20" s="376"/>
      <c r="F20" s="376"/>
      <c r="G20" s="376"/>
      <c r="H20" s="376"/>
      <c r="I20" s="376"/>
      <c r="J20" s="376"/>
      <c r="K20" s="376"/>
    </row>
    <row r="21" spans="1:11" x14ac:dyDescent="0.35">
      <c r="A21" s="376"/>
      <c r="B21" s="376"/>
      <c r="C21" s="376"/>
      <c r="D21" s="376"/>
      <c r="E21" s="376"/>
      <c r="F21" s="376"/>
      <c r="G21" s="376"/>
      <c r="H21" s="376"/>
      <c r="I21" s="376"/>
      <c r="J21" s="376"/>
      <c r="K21" s="376"/>
    </row>
    <row r="22" spans="1:11" x14ac:dyDescent="0.35">
      <c r="A22" s="376"/>
      <c r="B22" s="376"/>
      <c r="C22" s="376"/>
      <c r="D22" s="376"/>
      <c r="E22" s="376"/>
      <c r="F22" s="376"/>
      <c r="G22" s="376"/>
      <c r="H22" s="376"/>
      <c r="I22" s="376"/>
      <c r="J22" s="376"/>
      <c r="K22" s="376"/>
    </row>
    <row r="23" spans="1:11" x14ac:dyDescent="0.35">
      <c r="A23" s="376"/>
      <c r="B23" s="376"/>
      <c r="C23" s="376"/>
      <c r="D23" s="376"/>
      <c r="E23" s="376"/>
      <c r="F23" s="376"/>
      <c r="G23" s="376"/>
      <c r="H23" s="376"/>
      <c r="I23" s="376"/>
      <c r="J23" s="376"/>
      <c r="K23" s="376"/>
    </row>
    <row r="24" spans="1:11" x14ac:dyDescent="0.35">
      <c r="A24" s="376"/>
      <c r="B24" s="376"/>
      <c r="C24" s="376"/>
      <c r="D24" s="376"/>
      <c r="E24" s="376"/>
      <c r="F24" s="376"/>
      <c r="G24" s="376"/>
      <c r="H24" s="376"/>
      <c r="I24" s="376"/>
      <c r="J24" s="376"/>
      <c r="K24" s="376"/>
    </row>
    <row r="25" spans="1:11" x14ac:dyDescent="0.35">
      <c r="A25" s="376"/>
      <c r="B25" s="376"/>
      <c r="C25" s="376"/>
      <c r="D25" s="376"/>
      <c r="E25" s="376"/>
      <c r="F25" s="376"/>
      <c r="G25" s="376"/>
      <c r="H25" s="376"/>
      <c r="I25" s="376"/>
      <c r="J25" s="376"/>
      <c r="K25" s="376"/>
    </row>
    <row r="26" spans="1:11" x14ac:dyDescent="0.35">
      <c r="A26" s="376"/>
      <c r="B26" s="376"/>
      <c r="C26" s="376"/>
      <c r="D26" s="376"/>
      <c r="E26" s="376"/>
      <c r="F26" s="376"/>
      <c r="G26" s="376"/>
      <c r="H26" s="376"/>
      <c r="I26" s="376"/>
      <c r="J26" s="376"/>
      <c r="K26" s="376"/>
    </row>
    <row r="27" spans="1:11" x14ac:dyDescent="0.35">
      <c r="A27" s="376"/>
      <c r="B27" s="376"/>
      <c r="C27" s="376"/>
      <c r="D27" s="376"/>
      <c r="E27" s="376"/>
      <c r="F27" s="376"/>
      <c r="G27" s="376"/>
      <c r="H27" s="376"/>
      <c r="I27" s="376"/>
      <c r="J27" s="376"/>
      <c r="K27" s="376"/>
    </row>
    <row r="28" spans="1:11" x14ac:dyDescent="0.35">
      <c r="A28" s="376"/>
      <c r="B28" s="376"/>
      <c r="C28" s="376"/>
      <c r="D28" s="376"/>
      <c r="E28" s="376"/>
      <c r="F28" s="376"/>
      <c r="G28" s="376"/>
      <c r="H28" s="376"/>
      <c r="I28" s="376"/>
      <c r="J28" s="376"/>
      <c r="K28" s="376"/>
    </row>
    <row r="29" spans="1:11" x14ac:dyDescent="0.35">
      <c r="A29" s="376" t="s">
        <v>5</v>
      </c>
      <c r="B29" s="376"/>
      <c r="C29" s="376"/>
      <c r="D29" s="376"/>
      <c r="E29" s="376"/>
      <c r="F29" s="376"/>
      <c r="G29" s="376"/>
      <c r="H29" s="376"/>
      <c r="I29" s="376"/>
      <c r="J29" s="376"/>
      <c r="K29" s="376"/>
    </row>
    <row r="30" spans="1:11" x14ac:dyDescent="0.35">
      <c r="A30" s="376"/>
      <c r="B30" s="376"/>
      <c r="C30" s="376"/>
      <c r="D30" s="376"/>
      <c r="E30" s="376"/>
      <c r="F30" s="376"/>
      <c r="G30" s="376"/>
      <c r="H30" s="376"/>
      <c r="I30" s="376"/>
      <c r="J30" s="376"/>
      <c r="K30" s="376"/>
    </row>
    <row r="31" spans="1:11" x14ac:dyDescent="0.35">
      <c r="A31" s="376"/>
      <c r="B31" s="376"/>
      <c r="C31" s="376"/>
      <c r="D31" s="376"/>
      <c r="E31" s="376"/>
      <c r="F31" s="376"/>
      <c r="G31" s="376"/>
      <c r="H31" s="376"/>
      <c r="I31" s="376"/>
      <c r="J31" s="376"/>
      <c r="K31" s="376"/>
    </row>
    <row r="32" spans="1:11" x14ac:dyDescent="0.35">
      <c r="A32" s="376"/>
      <c r="B32" s="376"/>
      <c r="C32" s="376"/>
      <c r="D32" s="376"/>
      <c r="E32" s="376"/>
      <c r="F32" s="376"/>
      <c r="G32" s="376"/>
      <c r="H32" s="376"/>
      <c r="I32" s="376"/>
      <c r="J32" s="376"/>
      <c r="K32" s="376"/>
    </row>
    <row r="33" spans="1:23" x14ac:dyDescent="0.35">
      <c r="A33" s="376"/>
      <c r="B33" s="376"/>
      <c r="C33" s="376"/>
      <c r="D33" s="376"/>
      <c r="E33" s="376"/>
      <c r="F33" s="376"/>
      <c r="G33" s="376"/>
      <c r="H33" s="376"/>
      <c r="I33" s="376"/>
      <c r="J33" s="376"/>
      <c r="K33" s="376"/>
      <c r="O33" s="377" t="s">
        <v>6</v>
      </c>
      <c r="P33" s="377"/>
      <c r="Q33" s="377"/>
      <c r="R33" s="377"/>
      <c r="S33" s="377"/>
      <c r="T33" s="377"/>
      <c r="U33" s="377"/>
      <c r="V33" s="377"/>
      <c r="W33" s="377"/>
    </row>
    <row r="34" spans="1:23" x14ac:dyDescent="0.35">
      <c r="A34" s="376"/>
      <c r="B34" s="376"/>
      <c r="C34" s="376"/>
      <c r="D34" s="376"/>
      <c r="E34" s="376"/>
      <c r="F34" s="376"/>
      <c r="G34" s="376"/>
      <c r="H34" s="376"/>
      <c r="I34" s="376"/>
      <c r="J34" s="376"/>
      <c r="K34" s="376"/>
      <c r="O34" s="377"/>
      <c r="P34" s="377"/>
      <c r="Q34" s="377"/>
      <c r="R34" s="377"/>
      <c r="S34" s="377"/>
      <c r="T34" s="377"/>
      <c r="U34" s="377"/>
      <c r="V34" s="377"/>
      <c r="W34" s="377"/>
    </row>
    <row r="35" spans="1:23" x14ac:dyDescent="0.35">
      <c r="A35" s="382" t="s">
        <v>254</v>
      </c>
      <c r="B35" s="382"/>
      <c r="C35" s="382"/>
      <c r="D35" s="382"/>
      <c r="E35" s="382"/>
      <c r="F35" s="382"/>
      <c r="G35" s="382"/>
      <c r="H35" s="382"/>
      <c r="I35" s="382"/>
      <c r="J35" s="382"/>
      <c r="K35" s="382"/>
      <c r="O35" s="377"/>
      <c r="P35" s="377"/>
      <c r="Q35" s="377"/>
      <c r="R35" s="377"/>
      <c r="S35" s="377"/>
      <c r="T35" s="377"/>
      <c r="U35" s="377"/>
      <c r="V35" s="377"/>
      <c r="W35" s="377"/>
    </row>
    <row r="36" spans="1:23" x14ac:dyDescent="0.35">
      <c r="A36" s="382"/>
      <c r="B36" s="382"/>
      <c r="C36" s="382"/>
      <c r="D36" s="382"/>
      <c r="E36" s="382"/>
      <c r="F36" s="382"/>
      <c r="G36" s="382"/>
      <c r="H36" s="382"/>
      <c r="I36" s="382"/>
      <c r="J36" s="382"/>
      <c r="K36" s="382"/>
      <c r="O36" s="377"/>
      <c r="P36" s="377"/>
      <c r="Q36" s="377"/>
      <c r="R36" s="377"/>
      <c r="S36" s="377"/>
      <c r="T36" s="377"/>
      <c r="U36" s="377"/>
      <c r="V36" s="377"/>
      <c r="W36" s="377"/>
    </row>
    <row r="37" spans="1:23" x14ac:dyDescent="0.35">
      <c r="A37" s="382" t="s">
        <v>239</v>
      </c>
      <c r="B37" s="382"/>
      <c r="C37" s="382"/>
      <c r="D37" s="382"/>
      <c r="E37" s="382"/>
      <c r="F37" s="382"/>
      <c r="G37" s="382"/>
      <c r="H37" s="382"/>
      <c r="I37" s="382"/>
      <c r="J37" s="382"/>
      <c r="K37" s="382"/>
      <c r="O37" s="377"/>
      <c r="P37" s="377"/>
      <c r="Q37" s="377"/>
      <c r="R37" s="377"/>
      <c r="S37" s="377"/>
      <c r="T37" s="377"/>
      <c r="U37" s="377"/>
      <c r="V37" s="377"/>
      <c r="W37" s="377"/>
    </row>
    <row r="38" spans="1:23" x14ac:dyDescent="0.35">
      <c r="A38" s="382"/>
      <c r="B38" s="382"/>
      <c r="C38" s="382"/>
      <c r="D38" s="382"/>
      <c r="E38" s="382"/>
      <c r="F38" s="382"/>
      <c r="G38" s="382"/>
      <c r="H38" s="382"/>
      <c r="I38" s="382"/>
      <c r="J38" s="382"/>
      <c r="K38" s="382"/>
      <c r="O38" s="372" t="s">
        <v>7</v>
      </c>
      <c r="P38" s="372"/>
      <c r="Q38" s="372"/>
      <c r="R38" s="372"/>
      <c r="S38" s="372"/>
      <c r="T38" s="372"/>
      <c r="U38" s="372"/>
      <c r="V38" s="143"/>
      <c r="W38" s="143"/>
    </row>
    <row r="39" spans="1:23" x14ac:dyDescent="0.35">
      <c r="A39" s="382"/>
      <c r="B39" s="382"/>
      <c r="C39" s="382"/>
      <c r="D39" s="382"/>
      <c r="E39" s="382"/>
      <c r="F39" s="382"/>
      <c r="G39" s="382"/>
      <c r="H39" s="382"/>
      <c r="I39" s="382"/>
      <c r="J39" s="382"/>
      <c r="K39" s="382"/>
      <c r="O39" s="372"/>
      <c r="P39" s="372"/>
      <c r="Q39" s="372"/>
      <c r="R39" s="372"/>
      <c r="S39" s="372"/>
      <c r="T39" s="372"/>
      <c r="U39" s="372"/>
      <c r="V39" s="143"/>
      <c r="W39" s="143"/>
    </row>
    <row r="40" spans="1:23" ht="20.65" x14ac:dyDescent="0.35">
      <c r="A40" s="382"/>
      <c r="B40" s="382"/>
      <c r="C40" s="382"/>
      <c r="D40" s="382"/>
      <c r="E40" s="382"/>
      <c r="F40" s="382"/>
      <c r="G40" s="382"/>
      <c r="H40" s="382"/>
      <c r="I40" s="382"/>
      <c r="J40" s="382"/>
      <c r="K40" s="382"/>
      <c r="O40" s="141" t="s">
        <v>8</v>
      </c>
      <c r="P40" s="147"/>
      <c r="Q40" s="147"/>
      <c r="R40" s="147"/>
      <c r="S40" s="147"/>
      <c r="T40" s="147"/>
      <c r="U40" s="147"/>
      <c r="V40" s="143"/>
      <c r="W40" s="143"/>
    </row>
    <row r="41" spans="1:23" ht="15" x14ac:dyDescent="0.35">
      <c r="A41" s="146"/>
      <c r="B41" s="146"/>
      <c r="C41" s="146"/>
      <c r="D41" s="146"/>
      <c r="E41" s="146"/>
      <c r="F41" s="146"/>
      <c r="G41" s="146"/>
      <c r="H41" s="146"/>
      <c r="I41" s="146"/>
      <c r="J41" s="146"/>
      <c r="K41" s="146"/>
      <c r="O41" s="141" t="s">
        <v>9</v>
      </c>
      <c r="P41" s="141"/>
      <c r="Q41" s="141"/>
      <c r="R41" s="141"/>
      <c r="S41" s="141"/>
      <c r="T41" s="141"/>
      <c r="U41" s="143"/>
      <c r="V41" s="143"/>
      <c r="W41" s="143"/>
    </row>
    <row r="42" spans="1:23" ht="15" x14ac:dyDescent="0.35">
      <c r="A42" s="373" t="s">
        <v>10</v>
      </c>
      <c r="B42" s="374"/>
      <c r="C42" s="374"/>
      <c r="D42" s="374"/>
      <c r="E42" s="33"/>
      <c r="F42" s="33"/>
      <c r="G42" s="33"/>
      <c r="H42" s="33"/>
      <c r="I42" s="33"/>
      <c r="J42" s="33"/>
      <c r="K42" s="33"/>
      <c r="O42" s="141" t="s">
        <v>11</v>
      </c>
      <c r="P42" s="141"/>
      <c r="Q42" s="141"/>
      <c r="R42" s="141"/>
      <c r="S42" s="141"/>
      <c r="T42" s="141"/>
    </row>
    <row r="43" spans="1:23" ht="15" x14ac:dyDescent="0.35">
      <c r="A43" s="374"/>
      <c r="B43" s="374"/>
      <c r="C43" s="374"/>
      <c r="D43" s="374"/>
      <c r="E43" s="33"/>
      <c r="F43" s="33"/>
      <c r="G43" s="33"/>
      <c r="H43" s="33"/>
      <c r="I43" s="33"/>
      <c r="J43" s="33"/>
      <c r="K43" s="33"/>
      <c r="O43" s="141" t="s">
        <v>12</v>
      </c>
      <c r="P43" s="145"/>
      <c r="Q43" s="145"/>
      <c r="R43" s="145"/>
      <c r="S43" s="145"/>
      <c r="T43" s="145"/>
      <c r="U43" s="33"/>
      <c r="V43" s="33"/>
      <c r="W43" s="33"/>
    </row>
    <row r="44" spans="1:23" ht="15" x14ac:dyDescent="0.35">
      <c r="A44" s="371" t="s">
        <v>241</v>
      </c>
      <c r="B44" s="371"/>
      <c r="C44" s="371"/>
      <c r="D44" s="371"/>
      <c r="E44" s="371"/>
      <c r="F44" s="371"/>
      <c r="G44" s="371"/>
      <c r="H44" s="371"/>
      <c r="I44" s="371"/>
      <c r="J44" s="371"/>
      <c r="K44" s="371"/>
      <c r="O44" s="141" t="s">
        <v>13</v>
      </c>
      <c r="P44" s="145"/>
      <c r="Q44" s="145"/>
      <c r="R44" s="145"/>
      <c r="S44" s="145"/>
      <c r="T44" s="145"/>
      <c r="U44" s="37"/>
      <c r="V44" s="33"/>
      <c r="W44" s="33"/>
    </row>
    <row r="45" spans="1:23" ht="15" x14ac:dyDescent="0.35">
      <c r="A45" s="371"/>
      <c r="B45" s="371"/>
      <c r="C45" s="371"/>
      <c r="D45" s="371"/>
      <c r="E45" s="371"/>
      <c r="F45" s="371"/>
      <c r="G45" s="371"/>
      <c r="H45" s="371"/>
      <c r="I45" s="371"/>
      <c r="J45" s="371"/>
      <c r="K45" s="371"/>
      <c r="O45" s="141" t="s">
        <v>14</v>
      </c>
      <c r="P45" s="144"/>
      <c r="Q45" s="144"/>
      <c r="R45" s="144"/>
      <c r="S45" s="144"/>
      <c r="T45" s="144"/>
      <c r="U45" s="37"/>
      <c r="V45" s="33"/>
      <c r="W45" s="33"/>
    </row>
    <row r="46" spans="1:23" ht="15" x14ac:dyDescent="0.35">
      <c r="A46" s="371" t="s">
        <v>15</v>
      </c>
      <c r="B46" s="371"/>
      <c r="C46" s="371"/>
      <c r="D46" s="371"/>
      <c r="E46" s="371"/>
      <c r="F46" s="371"/>
      <c r="G46" s="371"/>
      <c r="H46" s="371"/>
      <c r="I46" s="371"/>
      <c r="J46" s="371"/>
      <c r="K46" s="371"/>
      <c r="O46" s="141" t="s">
        <v>16</v>
      </c>
      <c r="P46" s="144"/>
      <c r="Q46" s="144"/>
      <c r="R46" s="144"/>
      <c r="S46" s="144"/>
      <c r="T46" s="144"/>
      <c r="U46" s="37"/>
      <c r="V46" s="33"/>
      <c r="W46" s="33"/>
    </row>
    <row r="47" spans="1:23" ht="15" x14ac:dyDescent="0.35">
      <c r="A47" s="371"/>
      <c r="B47" s="371"/>
      <c r="C47" s="371"/>
      <c r="D47" s="371"/>
      <c r="E47" s="371"/>
      <c r="F47" s="371"/>
      <c r="G47" s="371"/>
      <c r="H47" s="371"/>
      <c r="I47" s="371"/>
      <c r="J47" s="371"/>
      <c r="K47" s="371"/>
      <c r="O47" s="141"/>
      <c r="P47" s="144"/>
      <c r="Q47" s="144"/>
      <c r="R47" s="144"/>
      <c r="S47" s="144"/>
      <c r="T47" s="144"/>
      <c r="U47" s="37"/>
      <c r="V47" s="33"/>
      <c r="W47" s="33"/>
    </row>
    <row r="48" spans="1:23" ht="15" x14ac:dyDescent="0.35">
      <c r="A48" s="371" t="s">
        <v>17</v>
      </c>
      <c r="B48" s="371"/>
      <c r="C48" s="371"/>
      <c r="D48" s="371"/>
      <c r="E48" s="371"/>
      <c r="F48" s="371"/>
      <c r="G48" s="371"/>
      <c r="H48" s="371"/>
      <c r="I48" s="371"/>
      <c r="J48" s="371"/>
      <c r="K48" s="371"/>
      <c r="O48" s="141"/>
      <c r="P48" s="144"/>
      <c r="Q48" s="144"/>
      <c r="R48" s="144"/>
      <c r="S48" s="144"/>
      <c r="T48" s="144"/>
      <c r="U48" s="143"/>
      <c r="V48" s="33"/>
      <c r="W48" s="33"/>
    </row>
    <row r="49" spans="1:23" ht="15" x14ac:dyDescent="0.35">
      <c r="A49" s="371"/>
      <c r="B49" s="371"/>
      <c r="C49" s="371"/>
      <c r="D49" s="371"/>
      <c r="E49" s="371"/>
      <c r="F49" s="371"/>
      <c r="G49" s="371"/>
      <c r="H49" s="371"/>
      <c r="I49" s="371"/>
      <c r="J49" s="371"/>
      <c r="K49" s="371"/>
      <c r="O49" s="141"/>
      <c r="P49" s="144"/>
      <c r="Q49" s="144"/>
      <c r="R49" s="144"/>
      <c r="S49" s="144"/>
      <c r="T49" s="144"/>
      <c r="U49" s="143"/>
      <c r="V49" s="33"/>
      <c r="W49" s="33"/>
    </row>
    <row r="50" spans="1:23" ht="15" x14ac:dyDescent="0.35">
      <c r="A50" s="371" t="s">
        <v>18</v>
      </c>
      <c r="B50" s="371"/>
      <c r="C50" s="371"/>
      <c r="D50" s="371"/>
      <c r="E50" s="371"/>
      <c r="F50" s="371"/>
      <c r="G50" s="371"/>
      <c r="H50" s="371"/>
      <c r="I50" s="371"/>
      <c r="J50" s="371"/>
      <c r="K50" s="371"/>
      <c r="O50" s="141"/>
      <c r="P50" s="144"/>
      <c r="Q50" s="144"/>
      <c r="R50" s="144"/>
      <c r="S50" s="144"/>
      <c r="T50" s="144"/>
      <c r="U50" s="143"/>
      <c r="V50" s="33"/>
      <c r="W50" s="33"/>
    </row>
    <row r="51" spans="1:23" x14ac:dyDescent="0.35">
      <c r="A51" s="371"/>
      <c r="B51" s="371"/>
      <c r="C51" s="371"/>
      <c r="D51" s="371"/>
      <c r="E51" s="371"/>
      <c r="F51" s="371"/>
      <c r="G51" s="371"/>
      <c r="H51" s="371"/>
      <c r="I51" s="371"/>
      <c r="J51" s="371"/>
      <c r="K51" s="371"/>
      <c r="O51" s="36"/>
      <c r="P51" s="143"/>
      <c r="Q51" s="143"/>
      <c r="R51" s="143"/>
      <c r="S51" s="143"/>
      <c r="T51" s="143"/>
      <c r="U51" s="143"/>
      <c r="V51" s="33"/>
      <c r="W51" s="33"/>
    </row>
    <row r="52" spans="1:23" x14ac:dyDescent="0.35">
      <c r="A52" s="142"/>
      <c r="B52" s="142"/>
      <c r="C52" s="142"/>
      <c r="D52" s="142"/>
      <c r="E52" s="142"/>
      <c r="F52" s="142"/>
      <c r="G52" s="142"/>
      <c r="H52" s="142"/>
      <c r="I52" s="142"/>
      <c r="J52" s="142"/>
      <c r="K52" s="142"/>
      <c r="O52" s="36"/>
      <c r="P52" s="143"/>
      <c r="Q52" s="143"/>
      <c r="R52" s="143"/>
      <c r="S52" s="143"/>
      <c r="T52" s="143"/>
      <c r="U52" s="143"/>
      <c r="V52" s="33"/>
      <c r="W52" s="33"/>
    </row>
    <row r="53" spans="1:23" x14ac:dyDescent="0.35">
      <c r="A53" s="373" t="s">
        <v>19</v>
      </c>
      <c r="B53" s="373"/>
      <c r="C53" s="373"/>
      <c r="D53" s="373"/>
      <c r="O53" s="36"/>
      <c r="P53" s="33"/>
      <c r="Q53" s="33"/>
      <c r="R53" s="33"/>
      <c r="S53" s="33"/>
      <c r="T53" s="33"/>
      <c r="U53" s="33"/>
      <c r="V53" s="33"/>
      <c r="W53" s="33"/>
    </row>
    <row r="54" spans="1:23" x14ac:dyDescent="0.35">
      <c r="A54" s="373"/>
      <c r="B54" s="373"/>
      <c r="C54" s="373"/>
      <c r="D54" s="373"/>
      <c r="O54" s="36"/>
      <c r="P54" s="33"/>
      <c r="Q54" s="33"/>
      <c r="R54" s="33"/>
      <c r="S54" s="33"/>
      <c r="T54" s="33"/>
      <c r="U54" s="33"/>
      <c r="V54" s="33"/>
      <c r="W54" s="33"/>
    </row>
    <row r="55" spans="1:23" x14ac:dyDescent="0.35">
      <c r="A55" s="371" t="s">
        <v>237</v>
      </c>
      <c r="B55" s="371"/>
      <c r="C55" s="371"/>
      <c r="D55" s="371"/>
      <c r="E55" s="371"/>
      <c r="F55" s="371"/>
      <c r="G55" s="371"/>
      <c r="H55" s="371"/>
      <c r="I55" s="371"/>
      <c r="J55" s="371"/>
      <c r="K55" s="371"/>
      <c r="O55" s="33"/>
      <c r="P55" s="33"/>
      <c r="Q55" s="33"/>
      <c r="R55" s="33"/>
      <c r="S55" s="33"/>
      <c r="T55" s="33"/>
      <c r="U55" s="33"/>
      <c r="V55" s="33"/>
    </row>
    <row r="56" spans="1:23" x14ac:dyDescent="0.35">
      <c r="A56" s="371"/>
      <c r="B56" s="371"/>
      <c r="C56" s="371"/>
      <c r="D56" s="371"/>
      <c r="E56" s="371"/>
      <c r="F56" s="371"/>
      <c r="G56" s="371"/>
      <c r="H56" s="371"/>
      <c r="I56" s="371"/>
      <c r="J56" s="371"/>
      <c r="K56" s="371"/>
    </row>
    <row r="57" spans="1:23" x14ac:dyDescent="0.35">
      <c r="A57" s="371"/>
      <c r="B57" s="371"/>
      <c r="C57" s="371"/>
      <c r="D57" s="371"/>
      <c r="E57" s="371"/>
      <c r="F57" s="371"/>
      <c r="G57" s="371"/>
      <c r="H57" s="371"/>
      <c r="I57" s="371"/>
      <c r="J57" s="371"/>
      <c r="K57" s="371"/>
    </row>
    <row r="58" spans="1:23" x14ac:dyDescent="0.35">
      <c r="A58" s="371"/>
      <c r="B58" s="371"/>
      <c r="C58" s="371"/>
      <c r="D58" s="371"/>
      <c r="E58" s="371"/>
      <c r="F58" s="371"/>
      <c r="G58" s="371"/>
      <c r="H58" s="371"/>
      <c r="I58" s="371"/>
      <c r="J58" s="371"/>
      <c r="K58" s="371"/>
    </row>
    <row r="59" spans="1:23" x14ac:dyDescent="0.35">
      <c r="A59" s="371"/>
      <c r="B59" s="371"/>
      <c r="C59" s="371"/>
      <c r="D59" s="371"/>
      <c r="E59" s="371"/>
      <c r="F59" s="371"/>
      <c r="G59" s="371"/>
      <c r="H59" s="371"/>
      <c r="I59" s="371"/>
      <c r="J59" s="371"/>
      <c r="K59" s="371"/>
    </row>
    <row r="60" spans="1:23" x14ac:dyDescent="0.35">
      <c r="A60" s="371"/>
      <c r="B60" s="371"/>
      <c r="C60" s="371"/>
      <c r="D60" s="371"/>
      <c r="E60" s="371"/>
      <c r="F60" s="371"/>
      <c r="G60" s="371"/>
      <c r="H60" s="371"/>
      <c r="I60" s="371"/>
      <c r="J60" s="371"/>
      <c r="K60" s="371"/>
    </row>
    <row r="61" spans="1:23" x14ac:dyDescent="0.35">
      <c r="A61" s="371"/>
      <c r="B61" s="371"/>
      <c r="C61" s="371"/>
      <c r="D61" s="371"/>
      <c r="E61" s="371"/>
      <c r="F61" s="371"/>
      <c r="G61" s="371"/>
      <c r="H61" s="371"/>
      <c r="I61" s="371"/>
      <c r="J61" s="371"/>
      <c r="K61" s="371"/>
    </row>
    <row r="62" spans="1:23" x14ac:dyDescent="0.35"/>
    <row r="63" spans="1:23" x14ac:dyDescent="0.35">
      <c r="A63" s="373" t="s">
        <v>20</v>
      </c>
      <c r="B63" s="373"/>
      <c r="C63" s="373"/>
      <c r="D63" s="373"/>
      <c r="E63" s="373"/>
    </row>
    <row r="64" spans="1:23" x14ac:dyDescent="0.35">
      <c r="A64" s="373"/>
      <c r="B64" s="373"/>
      <c r="C64" s="373"/>
      <c r="D64" s="373"/>
      <c r="E64" s="373"/>
    </row>
    <row r="65" spans="1:11" x14ac:dyDescent="0.35">
      <c r="A65" s="371" t="s">
        <v>236</v>
      </c>
      <c r="B65" s="371"/>
      <c r="C65" s="371"/>
      <c r="D65" s="371"/>
      <c r="E65" s="371"/>
      <c r="F65" s="371"/>
      <c r="G65" s="371"/>
      <c r="H65" s="371"/>
      <c r="I65" s="371"/>
      <c r="J65" s="371"/>
      <c r="K65" s="371"/>
    </row>
    <row r="66" spans="1:11" x14ac:dyDescent="0.35">
      <c r="A66" s="371"/>
      <c r="B66" s="371"/>
      <c r="C66" s="371"/>
      <c r="D66" s="371"/>
      <c r="E66" s="371"/>
      <c r="F66" s="371"/>
      <c r="G66" s="371"/>
      <c r="H66" s="371"/>
      <c r="I66" s="371"/>
      <c r="J66" s="371"/>
      <c r="K66" s="371"/>
    </row>
    <row r="67" spans="1:11" x14ac:dyDescent="0.35">
      <c r="A67" s="371"/>
      <c r="B67" s="371"/>
      <c r="C67" s="371"/>
      <c r="D67" s="371"/>
      <c r="E67" s="371"/>
      <c r="F67" s="371"/>
      <c r="G67" s="371"/>
      <c r="H67" s="371"/>
      <c r="I67" s="371"/>
      <c r="J67" s="371"/>
      <c r="K67" s="371"/>
    </row>
    <row r="68" spans="1:11" x14ac:dyDescent="0.35">
      <c r="A68" s="371"/>
      <c r="B68" s="371"/>
      <c r="C68" s="371"/>
      <c r="D68" s="371"/>
      <c r="E68" s="371"/>
      <c r="F68" s="371"/>
      <c r="G68" s="371"/>
      <c r="H68" s="371"/>
      <c r="I68" s="371"/>
      <c r="J68" s="371"/>
      <c r="K68" s="371"/>
    </row>
    <row r="69" spans="1:11" x14ac:dyDescent="0.35">
      <c r="A69" s="371"/>
      <c r="B69" s="371"/>
      <c r="C69" s="371"/>
      <c r="D69" s="371"/>
      <c r="E69" s="371"/>
      <c r="F69" s="371"/>
      <c r="G69" s="371"/>
      <c r="H69" s="371"/>
      <c r="I69" s="371"/>
      <c r="J69" s="371"/>
      <c r="K69" s="371"/>
    </row>
    <row r="70" spans="1:11" x14ac:dyDescent="0.35"/>
    <row r="71" spans="1:11" x14ac:dyDescent="0.35"/>
  </sheetData>
  <sheetProtection algorithmName="SHA-512" hashValue="Nutwo/juuEbiMLT0YUv6Iapf1Cufs4fKdkzJScaHw4JOK9M55l7IDFJOoNkkcsaVBAHdtbcJzTXs4/IBe80KRw==" saltValue="fV85CaFLUHJFUdJT8Pc87Q==" spinCount="100000" sheet="1" scenarios="1"/>
  <mergeCells count="22">
    <mergeCell ref="A8:D9"/>
    <mergeCell ref="A1:K1"/>
    <mergeCell ref="A15:K28"/>
    <mergeCell ref="O33:W37"/>
    <mergeCell ref="A55:K61"/>
    <mergeCell ref="A3:K3"/>
    <mergeCell ref="A5:F5"/>
    <mergeCell ref="A6:F6"/>
    <mergeCell ref="A4:F4"/>
    <mergeCell ref="A10:K14"/>
    <mergeCell ref="A29:K34"/>
    <mergeCell ref="A35:K36"/>
    <mergeCell ref="A37:K40"/>
    <mergeCell ref="A65:K69"/>
    <mergeCell ref="O38:U39"/>
    <mergeCell ref="A42:D43"/>
    <mergeCell ref="A53:D54"/>
    <mergeCell ref="A63:E64"/>
    <mergeCell ref="A44:K45"/>
    <mergeCell ref="A46:K47"/>
    <mergeCell ref="A48:K49"/>
    <mergeCell ref="A50:K51"/>
  </mergeCells>
  <phoneticPr fontId="12"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F8EB76-D058-4060-B195-31E5BA40BBEC}">
  <sheetPr codeName="Sheet9">
    <tabColor theme="8" tint="0.39997558519241921"/>
  </sheetPr>
  <dimension ref="A1:Z1048576"/>
  <sheetViews>
    <sheetView showGridLines="0" topLeftCell="B1" zoomScale="97" zoomScaleNormal="162" zoomScalePageLayoutView="68" workbookViewId="0">
      <selection activeCell="Q20" sqref="Q20"/>
    </sheetView>
  </sheetViews>
  <sheetFormatPr defaultColWidth="0" defaultRowHeight="13.5" zeroHeight="1" x14ac:dyDescent="0.35"/>
  <cols>
    <col min="1" max="1" width="0.6640625" style="31" customWidth="1"/>
    <col min="2" max="2" width="41.6640625" style="31" customWidth="1"/>
    <col min="3" max="3" width="3.796875" style="213" customWidth="1"/>
    <col min="4" max="4" width="11.33203125" style="186" customWidth="1"/>
    <col min="5" max="5" width="1.796875" style="31" customWidth="1"/>
    <col min="6" max="6" width="11.33203125" style="31" customWidth="1"/>
    <col min="7" max="7" width="3.33203125" style="186" customWidth="1"/>
    <col min="8" max="8" width="15.796875" style="31" customWidth="1"/>
    <col min="9" max="9" width="3.33203125" style="31" customWidth="1"/>
    <col min="10" max="10" width="2" style="31" customWidth="1"/>
    <col min="11" max="11" width="38" style="31" customWidth="1"/>
    <col min="12" max="12" width="8.33203125" style="31" customWidth="1"/>
    <col min="13" max="13" width="4.33203125" style="31" customWidth="1"/>
    <col min="14" max="14" width="0.796875" style="31" customWidth="1"/>
    <col min="15" max="15" width="11.6640625" style="31" customWidth="1"/>
    <col min="16" max="16" width="7.33203125" style="31" customWidth="1"/>
    <col min="17" max="17" width="11.6640625" style="186" customWidth="1"/>
    <col min="18" max="18" width="13.33203125" style="202" customWidth="1"/>
    <col min="19" max="19" width="8.33203125" style="31" customWidth="1"/>
    <col min="20" max="20" width="5.33203125" style="31" customWidth="1"/>
    <col min="21" max="41" width="9" style="31" hidden="1" customWidth="1"/>
    <col min="42" max="16384" width="9" style="31" hidden="1"/>
  </cols>
  <sheetData>
    <row r="1" spans="1:22" ht="45" customHeight="1" x14ac:dyDescent="0.35">
      <c r="A1" s="249" t="s">
        <v>21</v>
      </c>
      <c r="B1" s="249"/>
      <c r="C1" s="249"/>
      <c r="D1" s="249"/>
      <c r="E1" s="249"/>
      <c r="F1" s="249"/>
      <c r="G1" s="249"/>
      <c r="H1" s="249"/>
      <c r="I1" s="249"/>
      <c r="J1" s="166"/>
      <c r="K1" s="34"/>
      <c r="L1" s="34"/>
      <c r="M1" s="34"/>
      <c r="N1" s="34"/>
      <c r="O1" s="34"/>
      <c r="P1" s="34"/>
      <c r="Q1" s="34"/>
      <c r="R1" s="34"/>
    </row>
    <row r="2" spans="1:22" ht="22.05" customHeight="1" x14ac:dyDescent="0.4">
      <c r="A2" s="167"/>
      <c r="B2" s="416" t="s">
        <v>22</v>
      </c>
      <c r="C2" s="416"/>
      <c r="D2" s="416"/>
      <c r="E2" s="416"/>
      <c r="F2" s="416"/>
      <c r="G2" s="416"/>
      <c r="H2" s="416"/>
      <c r="I2" s="416"/>
      <c r="J2" s="34"/>
      <c r="K2" s="168"/>
      <c r="L2" s="168"/>
      <c r="M2" s="168"/>
      <c r="N2" s="168"/>
      <c r="O2" s="168"/>
      <c r="P2" s="168"/>
      <c r="Q2" s="168"/>
      <c r="R2" s="168"/>
    </row>
    <row r="3" spans="1:22" ht="50.25" customHeight="1" x14ac:dyDescent="0.35">
      <c r="A3" s="169"/>
      <c r="B3" s="414" t="s">
        <v>255</v>
      </c>
      <c r="C3" s="414"/>
      <c r="D3" s="414"/>
      <c r="E3" s="414"/>
      <c r="F3" s="414"/>
      <c r="G3" s="414"/>
      <c r="H3" s="414"/>
      <c r="I3" s="414"/>
      <c r="J3" s="170"/>
      <c r="K3" s="171"/>
      <c r="L3" s="170"/>
      <c r="M3" s="170"/>
      <c r="N3" s="170"/>
      <c r="O3" s="170"/>
      <c r="P3" s="170"/>
      <c r="Q3" s="170"/>
      <c r="R3" s="170"/>
    </row>
    <row r="4" spans="1:22" ht="31.5" customHeight="1" thickBot="1" x14ac:dyDescent="0.4">
      <c r="B4" s="415"/>
      <c r="C4" s="415"/>
      <c r="D4" s="415"/>
      <c r="E4" s="415"/>
      <c r="F4" s="415"/>
      <c r="G4" s="415"/>
      <c r="H4" s="415"/>
      <c r="I4" s="415"/>
      <c r="J4" s="172"/>
      <c r="K4" s="172"/>
      <c r="L4" s="172"/>
      <c r="M4" s="172"/>
      <c r="N4" s="172"/>
      <c r="O4" s="172"/>
      <c r="P4" s="172"/>
      <c r="Q4" s="172"/>
      <c r="R4" s="172"/>
    </row>
    <row r="5" spans="1:22" ht="15" customHeight="1" x14ac:dyDescent="0.35">
      <c r="B5" s="386" t="s">
        <v>23</v>
      </c>
      <c r="C5" s="387"/>
      <c r="D5" s="387"/>
      <c r="E5" s="173"/>
      <c r="F5" s="390" t="s">
        <v>24</v>
      </c>
      <c r="G5" s="174"/>
      <c r="H5" s="175"/>
      <c r="I5" s="176"/>
      <c r="K5" s="399" t="s">
        <v>25</v>
      </c>
      <c r="L5" s="400"/>
      <c r="M5" s="400"/>
      <c r="N5" s="400"/>
      <c r="O5" s="400"/>
      <c r="P5" s="400"/>
      <c r="Q5" s="400"/>
      <c r="R5" s="401"/>
    </row>
    <row r="6" spans="1:22" ht="15" customHeight="1" thickBot="1" x14ac:dyDescent="0.4">
      <c r="A6" s="177"/>
      <c r="B6" s="388"/>
      <c r="C6" s="389"/>
      <c r="D6" s="389"/>
      <c r="E6" s="178"/>
      <c r="F6" s="391"/>
      <c r="G6" s="179"/>
      <c r="H6" s="180"/>
      <c r="I6" s="181"/>
      <c r="K6" s="402"/>
      <c r="L6" s="403"/>
      <c r="M6" s="403"/>
      <c r="N6" s="403"/>
      <c r="O6" s="403"/>
      <c r="P6" s="403"/>
      <c r="Q6" s="403"/>
      <c r="R6" s="404"/>
    </row>
    <row r="7" spans="1:22" ht="17" customHeight="1" x14ac:dyDescent="0.35">
      <c r="A7" s="177"/>
      <c r="B7" s="182" t="s">
        <v>26</v>
      </c>
      <c r="C7" s="183" t="s">
        <v>27</v>
      </c>
      <c r="D7" s="184" t="s">
        <v>28</v>
      </c>
      <c r="E7" s="185"/>
      <c r="F7" s="8">
        <v>300</v>
      </c>
      <c r="I7" s="187"/>
      <c r="K7" s="188" t="s">
        <v>29</v>
      </c>
      <c r="L7" s="189"/>
      <c r="M7" s="189"/>
      <c r="N7" s="189"/>
      <c r="O7" s="189"/>
      <c r="P7" s="190"/>
      <c r="Q7" s="395" t="s">
        <v>30</v>
      </c>
      <c r="R7" s="397" t="s">
        <v>31</v>
      </c>
    </row>
    <row r="8" spans="1:22" ht="17" customHeight="1" x14ac:dyDescent="0.35">
      <c r="A8" s="177"/>
      <c r="B8" s="182" t="s">
        <v>32</v>
      </c>
      <c r="C8" s="183" t="s">
        <v>33</v>
      </c>
      <c r="D8" s="184" t="s">
        <v>34</v>
      </c>
      <c r="E8" s="185"/>
      <c r="F8" s="23">
        <v>2500</v>
      </c>
      <c r="H8" s="191" t="s">
        <v>35</v>
      </c>
      <c r="I8" s="187"/>
      <c r="K8" s="110" t="s">
        <v>36</v>
      </c>
      <c r="O8" s="192"/>
      <c r="P8" s="32"/>
      <c r="Q8" s="396"/>
      <c r="R8" s="398"/>
    </row>
    <row r="9" spans="1:22" ht="17" customHeight="1" x14ac:dyDescent="0.35">
      <c r="A9" s="177"/>
      <c r="B9" s="182" t="s">
        <v>37</v>
      </c>
      <c r="C9" s="183" t="s">
        <v>38</v>
      </c>
      <c r="D9" s="184" t="s">
        <v>283</v>
      </c>
      <c r="E9" s="185"/>
      <c r="F9" s="357">
        <v>20</v>
      </c>
      <c r="H9" s="35" t="s">
        <v>285</v>
      </c>
      <c r="I9" s="193"/>
      <c r="K9" s="194"/>
      <c r="P9" s="32"/>
      <c r="Q9" s="396"/>
      <c r="R9" s="398"/>
    </row>
    <row r="10" spans="1:22" ht="17" customHeight="1" x14ac:dyDescent="0.35">
      <c r="A10" s="177"/>
      <c r="B10" s="182" t="s">
        <v>40</v>
      </c>
      <c r="C10" s="183" t="s">
        <v>41</v>
      </c>
      <c r="D10" s="184" t="s">
        <v>42</v>
      </c>
      <c r="E10" s="185"/>
      <c r="F10" s="9">
        <v>25.92</v>
      </c>
      <c r="H10" s="195"/>
      <c r="I10" s="187"/>
      <c r="K10" s="194"/>
      <c r="P10" s="32"/>
      <c r="Q10" s="196" t="s">
        <v>43</v>
      </c>
      <c r="R10" s="197" t="s">
        <v>44</v>
      </c>
    </row>
    <row r="11" spans="1:22" ht="17" customHeight="1" x14ac:dyDescent="0.35">
      <c r="A11" s="33"/>
      <c r="B11" s="182" t="s">
        <v>45</v>
      </c>
      <c r="C11" s="183" t="s">
        <v>46</v>
      </c>
      <c r="D11" s="184" t="s">
        <v>47</v>
      </c>
      <c r="E11" s="185"/>
      <c r="F11" s="24">
        <v>1.53</v>
      </c>
      <c r="G11" s="198"/>
      <c r="I11" s="187"/>
      <c r="K11" s="194"/>
      <c r="P11" s="199"/>
      <c r="Q11" s="27">
        <v>0</v>
      </c>
      <c r="R11" s="29">
        <v>100</v>
      </c>
    </row>
    <row r="12" spans="1:22" ht="17" customHeight="1" x14ac:dyDescent="0.35">
      <c r="A12" s="177"/>
      <c r="B12" s="182" t="s">
        <v>48</v>
      </c>
      <c r="C12" s="183" t="s">
        <v>49</v>
      </c>
      <c r="D12" s="184" t="s">
        <v>50</v>
      </c>
      <c r="E12" s="185"/>
      <c r="F12" s="9">
        <v>44.87</v>
      </c>
      <c r="H12" s="195"/>
      <c r="I12" s="187"/>
      <c r="K12" s="194"/>
      <c r="P12" s="199"/>
      <c r="Q12" s="27">
        <v>10</v>
      </c>
      <c r="R12" s="29">
        <v>100</v>
      </c>
    </row>
    <row r="13" spans="1:22" ht="17" customHeight="1" x14ac:dyDescent="0.35">
      <c r="A13" s="177"/>
      <c r="B13" s="182" t="s">
        <v>51</v>
      </c>
      <c r="C13" s="183" t="s">
        <v>52</v>
      </c>
      <c r="D13" s="184" t="s">
        <v>53</v>
      </c>
      <c r="E13" s="185"/>
      <c r="F13" s="10">
        <v>6.4000000000000001E-2</v>
      </c>
      <c r="H13" s="195"/>
      <c r="I13" s="187"/>
      <c r="K13" s="194"/>
      <c r="P13" s="199"/>
      <c r="Q13" s="27">
        <v>50</v>
      </c>
      <c r="R13" s="29">
        <v>30</v>
      </c>
    </row>
    <row r="14" spans="1:22" ht="17" customHeight="1" x14ac:dyDescent="0.35">
      <c r="A14" s="177"/>
      <c r="B14" s="182" t="s">
        <v>54</v>
      </c>
      <c r="C14" s="183" t="s">
        <v>55</v>
      </c>
      <c r="D14" s="184" t="s">
        <v>53</v>
      </c>
      <c r="E14" s="185"/>
      <c r="F14" s="79">
        <v>0.37</v>
      </c>
      <c r="H14" s="195"/>
      <c r="I14" s="187"/>
      <c r="K14" s="194"/>
      <c r="P14" s="199"/>
      <c r="Q14" s="27">
        <v>100</v>
      </c>
      <c r="R14" s="29">
        <v>10</v>
      </c>
    </row>
    <row r="15" spans="1:22" ht="17" customHeight="1" x14ac:dyDescent="0.35">
      <c r="A15" s="177"/>
      <c r="B15" s="200" t="s">
        <v>56</v>
      </c>
      <c r="C15" s="183" t="s">
        <v>57</v>
      </c>
      <c r="D15" s="184" t="s">
        <v>28</v>
      </c>
      <c r="E15" s="185"/>
      <c r="F15" s="352">
        <v>4.5999999999999999E-2</v>
      </c>
      <c r="I15" s="187"/>
      <c r="K15" s="194"/>
      <c r="P15" s="199"/>
      <c r="Q15" s="27">
        <v>150</v>
      </c>
      <c r="R15" s="29">
        <v>2</v>
      </c>
    </row>
    <row r="16" spans="1:22" ht="17" customHeight="1" x14ac:dyDescent="0.35">
      <c r="A16" s="177"/>
      <c r="B16" s="182" t="s">
        <v>59</v>
      </c>
      <c r="C16" s="183" t="s">
        <v>60</v>
      </c>
      <c r="D16" s="184" t="s">
        <v>61</v>
      </c>
      <c r="E16" s="185"/>
      <c r="F16" s="9">
        <v>0.41</v>
      </c>
      <c r="H16" s="195"/>
      <c r="I16" s="187"/>
      <c r="K16" s="194"/>
      <c r="P16" s="199"/>
      <c r="Q16" s="27">
        <v>250</v>
      </c>
      <c r="R16" s="29">
        <v>1</v>
      </c>
      <c r="S16" s="201"/>
      <c r="T16" s="202"/>
      <c r="U16" s="202"/>
      <c r="V16" s="202"/>
    </row>
    <row r="17" spans="1:23" ht="17" customHeight="1" x14ac:dyDescent="0.35">
      <c r="A17" s="177"/>
      <c r="B17" s="182" t="s">
        <v>62</v>
      </c>
      <c r="C17" s="183" t="s">
        <v>63</v>
      </c>
      <c r="D17" s="184" t="s">
        <v>64</v>
      </c>
      <c r="E17" s="185"/>
      <c r="F17" s="11">
        <v>1.7999999999999999E-2</v>
      </c>
      <c r="H17" s="195"/>
      <c r="I17" s="187"/>
      <c r="K17" s="194"/>
      <c r="Q17" s="27">
        <v>300</v>
      </c>
      <c r="R17" s="29">
        <v>0.5</v>
      </c>
    </row>
    <row r="18" spans="1:23" ht="17" customHeight="1" x14ac:dyDescent="0.5">
      <c r="A18" s="177"/>
      <c r="B18" s="182" t="s">
        <v>65</v>
      </c>
      <c r="C18" s="183" t="s">
        <v>66</v>
      </c>
      <c r="D18" s="184" t="s">
        <v>53</v>
      </c>
      <c r="E18" s="185"/>
      <c r="F18" s="9">
        <v>1.51</v>
      </c>
      <c r="H18" s="195"/>
      <c r="I18" s="187"/>
      <c r="K18" s="194"/>
      <c r="Q18" s="27"/>
      <c r="R18" s="29"/>
      <c r="T18" s="203"/>
    </row>
    <row r="19" spans="1:23" ht="17" customHeight="1" x14ac:dyDescent="0.5">
      <c r="A19" s="177"/>
      <c r="B19" s="182" t="s">
        <v>247</v>
      </c>
      <c r="C19" s="183" t="s">
        <v>67</v>
      </c>
      <c r="D19" s="184" t="s">
        <v>58</v>
      </c>
      <c r="E19" s="185"/>
      <c r="F19" s="13">
        <v>13.91</v>
      </c>
      <c r="H19" s="195"/>
      <c r="I19" s="187"/>
      <c r="K19" s="194"/>
      <c r="Q19" s="27"/>
      <c r="R19" s="29"/>
      <c r="T19" s="203"/>
    </row>
    <row r="20" spans="1:23" ht="17" customHeight="1" x14ac:dyDescent="0.35">
      <c r="A20" s="177"/>
      <c r="B20" s="182" t="s">
        <v>68</v>
      </c>
      <c r="C20" s="183" t="s">
        <v>69</v>
      </c>
      <c r="D20" s="184" t="s">
        <v>300</v>
      </c>
      <c r="E20" s="185"/>
      <c r="F20" s="14">
        <v>0.219</v>
      </c>
      <c r="H20" s="195"/>
      <c r="I20" s="187"/>
      <c r="K20" s="194"/>
      <c r="Q20" s="27"/>
      <c r="R20" s="29"/>
      <c r="W20" s="186"/>
    </row>
    <row r="21" spans="1:23" ht="17" customHeight="1" x14ac:dyDescent="0.35">
      <c r="A21" s="177"/>
      <c r="B21" s="200" t="s">
        <v>70</v>
      </c>
      <c r="C21" s="204" t="s">
        <v>71</v>
      </c>
      <c r="D21" s="184" t="s">
        <v>53</v>
      </c>
      <c r="E21" s="185"/>
      <c r="F21" s="25">
        <v>4.7</v>
      </c>
      <c r="I21" s="205"/>
      <c r="K21" s="194"/>
      <c r="Q21" s="27"/>
      <c r="R21" s="29"/>
    </row>
    <row r="22" spans="1:23" ht="17" customHeight="1" thickBot="1" x14ac:dyDescent="0.4">
      <c r="A22" s="177"/>
      <c r="B22" s="206" t="s">
        <v>72</v>
      </c>
      <c r="C22" s="207" t="s">
        <v>73</v>
      </c>
      <c r="D22" s="208" t="s">
        <v>74</v>
      </c>
      <c r="E22" s="209"/>
      <c r="F22" s="26">
        <v>751.2</v>
      </c>
      <c r="G22" s="210"/>
      <c r="H22" s="211"/>
      <c r="I22" s="212"/>
      <c r="K22" s="194"/>
      <c r="Q22" s="27"/>
      <c r="R22" s="29"/>
      <c r="T22" s="201"/>
      <c r="U22" s="201"/>
      <c r="V22" s="201"/>
      <c r="W22" s="201"/>
    </row>
    <row r="23" spans="1:23" ht="17" customHeight="1" thickBot="1" x14ac:dyDescent="0.4">
      <c r="K23" s="194"/>
      <c r="Q23" s="27"/>
      <c r="R23" s="29"/>
    </row>
    <row r="24" spans="1:23" ht="15" customHeight="1" x14ac:dyDescent="0.35">
      <c r="B24" s="386" t="s">
        <v>75</v>
      </c>
      <c r="C24" s="387"/>
      <c r="D24" s="387"/>
      <c r="E24" s="173"/>
      <c r="F24" s="390" t="s">
        <v>24</v>
      </c>
      <c r="G24" s="174"/>
      <c r="H24" s="175"/>
      <c r="I24" s="176"/>
      <c r="K24" s="194"/>
      <c r="Q24" s="27"/>
      <c r="R24" s="29"/>
      <c r="S24" s="201"/>
      <c r="T24" s="202"/>
      <c r="U24" s="202"/>
      <c r="V24" s="202"/>
    </row>
    <row r="25" spans="1:23" ht="15" customHeight="1" thickBot="1" x14ac:dyDescent="0.4">
      <c r="B25" s="388"/>
      <c r="C25" s="389"/>
      <c r="D25" s="389"/>
      <c r="E25" s="178"/>
      <c r="F25" s="391"/>
      <c r="G25" s="179"/>
      <c r="H25" s="180"/>
      <c r="I25" s="181"/>
      <c r="K25" s="292"/>
      <c r="L25" s="293"/>
      <c r="M25" s="293"/>
      <c r="N25" s="293"/>
      <c r="O25" s="293"/>
      <c r="P25" s="293"/>
      <c r="Q25" s="27"/>
      <c r="R25" s="29"/>
      <c r="S25" s="201"/>
      <c r="T25" s="202"/>
      <c r="U25" s="202"/>
      <c r="V25" s="202"/>
    </row>
    <row r="26" spans="1:23" ht="17" customHeight="1" x14ac:dyDescent="0.35">
      <c r="B26" s="182" t="s">
        <v>76</v>
      </c>
      <c r="C26" s="183" t="s">
        <v>77</v>
      </c>
      <c r="D26" s="184" t="s">
        <v>78</v>
      </c>
      <c r="E26" s="185"/>
      <c r="F26" s="17">
        <v>62.1</v>
      </c>
      <c r="G26" s="215"/>
      <c r="I26" s="187"/>
      <c r="K26" s="292"/>
      <c r="L26" s="293"/>
      <c r="M26" s="293"/>
      <c r="N26" s="293"/>
      <c r="O26" s="293"/>
      <c r="P26" s="293"/>
      <c r="Q26" s="27"/>
      <c r="R26" s="29"/>
      <c r="S26" s="201"/>
      <c r="T26" s="202"/>
      <c r="U26" s="202"/>
      <c r="V26" s="202"/>
    </row>
    <row r="27" spans="1:23" ht="17" customHeight="1" x14ac:dyDescent="0.35">
      <c r="B27" s="182" t="s">
        <v>76</v>
      </c>
      <c r="C27" s="183" t="s">
        <v>79</v>
      </c>
      <c r="D27" s="184" t="s">
        <v>53</v>
      </c>
      <c r="E27" s="185"/>
      <c r="F27" s="9">
        <v>0.19</v>
      </c>
      <c r="H27" s="191" t="s">
        <v>80</v>
      </c>
      <c r="I27" s="187"/>
      <c r="K27" s="292"/>
      <c r="L27" s="293"/>
      <c r="M27" s="293"/>
      <c r="N27" s="293"/>
      <c r="O27" s="293"/>
      <c r="P27" s="293"/>
      <c r="Q27" s="27"/>
      <c r="R27" s="29"/>
      <c r="S27" s="201"/>
      <c r="T27" s="202"/>
      <c r="U27" s="202"/>
      <c r="V27" s="202"/>
    </row>
    <row r="28" spans="1:23" ht="17" customHeight="1" x14ac:dyDescent="0.35">
      <c r="B28" s="182" t="s">
        <v>76</v>
      </c>
      <c r="C28" s="183" t="s">
        <v>81</v>
      </c>
      <c r="D28" s="184" t="s">
        <v>82</v>
      </c>
      <c r="E28" s="185"/>
      <c r="F28" s="16">
        <v>71</v>
      </c>
      <c r="H28" s="35" t="s">
        <v>226</v>
      </c>
      <c r="I28" s="187"/>
      <c r="K28" s="292"/>
      <c r="L28" s="293"/>
      <c r="M28" s="293"/>
      <c r="N28" s="293"/>
      <c r="O28" s="293"/>
      <c r="P28" s="293"/>
      <c r="Q28" s="27"/>
      <c r="R28" s="29"/>
      <c r="S28" s="201"/>
      <c r="T28" s="202"/>
      <c r="U28" s="202"/>
      <c r="V28" s="202"/>
    </row>
    <row r="29" spans="1:23" ht="17" customHeight="1" x14ac:dyDescent="0.35">
      <c r="B29" s="182" t="s">
        <v>83</v>
      </c>
      <c r="C29" s="183" t="s">
        <v>84</v>
      </c>
      <c r="D29" s="184" t="s">
        <v>85</v>
      </c>
      <c r="E29" s="185"/>
      <c r="F29" s="9">
        <v>414.07</v>
      </c>
      <c r="H29" s="195"/>
      <c r="I29" s="187"/>
      <c r="K29" s="292"/>
      <c r="L29" s="293"/>
      <c r="M29" s="293"/>
      <c r="N29" s="293"/>
      <c r="O29" s="293"/>
      <c r="P29" s="293"/>
      <c r="Q29" s="27"/>
      <c r="R29" s="29"/>
      <c r="S29" s="201"/>
      <c r="T29" s="202"/>
      <c r="U29" s="202"/>
      <c r="V29" s="202"/>
    </row>
    <row r="30" spans="1:23" ht="17" customHeight="1" x14ac:dyDescent="0.35">
      <c r="B30" s="182" t="s">
        <v>86</v>
      </c>
      <c r="C30" s="183" t="s">
        <v>87</v>
      </c>
      <c r="D30" s="184" t="s">
        <v>88</v>
      </c>
      <c r="E30" s="185"/>
      <c r="F30" s="12">
        <v>4.8999999999999997E-6</v>
      </c>
      <c r="H30" s="216"/>
      <c r="I30" s="187"/>
      <c r="K30" s="217"/>
      <c r="L30" s="218"/>
      <c r="M30" s="218"/>
      <c r="N30" s="218"/>
      <c r="O30" s="218"/>
      <c r="P30" s="293"/>
      <c r="Q30" s="27"/>
      <c r="R30" s="29"/>
      <c r="S30" s="201"/>
      <c r="T30" s="202"/>
      <c r="U30" s="202"/>
      <c r="V30" s="202"/>
    </row>
    <row r="31" spans="1:23" ht="17" customHeight="1" x14ac:dyDescent="0.35">
      <c r="B31" s="182" t="s">
        <v>89</v>
      </c>
      <c r="C31" s="219" t="s">
        <v>90</v>
      </c>
      <c r="D31" s="184" t="s">
        <v>91</v>
      </c>
      <c r="E31" s="185"/>
      <c r="F31" s="9">
        <v>237.2</v>
      </c>
      <c r="G31" s="220"/>
      <c r="H31" s="195"/>
      <c r="I31" s="187"/>
      <c r="K31" s="221" t="s">
        <v>27</v>
      </c>
      <c r="L31" s="218" t="str">
        <f>IF(LEN($F$7)&gt;0, "= " &amp;F7 &amp; " cm", "")</f>
        <v>= 300 cm</v>
      </c>
      <c r="M31" s="218"/>
      <c r="N31" s="218"/>
      <c r="O31" s="218"/>
      <c r="P31" s="293"/>
      <c r="Q31" s="27"/>
      <c r="R31" s="29"/>
      <c r="S31" s="201"/>
      <c r="T31" s="202"/>
      <c r="U31" s="202"/>
      <c r="V31" s="202"/>
    </row>
    <row r="32" spans="1:23" ht="17" customHeight="1" x14ac:dyDescent="0.35">
      <c r="B32" s="182" t="s">
        <v>92</v>
      </c>
      <c r="C32" s="183" t="s">
        <v>93</v>
      </c>
      <c r="D32" s="184" t="s">
        <v>94</v>
      </c>
      <c r="E32" s="185"/>
      <c r="F32" s="17">
        <v>136.19999999999999</v>
      </c>
      <c r="G32" s="220"/>
      <c r="H32" s="195"/>
      <c r="I32" s="187"/>
      <c r="K32" s="221" t="s">
        <v>95</v>
      </c>
      <c r="L32" s="218" t="str">
        <f>IF(LEN($F$41)&gt;0, "= " &amp; F41 &amp; " m/yr", "")</f>
        <v>= 365 m/yr</v>
      </c>
      <c r="M32" s="218"/>
      <c r="N32" s="218"/>
      <c r="O32" s="218"/>
      <c r="P32" s="293"/>
      <c r="Q32" s="27"/>
      <c r="R32" s="29"/>
      <c r="S32" s="201"/>
      <c r="T32" s="202"/>
      <c r="U32" s="202"/>
      <c r="V32" s="202"/>
    </row>
    <row r="33" spans="2:26" ht="17" customHeight="1" x14ac:dyDescent="0.35">
      <c r="B33" s="182" t="s">
        <v>96</v>
      </c>
      <c r="C33" s="183" t="s">
        <v>97</v>
      </c>
      <c r="D33" s="184" t="s">
        <v>94</v>
      </c>
      <c r="E33" s="185"/>
      <c r="F33" s="123">
        <v>0.56000000000000005</v>
      </c>
      <c r="G33" s="220"/>
      <c r="H33" s="195"/>
      <c r="I33" s="187"/>
      <c r="K33" s="221" t="s">
        <v>98</v>
      </c>
      <c r="L33" s="218" t="str">
        <f>IF(LEN(F42)&gt;0, "= " &amp;  TEXT(F42, "0.00")  &amp; " m", "")</f>
        <v>= 3.00 m</v>
      </c>
      <c r="M33" s="218"/>
      <c r="N33" s="218"/>
      <c r="O33" s="218"/>
      <c r="P33" s="293"/>
      <c r="Q33" s="27"/>
      <c r="R33" s="29"/>
      <c r="S33" s="201"/>
      <c r="T33" s="202"/>
      <c r="U33" s="202"/>
      <c r="V33" s="202"/>
    </row>
    <row r="34" spans="2:26" ht="17" customHeight="1" x14ac:dyDescent="0.35">
      <c r="B34" s="222" t="s">
        <v>99</v>
      </c>
      <c r="C34" s="223" t="s">
        <v>100</v>
      </c>
      <c r="D34" s="224" t="s">
        <v>101</v>
      </c>
      <c r="E34" s="225"/>
      <c r="F34" s="18">
        <v>3.6900000000000001E-3</v>
      </c>
      <c r="H34" s="216"/>
      <c r="I34" s="187"/>
      <c r="K34" s="221" t="s">
        <v>102</v>
      </c>
      <c r="L34" s="218" t="str">
        <f>IF(LEN(F43)&gt;0, "= " &amp; F43 &amp; " m", "")</f>
        <v>= 0.35 m</v>
      </c>
      <c r="M34" s="218"/>
      <c r="N34" s="218"/>
      <c r="O34" s="218"/>
      <c r="P34" s="293"/>
      <c r="Q34" s="27"/>
      <c r="R34" s="29"/>
      <c r="S34" s="201"/>
      <c r="T34" s="202"/>
      <c r="U34" s="202"/>
      <c r="V34" s="202"/>
    </row>
    <row r="35" spans="2:26" ht="18" customHeight="1" x14ac:dyDescent="0.35">
      <c r="B35" s="392" t="s">
        <v>103</v>
      </c>
      <c r="C35" s="393"/>
      <c r="D35" s="393"/>
      <c r="E35" s="393"/>
      <c r="F35" s="394"/>
      <c r="H35" s="216"/>
      <c r="I35" s="187"/>
      <c r="K35" s="221" t="s">
        <v>104</v>
      </c>
      <c r="L35" s="226" t="str">
        <f>IF(LEN(F45)&gt;0, "= " &amp; TEXT(F45, "0.00") &amp; " m", "")</f>
        <v>= 0.32 m</v>
      </c>
      <c r="M35" s="218"/>
      <c r="N35" s="218"/>
      <c r="O35" s="218"/>
      <c r="P35" s="293"/>
      <c r="Q35" s="27"/>
      <c r="R35" s="29"/>
      <c r="S35" s="201"/>
      <c r="T35" s="202"/>
      <c r="U35" s="202"/>
      <c r="V35" s="202"/>
    </row>
    <row r="36" spans="2:26" ht="17" customHeight="1" x14ac:dyDescent="0.35">
      <c r="B36" s="227" t="s">
        <v>105</v>
      </c>
      <c r="C36" s="228" t="s">
        <v>106</v>
      </c>
      <c r="D36" s="229" t="s">
        <v>53</v>
      </c>
      <c r="E36" s="230"/>
      <c r="F36" s="15">
        <v>0.5</v>
      </c>
      <c r="H36" s="195"/>
      <c r="I36" s="187"/>
      <c r="K36" s="221" t="s">
        <v>107</v>
      </c>
      <c r="L36" s="218" t="str">
        <f>IF(LEN(F10)&gt;0, "= " &amp; F10 &amp; " cm/yr", "")</f>
        <v>= 25.92 cm/yr</v>
      </c>
      <c r="M36" s="218"/>
      <c r="N36" s="218"/>
      <c r="O36" s="218"/>
      <c r="P36" s="293"/>
      <c r="Q36" s="27"/>
      <c r="R36" s="29"/>
      <c r="S36" s="201"/>
      <c r="T36" s="202"/>
      <c r="U36" s="202"/>
      <c r="V36" s="202"/>
    </row>
    <row r="37" spans="2:26" ht="17" customHeight="1" thickBot="1" x14ac:dyDescent="0.6">
      <c r="B37" s="206" t="s">
        <v>108</v>
      </c>
      <c r="C37" s="231" t="s">
        <v>109</v>
      </c>
      <c r="D37" s="208" t="s">
        <v>110</v>
      </c>
      <c r="E37" s="232"/>
      <c r="F37" s="19">
        <v>1E-4</v>
      </c>
      <c r="G37" s="210"/>
      <c r="H37" s="233"/>
      <c r="I37" s="212"/>
      <c r="K37" s="217"/>
      <c r="L37" s="218"/>
      <c r="M37" s="218"/>
      <c r="N37" s="218"/>
      <c r="O37" s="218"/>
      <c r="P37" s="293"/>
      <c r="Q37" s="27"/>
      <c r="R37" s="29"/>
      <c r="S37" s="201"/>
      <c r="U37" s="186"/>
    </row>
    <row r="38" spans="2:26" ht="17" customHeight="1" thickBot="1" x14ac:dyDescent="0.4">
      <c r="K38" s="217"/>
      <c r="L38" s="218"/>
      <c r="M38" s="218"/>
      <c r="N38" s="218"/>
      <c r="O38" s="218"/>
      <c r="P38" s="293"/>
      <c r="Q38" s="27"/>
      <c r="R38" s="29"/>
      <c r="S38" s="201"/>
    </row>
    <row r="39" spans="2:26" ht="15" customHeight="1" thickBot="1" x14ac:dyDescent="0.4">
      <c r="B39" s="386" t="s">
        <v>111</v>
      </c>
      <c r="C39" s="387"/>
      <c r="D39" s="387"/>
      <c r="E39" s="173"/>
      <c r="F39" s="390" t="s">
        <v>24</v>
      </c>
      <c r="G39" s="174"/>
      <c r="H39" s="175"/>
      <c r="I39" s="176"/>
      <c r="K39" s="317"/>
      <c r="L39" s="318"/>
      <c r="M39" s="318"/>
      <c r="N39" s="318"/>
      <c r="O39" s="318"/>
      <c r="P39" s="318"/>
      <c r="Q39" s="28"/>
      <c r="R39" s="30"/>
      <c r="S39" s="201"/>
    </row>
    <row r="40" spans="2:26" ht="15" customHeight="1" thickBot="1" x14ac:dyDescent="0.4">
      <c r="B40" s="388"/>
      <c r="C40" s="389"/>
      <c r="D40" s="389"/>
      <c r="E40" s="178"/>
      <c r="F40" s="391"/>
      <c r="G40" s="179"/>
      <c r="H40" s="180"/>
      <c r="I40" s="181"/>
      <c r="K40" s="214"/>
      <c r="L40" s="214"/>
      <c r="M40" s="214"/>
      <c r="N40" s="214"/>
      <c r="O40" s="214"/>
      <c r="Q40" s="315"/>
      <c r="R40" s="316"/>
      <c r="S40" s="201"/>
    </row>
    <row r="41" spans="2:26" ht="17" customHeight="1" x14ac:dyDescent="0.35">
      <c r="B41" s="235" t="s">
        <v>287</v>
      </c>
      <c r="C41" s="236" t="s">
        <v>112</v>
      </c>
      <c r="D41" s="237" t="s">
        <v>113</v>
      </c>
      <c r="E41" s="238"/>
      <c r="F41" s="153">
        <v>365</v>
      </c>
      <c r="H41" s="32"/>
      <c r="I41" s="187"/>
      <c r="K41" s="405" t="s">
        <v>245</v>
      </c>
      <c r="L41" s="406"/>
      <c r="M41" s="406"/>
      <c r="N41" s="323"/>
      <c r="O41" s="409" t="s">
        <v>24</v>
      </c>
      <c r="P41" s="324"/>
      <c r="Q41" s="190"/>
      <c r="R41" s="325"/>
    </row>
    <row r="42" spans="2:26" ht="17" customHeight="1" x14ac:dyDescent="0.5">
      <c r="B42" s="182" t="s">
        <v>114</v>
      </c>
      <c r="C42" s="183" t="s">
        <v>98</v>
      </c>
      <c r="D42" s="184" t="s">
        <v>115</v>
      </c>
      <c r="E42" s="185"/>
      <c r="F42" s="153">
        <v>3</v>
      </c>
      <c r="H42" s="32"/>
      <c r="I42" s="187"/>
      <c r="K42" s="407"/>
      <c r="L42" s="408"/>
      <c r="M42" s="408"/>
      <c r="N42" s="319"/>
      <c r="O42" s="410"/>
      <c r="P42" s="220"/>
      <c r="Q42" s="203"/>
      <c r="R42" s="243"/>
      <c r="Y42" s="201"/>
      <c r="Z42" s="202"/>
    </row>
    <row r="43" spans="2:26" ht="17" customHeight="1" x14ac:dyDescent="0.5">
      <c r="B43" s="240" t="s">
        <v>116</v>
      </c>
      <c r="C43" s="241" t="s">
        <v>117</v>
      </c>
      <c r="D43" s="32" t="s">
        <v>115</v>
      </c>
      <c r="E43" s="242"/>
      <c r="F43" s="154">
        <v>0.35</v>
      </c>
      <c r="H43" s="32"/>
      <c r="I43" s="187"/>
      <c r="K43" s="182" t="s">
        <v>250</v>
      </c>
      <c r="L43" s="183" t="s">
        <v>120</v>
      </c>
      <c r="M43" s="184" t="s">
        <v>121</v>
      </c>
      <c r="N43" s="185"/>
      <c r="O43" s="321">
        <v>100</v>
      </c>
      <c r="P43" s="411" t="s">
        <v>233</v>
      </c>
      <c r="Q43" s="412"/>
      <c r="R43" s="413"/>
      <c r="V43" s="203"/>
      <c r="Y43" s="201"/>
      <c r="Z43" s="202"/>
    </row>
    <row r="44" spans="2:26" ht="17" customHeight="1" x14ac:dyDescent="0.35">
      <c r="B44" s="182" t="s">
        <v>118</v>
      </c>
      <c r="C44" s="241" t="s">
        <v>119</v>
      </c>
      <c r="D44" s="32" t="s">
        <v>115</v>
      </c>
      <c r="E44" s="242"/>
      <c r="F44" s="155">
        <v>1.6799999999999999E-2</v>
      </c>
      <c r="H44" s="32"/>
      <c r="I44" s="187"/>
      <c r="K44" s="182" t="s">
        <v>251</v>
      </c>
      <c r="L44" s="183" t="s">
        <v>124</v>
      </c>
      <c r="M44" s="184" t="s">
        <v>121</v>
      </c>
      <c r="N44" s="185"/>
      <c r="O44" s="321">
        <v>1</v>
      </c>
      <c r="P44" s="327"/>
      <c r="Q44" s="328"/>
      <c r="R44" s="329"/>
      <c r="Y44" s="201"/>
      <c r="Z44" s="202"/>
    </row>
    <row r="45" spans="2:26" ht="17" customHeight="1" x14ac:dyDescent="0.55000000000000004">
      <c r="B45" s="240" t="s">
        <v>122</v>
      </c>
      <c r="C45" s="241" t="s">
        <v>123</v>
      </c>
      <c r="D45" s="32" t="s">
        <v>115</v>
      </c>
      <c r="E45" s="242"/>
      <c r="F45" s="155">
        <v>0.31961409763508908</v>
      </c>
      <c r="H45" s="32"/>
      <c r="I45" s="187"/>
      <c r="K45" s="182" t="s">
        <v>252</v>
      </c>
      <c r="L45" s="320" t="s">
        <v>243</v>
      </c>
      <c r="M45" s="32" t="s">
        <v>244</v>
      </c>
      <c r="N45" s="242"/>
      <c r="O45" s="322" t="s">
        <v>294</v>
      </c>
      <c r="P45" s="220"/>
      <c r="Q45" s="31"/>
      <c r="R45" s="243"/>
      <c r="U45" s="186"/>
      <c r="Y45" s="201"/>
      <c r="Z45" s="202"/>
    </row>
    <row r="46" spans="2:26" ht="17" customHeight="1" thickBot="1" x14ac:dyDescent="0.4">
      <c r="B46" s="206" t="s">
        <v>125</v>
      </c>
      <c r="C46" s="207" t="s">
        <v>126</v>
      </c>
      <c r="D46" s="208" t="s">
        <v>127</v>
      </c>
      <c r="E46" s="209"/>
      <c r="F46" s="124">
        <v>151.0246214465117</v>
      </c>
      <c r="G46" s="244"/>
      <c r="H46" s="245"/>
      <c r="I46" s="212"/>
      <c r="K46" s="206" t="s">
        <v>128</v>
      </c>
      <c r="L46" s="207" t="s">
        <v>129</v>
      </c>
      <c r="M46" s="208" t="s">
        <v>284</v>
      </c>
      <c r="N46" s="209"/>
      <c r="O46" s="326">
        <v>4</v>
      </c>
      <c r="P46" s="383" t="s">
        <v>130</v>
      </c>
      <c r="Q46" s="384"/>
      <c r="R46" s="385"/>
      <c r="S46" s="201"/>
      <c r="T46" s="202"/>
      <c r="U46" s="202"/>
      <c r="V46" s="202"/>
    </row>
    <row r="47" spans="2:26" ht="15" customHeight="1" x14ac:dyDescent="0.35">
      <c r="Q47" s="32"/>
      <c r="Y47" s="201"/>
      <c r="Z47" s="202"/>
    </row>
    <row r="48" spans="2:26" ht="14" customHeight="1" x14ac:dyDescent="0.35">
      <c r="Q48" s="32"/>
      <c r="Y48" s="201"/>
      <c r="Z48" s="202"/>
    </row>
    <row r="49" spans="1:26" ht="13.9" x14ac:dyDescent="0.35">
      <c r="O49" s="186"/>
      <c r="Q49" s="32"/>
      <c r="Y49" s="201"/>
      <c r="Z49" s="202"/>
    </row>
    <row r="50" spans="1:26" ht="13.9" hidden="1" x14ac:dyDescent="0.35">
      <c r="K50" s="186"/>
      <c r="Q50" s="32"/>
      <c r="Y50" s="201"/>
      <c r="Z50" s="202"/>
    </row>
    <row r="51" spans="1:26" ht="13.9" hidden="1" x14ac:dyDescent="0.35">
      <c r="K51" s="186"/>
      <c r="Q51" s="32"/>
      <c r="S51" s="201"/>
      <c r="T51" s="202"/>
      <c r="U51" s="202"/>
      <c r="V51" s="202"/>
    </row>
    <row r="52" spans="1:26" ht="13.9" hidden="1" x14ac:dyDescent="0.35">
      <c r="K52" s="186"/>
      <c r="Q52" s="32"/>
      <c r="S52" s="201"/>
      <c r="T52" s="202"/>
      <c r="U52" s="202"/>
      <c r="V52" s="202"/>
    </row>
    <row r="53" spans="1:26" ht="13.9" hidden="1" x14ac:dyDescent="0.35">
      <c r="D53" s="246"/>
      <c r="E53" s="247"/>
      <c r="F53" s="247"/>
      <c r="G53" s="247"/>
      <c r="H53" s="247"/>
      <c r="I53" s="247"/>
      <c r="J53" s="247"/>
      <c r="Q53" s="32"/>
      <c r="S53" s="201"/>
      <c r="T53" s="202"/>
      <c r="U53" s="202"/>
      <c r="V53" s="202"/>
    </row>
    <row r="54" spans="1:26" ht="13.9" hidden="1" x14ac:dyDescent="0.35">
      <c r="Q54" s="32"/>
      <c r="S54" s="201"/>
      <c r="T54" s="202"/>
      <c r="U54" s="202"/>
      <c r="V54" s="202"/>
    </row>
    <row r="55" spans="1:26" ht="13.9" hidden="1" x14ac:dyDescent="0.35">
      <c r="B55" s="418"/>
      <c r="C55" s="418"/>
      <c r="D55" s="418"/>
      <c r="E55" s="418"/>
      <c r="F55" s="418"/>
      <c r="G55" s="418"/>
      <c r="H55" s="418"/>
      <c r="Q55" s="32"/>
      <c r="S55" s="201"/>
      <c r="T55" s="202"/>
      <c r="U55" s="202"/>
      <c r="V55" s="202"/>
    </row>
    <row r="56" spans="1:26" ht="13.9" hidden="1" x14ac:dyDescent="0.35">
      <c r="A56" s="417"/>
      <c r="B56" s="418"/>
      <c r="C56" s="418"/>
      <c r="D56" s="418"/>
      <c r="E56" s="418"/>
      <c r="F56" s="418"/>
      <c r="G56" s="418"/>
      <c r="H56" s="418"/>
      <c r="I56" s="32"/>
      <c r="Q56" s="32"/>
      <c r="S56" s="201"/>
      <c r="T56" s="202"/>
      <c r="U56" s="202"/>
      <c r="V56" s="202"/>
    </row>
    <row r="57" spans="1:26" ht="13.9" hidden="1" x14ac:dyDescent="0.35">
      <c r="A57" s="417"/>
      <c r="B57" s="418"/>
      <c r="C57" s="418"/>
      <c r="D57" s="418"/>
      <c r="E57" s="418"/>
      <c r="F57" s="418"/>
      <c r="G57" s="418"/>
      <c r="H57" s="418"/>
      <c r="Q57" s="32"/>
      <c r="S57" s="201"/>
      <c r="T57" s="202"/>
      <c r="U57" s="202"/>
      <c r="V57" s="202"/>
    </row>
    <row r="58" spans="1:26" ht="13.9" hidden="1" x14ac:dyDescent="0.35">
      <c r="A58" s="417"/>
      <c r="B58" s="418"/>
      <c r="C58" s="418"/>
      <c r="D58" s="418"/>
      <c r="E58" s="418"/>
      <c r="F58" s="418"/>
      <c r="G58" s="418"/>
      <c r="H58" s="418"/>
      <c r="Q58" s="32"/>
      <c r="S58" s="201"/>
      <c r="T58" s="202"/>
      <c r="U58" s="202"/>
      <c r="V58" s="202"/>
    </row>
    <row r="59" spans="1:26" ht="13.9" hidden="1" x14ac:dyDescent="0.35">
      <c r="A59" s="417"/>
      <c r="B59" s="418"/>
      <c r="C59" s="418"/>
      <c r="D59" s="418"/>
      <c r="E59" s="418"/>
      <c r="F59" s="418"/>
      <c r="G59" s="418"/>
      <c r="H59" s="418"/>
      <c r="Q59" s="32"/>
      <c r="S59" s="201"/>
      <c r="T59" s="202"/>
      <c r="U59" s="202"/>
      <c r="V59" s="202"/>
    </row>
    <row r="60" spans="1:26" ht="13.9" hidden="1" x14ac:dyDescent="0.35">
      <c r="A60" s="417"/>
      <c r="Q60" s="32"/>
      <c r="S60" s="201"/>
      <c r="T60" s="202"/>
      <c r="U60" s="202"/>
      <c r="V60" s="202"/>
    </row>
    <row r="61" spans="1:26" ht="13.9" hidden="1" x14ac:dyDescent="0.35">
      <c r="A61" s="417"/>
      <c r="Q61" s="32"/>
      <c r="S61" s="201"/>
      <c r="U61" s="202"/>
      <c r="V61" s="202"/>
    </row>
    <row r="62" spans="1:26" ht="13.9" hidden="1" x14ac:dyDescent="0.35">
      <c r="A62" s="417"/>
      <c r="Q62" s="32"/>
      <c r="S62" s="201"/>
      <c r="U62" s="202"/>
      <c r="V62" s="202"/>
    </row>
    <row r="63" spans="1:26" ht="13.9" hidden="1" x14ac:dyDescent="0.35">
      <c r="A63" s="417"/>
      <c r="Q63" s="32"/>
      <c r="S63" s="201"/>
      <c r="U63" s="202"/>
      <c r="V63" s="202"/>
    </row>
    <row r="64" spans="1:26" ht="13.9" hidden="1" x14ac:dyDescent="0.35">
      <c r="A64" s="417"/>
      <c r="Q64" s="32"/>
      <c r="S64" s="201"/>
      <c r="U64" s="202"/>
      <c r="V64" s="202"/>
    </row>
    <row r="65" spans="1:22" ht="13.9" hidden="1" x14ac:dyDescent="0.35">
      <c r="A65" s="417"/>
      <c r="Q65" s="32"/>
      <c r="S65" s="201"/>
      <c r="U65" s="202"/>
      <c r="V65" s="202"/>
    </row>
    <row r="66" spans="1:22" ht="13.9" hidden="1" x14ac:dyDescent="0.35">
      <c r="A66" s="417"/>
      <c r="Q66" s="32"/>
      <c r="S66" s="201"/>
      <c r="U66" s="202"/>
      <c r="V66" s="202"/>
    </row>
    <row r="67" spans="1:22" ht="13.9" hidden="1" x14ac:dyDescent="0.35">
      <c r="A67" s="417"/>
      <c r="Q67" s="32"/>
      <c r="S67" s="201"/>
      <c r="U67" s="202"/>
      <c r="V67" s="202"/>
    </row>
    <row r="68" spans="1:22" ht="13.9" hidden="1" x14ac:dyDescent="0.35">
      <c r="Q68" s="32"/>
      <c r="S68" s="201"/>
      <c r="U68" s="202"/>
      <c r="V68" s="202"/>
    </row>
    <row r="69" spans="1:22" ht="13.9" hidden="1" x14ac:dyDescent="0.35">
      <c r="Q69" s="32"/>
      <c r="S69" s="201"/>
      <c r="U69" s="202"/>
      <c r="V69" s="202"/>
    </row>
    <row r="70" spans="1:22" ht="13.9" hidden="1" x14ac:dyDescent="0.35">
      <c r="Q70" s="32"/>
      <c r="S70" s="201"/>
      <c r="U70" s="202"/>
      <c r="V70" s="202"/>
    </row>
    <row r="71" spans="1:22" ht="13.9" hidden="1" x14ac:dyDescent="0.35">
      <c r="Q71" s="32"/>
      <c r="S71" s="201"/>
      <c r="U71" s="202"/>
      <c r="V71" s="202"/>
    </row>
    <row r="72" spans="1:22" ht="13.9" hidden="1" x14ac:dyDescent="0.35">
      <c r="Q72" s="32"/>
      <c r="S72" s="201"/>
      <c r="U72" s="202"/>
      <c r="V72" s="202"/>
    </row>
    <row r="73" spans="1:22" ht="13.9" hidden="1" x14ac:dyDescent="0.35">
      <c r="Q73" s="32"/>
      <c r="S73" s="201"/>
      <c r="U73" s="202"/>
      <c r="V73" s="202"/>
    </row>
    <row r="74" spans="1:22" ht="13.9" hidden="1" x14ac:dyDescent="0.35">
      <c r="Q74" s="32"/>
      <c r="S74" s="201"/>
      <c r="U74" s="202"/>
      <c r="V74" s="202"/>
    </row>
    <row r="75" spans="1:22" ht="13.9" hidden="1" x14ac:dyDescent="0.35">
      <c r="Q75" s="32"/>
      <c r="S75" s="201"/>
      <c r="U75" s="202"/>
      <c r="V75" s="202"/>
    </row>
    <row r="76" spans="1:22" ht="13.9" hidden="1" x14ac:dyDescent="0.35">
      <c r="Q76" s="32"/>
      <c r="S76" s="201"/>
      <c r="U76" s="202"/>
      <c r="V76" s="202"/>
    </row>
    <row r="77" spans="1:22" ht="13.9" hidden="1" x14ac:dyDescent="0.35">
      <c r="Q77" s="32"/>
      <c r="S77" s="201"/>
      <c r="U77" s="202"/>
      <c r="V77" s="202"/>
    </row>
    <row r="78" spans="1:22" ht="13.9" hidden="1" x14ac:dyDescent="0.35">
      <c r="Q78" s="32"/>
      <c r="S78" s="201"/>
      <c r="U78" s="202"/>
      <c r="V78" s="202"/>
    </row>
    <row r="79" spans="1:22" ht="13.9" hidden="1" x14ac:dyDescent="0.35">
      <c r="Q79" s="32"/>
      <c r="S79" s="201"/>
      <c r="U79" s="202"/>
      <c r="V79" s="202"/>
    </row>
    <row r="80" spans="1:22" ht="13.9" hidden="1" x14ac:dyDescent="0.35">
      <c r="Q80" s="32"/>
      <c r="S80" s="201"/>
      <c r="U80" s="202"/>
      <c r="V80" s="202"/>
    </row>
    <row r="81" spans="7:22" ht="13.9" hidden="1" x14ac:dyDescent="0.35">
      <c r="Q81" s="32"/>
      <c r="S81" s="201"/>
      <c r="U81" s="202"/>
      <c r="V81" s="202"/>
    </row>
    <row r="82" spans="7:22" ht="13.9" hidden="1" x14ac:dyDescent="0.35">
      <c r="Q82" s="32"/>
      <c r="S82" s="201"/>
      <c r="U82" s="202"/>
      <c r="V82" s="202"/>
    </row>
    <row r="83" spans="7:22" ht="13.9" hidden="1" x14ac:dyDescent="0.35">
      <c r="Q83" s="32"/>
      <c r="S83" s="201"/>
      <c r="U83" s="202"/>
      <c r="V83" s="202"/>
    </row>
    <row r="84" spans="7:22" ht="13.9" hidden="1" x14ac:dyDescent="0.35">
      <c r="Q84" s="32"/>
      <c r="S84" s="201"/>
      <c r="U84" s="202"/>
      <c r="V84" s="202"/>
    </row>
    <row r="85" spans="7:22" ht="13.9" hidden="1" x14ac:dyDescent="0.35">
      <c r="G85" s="31"/>
      <c r="Q85" s="32"/>
      <c r="S85" s="201"/>
      <c r="U85" s="202"/>
      <c r="V85" s="202"/>
    </row>
    <row r="86" spans="7:22" ht="13.9" hidden="1" x14ac:dyDescent="0.35">
      <c r="G86" s="31"/>
      <c r="Q86" s="32"/>
      <c r="S86" s="201"/>
      <c r="U86" s="202"/>
      <c r="V86" s="202"/>
    </row>
    <row r="87" spans="7:22" ht="13.9" hidden="1" x14ac:dyDescent="0.35">
      <c r="G87" s="31"/>
      <c r="Q87" s="32"/>
      <c r="S87" s="201"/>
      <c r="U87" s="202"/>
      <c r="V87" s="202"/>
    </row>
    <row r="88" spans="7:22" ht="13.9" hidden="1" x14ac:dyDescent="0.35">
      <c r="G88" s="31"/>
      <c r="Q88" s="32"/>
      <c r="S88" s="201"/>
      <c r="U88" s="202"/>
      <c r="V88" s="202"/>
    </row>
    <row r="89" spans="7:22" ht="13.9" hidden="1" x14ac:dyDescent="0.35">
      <c r="G89" s="31"/>
      <c r="Q89" s="32"/>
      <c r="S89" s="201"/>
      <c r="U89" s="202"/>
      <c r="V89" s="202"/>
    </row>
    <row r="90" spans="7:22" ht="13.9" hidden="1" x14ac:dyDescent="0.35">
      <c r="G90" s="31"/>
      <c r="Q90" s="32"/>
      <c r="S90" s="201"/>
      <c r="U90" s="202"/>
      <c r="V90" s="202"/>
    </row>
    <row r="91" spans="7:22" ht="13.9" hidden="1" x14ac:dyDescent="0.35">
      <c r="G91" s="31"/>
      <c r="Q91" s="32"/>
      <c r="S91" s="201"/>
      <c r="U91" s="202"/>
      <c r="V91" s="202"/>
    </row>
    <row r="92" spans="7:22" ht="13.9" hidden="1" x14ac:dyDescent="0.35">
      <c r="G92" s="31"/>
      <c r="Q92" s="32"/>
      <c r="S92" s="201"/>
      <c r="U92" s="202"/>
      <c r="V92" s="202"/>
    </row>
    <row r="93" spans="7:22" ht="13.9" hidden="1" x14ac:dyDescent="0.35">
      <c r="G93" s="31"/>
      <c r="Q93" s="32"/>
      <c r="S93" s="201"/>
      <c r="U93" s="202"/>
      <c r="V93" s="202"/>
    </row>
    <row r="94" spans="7:22" ht="13.9" hidden="1" x14ac:dyDescent="0.35">
      <c r="G94" s="31"/>
      <c r="Q94" s="32"/>
      <c r="S94" s="201"/>
      <c r="U94" s="202"/>
      <c r="V94" s="202"/>
    </row>
    <row r="95" spans="7:22" ht="13.9" hidden="1" x14ac:dyDescent="0.35">
      <c r="Q95" s="32"/>
      <c r="S95" s="201"/>
      <c r="U95" s="202"/>
      <c r="V95" s="202"/>
    </row>
    <row r="96" spans="7:22" ht="13.9" hidden="1" x14ac:dyDescent="0.35">
      <c r="Q96" s="32"/>
      <c r="S96" s="201"/>
      <c r="U96" s="202"/>
      <c r="V96" s="202"/>
    </row>
    <row r="97" spans="17:22" ht="13.9" hidden="1" x14ac:dyDescent="0.35">
      <c r="Q97" s="32"/>
      <c r="S97" s="201"/>
      <c r="U97" s="202"/>
      <c r="V97" s="202"/>
    </row>
    <row r="98" spans="17:22" ht="13.9" hidden="1" x14ac:dyDescent="0.35">
      <c r="Q98" s="32"/>
      <c r="S98" s="201"/>
      <c r="U98" s="202"/>
      <c r="V98" s="202"/>
    </row>
    <row r="99" spans="17:22" ht="13.9" hidden="1" x14ac:dyDescent="0.35">
      <c r="Q99" s="32"/>
      <c r="S99" s="201"/>
      <c r="U99" s="202"/>
      <c r="V99" s="202"/>
    </row>
    <row r="100" spans="17:22" ht="13.9" hidden="1" x14ac:dyDescent="0.35">
      <c r="Q100" s="32"/>
      <c r="S100" s="201"/>
      <c r="U100" s="202"/>
      <c r="V100" s="202"/>
    </row>
    <row r="101" spans="17:22" ht="13.9" hidden="1" x14ac:dyDescent="0.35">
      <c r="Q101" s="32"/>
      <c r="S101" s="201"/>
      <c r="U101" s="202"/>
      <c r="V101" s="202"/>
    </row>
    <row r="102" spans="17:22" ht="13.9" hidden="1" x14ac:dyDescent="0.35">
      <c r="Q102" s="32"/>
      <c r="S102" s="201"/>
      <c r="U102" s="202"/>
      <c r="V102" s="202"/>
    </row>
    <row r="103" spans="17:22" ht="13.9" hidden="1" x14ac:dyDescent="0.35">
      <c r="Q103" s="32"/>
      <c r="S103" s="201"/>
      <c r="U103" s="202"/>
      <c r="V103" s="202"/>
    </row>
    <row r="104" spans="17:22" ht="13.9" hidden="1" x14ac:dyDescent="0.35">
      <c r="Q104" s="32"/>
      <c r="S104" s="201"/>
      <c r="U104" s="202"/>
      <c r="V104" s="202"/>
    </row>
    <row r="105" spans="17:22" ht="13.9" hidden="1" x14ac:dyDescent="0.35">
      <c r="Q105" s="32"/>
      <c r="S105" s="201"/>
      <c r="U105" s="202"/>
      <c r="V105" s="202"/>
    </row>
    <row r="106" spans="17:22" ht="13.9" hidden="1" x14ac:dyDescent="0.35">
      <c r="Q106" s="32"/>
      <c r="S106" s="201"/>
      <c r="U106" s="202"/>
      <c r="V106" s="202"/>
    </row>
    <row r="107" spans="17:22" ht="13.9" hidden="1" x14ac:dyDescent="0.35">
      <c r="Q107" s="32"/>
      <c r="S107" s="201"/>
      <c r="U107" s="202"/>
      <c r="V107" s="202"/>
    </row>
    <row r="108" spans="17:22" ht="13.9" hidden="1" x14ac:dyDescent="0.35">
      <c r="Q108" s="32"/>
      <c r="S108" s="201"/>
      <c r="U108" s="202"/>
      <c r="V108" s="202"/>
    </row>
    <row r="109" spans="17:22" ht="13.9" hidden="1" x14ac:dyDescent="0.35">
      <c r="Q109" s="32"/>
      <c r="S109" s="201"/>
      <c r="U109" s="202"/>
      <c r="V109" s="202"/>
    </row>
    <row r="110" spans="17:22" ht="13.9" hidden="1" x14ac:dyDescent="0.35">
      <c r="Q110" s="32"/>
      <c r="S110" s="201"/>
      <c r="U110" s="202"/>
      <c r="V110" s="202"/>
    </row>
    <row r="111" spans="17:22" ht="13.9" hidden="1" x14ac:dyDescent="0.35">
      <c r="Q111" s="32"/>
      <c r="S111" s="201"/>
      <c r="U111" s="202"/>
      <c r="V111" s="202"/>
    </row>
    <row r="112" spans="17:22" ht="13.9" hidden="1" x14ac:dyDescent="0.35">
      <c r="Q112" s="32"/>
      <c r="S112" s="201"/>
      <c r="U112" s="202"/>
      <c r="V112" s="202"/>
    </row>
    <row r="113" spans="17:22" ht="13.9" hidden="1" x14ac:dyDescent="0.35">
      <c r="Q113" s="32"/>
      <c r="S113" s="201"/>
      <c r="U113" s="202"/>
      <c r="V113" s="202"/>
    </row>
    <row r="114" spans="17:22" ht="13.9" hidden="1" x14ac:dyDescent="0.35">
      <c r="Q114" s="32"/>
      <c r="S114" s="201"/>
      <c r="U114" s="202"/>
      <c r="V114" s="202"/>
    </row>
    <row r="115" spans="17:22" ht="13.9" hidden="1" x14ac:dyDescent="0.35">
      <c r="Q115" s="32"/>
      <c r="S115" s="201"/>
      <c r="U115" s="202"/>
      <c r="V115" s="202"/>
    </row>
    <row r="116" spans="17:22" ht="13.9" hidden="1" x14ac:dyDescent="0.35">
      <c r="Q116" s="32"/>
      <c r="S116" s="201"/>
      <c r="U116" s="202"/>
      <c r="V116" s="202"/>
    </row>
    <row r="117" spans="17:22" ht="13.9" hidden="1" x14ac:dyDescent="0.35">
      <c r="Q117" s="32"/>
      <c r="S117" s="201"/>
      <c r="U117" s="202"/>
      <c r="V117" s="202"/>
    </row>
    <row r="118" spans="17:22" ht="13.9" hidden="1" x14ac:dyDescent="0.35">
      <c r="Q118" s="32"/>
      <c r="S118" s="201"/>
      <c r="U118" s="202"/>
      <c r="V118" s="202"/>
    </row>
    <row r="119" spans="17:22" ht="13.9" hidden="1" x14ac:dyDescent="0.35">
      <c r="Q119" s="32"/>
      <c r="S119" s="201"/>
      <c r="U119" s="202"/>
      <c r="V119" s="202"/>
    </row>
    <row r="120" spans="17:22" ht="13.9" hidden="1" x14ac:dyDescent="0.35">
      <c r="Q120" s="32"/>
      <c r="S120" s="201"/>
      <c r="U120" s="202"/>
      <c r="V120" s="202"/>
    </row>
    <row r="121" spans="17:22" ht="13.9" hidden="1" x14ac:dyDescent="0.35">
      <c r="Q121" s="32"/>
      <c r="S121" s="201"/>
      <c r="U121" s="202"/>
      <c r="V121" s="202"/>
    </row>
    <row r="122" spans="17:22" ht="13.9" hidden="1" x14ac:dyDescent="0.35">
      <c r="Q122" s="32"/>
      <c r="S122" s="201"/>
      <c r="U122" s="202"/>
      <c r="V122" s="202"/>
    </row>
    <row r="123" spans="17:22" ht="13.9" hidden="1" x14ac:dyDescent="0.35">
      <c r="Q123" s="32"/>
      <c r="S123" s="201"/>
      <c r="U123" s="202"/>
      <c r="V123" s="202"/>
    </row>
    <row r="124" spans="17:22" ht="13.9" hidden="1" x14ac:dyDescent="0.35">
      <c r="Q124" s="32"/>
      <c r="S124" s="201"/>
      <c r="U124" s="202"/>
      <c r="V124" s="202"/>
    </row>
    <row r="125" spans="17:22" ht="13.9" hidden="1" x14ac:dyDescent="0.35">
      <c r="Q125" s="32"/>
      <c r="S125" s="201"/>
      <c r="U125" s="202"/>
      <c r="V125" s="202"/>
    </row>
    <row r="126" spans="17:22" ht="13.9" hidden="1" x14ac:dyDescent="0.35">
      <c r="Q126" s="32"/>
      <c r="S126" s="201"/>
      <c r="U126" s="202"/>
      <c r="V126" s="202"/>
    </row>
    <row r="127" spans="17:22" ht="13.9" hidden="1" x14ac:dyDescent="0.35">
      <c r="Q127" s="32"/>
      <c r="S127" s="201"/>
      <c r="U127" s="202"/>
      <c r="V127" s="202"/>
    </row>
    <row r="128" spans="17:22" ht="13.9" hidden="1" x14ac:dyDescent="0.35">
      <c r="Q128" s="32"/>
      <c r="S128" s="201"/>
      <c r="U128" s="202"/>
      <c r="V128" s="202"/>
    </row>
    <row r="129" spans="17:22" ht="13.9" hidden="1" x14ac:dyDescent="0.35">
      <c r="Q129" s="32"/>
      <c r="S129" s="201"/>
      <c r="U129" s="202"/>
      <c r="V129" s="202"/>
    </row>
    <row r="130" spans="17:22" ht="13.9" hidden="1" x14ac:dyDescent="0.35">
      <c r="Q130" s="32"/>
      <c r="S130" s="201"/>
      <c r="U130" s="202"/>
      <c r="V130" s="202"/>
    </row>
    <row r="131" spans="17:22" ht="13.9" hidden="1" x14ac:dyDescent="0.35">
      <c r="Q131" s="32"/>
      <c r="S131" s="201"/>
      <c r="U131" s="202"/>
      <c r="V131" s="202"/>
    </row>
    <row r="132" spans="17:22" ht="13.9" hidden="1" x14ac:dyDescent="0.35">
      <c r="Q132" s="32"/>
      <c r="S132" s="201"/>
      <c r="U132" s="202"/>
      <c r="V132" s="202"/>
    </row>
    <row r="133" spans="17:22" ht="13.9" hidden="1" x14ac:dyDescent="0.35">
      <c r="Q133" s="32"/>
      <c r="S133" s="201"/>
      <c r="U133" s="202"/>
      <c r="V133" s="202"/>
    </row>
    <row r="134" spans="17:22" ht="13.9" hidden="1" x14ac:dyDescent="0.35">
      <c r="Q134" s="32"/>
      <c r="S134" s="201"/>
      <c r="U134" s="202"/>
      <c r="V134" s="202"/>
    </row>
    <row r="135" spans="17:22" ht="13.9" hidden="1" x14ac:dyDescent="0.35">
      <c r="Q135" s="32"/>
      <c r="S135" s="201"/>
      <c r="U135" s="202"/>
      <c r="V135" s="202"/>
    </row>
    <row r="136" spans="17:22" ht="13.9" hidden="1" x14ac:dyDescent="0.35">
      <c r="Q136" s="32"/>
      <c r="S136" s="201"/>
      <c r="U136" s="202"/>
      <c r="V136" s="202"/>
    </row>
    <row r="137" spans="17:22" ht="13.9" hidden="1" x14ac:dyDescent="0.35">
      <c r="Q137" s="32"/>
      <c r="S137" s="201"/>
      <c r="U137" s="202"/>
      <c r="V137" s="202"/>
    </row>
    <row r="138" spans="17:22" ht="13.9" hidden="1" x14ac:dyDescent="0.35">
      <c r="Q138" s="32"/>
      <c r="S138" s="201"/>
      <c r="U138" s="202"/>
      <c r="V138" s="202"/>
    </row>
    <row r="139" spans="17:22" ht="13.9" hidden="1" x14ac:dyDescent="0.35">
      <c r="Q139" s="32"/>
      <c r="S139" s="201"/>
      <c r="U139" s="202"/>
      <c r="V139" s="202"/>
    </row>
    <row r="140" spans="17:22" ht="13.9" hidden="1" x14ac:dyDescent="0.35">
      <c r="Q140" s="32"/>
      <c r="S140" s="201"/>
      <c r="U140" s="202"/>
      <c r="V140" s="202"/>
    </row>
    <row r="141" spans="17:22" ht="13.9" hidden="1" x14ac:dyDescent="0.35">
      <c r="Q141" s="32"/>
      <c r="S141" s="201"/>
      <c r="U141" s="202"/>
      <c r="V141" s="202"/>
    </row>
    <row r="142" spans="17:22" ht="13.9" hidden="1" x14ac:dyDescent="0.35">
      <c r="Q142" s="32"/>
      <c r="S142" s="201"/>
      <c r="U142" s="202"/>
      <c r="V142" s="202"/>
    </row>
    <row r="143" spans="17:22" ht="13.9" hidden="1" x14ac:dyDescent="0.35">
      <c r="Q143" s="32"/>
      <c r="S143" s="201"/>
      <c r="U143" s="202"/>
      <c r="V143" s="202"/>
    </row>
    <row r="144" spans="17:22" ht="13.9" hidden="1" x14ac:dyDescent="0.35">
      <c r="Q144" s="32"/>
      <c r="S144" s="201"/>
      <c r="U144" s="202"/>
      <c r="V144" s="202"/>
    </row>
    <row r="145" spans="17:22" ht="13.9" hidden="1" x14ac:dyDescent="0.35">
      <c r="Q145" s="32"/>
      <c r="S145" s="201"/>
      <c r="U145" s="202"/>
      <c r="V145" s="202"/>
    </row>
    <row r="146" spans="17:22" ht="13.9" hidden="1" x14ac:dyDescent="0.35">
      <c r="Q146" s="32"/>
      <c r="S146" s="201"/>
      <c r="U146" s="202"/>
      <c r="V146" s="202"/>
    </row>
    <row r="147" spans="17:22" ht="13.9" hidden="1" x14ac:dyDescent="0.35">
      <c r="Q147" s="32"/>
      <c r="S147" s="201"/>
      <c r="U147" s="202"/>
      <c r="V147" s="202"/>
    </row>
    <row r="148" spans="17:22" ht="13.9" hidden="1" x14ac:dyDescent="0.35">
      <c r="Q148" s="32"/>
      <c r="S148" s="201"/>
      <c r="U148" s="202"/>
      <c r="V148" s="202"/>
    </row>
    <row r="149" spans="17:22" ht="13.9" hidden="1" x14ac:dyDescent="0.35">
      <c r="Q149" s="32"/>
      <c r="S149" s="201"/>
      <c r="U149" s="202"/>
      <c r="V149" s="202"/>
    </row>
    <row r="150" spans="17:22" ht="13.9" hidden="1" x14ac:dyDescent="0.35">
      <c r="Q150" s="32"/>
      <c r="S150" s="201"/>
      <c r="U150" s="202"/>
      <c r="V150" s="202"/>
    </row>
    <row r="151" spans="17:22" ht="13.9" hidden="1" x14ac:dyDescent="0.35">
      <c r="Q151" s="32"/>
      <c r="S151" s="201"/>
      <c r="U151" s="202"/>
      <c r="V151" s="202"/>
    </row>
    <row r="152" spans="17:22" ht="13.9" hidden="1" x14ac:dyDescent="0.35">
      <c r="Q152" s="32"/>
      <c r="S152" s="201"/>
      <c r="U152" s="202"/>
      <c r="V152" s="202"/>
    </row>
    <row r="153" spans="17:22" ht="13.9" hidden="1" x14ac:dyDescent="0.35">
      <c r="Q153" s="32"/>
      <c r="S153" s="201"/>
      <c r="U153" s="202"/>
      <c r="V153" s="202"/>
    </row>
    <row r="154" spans="17:22" ht="13.9" hidden="1" x14ac:dyDescent="0.35">
      <c r="Q154" s="32"/>
      <c r="S154" s="201"/>
      <c r="U154" s="202"/>
      <c r="V154" s="202"/>
    </row>
    <row r="155" spans="17:22" ht="13.9" hidden="1" x14ac:dyDescent="0.35">
      <c r="Q155" s="32"/>
      <c r="S155" s="201"/>
      <c r="U155" s="202"/>
      <c r="V155" s="202"/>
    </row>
    <row r="156" spans="17:22" ht="13.9" hidden="1" x14ac:dyDescent="0.35">
      <c r="Q156" s="32"/>
      <c r="S156" s="201"/>
      <c r="U156" s="202"/>
      <c r="V156" s="202"/>
    </row>
    <row r="157" spans="17:22" ht="13.9" hidden="1" x14ac:dyDescent="0.35">
      <c r="Q157" s="32"/>
      <c r="S157" s="201"/>
      <c r="U157" s="202"/>
      <c r="V157" s="202"/>
    </row>
    <row r="158" spans="17:22" ht="13.9" hidden="1" x14ac:dyDescent="0.35">
      <c r="Q158" s="32"/>
      <c r="S158" s="201"/>
      <c r="U158" s="202"/>
      <c r="V158" s="202"/>
    </row>
    <row r="159" spans="17:22" ht="13.9" hidden="1" x14ac:dyDescent="0.35">
      <c r="Q159" s="32"/>
      <c r="S159" s="201"/>
      <c r="U159" s="202"/>
      <c r="V159" s="202"/>
    </row>
    <row r="160" spans="17:22" ht="13.9" hidden="1" x14ac:dyDescent="0.35">
      <c r="Q160" s="32"/>
      <c r="S160" s="201"/>
      <c r="U160" s="202"/>
      <c r="V160" s="202"/>
    </row>
    <row r="161" spans="17:22" ht="13.9" hidden="1" x14ac:dyDescent="0.35">
      <c r="Q161" s="32"/>
      <c r="S161" s="201"/>
      <c r="U161" s="202"/>
      <c r="V161" s="202"/>
    </row>
    <row r="162" spans="17:22" ht="13.9" hidden="1" x14ac:dyDescent="0.35">
      <c r="Q162" s="32"/>
      <c r="S162" s="201"/>
      <c r="U162" s="202"/>
      <c r="V162" s="202"/>
    </row>
    <row r="163" spans="17:22" ht="13.9" hidden="1" x14ac:dyDescent="0.35">
      <c r="Q163" s="32"/>
      <c r="S163" s="201"/>
      <c r="U163" s="202"/>
      <c r="V163" s="202"/>
    </row>
    <row r="164" spans="17:22" ht="13.9" hidden="1" x14ac:dyDescent="0.35">
      <c r="Q164" s="32"/>
      <c r="S164" s="201"/>
      <c r="U164" s="202"/>
      <c r="V164" s="202"/>
    </row>
    <row r="165" spans="17:22" ht="13.9" hidden="1" x14ac:dyDescent="0.35">
      <c r="Q165" s="32"/>
      <c r="S165" s="201"/>
      <c r="U165" s="202"/>
      <c r="V165" s="202"/>
    </row>
    <row r="166" spans="17:22" ht="13.9" hidden="1" x14ac:dyDescent="0.35">
      <c r="Q166" s="32"/>
      <c r="S166" s="201"/>
      <c r="U166" s="202"/>
      <c r="V166" s="202"/>
    </row>
    <row r="167" spans="17:22" ht="13.9" hidden="1" x14ac:dyDescent="0.35">
      <c r="Q167" s="32"/>
      <c r="S167" s="201"/>
      <c r="U167" s="202"/>
      <c r="V167" s="202"/>
    </row>
    <row r="168" spans="17:22" ht="13.9" hidden="1" x14ac:dyDescent="0.35">
      <c r="Q168" s="32"/>
      <c r="S168" s="201"/>
      <c r="U168" s="202"/>
      <c r="V168" s="202"/>
    </row>
    <row r="169" spans="17:22" ht="13.9" hidden="1" x14ac:dyDescent="0.35">
      <c r="Q169" s="32"/>
      <c r="S169" s="201"/>
      <c r="U169" s="202"/>
      <c r="V169" s="202"/>
    </row>
    <row r="170" spans="17:22" ht="13.9" hidden="1" x14ac:dyDescent="0.35">
      <c r="Q170" s="32"/>
      <c r="S170" s="201"/>
      <c r="U170" s="202"/>
      <c r="V170" s="202"/>
    </row>
    <row r="171" spans="17:22" ht="13.9" hidden="1" x14ac:dyDescent="0.35">
      <c r="Q171" s="32"/>
      <c r="S171" s="201"/>
      <c r="U171" s="202"/>
      <c r="V171" s="202"/>
    </row>
    <row r="172" spans="17:22" ht="13.9" hidden="1" x14ac:dyDescent="0.35">
      <c r="Q172" s="32"/>
      <c r="S172" s="201"/>
      <c r="U172" s="202"/>
      <c r="V172" s="202"/>
    </row>
    <row r="173" spans="17:22" ht="13.9" hidden="1" x14ac:dyDescent="0.35">
      <c r="Q173" s="32"/>
      <c r="S173" s="201"/>
      <c r="U173" s="202"/>
      <c r="V173" s="202"/>
    </row>
    <row r="174" spans="17:22" ht="13.9" hidden="1" x14ac:dyDescent="0.35">
      <c r="Q174" s="32"/>
      <c r="S174" s="201"/>
      <c r="U174" s="202"/>
      <c r="V174" s="202"/>
    </row>
    <row r="175" spans="17:22" ht="13.9" hidden="1" x14ac:dyDescent="0.35">
      <c r="Q175" s="32"/>
      <c r="S175" s="201"/>
      <c r="U175" s="202"/>
      <c r="V175" s="202"/>
    </row>
    <row r="176" spans="17:22" ht="13.9" hidden="1" x14ac:dyDescent="0.35">
      <c r="Q176" s="32"/>
      <c r="S176" s="201"/>
      <c r="U176" s="202"/>
      <c r="V176" s="202"/>
    </row>
    <row r="177" spans="17:22" ht="13.9" hidden="1" x14ac:dyDescent="0.35">
      <c r="Q177" s="32"/>
      <c r="S177" s="201"/>
      <c r="U177" s="202"/>
      <c r="V177" s="202"/>
    </row>
    <row r="178" spans="17:22" ht="13.9" hidden="1" x14ac:dyDescent="0.35">
      <c r="Q178" s="32"/>
      <c r="S178" s="201"/>
      <c r="U178" s="202"/>
      <c r="V178" s="202"/>
    </row>
    <row r="179" spans="17:22" ht="13.9" hidden="1" x14ac:dyDescent="0.35">
      <c r="Q179" s="32"/>
      <c r="S179" s="201"/>
      <c r="U179" s="202"/>
      <c r="V179" s="202"/>
    </row>
    <row r="180" spans="17:22" ht="13.9" hidden="1" x14ac:dyDescent="0.35">
      <c r="Q180" s="32"/>
      <c r="S180" s="201"/>
      <c r="U180" s="202"/>
      <c r="V180" s="202"/>
    </row>
    <row r="181" spans="17:22" ht="13.9" hidden="1" x14ac:dyDescent="0.35">
      <c r="Q181" s="32"/>
      <c r="S181" s="201"/>
      <c r="U181" s="202"/>
      <c r="V181" s="202"/>
    </row>
    <row r="182" spans="17:22" ht="13.9" hidden="1" x14ac:dyDescent="0.35">
      <c r="Q182" s="32"/>
      <c r="S182" s="201"/>
      <c r="U182" s="202"/>
      <c r="V182" s="202"/>
    </row>
    <row r="183" spans="17:22" ht="13.9" hidden="1" x14ac:dyDescent="0.35">
      <c r="Q183" s="32"/>
      <c r="S183" s="201"/>
      <c r="U183" s="202"/>
      <c r="V183" s="202"/>
    </row>
    <row r="184" spans="17:22" ht="13.9" hidden="1" x14ac:dyDescent="0.35">
      <c r="Q184" s="32"/>
      <c r="S184" s="201"/>
      <c r="U184" s="202"/>
      <c r="V184" s="202"/>
    </row>
    <row r="185" spans="17:22" ht="13.9" hidden="1" x14ac:dyDescent="0.35">
      <c r="Q185" s="32"/>
      <c r="S185" s="201"/>
      <c r="U185" s="202"/>
      <c r="V185" s="202"/>
    </row>
    <row r="186" spans="17:22" ht="13.9" hidden="1" x14ac:dyDescent="0.35">
      <c r="Q186" s="32"/>
      <c r="S186" s="201"/>
      <c r="U186" s="202"/>
      <c r="V186" s="202"/>
    </row>
    <row r="187" spans="17:22" ht="13.9" hidden="1" x14ac:dyDescent="0.35">
      <c r="Q187" s="32"/>
      <c r="S187" s="201"/>
      <c r="U187" s="202"/>
      <c r="V187" s="202"/>
    </row>
    <row r="188" spans="17:22" ht="13.9" hidden="1" x14ac:dyDescent="0.35">
      <c r="Q188" s="32"/>
      <c r="S188" s="201"/>
      <c r="U188" s="202"/>
      <c r="V188" s="202"/>
    </row>
    <row r="189" spans="17:22" ht="13.9" hidden="1" x14ac:dyDescent="0.35">
      <c r="Q189" s="32"/>
      <c r="S189" s="201"/>
      <c r="U189" s="202"/>
      <c r="V189" s="202"/>
    </row>
    <row r="190" spans="17:22" ht="13.9" hidden="1" x14ac:dyDescent="0.35">
      <c r="Q190" s="32"/>
      <c r="S190" s="201"/>
      <c r="U190" s="202"/>
      <c r="V190" s="202"/>
    </row>
    <row r="191" spans="17:22" ht="13.9" hidden="1" x14ac:dyDescent="0.35">
      <c r="Q191" s="32"/>
      <c r="S191" s="201"/>
      <c r="U191" s="202"/>
      <c r="V191" s="202"/>
    </row>
    <row r="192" spans="17:22" ht="13.9" hidden="1" x14ac:dyDescent="0.35">
      <c r="Q192" s="32"/>
      <c r="S192" s="201"/>
      <c r="U192" s="202"/>
      <c r="V192" s="202"/>
    </row>
    <row r="193" spans="17:22" ht="13.9" hidden="1" x14ac:dyDescent="0.35">
      <c r="Q193" s="32"/>
      <c r="S193" s="201"/>
      <c r="U193" s="202"/>
      <c r="V193" s="202"/>
    </row>
    <row r="194" spans="17:22" ht="13.9" hidden="1" x14ac:dyDescent="0.35">
      <c r="Q194" s="32"/>
      <c r="S194" s="201"/>
      <c r="U194" s="202"/>
      <c r="V194" s="202"/>
    </row>
    <row r="195" spans="17:22" ht="13.9" hidden="1" x14ac:dyDescent="0.35">
      <c r="Q195" s="32"/>
      <c r="S195" s="201"/>
      <c r="U195" s="202"/>
      <c r="V195" s="202"/>
    </row>
    <row r="196" spans="17:22" ht="13.9" hidden="1" x14ac:dyDescent="0.35">
      <c r="Q196" s="32"/>
      <c r="S196" s="201"/>
      <c r="U196" s="202"/>
      <c r="V196" s="202"/>
    </row>
    <row r="197" spans="17:22" ht="13.9" hidden="1" x14ac:dyDescent="0.35">
      <c r="Q197" s="32"/>
      <c r="S197" s="201"/>
      <c r="U197" s="202"/>
      <c r="V197" s="202"/>
    </row>
    <row r="198" spans="17:22" ht="13.9" hidden="1" x14ac:dyDescent="0.35">
      <c r="Q198" s="32"/>
      <c r="S198" s="201"/>
      <c r="U198" s="202"/>
      <c r="V198" s="202"/>
    </row>
    <row r="199" spans="17:22" ht="13.9" hidden="1" x14ac:dyDescent="0.35">
      <c r="Q199" s="32"/>
      <c r="S199" s="201"/>
      <c r="U199" s="202"/>
      <c r="V199" s="202"/>
    </row>
    <row r="200" spans="17:22" ht="13.9" hidden="1" x14ac:dyDescent="0.35">
      <c r="Q200" s="32"/>
      <c r="S200" s="201"/>
      <c r="U200" s="202"/>
      <c r="V200" s="202"/>
    </row>
    <row r="201" spans="17:22" ht="13.9" hidden="1" x14ac:dyDescent="0.35">
      <c r="Q201" s="32"/>
      <c r="S201" s="201"/>
      <c r="U201" s="202"/>
      <c r="V201" s="202"/>
    </row>
    <row r="202" spans="17:22" ht="13.9" hidden="1" x14ac:dyDescent="0.35">
      <c r="Q202" s="32"/>
      <c r="S202" s="201"/>
      <c r="U202" s="202"/>
      <c r="V202" s="202"/>
    </row>
    <row r="203" spans="17:22" ht="13.9" hidden="1" x14ac:dyDescent="0.35">
      <c r="Q203" s="32"/>
      <c r="S203" s="201"/>
      <c r="U203" s="202"/>
      <c r="V203" s="202"/>
    </row>
    <row r="204" spans="17:22" ht="13.9" hidden="1" x14ac:dyDescent="0.35">
      <c r="Q204" s="32"/>
      <c r="S204" s="201"/>
      <c r="U204" s="202"/>
      <c r="V204" s="202"/>
    </row>
    <row r="205" spans="17:22" ht="13.9" hidden="1" x14ac:dyDescent="0.35">
      <c r="Q205" s="32"/>
      <c r="S205" s="201"/>
      <c r="U205" s="202"/>
      <c r="V205" s="202"/>
    </row>
    <row r="206" spans="17:22" ht="13.9" hidden="1" x14ac:dyDescent="0.35">
      <c r="Q206" s="32"/>
      <c r="S206" s="201"/>
      <c r="U206" s="202"/>
      <c r="V206" s="202"/>
    </row>
    <row r="207" spans="17:22" ht="13.9" hidden="1" x14ac:dyDescent="0.35">
      <c r="Q207" s="32"/>
      <c r="S207" s="201"/>
      <c r="U207" s="202"/>
      <c r="V207" s="202"/>
    </row>
    <row r="208" spans="17:22" ht="13.9" hidden="1" x14ac:dyDescent="0.35">
      <c r="Q208" s="32"/>
      <c r="S208" s="201"/>
      <c r="U208" s="202"/>
      <c r="V208" s="202"/>
    </row>
    <row r="209" spans="17:22" ht="13.9" hidden="1" x14ac:dyDescent="0.35">
      <c r="Q209" s="32"/>
      <c r="S209" s="201"/>
      <c r="U209" s="202"/>
      <c r="V209" s="202"/>
    </row>
    <row r="210" spans="17:22" ht="13.9" hidden="1" x14ac:dyDescent="0.35">
      <c r="Q210" s="32"/>
      <c r="S210" s="201"/>
      <c r="U210" s="202"/>
      <c r="V210" s="202"/>
    </row>
    <row r="211" spans="17:22" ht="13.9" hidden="1" x14ac:dyDescent="0.35">
      <c r="Q211" s="32"/>
      <c r="S211" s="201"/>
      <c r="U211" s="202"/>
      <c r="V211" s="202"/>
    </row>
    <row r="212" spans="17:22" ht="13.9" hidden="1" x14ac:dyDescent="0.35">
      <c r="Q212" s="32"/>
      <c r="S212" s="201"/>
      <c r="U212" s="202"/>
      <c r="V212" s="202"/>
    </row>
    <row r="213" spans="17:22" ht="13.9" hidden="1" x14ac:dyDescent="0.35">
      <c r="Q213" s="32"/>
      <c r="S213" s="201"/>
      <c r="U213" s="202"/>
      <c r="V213" s="202"/>
    </row>
    <row r="214" spans="17:22" ht="13.9" hidden="1" x14ac:dyDescent="0.35">
      <c r="Q214" s="32"/>
      <c r="S214" s="201"/>
      <c r="U214" s="202"/>
      <c r="V214" s="202"/>
    </row>
    <row r="215" spans="17:22" ht="13.9" hidden="1" x14ac:dyDescent="0.35">
      <c r="Q215" s="32"/>
      <c r="S215" s="201"/>
      <c r="U215" s="202"/>
      <c r="V215" s="202"/>
    </row>
    <row r="216" spans="17:22" ht="13.9" hidden="1" x14ac:dyDescent="0.35">
      <c r="Q216" s="32"/>
      <c r="S216" s="201"/>
      <c r="U216" s="202"/>
      <c r="V216" s="202"/>
    </row>
    <row r="217" spans="17:22" ht="13.9" hidden="1" x14ac:dyDescent="0.35">
      <c r="Q217" s="32"/>
      <c r="S217" s="201"/>
      <c r="U217" s="202"/>
      <c r="V217" s="202"/>
    </row>
    <row r="218" spans="17:22" ht="13.9" hidden="1" x14ac:dyDescent="0.35">
      <c r="Q218" s="32"/>
      <c r="S218" s="201"/>
      <c r="U218" s="202"/>
      <c r="V218" s="202"/>
    </row>
    <row r="219" spans="17:22" ht="13.9" hidden="1" x14ac:dyDescent="0.35">
      <c r="Q219" s="32"/>
      <c r="S219" s="201"/>
      <c r="U219" s="202"/>
      <c r="V219" s="202"/>
    </row>
    <row r="220" spans="17:22" ht="13.9" hidden="1" x14ac:dyDescent="0.35">
      <c r="Q220" s="32"/>
      <c r="S220" s="201"/>
      <c r="U220" s="202"/>
      <c r="V220" s="202"/>
    </row>
    <row r="221" spans="17:22" ht="13.9" hidden="1" x14ac:dyDescent="0.35">
      <c r="Q221" s="32"/>
      <c r="S221" s="201"/>
      <c r="U221" s="202"/>
      <c r="V221" s="202"/>
    </row>
    <row r="222" spans="17:22" ht="13.9" hidden="1" x14ac:dyDescent="0.35">
      <c r="Q222" s="32"/>
      <c r="S222" s="201"/>
      <c r="U222" s="202"/>
      <c r="V222" s="202"/>
    </row>
    <row r="223" spans="17:22" ht="13.9" hidden="1" x14ac:dyDescent="0.35">
      <c r="Q223" s="32"/>
      <c r="S223" s="201"/>
      <c r="U223" s="202"/>
      <c r="V223" s="202"/>
    </row>
    <row r="224" spans="17:22" ht="13.9" hidden="1" x14ac:dyDescent="0.35">
      <c r="Q224" s="32"/>
      <c r="S224" s="201"/>
      <c r="U224" s="202"/>
      <c r="V224" s="202"/>
    </row>
    <row r="225" spans="17:22" ht="13.9" hidden="1" x14ac:dyDescent="0.35">
      <c r="Q225" s="32"/>
      <c r="S225" s="201"/>
      <c r="U225" s="202"/>
      <c r="V225" s="202"/>
    </row>
    <row r="226" spans="17:22" ht="13.9" hidden="1" x14ac:dyDescent="0.35">
      <c r="Q226" s="32"/>
      <c r="S226" s="201"/>
      <c r="U226" s="202"/>
      <c r="V226" s="202"/>
    </row>
    <row r="227" spans="17:22" ht="13.9" hidden="1" x14ac:dyDescent="0.35">
      <c r="Q227" s="32"/>
      <c r="S227" s="201"/>
      <c r="U227" s="202"/>
      <c r="V227" s="202"/>
    </row>
    <row r="228" spans="17:22" ht="13.9" hidden="1" x14ac:dyDescent="0.35">
      <c r="Q228" s="32"/>
      <c r="S228" s="201"/>
      <c r="U228" s="202"/>
      <c r="V228" s="202"/>
    </row>
    <row r="229" spans="17:22" ht="13.9" hidden="1" x14ac:dyDescent="0.35">
      <c r="Q229" s="32"/>
      <c r="S229" s="201"/>
      <c r="U229" s="202"/>
      <c r="V229" s="202"/>
    </row>
    <row r="230" spans="17:22" ht="13.9" hidden="1" x14ac:dyDescent="0.35">
      <c r="Q230" s="32"/>
      <c r="S230" s="201"/>
      <c r="U230" s="202"/>
      <c r="V230" s="202"/>
    </row>
    <row r="231" spans="17:22" ht="13.9" hidden="1" x14ac:dyDescent="0.35">
      <c r="Q231" s="32"/>
      <c r="S231" s="201"/>
      <c r="U231" s="202"/>
      <c r="V231" s="202"/>
    </row>
    <row r="232" spans="17:22" ht="13.9" hidden="1" x14ac:dyDescent="0.35">
      <c r="Q232" s="32"/>
      <c r="S232" s="201"/>
      <c r="U232" s="202"/>
      <c r="V232" s="202"/>
    </row>
    <row r="233" spans="17:22" ht="13.9" hidden="1" x14ac:dyDescent="0.35">
      <c r="Q233" s="32"/>
      <c r="S233" s="201"/>
      <c r="U233" s="202"/>
      <c r="V233" s="202"/>
    </row>
    <row r="234" spans="17:22" ht="13.9" hidden="1" x14ac:dyDescent="0.35">
      <c r="Q234" s="32"/>
      <c r="S234" s="201"/>
      <c r="U234" s="202"/>
      <c r="V234" s="202"/>
    </row>
    <row r="235" spans="17:22" ht="13.9" hidden="1" x14ac:dyDescent="0.35">
      <c r="Q235" s="32"/>
      <c r="S235" s="201"/>
      <c r="U235" s="202"/>
      <c r="V235" s="202"/>
    </row>
    <row r="236" spans="17:22" ht="13.9" hidden="1" x14ac:dyDescent="0.35">
      <c r="Q236" s="32"/>
      <c r="S236" s="201"/>
      <c r="U236" s="202"/>
      <c r="V236" s="202"/>
    </row>
    <row r="237" spans="17:22" ht="13.9" hidden="1" x14ac:dyDescent="0.35">
      <c r="Q237" s="32"/>
      <c r="S237" s="201"/>
      <c r="U237" s="202"/>
      <c r="V237" s="202"/>
    </row>
    <row r="238" spans="17:22" ht="13.9" hidden="1" x14ac:dyDescent="0.35">
      <c r="Q238" s="32"/>
      <c r="S238" s="201"/>
      <c r="U238" s="202"/>
      <c r="V238" s="202"/>
    </row>
    <row r="239" spans="17:22" ht="13.9" hidden="1" x14ac:dyDescent="0.35">
      <c r="Q239" s="32"/>
      <c r="S239" s="201"/>
      <c r="U239" s="202"/>
      <c r="V239" s="202"/>
    </row>
    <row r="240" spans="17:22" ht="13.9" hidden="1" x14ac:dyDescent="0.35">
      <c r="Q240" s="32"/>
      <c r="S240" s="201"/>
      <c r="U240" s="202"/>
      <c r="V240" s="202"/>
    </row>
    <row r="241" spans="17:23" ht="13.9" hidden="1" x14ac:dyDescent="0.35">
      <c r="Q241" s="32"/>
      <c r="S241" s="201"/>
      <c r="U241" s="202"/>
      <c r="V241" s="202"/>
    </row>
    <row r="242" spans="17:23" ht="13.9" hidden="1" x14ac:dyDescent="0.35">
      <c r="Q242" s="32"/>
      <c r="S242" s="201"/>
      <c r="U242" s="202"/>
      <c r="V242" s="202"/>
    </row>
    <row r="243" spans="17:23" ht="13.9" hidden="1" x14ac:dyDescent="0.35">
      <c r="Q243" s="32"/>
      <c r="S243" s="201"/>
      <c r="U243" s="202"/>
      <c r="V243" s="202"/>
    </row>
    <row r="244" spans="17:23" ht="13.9" hidden="1" x14ac:dyDescent="0.35">
      <c r="Q244" s="32"/>
      <c r="S244" s="201"/>
      <c r="U244" s="202"/>
      <c r="V244" s="202"/>
    </row>
    <row r="245" spans="17:23" ht="13.9" hidden="1" x14ac:dyDescent="0.35">
      <c r="Q245" s="32"/>
      <c r="S245" s="201"/>
      <c r="U245" s="202"/>
      <c r="V245" s="202"/>
    </row>
    <row r="246" spans="17:23" ht="13.9" hidden="1" x14ac:dyDescent="0.35">
      <c r="Q246" s="32"/>
      <c r="S246" s="201"/>
      <c r="U246" s="202"/>
      <c r="V246" s="202"/>
      <c r="W246" s="202"/>
    </row>
    <row r="247" spans="17:23" ht="13.9" hidden="1" x14ac:dyDescent="0.35">
      <c r="Q247" s="32"/>
      <c r="S247" s="201"/>
      <c r="U247" s="202"/>
      <c r="V247" s="202"/>
      <c r="W247" s="202"/>
    </row>
    <row r="248" spans="17:23" ht="13.9" hidden="1" x14ac:dyDescent="0.35">
      <c r="Q248" s="32"/>
      <c r="S248" s="201"/>
      <c r="U248" s="202"/>
      <c r="V248" s="202"/>
      <c r="W248" s="202"/>
    </row>
    <row r="249" spans="17:23" ht="13.9" hidden="1" x14ac:dyDescent="0.35">
      <c r="Q249" s="32"/>
      <c r="S249" s="201"/>
      <c r="U249" s="202"/>
      <c r="V249" s="202"/>
      <c r="W249" s="202"/>
    </row>
    <row r="250" spans="17:23" ht="13.9" hidden="1" x14ac:dyDescent="0.35">
      <c r="Q250" s="32"/>
      <c r="S250" s="201"/>
      <c r="U250" s="202"/>
      <c r="V250" s="202"/>
      <c r="W250" s="202"/>
    </row>
    <row r="251" spans="17:23" ht="13.9" hidden="1" x14ac:dyDescent="0.35">
      <c r="Q251" s="32"/>
      <c r="S251" s="201"/>
      <c r="U251" s="202"/>
      <c r="V251" s="202"/>
      <c r="W251" s="202"/>
    </row>
    <row r="252" spans="17:23" ht="13.9" hidden="1" x14ac:dyDescent="0.35">
      <c r="Q252" s="32"/>
      <c r="S252" s="201"/>
      <c r="U252" s="202"/>
      <c r="V252" s="202"/>
      <c r="W252" s="202"/>
    </row>
    <row r="253" spans="17:23" ht="13.9" hidden="1" x14ac:dyDescent="0.35">
      <c r="Q253" s="32"/>
      <c r="S253" s="201"/>
      <c r="U253" s="202"/>
      <c r="V253" s="202"/>
      <c r="W253" s="202"/>
    </row>
    <row r="254" spans="17:23" ht="13.9" hidden="1" x14ac:dyDescent="0.35">
      <c r="Q254" s="32"/>
      <c r="S254" s="201"/>
      <c r="U254" s="202"/>
      <c r="V254" s="202"/>
      <c r="W254" s="202"/>
    </row>
    <row r="255" spans="17:23" ht="13.9" hidden="1" x14ac:dyDescent="0.35">
      <c r="Q255" s="32"/>
      <c r="S255" s="201"/>
      <c r="U255" s="202"/>
      <c r="V255" s="202"/>
      <c r="W255" s="202"/>
    </row>
    <row r="256" spans="17:23" ht="13.9" hidden="1" x14ac:dyDescent="0.35">
      <c r="Q256" s="32"/>
      <c r="S256" s="201"/>
      <c r="U256" s="202"/>
      <c r="V256" s="202"/>
      <c r="W256" s="202"/>
    </row>
    <row r="257" spans="17:23" ht="13.9" hidden="1" x14ac:dyDescent="0.35">
      <c r="Q257" s="32"/>
      <c r="S257" s="201"/>
      <c r="U257" s="202"/>
      <c r="V257" s="202"/>
      <c r="W257" s="202"/>
    </row>
    <row r="258" spans="17:23" ht="13.9" hidden="1" x14ac:dyDescent="0.35">
      <c r="Q258" s="32"/>
      <c r="S258" s="201"/>
      <c r="U258" s="202"/>
      <c r="V258" s="202"/>
      <c r="W258" s="202"/>
    </row>
    <row r="259" spans="17:23" ht="13.9" hidden="1" x14ac:dyDescent="0.35">
      <c r="Q259" s="32"/>
      <c r="S259" s="201"/>
      <c r="U259" s="202"/>
      <c r="V259" s="202"/>
      <c r="W259" s="202"/>
    </row>
    <row r="260" spans="17:23" ht="13.9" hidden="1" x14ac:dyDescent="0.35">
      <c r="Q260" s="32"/>
      <c r="S260" s="201"/>
      <c r="U260" s="202"/>
      <c r="V260" s="202"/>
      <c r="W260" s="202"/>
    </row>
    <row r="261" spans="17:23" ht="13.9" hidden="1" x14ac:dyDescent="0.35">
      <c r="Q261" s="32"/>
      <c r="S261" s="201"/>
      <c r="U261" s="202"/>
      <c r="V261" s="202"/>
      <c r="W261" s="202"/>
    </row>
    <row r="262" spans="17:23" ht="13.9" hidden="1" x14ac:dyDescent="0.35">
      <c r="Q262" s="32"/>
      <c r="S262" s="201"/>
      <c r="U262" s="202"/>
      <c r="V262" s="202"/>
      <c r="W262" s="202"/>
    </row>
    <row r="263" spans="17:23" ht="13.9" hidden="1" x14ac:dyDescent="0.35">
      <c r="Q263" s="32"/>
      <c r="S263" s="201"/>
      <c r="U263" s="202"/>
      <c r="V263" s="202"/>
      <c r="W263" s="202"/>
    </row>
    <row r="264" spans="17:23" ht="13.9" hidden="1" x14ac:dyDescent="0.35">
      <c r="Q264" s="32"/>
      <c r="S264" s="201"/>
      <c r="U264" s="202"/>
      <c r="V264" s="202"/>
      <c r="W264" s="202"/>
    </row>
    <row r="265" spans="17:23" ht="13.9" hidden="1" x14ac:dyDescent="0.35">
      <c r="Q265" s="32"/>
      <c r="S265" s="201"/>
      <c r="U265" s="202"/>
      <c r="V265" s="202"/>
      <c r="W265" s="202"/>
    </row>
    <row r="266" spans="17:23" ht="13.9" hidden="1" x14ac:dyDescent="0.35">
      <c r="Q266" s="32"/>
      <c r="S266" s="201"/>
      <c r="U266" s="202"/>
      <c r="V266" s="202"/>
      <c r="W266" s="202"/>
    </row>
    <row r="267" spans="17:23" ht="13.9" hidden="1" x14ac:dyDescent="0.35">
      <c r="Q267" s="32"/>
      <c r="S267" s="201"/>
      <c r="U267" s="202"/>
      <c r="V267" s="202"/>
      <c r="W267" s="202"/>
    </row>
    <row r="268" spans="17:23" ht="13.9" hidden="1" x14ac:dyDescent="0.35">
      <c r="Q268" s="32"/>
      <c r="S268" s="201"/>
      <c r="U268" s="202"/>
      <c r="V268" s="202"/>
      <c r="W268" s="202"/>
    </row>
    <row r="269" spans="17:23" ht="13.9" hidden="1" x14ac:dyDescent="0.35">
      <c r="Q269" s="32"/>
      <c r="S269" s="201"/>
      <c r="U269" s="202"/>
      <c r="V269" s="202"/>
      <c r="W269" s="202"/>
    </row>
    <row r="270" spans="17:23" ht="13.9" hidden="1" x14ac:dyDescent="0.35">
      <c r="Q270" s="32"/>
      <c r="S270" s="201"/>
      <c r="U270" s="202"/>
      <c r="V270" s="202"/>
      <c r="W270" s="202"/>
    </row>
    <row r="271" spans="17:23" ht="13.9" hidden="1" x14ac:dyDescent="0.35">
      <c r="Q271" s="32"/>
      <c r="S271" s="201"/>
      <c r="U271" s="202"/>
      <c r="V271" s="202"/>
      <c r="W271" s="202"/>
    </row>
    <row r="272" spans="17:23" ht="13.9" hidden="1" x14ac:dyDescent="0.35">
      <c r="Q272" s="32"/>
      <c r="S272" s="201"/>
      <c r="U272" s="202"/>
      <c r="V272" s="202"/>
      <c r="W272" s="202"/>
    </row>
    <row r="273" spans="17:23" ht="13.9" hidden="1" x14ac:dyDescent="0.35">
      <c r="Q273" s="32"/>
      <c r="S273" s="201"/>
      <c r="U273" s="202"/>
      <c r="V273" s="202"/>
      <c r="W273" s="202"/>
    </row>
    <row r="274" spans="17:23" ht="13.9" hidden="1" x14ac:dyDescent="0.35">
      <c r="Q274" s="32"/>
      <c r="S274" s="201"/>
      <c r="U274" s="202"/>
      <c r="V274" s="202"/>
      <c r="W274" s="202"/>
    </row>
    <row r="275" spans="17:23" ht="13.9" hidden="1" x14ac:dyDescent="0.35">
      <c r="Q275" s="32"/>
      <c r="S275" s="201"/>
      <c r="U275" s="202"/>
      <c r="V275" s="202"/>
      <c r="W275" s="202"/>
    </row>
    <row r="276" spans="17:23" ht="13.9" hidden="1" x14ac:dyDescent="0.35">
      <c r="Q276" s="32"/>
      <c r="S276" s="201"/>
      <c r="U276" s="202"/>
      <c r="V276" s="202"/>
      <c r="W276" s="202"/>
    </row>
    <row r="277" spans="17:23" ht="13.9" hidden="1" x14ac:dyDescent="0.35">
      <c r="Q277" s="32"/>
      <c r="S277" s="201"/>
      <c r="U277" s="202"/>
      <c r="V277" s="202"/>
      <c r="W277" s="202"/>
    </row>
    <row r="278" spans="17:23" ht="13.9" hidden="1" x14ac:dyDescent="0.35">
      <c r="Q278" s="32"/>
      <c r="S278" s="201"/>
      <c r="U278" s="202"/>
      <c r="V278" s="202"/>
      <c r="W278" s="202"/>
    </row>
    <row r="279" spans="17:23" ht="13.9" hidden="1" x14ac:dyDescent="0.35">
      <c r="Q279" s="32"/>
      <c r="S279" s="201"/>
      <c r="U279" s="202"/>
      <c r="V279" s="202"/>
      <c r="W279" s="202"/>
    </row>
    <row r="280" spans="17:23" ht="13.9" hidden="1" x14ac:dyDescent="0.35">
      <c r="Q280" s="32"/>
      <c r="S280" s="201"/>
      <c r="U280" s="202"/>
      <c r="V280" s="202"/>
      <c r="W280" s="202"/>
    </row>
    <row r="281" spans="17:23" ht="13.9" hidden="1" x14ac:dyDescent="0.35">
      <c r="Q281" s="32"/>
      <c r="S281" s="201"/>
      <c r="U281" s="202"/>
      <c r="V281" s="202"/>
      <c r="W281" s="202"/>
    </row>
    <row r="282" spans="17:23" ht="13.9" hidden="1" x14ac:dyDescent="0.35">
      <c r="Q282" s="32"/>
      <c r="S282" s="201"/>
      <c r="U282" s="202"/>
      <c r="V282" s="202"/>
      <c r="W282" s="202"/>
    </row>
    <row r="283" spans="17:23" ht="13.9" hidden="1" x14ac:dyDescent="0.35">
      <c r="Q283" s="32"/>
      <c r="S283" s="201"/>
      <c r="U283" s="202"/>
      <c r="V283" s="202"/>
      <c r="W283" s="202"/>
    </row>
    <row r="284" spans="17:23" ht="13.9" hidden="1" x14ac:dyDescent="0.35">
      <c r="Q284" s="32"/>
      <c r="S284" s="201"/>
      <c r="U284" s="202"/>
      <c r="V284" s="202"/>
      <c r="W284" s="202"/>
    </row>
    <row r="285" spans="17:23" ht="13.9" hidden="1" x14ac:dyDescent="0.35">
      <c r="Q285" s="32"/>
      <c r="S285" s="201"/>
      <c r="U285" s="202"/>
      <c r="V285" s="202"/>
      <c r="W285" s="202"/>
    </row>
    <row r="286" spans="17:23" ht="13.9" hidden="1" x14ac:dyDescent="0.35">
      <c r="Q286" s="32"/>
      <c r="S286" s="201"/>
      <c r="U286" s="202"/>
      <c r="V286" s="202"/>
      <c r="W286" s="202"/>
    </row>
    <row r="287" spans="17:23" ht="13.9" hidden="1" x14ac:dyDescent="0.35">
      <c r="Q287" s="32"/>
      <c r="S287" s="201"/>
      <c r="U287" s="202"/>
      <c r="V287" s="202"/>
      <c r="W287" s="202"/>
    </row>
    <row r="288" spans="17:23" ht="13.9" hidden="1" x14ac:dyDescent="0.35">
      <c r="Q288" s="32"/>
      <c r="S288" s="201"/>
      <c r="U288" s="202"/>
      <c r="V288" s="202"/>
      <c r="W288" s="202"/>
    </row>
    <row r="289" spans="17:23" ht="13.9" hidden="1" x14ac:dyDescent="0.35">
      <c r="Q289" s="32"/>
      <c r="S289" s="201"/>
      <c r="U289" s="202"/>
      <c r="V289" s="202"/>
      <c r="W289" s="202"/>
    </row>
    <row r="290" spans="17:23" ht="13.9" hidden="1" x14ac:dyDescent="0.35">
      <c r="Q290" s="32"/>
      <c r="S290" s="201"/>
      <c r="U290" s="202"/>
      <c r="V290" s="202"/>
      <c r="W290" s="202"/>
    </row>
    <row r="291" spans="17:23" ht="13.9" hidden="1" x14ac:dyDescent="0.35">
      <c r="Q291" s="32"/>
      <c r="S291" s="201"/>
      <c r="U291" s="202"/>
      <c r="V291" s="202"/>
      <c r="W291" s="202"/>
    </row>
    <row r="292" spans="17:23" ht="13.9" hidden="1" x14ac:dyDescent="0.35">
      <c r="Q292" s="32"/>
      <c r="S292" s="201"/>
      <c r="U292" s="202"/>
      <c r="V292" s="202"/>
      <c r="W292" s="202"/>
    </row>
    <row r="293" spans="17:23" ht="13.9" hidden="1" x14ac:dyDescent="0.35">
      <c r="Q293" s="32"/>
      <c r="S293" s="201"/>
      <c r="U293" s="202"/>
      <c r="V293" s="202"/>
      <c r="W293" s="202"/>
    </row>
    <row r="294" spans="17:23" ht="13.9" hidden="1" x14ac:dyDescent="0.35">
      <c r="Q294" s="32"/>
      <c r="S294" s="201"/>
      <c r="U294" s="202"/>
      <c r="V294" s="202"/>
      <c r="W294" s="202"/>
    </row>
    <row r="295" spans="17:23" ht="13.9" hidden="1" x14ac:dyDescent="0.35">
      <c r="Q295" s="32"/>
      <c r="S295" s="201"/>
      <c r="U295" s="202"/>
      <c r="V295" s="202"/>
      <c r="W295" s="202"/>
    </row>
    <row r="296" spans="17:23" ht="13.9" hidden="1" x14ac:dyDescent="0.35">
      <c r="Q296" s="32"/>
      <c r="S296" s="201"/>
      <c r="U296" s="202"/>
      <c r="V296" s="202"/>
      <c r="W296" s="202"/>
    </row>
    <row r="297" spans="17:23" ht="13.9" hidden="1" x14ac:dyDescent="0.35">
      <c r="Q297" s="32"/>
      <c r="S297" s="201"/>
      <c r="U297" s="202"/>
      <c r="V297" s="202"/>
      <c r="W297" s="202"/>
    </row>
    <row r="298" spans="17:23" ht="13.9" hidden="1" x14ac:dyDescent="0.35">
      <c r="Q298" s="32"/>
      <c r="S298" s="201"/>
      <c r="U298" s="202"/>
      <c r="V298" s="202"/>
      <c r="W298" s="202"/>
    </row>
    <row r="299" spans="17:23" ht="13.9" hidden="1" x14ac:dyDescent="0.35">
      <c r="Q299" s="32"/>
      <c r="S299" s="201"/>
      <c r="U299" s="202"/>
      <c r="V299" s="202"/>
      <c r="W299" s="202"/>
    </row>
    <row r="300" spans="17:23" ht="13.9" hidden="1" x14ac:dyDescent="0.35">
      <c r="Q300" s="32"/>
      <c r="S300" s="201"/>
      <c r="U300" s="202"/>
      <c r="V300" s="202"/>
      <c r="W300" s="202"/>
    </row>
    <row r="301" spans="17:23" ht="13.9" hidden="1" x14ac:dyDescent="0.35">
      <c r="Q301" s="32"/>
      <c r="S301" s="201"/>
      <c r="U301" s="202"/>
      <c r="V301" s="202"/>
      <c r="W301" s="202"/>
    </row>
    <row r="302" spans="17:23" ht="13.9" hidden="1" x14ac:dyDescent="0.35">
      <c r="Q302" s="32"/>
      <c r="S302" s="201"/>
      <c r="U302" s="202"/>
      <c r="V302" s="202"/>
      <c r="W302" s="202"/>
    </row>
    <row r="303" spans="17:23" ht="13.9" hidden="1" x14ac:dyDescent="0.35">
      <c r="Q303" s="32"/>
      <c r="S303" s="201"/>
      <c r="U303" s="202"/>
      <c r="V303" s="202"/>
      <c r="W303" s="202"/>
    </row>
    <row r="304" spans="17:23" ht="13.9" hidden="1" x14ac:dyDescent="0.35">
      <c r="Q304" s="32"/>
      <c r="S304" s="201"/>
      <c r="U304" s="202"/>
      <c r="V304" s="202"/>
      <c r="W304" s="202"/>
    </row>
    <row r="305" spans="17:23" ht="13.9" hidden="1" x14ac:dyDescent="0.35">
      <c r="Q305" s="32"/>
      <c r="S305" s="201"/>
      <c r="U305" s="202"/>
      <c r="V305" s="202"/>
      <c r="W305" s="202"/>
    </row>
    <row r="306" spans="17:23" ht="13.9" hidden="1" x14ac:dyDescent="0.35">
      <c r="Q306" s="32"/>
      <c r="S306" s="201"/>
      <c r="U306" s="202"/>
      <c r="V306" s="202"/>
      <c r="W306" s="202"/>
    </row>
    <row r="307" spans="17:23" ht="13.9" hidden="1" x14ac:dyDescent="0.35">
      <c r="Q307" s="32"/>
      <c r="S307" s="201"/>
      <c r="U307" s="202"/>
      <c r="V307" s="202"/>
      <c r="W307" s="202"/>
    </row>
    <row r="308" spans="17:23" ht="13.9" hidden="1" x14ac:dyDescent="0.35">
      <c r="Q308" s="32"/>
      <c r="S308" s="201"/>
      <c r="U308" s="202"/>
      <c r="V308" s="202"/>
      <c r="W308" s="202"/>
    </row>
    <row r="309" spans="17:23" ht="13.9" hidden="1" x14ac:dyDescent="0.35">
      <c r="Q309" s="32"/>
      <c r="S309" s="201"/>
      <c r="U309" s="202"/>
      <c r="V309" s="202"/>
      <c r="W309" s="202"/>
    </row>
    <row r="310" spans="17:23" ht="13.9" hidden="1" x14ac:dyDescent="0.35">
      <c r="Q310" s="32"/>
      <c r="S310" s="201"/>
      <c r="U310" s="202"/>
      <c r="V310" s="202"/>
      <c r="W310" s="202"/>
    </row>
    <row r="311" spans="17:23" ht="13.9" hidden="1" x14ac:dyDescent="0.35">
      <c r="Q311" s="32"/>
      <c r="S311" s="201"/>
      <c r="U311" s="202"/>
      <c r="V311" s="202"/>
      <c r="W311" s="202"/>
    </row>
    <row r="312" spans="17:23" ht="13.9" hidden="1" x14ac:dyDescent="0.35">
      <c r="Q312" s="32"/>
      <c r="S312" s="201"/>
      <c r="U312" s="202"/>
      <c r="V312" s="202"/>
      <c r="W312" s="202"/>
    </row>
    <row r="313" spans="17:23" ht="13.9" hidden="1" x14ac:dyDescent="0.35">
      <c r="Q313" s="32"/>
      <c r="S313" s="201"/>
      <c r="U313" s="202"/>
      <c r="V313" s="202"/>
      <c r="W313" s="202"/>
    </row>
    <row r="314" spans="17:23" ht="13.9" hidden="1" x14ac:dyDescent="0.35">
      <c r="Q314" s="32"/>
      <c r="S314" s="201"/>
      <c r="U314" s="202"/>
      <c r="V314" s="202"/>
      <c r="W314" s="202"/>
    </row>
    <row r="315" spans="17:23" ht="13.9" hidden="1" x14ac:dyDescent="0.35">
      <c r="Q315" s="32"/>
      <c r="S315" s="201"/>
      <c r="U315" s="202"/>
      <c r="V315" s="202"/>
      <c r="W315" s="202"/>
    </row>
    <row r="316" spans="17:23" ht="13.9" hidden="1" x14ac:dyDescent="0.35">
      <c r="Q316" s="32"/>
      <c r="S316" s="201"/>
      <c r="U316" s="202"/>
      <c r="V316" s="202"/>
      <c r="W316" s="202"/>
    </row>
    <row r="317" spans="17:23" ht="13.9" hidden="1" x14ac:dyDescent="0.35">
      <c r="Q317" s="32"/>
      <c r="S317" s="201"/>
      <c r="U317" s="202"/>
      <c r="V317" s="202"/>
      <c r="W317" s="202"/>
    </row>
    <row r="318" spans="17:23" ht="13.9" hidden="1" x14ac:dyDescent="0.35">
      <c r="Q318" s="32"/>
      <c r="S318" s="201"/>
      <c r="U318" s="202"/>
      <c r="V318" s="202"/>
      <c r="W318" s="202"/>
    </row>
    <row r="319" spans="17:23" ht="13.9" hidden="1" x14ac:dyDescent="0.35">
      <c r="Q319" s="32"/>
      <c r="S319" s="201"/>
      <c r="U319" s="202"/>
      <c r="V319" s="202"/>
      <c r="W319" s="202"/>
    </row>
    <row r="320" spans="17:23" ht="13.9" hidden="1" x14ac:dyDescent="0.35">
      <c r="Q320" s="32"/>
      <c r="S320" s="201"/>
      <c r="U320" s="202"/>
      <c r="V320" s="202"/>
      <c r="W320" s="202"/>
    </row>
    <row r="321" spans="6:23" ht="13.9" hidden="1" x14ac:dyDescent="0.35">
      <c r="Q321" s="32"/>
      <c r="S321" s="201"/>
      <c r="U321" s="202"/>
      <c r="V321" s="202"/>
      <c r="W321" s="202"/>
    </row>
    <row r="322" spans="6:23" ht="13.9" hidden="1" x14ac:dyDescent="0.35">
      <c r="Q322" s="32"/>
      <c r="S322" s="201"/>
      <c r="U322" s="202"/>
      <c r="V322" s="202"/>
      <c r="W322" s="202"/>
    </row>
    <row r="323" spans="6:23" ht="13.9" hidden="1" x14ac:dyDescent="0.35">
      <c r="Q323" s="32"/>
      <c r="S323" s="201"/>
      <c r="U323" s="202"/>
      <c r="V323" s="202"/>
      <c r="W323" s="202"/>
    </row>
    <row r="324" spans="6:23" ht="13.9" hidden="1" x14ac:dyDescent="0.35">
      <c r="Q324" s="32"/>
      <c r="S324" s="201"/>
      <c r="U324" s="202"/>
      <c r="V324" s="202"/>
      <c r="W324" s="202"/>
    </row>
    <row r="325" spans="6:23" ht="13.9" hidden="1" x14ac:dyDescent="0.35">
      <c r="Q325" s="32"/>
      <c r="S325" s="201"/>
      <c r="U325" s="202"/>
      <c r="V325" s="202"/>
      <c r="W325" s="202"/>
    </row>
    <row r="326" spans="6:23" ht="13.9" hidden="1" x14ac:dyDescent="0.35">
      <c r="Q326" s="32"/>
      <c r="S326" s="201"/>
      <c r="U326" s="202"/>
      <c r="V326" s="202"/>
      <c r="W326" s="202"/>
    </row>
    <row r="327" spans="6:23" ht="13.9" hidden="1" x14ac:dyDescent="0.35">
      <c r="F327" s="31">
        <v>0.19</v>
      </c>
      <c r="Q327" s="32"/>
      <c r="S327" s="201"/>
      <c r="U327" s="202"/>
      <c r="V327" s="202"/>
      <c r="W327" s="202"/>
    </row>
    <row r="328" spans="6:23" ht="13.9" hidden="1" x14ac:dyDescent="0.35">
      <c r="Q328" s="32"/>
      <c r="S328" s="201"/>
      <c r="U328" s="202"/>
      <c r="V328" s="202"/>
      <c r="W328" s="202"/>
    </row>
    <row r="329" spans="6:23" ht="13.9" hidden="1" x14ac:dyDescent="0.35">
      <c r="Q329" s="32"/>
      <c r="S329" s="201"/>
      <c r="U329" s="202"/>
      <c r="V329" s="202"/>
      <c r="W329" s="202"/>
    </row>
    <row r="330" spans="6:23" ht="13.9" hidden="1" x14ac:dyDescent="0.35">
      <c r="Q330" s="32"/>
      <c r="S330" s="201"/>
      <c r="U330" s="202"/>
      <c r="V330" s="202"/>
      <c r="W330" s="202"/>
    </row>
    <row r="331" spans="6:23" ht="13.9" hidden="1" x14ac:dyDescent="0.35">
      <c r="Q331" s="32"/>
      <c r="S331" s="201"/>
      <c r="U331" s="202"/>
      <c r="V331" s="202"/>
      <c r="W331" s="202"/>
    </row>
    <row r="332" spans="6:23" ht="13.9" hidden="1" x14ac:dyDescent="0.35">
      <c r="Q332" s="32"/>
      <c r="S332" s="201"/>
      <c r="U332" s="202"/>
      <c r="V332" s="202"/>
      <c r="W332" s="202"/>
    </row>
    <row r="333" spans="6:23" ht="13.9" hidden="1" x14ac:dyDescent="0.35">
      <c r="Q333" s="32"/>
      <c r="S333" s="201"/>
      <c r="U333" s="202"/>
      <c r="V333" s="202"/>
      <c r="W333" s="202"/>
    </row>
    <row r="334" spans="6:23" ht="13.9" hidden="1" x14ac:dyDescent="0.35">
      <c r="Q334" s="32"/>
      <c r="S334" s="201"/>
      <c r="U334" s="202"/>
      <c r="V334" s="202"/>
      <c r="W334" s="202"/>
    </row>
    <row r="335" spans="6:23" ht="13.9" hidden="1" x14ac:dyDescent="0.35">
      <c r="Q335" s="32"/>
      <c r="S335" s="201"/>
      <c r="U335" s="202"/>
      <c r="V335" s="202"/>
      <c r="W335" s="202"/>
    </row>
    <row r="336" spans="6:23" ht="13.9" hidden="1" x14ac:dyDescent="0.35">
      <c r="Q336" s="32"/>
      <c r="S336" s="201"/>
      <c r="U336" s="202"/>
      <c r="V336" s="202"/>
      <c r="W336" s="202"/>
    </row>
    <row r="337" spans="17:23" ht="13.9" hidden="1" x14ac:dyDescent="0.35">
      <c r="Q337" s="32"/>
      <c r="S337" s="201"/>
      <c r="U337" s="202"/>
      <c r="V337" s="202"/>
      <c r="W337" s="202"/>
    </row>
    <row r="338" spans="17:23" ht="13.9" hidden="1" x14ac:dyDescent="0.35">
      <c r="Q338" s="32"/>
      <c r="S338" s="201"/>
      <c r="U338" s="202"/>
      <c r="V338" s="202"/>
      <c r="W338" s="202"/>
    </row>
    <row r="339" spans="17:23" ht="13.9" hidden="1" x14ac:dyDescent="0.35">
      <c r="Q339" s="32"/>
      <c r="S339" s="201"/>
      <c r="U339" s="202"/>
      <c r="V339" s="202"/>
      <c r="W339" s="202"/>
    </row>
    <row r="340" spans="17:23" ht="13.9" hidden="1" x14ac:dyDescent="0.35">
      <c r="Q340" s="32"/>
      <c r="S340" s="201"/>
      <c r="U340" s="202"/>
      <c r="V340" s="202"/>
      <c r="W340" s="202"/>
    </row>
    <row r="341" spans="17:23" ht="13.9" hidden="1" x14ac:dyDescent="0.35">
      <c r="Q341" s="32"/>
      <c r="S341" s="201"/>
      <c r="U341" s="202"/>
      <c r="V341" s="202"/>
      <c r="W341" s="202"/>
    </row>
    <row r="342" spans="17:23" ht="13.9" hidden="1" x14ac:dyDescent="0.35">
      <c r="Q342" s="32"/>
      <c r="S342" s="201"/>
      <c r="U342" s="202"/>
      <c r="V342" s="202"/>
      <c r="W342" s="202"/>
    </row>
    <row r="343" spans="17:23" ht="13.9" hidden="1" x14ac:dyDescent="0.35">
      <c r="Q343" s="32"/>
      <c r="S343" s="201"/>
      <c r="U343" s="202"/>
      <c r="V343" s="202"/>
      <c r="W343" s="202"/>
    </row>
    <row r="344" spans="17:23" ht="13.9" hidden="1" x14ac:dyDescent="0.35">
      <c r="Q344" s="32"/>
      <c r="S344" s="201"/>
      <c r="U344" s="202"/>
      <c r="V344" s="202"/>
      <c r="W344" s="202"/>
    </row>
    <row r="345" spans="17:23" ht="13.9" hidden="1" x14ac:dyDescent="0.35">
      <c r="Q345" s="32"/>
      <c r="S345" s="201"/>
      <c r="U345" s="202"/>
      <c r="V345" s="202"/>
      <c r="W345" s="202"/>
    </row>
    <row r="346" spans="17:23" ht="13.9" hidden="1" x14ac:dyDescent="0.35">
      <c r="Q346" s="32"/>
      <c r="S346" s="201"/>
      <c r="U346" s="202"/>
      <c r="V346" s="202"/>
      <c r="W346" s="202"/>
    </row>
    <row r="347" spans="17:23" ht="13.9" hidden="1" x14ac:dyDescent="0.35">
      <c r="Q347" s="32"/>
      <c r="S347" s="201"/>
      <c r="U347" s="202"/>
      <c r="V347" s="202"/>
      <c r="W347" s="202"/>
    </row>
    <row r="348" spans="17:23" ht="13.9" hidden="1" x14ac:dyDescent="0.35">
      <c r="Q348" s="32"/>
      <c r="S348" s="201"/>
      <c r="U348" s="202"/>
      <c r="V348" s="202"/>
      <c r="W348" s="202"/>
    </row>
    <row r="349" spans="17:23" ht="13.9" hidden="1" x14ac:dyDescent="0.35">
      <c r="Q349" s="32"/>
      <c r="S349" s="201"/>
      <c r="U349" s="202"/>
      <c r="V349" s="202"/>
      <c r="W349" s="202"/>
    </row>
    <row r="350" spans="17:23" ht="13.9" hidden="1" x14ac:dyDescent="0.35">
      <c r="Q350" s="32"/>
      <c r="S350" s="201"/>
      <c r="U350" s="202"/>
      <c r="V350" s="202"/>
      <c r="W350" s="202"/>
    </row>
    <row r="351" spans="17:23" ht="13.9" hidden="1" x14ac:dyDescent="0.35">
      <c r="Q351" s="32"/>
      <c r="S351" s="201"/>
      <c r="U351" s="202"/>
      <c r="V351" s="202"/>
      <c r="W351" s="202"/>
    </row>
    <row r="352" spans="17:23" ht="13.9" hidden="1" x14ac:dyDescent="0.35">
      <c r="Q352" s="32"/>
      <c r="S352" s="201"/>
      <c r="U352" s="202"/>
      <c r="V352" s="202"/>
      <c r="W352" s="202"/>
    </row>
    <row r="353" spans="17:23" ht="13.9" hidden="1" x14ac:dyDescent="0.35">
      <c r="Q353" s="32"/>
      <c r="S353" s="201"/>
      <c r="U353" s="202"/>
      <c r="V353" s="202"/>
      <c r="W353" s="202"/>
    </row>
    <row r="354" spans="17:23" ht="13.9" hidden="1" x14ac:dyDescent="0.35">
      <c r="Q354" s="32"/>
      <c r="S354" s="201"/>
      <c r="U354" s="202"/>
      <c r="V354" s="202"/>
      <c r="W354" s="202"/>
    </row>
    <row r="355" spans="17:23" ht="13.9" hidden="1" x14ac:dyDescent="0.35">
      <c r="Q355" s="32"/>
      <c r="S355" s="201"/>
      <c r="U355" s="202"/>
      <c r="V355" s="202"/>
      <c r="W355" s="202"/>
    </row>
    <row r="356" spans="17:23" ht="13.9" hidden="1" x14ac:dyDescent="0.35">
      <c r="Q356" s="32"/>
      <c r="S356" s="201"/>
      <c r="U356" s="202"/>
      <c r="V356" s="202"/>
      <c r="W356" s="202"/>
    </row>
    <row r="357" spans="17:23" ht="13.9" hidden="1" x14ac:dyDescent="0.35">
      <c r="Q357" s="32"/>
      <c r="S357" s="201"/>
      <c r="U357" s="202"/>
      <c r="V357" s="202"/>
      <c r="W357" s="202"/>
    </row>
    <row r="358" spans="17:23" ht="13.9" hidden="1" x14ac:dyDescent="0.35">
      <c r="Q358" s="32"/>
      <c r="S358" s="201"/>
      <c r="U358" s="202"/>
      <c r="V358" s="202"/>
      <c r="W358" s="202"/>
    </row>
    <row r="359" spans="17:23" ht="13.9" hidden="1" x14ac:dyDescent="0.35">
      <c r="Q359" s="32"/>
      <c r="S359" s="201"/>
      <c r="U359" s="202"/>
      <c r="V359" s="202"/>
      <c r="W359" s="202"/>
    </row>
    <row r="360" spans="17:23" ht="13.9" hidden="1" x14ac:dyDescent="0.35">
      <c r="Q360" s="32"/>
      <c r="S360" s="201"/>
      <c r="U360" s="202"/>
      <c r="V360" s="202"/>
      <c r="W360" s="202"/>
    </row>
    <row r="361" spans="17:23" ht="13.9" hidden="1" x14ac:dyDescent="0.35">
      <c r="Q361" s="32"/>
      <c r="S361" s="201"/>
      <c r="U361" s="202"/>
      <c r="V361" s="202"/>
      <c r="W361" s="202"/>
    </row>
    <row r="362" spans="17:23" ht="13.9" hidden="1" x14ac:dyDescent="0.35">
      <c r="Q362" s="32"/>
      <c r="S362" s="201"/>
      <c r="U362" s="202"/>
      <c r="V362" s="202"/>
      <c r="W362" s="202"/>
    </row>
    <row r="363" spans="17:23" ht="13.9" hidden="1" x14ac:dyDescent="0.35">
      <c r="Q363" s="32"/>
      <c r="S363" s="201"/>
      <c r="U363" s="202"/>
      <c r="V363" s="202"/>
      <c r="W363" s="202"/>
    </row>
    <row r="364" spans="17:23" ht="13.9" hidden="1" x14ac:dyDescent="0.35">
      <c r="Q364" s="32"/>
      <c r="S364" s="201"/>
      <c r="U364" s="202"/>
      <c r="V364" s="202"/>
      <c r="W364" s="202"/>
    </row>
    <row r="365" spans="17:23" ht="13.9" hidden="1" x14ac:dyDescent="0.35">
      <c r="Q365" s="32"/>
      <c r="S365" s="201"/>
      <c r="U365" s="202"/>
      <c r="V365" s="202"/>
      <c r="W365" s="202"/>
    </row>
    <row r="366" spans="17:23" ht="13.9" hidden="1" x14ac:dyDescent="0.35">
      <c r="Q366" s="32"/>
      <c r="S366" s="201"/>
      <c r="U366" s="202"/>
      <c r="V366" s="202"/>
      <c r="W366" s="202"/>
    </row>
    <row r="367" spans="17:23" ht="13.9" hidden="1" x14ac:dyDescent="0.35">
      <c r="Q367" s="32"/>
      <c r="S367" s="201"/>
      <c r="U367" s="202"/>
      <c r="V367" s="202"/>
      <c r="W367" s="202"/>
    </row>
    <row r="368" spans="17:23" ht="13.9" hidden="1" x14ac:dyDescent="0.35">
      <c r="Q368" s="32"/>
      <c r="S368" s="201"/>
      <c r="U368" s="202"/>
      <c r="V368" s="202"/>
      <c r="W368" s="202"/>
    </row>
    <row r="369" spans="17:23" ht="13.9" hidden="1" x14ac:dyDescent="0.35">
      <c r="Q369" s="32"/>
      <c r="S369" s="201"/>
      <c r="U369" s="202"/>
      <c r="V369" s="202"/>
      <c r="W369" s="202"/>
    </row>
    <row r="370" spans="17:23" ht="13.9" hidden="1" x14ac:dyDescent="0.35">
      <c r="Q370" s="32"/>
      <c r="S370" s="201"/>
      <c r="U370" s="202"/>
      <c r="V370" s="202"/>
      <c r="W370" s="202"/>
    </row>
    <row r="371" spans="17:23" ht="13.9" hidden="1" x14ac:dyDescent="0.35">
      <c r="Q371" s="32"/>
      <c r="S371" s="201"/>
      <c r="U371" s="202"/>
      <c r="V371" s="202"/>
      <c r="W371" s="202"/>
    </row>
    <row r="372" spans="17:23" ht="13.9" hidden="1" x14ac:dyDescent="0.35">
      <c r="Q372" s="32"/>
      <c r="S372" s="201"/>
      <c r="U372" s="202"/>
      <c r="V372" s="202"/>
      <c r="W372" s="202"/>
    </row>
    <row r="373" spans="17:23" ht="13.9" hidden="1" x14ac:dyDescent="0.35">
      <c r="Q373" s="32"/>
      <c r="S373" s="201"/>
      <c r="U373" s="202"/>
      <c r="V373" s="202"/>
      <c r="W373" s="202"/>
    </row>
    <row r="374" spans="17:23" ht="13.9" hidden="1" x14ac:dyDescent="0.35">
      <c r="Q374" s="32"/>
      <c r="S374" s="201"/>
      <c r="T374" s="202"/>
      <c r="U374" s="202"/>
      <c r="V374" s="202"/>
      <c r="W374" s="202"/>
    </row>
    <row r="375" spans="17:23" ht="13.9" hidden="1" x14ac:dyDescent="0.35">
      <c r="Q375" s="32"/>
      <c r="S375" s="201"/>
      <c r="T375" s="202"/>
      <c r="U375" s="202"/>
      <c r="V375" s="202"/>
      <c r="W375" s="202"/>
    </row>
    <row r="376" spans="17:23" ht="13.9" hidden="1" x14ac:dyDescent="0.35">
      <c r="Q376" s="32"/>
      <c r="S376" s="201"/>
      <c r="T376" s="202"/>
      <c r="U376" s="202"/>
      <c r="V376" s="202"/>
      <c r="W376" s="202"/>
    </row>
    <row r="377" spans="17:23" ht="13.9" hidden="1" x14ac:dyDescent="0.35">
      <c r="Q377" s="32"/>
      <c r="S377" s="201"/>
      <c r="T377" s="202"/>
      <c r="U377" s="202"/>
      <c r="V377" s="202"/>
      <c r="W377" s="202"/>
    </row>
    <row r="378" spans="17:23" ht="13.9" hidden="1" x14ac:dyDescent="0.35">
      <c r="Q378" s="32"/>
      <c r="S378" s="201"/>
      <c r="T378" s="202"/>
      <c r="U378" s="202"/>
      <c r="V378" s="202"/>
      <c r="W378" s="202"/>
    </row>
    <row r="379" spans="17:23" ht="13.9" hidden="1" x14ac:dyDescent="0.35">
      <c r="Q379" s="32"/>
      <c r="S379" s="201"/>
      <c r="T379" s="202"/>
      <c r="U379" s="202"/>
      <c r="V379" s="202"/>
      <c r="W379" s="202"/>
    </row>
    <row r="380" spans="17:23" ht="13.9" hidden="1" x14ac:dyDescent="0.35">
      <c r="Q380" s="32"/>
      <c r="S380" s="201"/>
      <c r="T380" s="202"/>
      <c r="U380" s="202"/>
      <c r="V380" s="202"/>
      <c r="W380" s="202"/>
    </row>
    <row r="381" spans="17:23" ht="13.9" hidden="1" x14ac:dyDescent="0.35">
      <c r="Q381" s="32"/>
      <c r="S381" s="201"/>
      <c r="T381" s="202"/>
      <c r="U381" s="202"/>
      <c r="V381" s="202"/>
      <c r="W381" s="202"/>
    </row>
    <row r="382" spans="17:23" ht="13.9" hidden="1" x14ac:dyDescent="0.35">
      <c r="Q382" s="32"/>
      <c r="S382" s="201"/>
      <c r="T382" s="202"/>
      <c r="U382" s="202"/>
      <c r="V382" s="202"/>
      <c r="W382" s="202"/>
    </row>
    <row r="383" spans="17:23" ht="13.9" hidden="1" x14ac:dyDescent="0.35">
      <c r="Q383" s="32"/>
      <c r="S383" s="201"/>
      <c r="T383" s="202"/>
      <c r="U383" s="202"/>
      <c r="V383" s="202"/>
      <c r="W383" s="202"/>
    </row>
    <row r="384" spans="17:23" ht="13.9" hidden="1" x14ac:dyDescent="0.35">
      <c r="Q384" s="32"/>
      <c r="S384" s="201"/>
      <c r="T384" s="202"/>
      <c r="U384" s="202"/>
      <c r="V384" s="202"/>
      <c r="W384" s="202"/>
    </row>
    <row r="385" spans="17:23" ht="13.9" hidden="1" x14ac:dyDescent="0.35">
      <c r="Q385" s="32"/>
      <c r="S385" s="201"/>
      <c r="T385" s="202"/>
      <c r="U385" s="202"/>
      <c r="V385" s="202"/>
      <c r="W385" s="202"/>
    </row>
    <row r="386" spans="17:23" ht="13.9" hidden="1" x14ac:dyDescent="0.35">
      <c r="Q386" s="32"/>
      <c r="S386" s="201"/>
      <c r="T386" s="202"/>
      <c r="U386" s="202"/>
      <c r="V386" s="202"/>
      <c r="W386" s="202"/>
    </row>
    <row r="387" spans="17:23" ht="13.9" hidden="1" x14ac:dyDescent="0.35">
      <c r="Q387" s="32"/>
      <c r="S387" s="201"/>
      <c r="T387" s="202"/>
      <c r="U387" s="202"/>
      <c r="V387" s="202"/>
      <c r="W387" s="202"/>
    </row>
    <row r="388" spans="17:23" ht="13.9" hidden="1" x14ac:dyDescent="0.35">
      <c r="Q388" s="32"/>
      <c r="S388" s="201"/>
      <c r="T388" s="202"/>
      <c r="U388" s="202"/>
      <c r="V388" s="202"/>
      <c r="W388" s="202"/>
    </row>
    <row r="389" spans="17:23" ht="13.9" hidden="1" x14ac:dyDescent="0.35">
      <c r="Q389" s="32"/>
      <c r="S389" s="201"/>
      <c r="T389" s="202"/>
      <c r="U389" s="202"/>
      <c r="V389" s="202"/>
      <c r="W389" s="202"/>
    </row>
    <row r="390" spans="17:23" ht="13.9" hidden="1" x14ac:dyDescent="0.35">
      <c r="Q390" s="32"/>
      <c r="S390" s="201"/>
      <c r="T390" s="202"/>
      <c r="U390" s="202"/>
      <c r="V390" s="202"/>
      <c r="W390" s="202"/>
    </row>
    <row r="391" spans="17:23" ht="13.9" hidden="1" x14ac:dyDescent="0.35">
      <c r="Q391" s="32"/>
      <c r="S391" s="201"/>
      <c r="T391" s="202"/>
      <c r="U391" s="202"/>
      <c r="V391" s="202"/>
      <c r="W391" s="202"/>
    </row>
    <row r="392" spans="17:23" ht="13.9" hidden="1" x14ac:dyDescent="0.35">
      <c r="Q392" s="32"/>
      <c r="S392" s="201"/>
      <c r="T392" s="202"/>
      <c r="U392" s="202"/>
      <c r="V392" s="202"/>
      <c r="W392" s="202"/>
    </row>
    <row r="393" spans="17:23" ht="13.9" hidden="1" x14ac:dyDescent="0.35">
      <c r="Q393" s="32"/>
      <c r="S393" s="201"/>
      <c r="T393" s="202"/>
      <c r="U393" s="202"/>
      <c r="V393" s="202"/>
      <c r="W393" s="202"/>
    </row>
    <row r="394" spans="17:23" ht="13.9" hidden="1" x14ac:dyDescent="0.35">
      <c r="Q394" s="32"/>
      <c r="S394" s="201"/>
      <c r="T394" s="202"/>
      <c r="U394" s="202"/>
      <c r="V394" s="202"/>
      <c r="W394" s="202"/>
    </row>
    <row r="395" spans="17:23" ht="13.9" hidden="1" x14ac:dyDescent="0.35">
      <c r="Q395" s="32"/>
      <c r="S395" s="201"/>
      <c r="T395" s="202"/>
      <c r="U395" s="202"/>
      <c r="V395" s="202"/>
      <c r="W395" s="202"/>
    </row>
    <row r="396" spans="17:23" ht="13.9" hidden="1" x14ac:dyDescent="0.35">
      <c r="Q396" s="32"/>
      <c r="S396" s="201"/>
      <c r="T396" s="202"/>
      <c r="U396" s="202"/>
      <c r="V396" s="202"/>
      <c r="W396" s="202"/>
    </row>
    <row r="397" spans="17:23" ht="13.9" hidden="1" x14ac:dyDescent="0.35">
      <c r="Q397" s="32"/>
      <c r="S397" s="201"/>
      <c r="T397" s="202"/>
      <c r="U397" s="202"/>
      <c r="V397" s="202"/>
      <c r="W397" s="202"/>
    </row>
    <row r="398" spans="17:23" ht="13.9" hidden="1" x14ac:dyDescent="0.35">
      <c r="Q398" s="32"/>
      <c r="S398" s="201"/>
      <c r="T398" s="202"/>
      <c r="U398" s="202"/>
      <c r="V398" s="202"/>
      <c r="W398" s="202"/>
    </row>
    <row r="399" spans="17:23" ht="13.9" hidden="1" x14ac:dyDescent="0.35">
      <c r="Q399" s="32"/>
      <c r="S399" s="201"/>
      <c r="T399" s="202"/>
      <c r="U399" s="202"/>
      <c r="V399" s="202"/>
      <c r="W399" s="202"/>
    </row>
    <row r="400" spans="17:23" ht="13.9" hidden="1" x14ac:dyDescent="0.35">
      <c r="Q400" s="32"/>
      <c r="S400" s="201"/>
      <c r="T400" s="202"/>
      <c r="U400" s="202"/>
      <c r="V400" s="202"/>
      <c r="W400" s="202"/>
    </row>
    <row r="401" spans="17:23" ht="13.9" hidden="1" x14ac:dyDescent="0.35">
      <c r="Q401" s="32"/>
      <c r="S401" s="201"/>
      <c r="T401" s="202"/>
      <c r="U401" s="202"/>
      <c r="V401" s="202"/>
      <c r="W401" s="202"/>
    </row>
    <row r="402" spans="17:23" ht="13.9" hidden="1" x14ac:dyDescent="0.35">
      <c r="Q402" s="32"/>
      <c r="S402" s="201"/>
      <c r="T402" s="202"/>
      <c r="U402" s="202"/>
      <c r="V402" s="202"/>
      <c r="W402" s="202"/>
    </row>
    <row r="403" spans="17:23" ht="13.9" hidden="1" x14ac:dyDescent="0.35">
      <c r="Q403" s="32"/>
      <c r="S403" s="201"/>
      <c r="T403" s="202"/>
      <c r="U403" s="202"/>
      <c r="V403" s="202"/>
      <c r="W403" s="202"/>
    </row>
    <row r="404" spans="17:23" ht="13.9" hidden="1" x14ac:dyDescent="0.35">
      <c r="Q404" s="32"/>
      <c r="S404" s="201"/>
      <c r="T404" s="202"/>
      <c r="U404" s="202"/>
      <c r="V404" s="202"/>
      <c r="W404" s="202"/>
    </row>
    <row r="405" spans="17:23" ht="13.9" hidden="1" x14ac:dyDescent="0.35">
      <c r="Q405" s="32"/>
      <c r="S405" s="201"/>
      <c r="T405" s="202"/>
      <c r="U405" s="202"/>
      <c r="V405" s="202"/>
      <c r="W405" s="202"/>
    </row>
    <row r="406" spans="17:23" ht="13.9" hidden="1" x14ac:dyDescent="0.35">
      <c r="Q406" s="32"/>
      <c r="S406" s="201"/>
      <c r="T406" s="202"/>
      <c r="U406" s="202"/>
      <c r="V406" s="202"/>
      <c r="W406" s="202"/>
    </row>
    <row r="407" spans="17:23" ht="13.9" hidden="1" x14ac:dyDescent="0.35">
      <c r="Q407" s="32"/>
      <c r="S407" s="201"/>
      <c r="T407" s="202"/>
      <c r="U407" s="202"/>
      <c r="V407" s="202"/>
      <c r="W407" s="202"/>
    </row>
    <row r="408" spans="17:23" ht="13.9" hidden="1" x14ac:dyDescent="0.35">
      <c r="S408" s="201"/>
      <c r="T408" s="202"/>
      <c r="U408" s="202"/>
      <c r="V408" s="202"/>
      <c r="W408" s="202"/>
    </row>
    <row r="409" spans="17:23" ht="13.9" hidden="1" x14ac:dyDescent="0.35">
      <c r="S409" s="201"/>
      <c r="T409" s="202"/>
      <c r="U409" s="202"/>
      <c r="V409" s="202"/>
      <c r="W409" s="202"/>
    </row>
    <row r="410" spans="17:23" ht="13.9" hidden="1" x14ac:dyDescent="0.35">
      <c r="S410" s="201"/>
      <c r="T410" s="202"/>
      <c r="U410" s="202"/>
      <c r="V410" s="202"/>
      <c r="W410" s="202"/>
    </row>
    <row r="411" spans="17:23" ht="13.9" hidden="1" x14ac:dyDescent="0.35">
      <c r="S411" s="201"/>
      <c r="T411" s="202"/>
      <c r="U411" s="202"/>
      <c r="V411" s="202"/>
      <c r="W411" s="202"/>
    </row>
    <row r="412" spans="17:23" ht="13.9" hidden="1" x14ac:dyDescent="0.35">
      <c r="S412" s="201"/>
      <c r="T412" s="202"/>
      <c r="U412" s="202"/>
      <c r="V412" s="202"/>
      <c r="W412" s="202"/>
    </row>
    <row r="413" spans="17:23" ht="13.9" hidden="1" x14ac:dyDescent="0.35">
      <c r="S413" s="201"/>
      <c r="T413" s="202"/>
      <c r="U413" s="202"/>
      <c r="V413" s="202"/>
      <c r="W413" s="202"/>
    </row>
    <row r="414" spans="17:23" ht="13.9" hidden="1" x14ac:dyDescent="0.35">
      <c r="S414" s="201"/>
      <c r="T414" s="202"/>
      <c r="U414" s="202"/>
      <c r="V414" s="202"/>
      <c r="W414" s="202"/>
    </row>
    <row r="415" spans="17:23" ht="13.9" hidden="1" x14ac:dyDescent="0.35">
      <c r="S415" s="201"/>
      <c r="T415" s="202"/>
      <c r="U415" s="202"/>
      <c r="V415" s="202"/>
      <c r="W415" s="202"/>
    </row>
    <row r="416" spans="17:23" ht="13.9" hidden="1" x14ac:dyDescent="0.35">
      <c r="S416" s="201"/>
      <c r="T416" s="202"/>
      <c r="U416" s="202"/>
      <c r="V416" s="202"/>
      <c r="W416" s="202"/>
    </row>
    <row r="417" spans="19:23" ht="13.9" hidden="1" x14ac:dyDescent="0.35">
      <c r="S417" s="201"/>
      <c r="T417" s="202"/>
      <c r="U417" s="202"/>
      <c r="V417" s="202"/>
      <c r="W417" s="202"/>
    </row>
    <row r="418" spans="19:23" hidden="1" x14ac:dyDescent="0.35">
      <c r="T418" s="202"/>
      <c r="U418" s="202"/>
      <c r="V418" s="202"/>
      <c r="W418" s="202"/>
    </row>
    <row r="419" spans="19:23" hidden="1" x14ac:dyDescent="0.35">
      <c r="W419" s="202"/>
    </row>
    <row r="420" spans="19:23" hidden="1" x14ac:dyDescent="0.35">
      <c r="W420" s="202"/>
    </row>
    <row r="421" spans="19:23" hidden="1" x14ac:dyDescent="0.35">
      <c r="W421" s="202"/>
    </row>
    <row r="422" spans="19:23" hidden="1" x14ac:dyDescent="0.35">
      <c r="W422" s="202"/>
    </row>
    <row r="423" spans="19:23" hidden="1" x14ac:dyDescent="0.35">
      <c r="W423" s="202"/>
    </row>
    <row r="424" spans="19:23" hidden="1" x14ac:dyDescent="0.35">
      <c r="W424" s="202"/>
    </row>
    <row r="425" spans="19:23" hidden="1" x14ac:dyDescent="0.35">
      <c r="W425" s="202"/>
    </row>
    <row r="426" spans="19:23" hidden="1" x14ac:dyDescent="0.35">
      <c r="W426" s="202"/>
    </row>
    <row r="427" spans="19:23" hidden="1" x14ac:dyDescent="0.35">
      <c r="W427" s="202"/>
    </row>
    <row r="428" spans="19:23" hidden="1" x14ac:dyDescent="0.35">
      <c r="W428" s="202"/>
    </row>
    <row r="429" spans="19:23" hidden="1" x14ac:dyDescent="0.35">
      <c r="W429" s="202"/>
    </row>
    <row r="430" spans="19:23" hidden="1" x14ac:dyDescent="0.35">
      <c r="W430" s="202"/>
    </row>
    <row r="431" spans="19:23" hidden="1" x14ac:dyDescent="0.35">
      <c r="W431" s="202"/>
    </row>
    <row r="432" spans="19:23" hidden="1" x14ac:dyDescent="0.35">
      <c r="W432" s="202"/>
    </row>
    <row r="433" spans="23:23" hidden="1" x14ac:dyDescent="0.35">
      <c r="W433" s="202"/>
    </row>
    <row r="434" spans="23:23" hidden="1" x14ac:dyDescent="0.35">
      <c r="W434" s="202"/>
    </row>
    <row r="435" spans="23:23" hidden="1" x14ac:dyDescent="0.35">
      <c r="W435" s="202"/>
    </row>
    <row r="436" spans="23:23" hidden="1" x14ac:dyDescent="0.35">
      <c r="W436" s="202"/>
    </row>
    <row r="437" spans="23:23" hidden="1" x14ac:dyDescent="0.35">
      <c r="W437" s="202"/>
    </row>
    <row r="438" spans="23:23" hidden="1" x14ac:dyDescent="0.35">
      <c r="W438" s="202"/>
    </row>
    <row r="439" spans="23:23" hidden="1" x14ac:dyDescent="0.35">
      <c r="W439" s="202"/>
    </row>
    <row r="440" spans="23:23" hidden="1" x14ac:dyDescent="0.35">
      <c r="W440" s="202"/>
    </row>
    <row r="441" spans="23:23" hidden="1" x14ac:dyDescent="0.35">
      <c r="W441" s="202"/>
    </row>
    <row r="442" spans="23:23" hidden="1" x14ac:dyDescent="0.35">
      <c r="W442" s="202"/>
    </row>
    <row r="443" spans="23:23" hidden="1" x14ac:dyDescent="0.35">
      <c r="W443" s="202"/>
    </row>
    <row r="444" spans="23:23" hidden="1" x14ac:dyDescent="0.35">
      <c r="W444" s="202"/>
    </row>
    <row r="445" spans="23:23" hidden="1" x14ac:dyDescent="0.35">
      <c r="W445" s="202"/>
    </row>
    <row r="446" spans="23:23" hidden="1" x14ac:dyDescent="0.35">
      <c r="W446" s="202"/>
    </row>
    <row r="447" spans="23:23" hidden="1" x14ac:dyDescent="0.35">
      <c r="W447" s="202"/>
    </row>
    <row r="448" spans="23:23" hidden="1" x14ac:dyDescent="0.35">
      <c r="W448" s="202"/>
    </row>
    <row r="449" spans="5:23" hidden="1" x14ac:dyDescent="0.35">
      <c r="W449" s="202"/>
    </row>
    <row r="450" spans="5:23" hidden="1" x14ac:dyDescent="0.35">
      <c r="W450" s="202"/>
    </row>
    <row r="451" spans="5:23" hidden="1" x14ac:dyDescent="0.35">
      <c r="W451" s="202"/>
    </row>
    <row r="452" spans="5:23" hidden="1" x14ac:dyDescent="0.35">
      <c r="W452" s="202"/>
    </row>
    <row r="453" spans="5:23" hidden="1" x14ac:dyDescent="0.35">
      <c r="W453" s="202"/>
    </row>
    <row r="454" spans="5:23" hidden="1" x14ac:dyDescent="0.35">
      <c r="W454" s="202"/>
    </row>
    <row r="455" spans="5:23" hidden="1" x14ac:dyDescent="0.35">
      <c r="W455" s="202"/>
    </row>
    <row r="456" spans="5:23" hidden="1" x14ac:dyDescent="0.35">
      <c r="W456" s="202"/>
    </row>
    <row r="457" spans="5:23" hidden="1" x14ac:dyDescent="0.35">
      <c r="W457" s="202"/>
    </row>
    <row r="458" spans="5:23" hidden="1" x14ac:dyDescent="0.35">
      <c r="E458" s="202"/>
      <c r="W458" s="202"/>
    </row>
    <row r="459" spans="5:23" hidden="1" x14ac:dyDescent="0.35">
      <c r="W459" s="202"/>
    </row>
    <row r="460" spans="5:23" hidden="1" x14ac:dyDescent="0.35">
      <c r="W460" s="202"/>
    </row>
    <row r="461" spans="5:23" hidden="1" x14ac:dyDescent="0.35">
      <c r="W461" s="202"/>
    </row>
    <row r="462" spans="5:23" hidden="1" x14ac:dyDescent="0.35">
      <c r="W462" s="202"/>
    </row>
    <row r="463" spans="5:23" hidden="1" x14ac:dyDescent="0.35">
      <c r="W463" s="202"/>
    </row>
    <row r="464" spans="5:23" hidden="1" x14ac:dyDescent="0.35">
      <c r="W464" s="202"/>
    </row>
    <row r="465" spans="23:23" hidden="1" x14ac:dyDescent="0.35">
      <c r="W465" s="202"/>
    </row>
    <row r="466" spans="23:23" hidden="1" x14ac:dyDescent="0.35">
      <c r="W466" s="202"/>
    </row>
    <row r="467" spans="23:23" hidden="1" x14ac:dyDescent="0.35">
      <c r="W467" s="202"/>
    </row>
    <row r="468" spans="23:23" hidden="1" x14ac:dyDescent="0.35">
      <c r="W468" s="202"/>
    </row>
    <row r="469" spans="23:23" hidden="1" x14ac:dyDescent="0.35">
      <c r="W469" s="202"/>
    </row>
    <row r="470" spans="23:23" hidden="1" x14ac:dyDescent="0.35">
      <c r="W470" s="202"/>
    </row>
    <row r="471" spans="23:23" hidden="1" x14ac:dyDescent="0.35">
      <c r="W471" s="202"/>
    </row>
    <row r="472" spans="23:23" hidden="1" x14ac:dyDescent="0.35">
      <c r="W472" s="202"/>
    </row>
    <row r="473" spans="23:23" hidden="1" x14ac:dyDescent="0.35">
      <c r="W473" s="202"/>
    </row>
    <row r="474" spans="23:23" hidden="1" x14ac:dyDescent="0.35">
      <c r="W474" s="202"/>
    </row>
    <row r="475" spans="23:23" hidden="1" x14ac:dyDescent="0.35">
      <c r="W475" s="202"/>
    </row>
    <row r="476" spans="23:23" hidden="1" x14ac:dyDescent="0.35">
      <c r="W476" s="202"/>
    </row>
    <row r="477" spans="23:23" hidden="1" x14ac:dyDescent="0.35">
      <c r="W477" s="202"/>
    </row>
    <row r="478" spans="23:23" hidden="1" x14ac:dyDescent="0.35">
      <c r="W478" s="202"/>
    </row>
    <row r="479" spans="23:23" hidden="1" x14ac:dyDescent="0.35">
      <c r="W479" s="202"/>
    </row>
    <row r="480" spans="23:23" hidden="1" x14ac:dyDescent="0.35">
      <c r="W480" s="202"/>
    </row>
    <row r="481" spans="23:23" hidden="1" x14ac:dyDescent="0.35">
      <c r="W481" s="202"/>
    </row>
    <row r="482" spans="23:23" hidden="1" x14ac:dyDescent="0.35">
      <c r="W482" s="202"/>
    </row>
    <row r="483" spans="23:23" hidden="1" x14ac:dyDescent="0.35">
      <c r="W483" s="202"/>
    </row>
    <row r="484" spans="23:23" hidden="1" x14ac:dyDescent="0.35">
      <c r="W484" s="202"/>
    </row>
    <row r="485" spans="23:23" hidden="1" x14ac:dyDescent="0.35">
      <c r="W485" s="202"/>
    </row>
    <row r="486" spans="23:23" hidden="1" x14ac:dyDescent="0.35">
      <c r="W486" s="202"/>
    </row>
    <row r="487" spans="23:23" hidden="1" x14ac:dyDescent="0.35">
      <c r="W487" s="202"/>
    </row>
    <row r="488" spans="23:23" hidden="1" x14ac:dyDescent="0.35">
      <c r="W488" s="202"/>
    </row>
    <row r="489" spans="23:23" hidden="1" x14ac:dyDescent="0.35">
      <c r="W489" s="202"/>
    </row>
    <row r="490" spans="23:23" hidden="1" x14ac:dyDescent="0.35">
      <c r="W490" s="202"/>
    </row>
    <row r="491" spans="23:23" hidden="1" x14ac:dyDescent="0.35">
      <c r="W491" s="202"/>
    </row>
    <row r="492" spans="23:23" hidden="1" x14ac:dyDescent="0.35">
      <c r="W492" s="202"/>
    </row>
    <row r="493" spans="23:23" hidden="1" x14ac:dyDescent="0.35">
      <c r="W493" s="202"/>
    </row>
    <row r="494" spans="23:23" hidden="1" x14ac:dyDescent="0.35">
      <c r="W494" s="202"/>
    </row>
    <row r="495" spans="23:23" hidden="1" x14ac:dyDescent="0.35">
      <c r="W495" s="202"/>
    </row>
    <row r="496" spans="23:23" hidden="1" x14ac:dyDescent="0.35">
      <c r="W496" s="202"/>
    </row>
    <row r="497" spans="23:23" hidden="1" x14ac:dyDescent="0.35">
      <c r="W497" s="202"/>
    </row>
    <row r="498" spans="23:23" hidden="1" x14ac:dyDescent="0.35">
      <c r="W498" s="202"/>
    </row>
    <row r="499" spans="23:23" hidden="1" x14ac:dyDescent="0.35">
      <c r="W499" s="202"/>
    </row>
    <row r="500" spans="23:23" hidden="1" x14ac:dyDescent="0.35">
      <c r="W500" s="202"/>
    </row>
    <row r="501" spans="23:23" hidden="1" x14ac:dyDescent="0.35">
      <c r="W501" s="202"/>
    </row>
    <row r="502" spans="23:23" hidden="1" x14ac:dyDescent="0.35">
      <c r="W502" s="202"/>
    </row>
    <row r="503" spans="23:23" hidden="1" x14ac:dyDescent="0.35">
      <c r="W503" s="202"/>
    </row>
    <row r="504" spans="23:23" hidden="1" x14ac:dyDescent="0.35">
      <c r="W504" s="202"/>
    </row>
    <row r="505" spans="23:23" hidden="1" x14ac:dyDescent="0.35">
      <c r="W505" s="202"/>
    </row>
    <row r="506" spans="23:23" hidden="1" x14ac:dyDescent="0.35">
      <c r="W506" s="202"/>
    </row>
    <row r="507" spans="23:23" hidden="1" x14ac:dyDescent="0.35">
      <c r="W507" s="202"/>
    </row>
    <row r="508" spans="23:23" hidden="1" x14ac:dyDescent="0.35">
      <c r="W508" s="202"/>
    </row>
    <row r="509" spans="23:23" hidden="1" x14ac:dyDescent="0.35">
      <c r="W509" s="202"/>
    </row>
    <row r="510" spans="23:23" hidden="1" x14ac:dyDescent="0.35">
      <c r="W510" s="202"/>
    </row>
    <row r="511" spans="23:23" hidden="1" x14ac:dyDescent="0.35">
      <c r="W511" s="202"/>
    </row>
    <row r="512" spans="23:23" hidden="1" x14ac:dyDescent="0.35">
      <c r="W512" s="202"/>
    </row>
    <row r="513" spans="23:23" hidden="1" x14ac:dyDescent="0.35">
      <c r="W513" s="202"/>
    </row>
    <row r="514" spans="23:23" hidden="1" x14ac:dyDescent="0.35">
      <c r="W514" s="202"/>
    </row>
    <row r="515" spans="23:23" hidden="1" x14ac:dyDescent="0.35">
      <c r="W515" s="202"/>
    </row>
    <row r="516" spans="23:23" hidden="1" x14ac:dyDescent="0.35">
      <c r="W516" s="202"/>
    </row>
    <row r="517" spans="23:23" hidden="1" x14ac:dyDescent="0.35">
      <c r="W517" s="202"/>
    </row>
    <row r="518" spans="23:23" hidden="1" x14ac:dyDescent="0.35">
      <c r="W518" s="202"/>
    </row>
    <row r="519" spans="23:23" hidden="1" x14ac:dyDescent="0.35">
      <c r="W519" s="202"/>
    </row>
    <row r="520" spans="23:23" hidden="1" x14ac:dyDescent="0.35">
      <c r="W520" s="202"/>
    </row>
    <row r="521" spans="23:23" hidden="1" x14ac:dyDescent="0.35">
      <c r="W521" s="202"/>
    </row>
    <row r="522" spans="23:23" hidden="1" x14ac:dyDescent="0.35">
      <c r="W522" s="202"/>
    </row>
    <row r="523" spans="23:23" hidden="1" x14ac:dyDescent="0.35">
      <c r="W523" s="202"/>
    </row>
    <row r="524" spans="23:23" hidden="1" x14ac:dyDescent="0.35">
      <c r="W524" s="202"/>
    </row>
    <row r="525" spans="23:23" hidden="1" x14ac:dyDescent="0.35">
      <c r="W525" s="202"/>
    </row>
    <row r="526" spans="23:23" hidden="1" x14ac:dyDescent="0.35">
      <c r="W526" s="202"/>
    </row>
    <row r="527" spans="23:23" hidden="1" x14ac:dyDescent="0.35">
      <c r="W527" s="202"/>
    </row>
    <row r="528" spans="23:23" hidden="1" x14ac:dyDescent="0.35">
      <c r="W528" s="202"/>
    </row>
    <row r="529" spans="23:23" hidden="1" x14ac:dyDescent="0.35">
      <c r="W529" s="202"/>
    </row>
    <row r="530" spans="23:23" hidden="1" x14ac:dyDescent="0.35">
      <c r="W530" s="202"/>
    </row>
    <row r="531" spans="23:23" hidden="1" x14ac:dyDescent="0.35">
      <c r="W531" s="202"/>
    </row>
    <row r="532" spans="23:23" hidden="1" x14ac:dyDescent="0.35">
      <c r="W532" s="202"/>
    </row>
    <row r="533" spans="23:23" hidden="1" x14ac:dyDescent="0.35">
      <c r="W533" s="202"/>
    </row>
    <row r="534" spans="23:23" hidden="1" x14ac:dyDescent="0.35">
      <c r="W534" s="202"/>
    </row>
    <row r="535" spans="23:23" hidden="1" x14ac:dyDescent="0.35">
      <c r="W535" s="202"/>
    </row>
    <row r="536" spans="23:23" hidden="1" x14ac:dyDescent="0.35">
      <c r="W536" s="202"/>
    </row>
    <row r="537" spans="23:23" hidden="1" x14ac:dyDescent="0.35">
      <c r="W537" s="202"/>
    </row>
    <row r="538" spans="23:23" hidden="1" x14ac:dyDescent="0.35">
      <c r="W538" s="202"/>
    </row>
    <row r="539" spans="23:23" hidden="1" x14ac:dyDescent="0.35">
      <c r="W539" s="202"/>
    </row>
    <row r="540" spans="23:23" hidden="1" x14ac:dyDescent="0.35">
      <c r="W540" s="202"/>
    </row>
    <row r="541" spans="23:23" hidden="1" x14ac:dyDescent="0.35">
      <c r="W541" s="202"/>
    </row>
    <row r="542" spans="23:23" hidden="1" x14ac:dyDescent="0.35">
      <c r="W542" s="202"/>
    </row>
    <row r="543" spans="23:23" hidden="1" x14ac:dyDescent="0.35">
      <c r="W543" s="202"/>
    </row>
    <row r="544" spans="23:23" hidden="1" x14ac:dyDescent="0.35">
      <c r="W544" s="202"/>
    </row>
    <row r="545" spans="23:23" hidden="1" x14ac:dyDescent="0.35">
      <c r="W545" s="202"/>
    </row>
    <row r="546" spans="23:23" hidden="1" x14ac:dyDescent="0.35">
      <c r="W546" s="202"/>
    </row>
    <row r="547" spans="23:23" hidden="1" x14ac:dyDescent="0.35">
      <c r="W547" s="202"/>
    </row>
    <row r="548" spans="23:23" hidden="1" x14ac:dyDescent="0.35">
      <c r="W548" s="202"/>
    </row>
    <row r="549" spans="23:23" hidden="1" x14ac:dyDescent="0.35">
      <c r="W549" s="202"/>
    </row>
    <row r="550" spans="23:23" hidden="1" x14ac:dyDescent="0.35">
      <c r="W550" s="202"/>
    </row>
    <row r="551" spans="23:23" hidden="1" x14ac:dyDescent="0.35">
      <c r="W551" s="202"/>
    </row>
    <row r="552" spans="23:23" hidden="1" x14ac:dyDescent="0.35">
      <c r="W552" s="202"/>
    </row>
    <row r="553" spans="23:23" hidden="1" x14ac:dyDescent="0.35">
      <c r="W553" s="202"/>
    </row>
    <row r="554" spans="23:23" hidden="1" x14ac:dyDescent="0.35">
      <c r="W554" s="202"/>
    </row>
    <row r="555" spans="23:23" hidden="1" x14ac:dyDescent="0.35">
      <c r="W555" s="202"/>
    </row>
    <row r="556" spans="23:23" hidden="1" x14ac:dyDescent="0.35">
      <c r="W556" s="202"/>
    </row>
    <row r="557" spans="23:23" hidden="1" x14ac:dyDescent="0.35">
      <c r="W557" s="202"/>
    </row>
    <row r="558" spans="23:23" hidden="1" x14ac:dyDescent="0.35">
      <c r="W558" s="202"/>
    </row>
    <row r="559" spans="23:23" hidden="1" x14ac:dyDescent="0.35">
      <c r="W559" s="202"/>
    </row>
    <row r="560" spans="23:23" hidden="1" x14ac:dyDescent="0.35">
      <c r="W560" s="202"/>
    </row>
    <row r="561" spans="23:23" hidden="1" x14ac:dyDescent="0.35">
      <c r="W561" s="202"/>
    </row>
    <row r="562" spans="23:23" hidden="1" x14ac:dyDescent="0.35">
      <c r="W562" s="202"/>
    </row>
    <row r="563" spans="23:23" hidden="1" x14ac:dyDescent="0.35">
      <c r="W563" s="202"/>
    </row>
    <row r="564" spans="23:23" hidden="1" x14ac:dyDescent="0.35">
      <c r="W564" s="202"/>
    </row>
    <row r="565" spans="23:23" hidden="1" x14ac:dyDescent="0.35">
      <c r="W565" s="202"/>
    </row>
    <row r="566" spans="23:23" hidden="1" x14ac:dyDescent="0.35">
      <c r="W566" s="202"/>
    </row>
    <row r="567" spans="23:23" hidden="1" x14ac:dyDescent="0.35">
      <c r="W567" s="202"/>
    </row>
    <row r="568" spans="23:23" hidden="1" x14ac:dyDescent="0.35">
      <c r="W568" s="202"/>
    </row>
    <row r="569" spans="23:23" hidden="1" x14ac:dyDescent="0.35">
      <c r="W569" s="202"/>
    </row>
    <row r="570" spans="23:23" hidden="1" x14ac:dyDescent="0.35">
      <c r="W570" s="202"/>
    </row>
    <row r="571" spans="23:23" hidden="1" x14ac:dyDescent="0.35">
      <c r="W571" s="202"/>
    </row>
    <row r="572" spans="23:23" hidden="1" x14ac:dyDescent="0.35">
      <c r="W572" s="202"/>
    </row>
    <row r="573" spans="23:23" hidden="1" x14ac:dyDescent="0.35">
      <c r="W573" s="202"/>
    </row>
    <row r="574" spans="23:23" hidden="1" x14ac:dyDescent="0.35">
      <c r="W574" s="202"/>
    </row>
    <row r="575" spans="23:23" hidden="1" x14ac:dyDescent="0.35">
      <c r="W575" s="202"/>
    </row>
    <row r="576" spans="23:23" hidden="1" x14ac:dyDescent="0.35">
      <c r="W576" s="202"/>
    </row>
    <row r="577" spans="23:23" hidden="1" x14ac:dyDescent="0.35">
      <c r="W577" s="202"/>
    </row>
    <row r="578" spans="23:23" hidden="1" x14ac:dyDescent="0.35">
      <c r="W578" s="202"/>
    </row>
    <row r="579" spans="23:23" hidden="1" x14ac:dyDescent="0.35">
      <c r="W579" s="202"/>
    </row>
    <row r="580" spans="23:23" hidden="1" x14ac:dyDescent="0.35">
      <c r="W580" s="202"/>
    </row>
    <row r="581" spans="23:23" hidden="1" x14ac:dyDescent="0.35">
      <c r="W581" s="202"/>
    </row>
    <row r="582" spans="23:23" hidden="1" x14ac:dyDescent="0.35">
      <c r="W582" s="202"/>
    </row>
    <row r="583" spans="23:23" hidden="1" x14ac:dyDescent="0.35">
      <c r="W583" s="202"/>
    </row>
    <row r="584" spans="23:23" hidden="1" x14ac:dyDescent="0.35">
      <c r="W584" s="202"/>
    </row>
    <row r="585" spans="23:23" hidden="1" x14ac:dyDescent="0.35">
      <c r="W585" s="202"/>
    </row>
    <row r="586" spans="23:23" hidden="1" x14ac:dyDescent="0.35">
      <c r="W586" s="202"/>
    </row>
    <row r="587" spans="23:23" hidden="1" x14ac:dyDescent="0.35">
      <c r="W587" s="202"/>
    </row>
    <row r="588" spans="23:23" hidden="1" x14ac:dyDescent="0.35">
      <c r="W588" s="202"/>
    </row>
    <row r="589" spans="23:23" hidden="1" x14ac:dyDescent="0.35">
      <c r="W589" s="202"/>
    </row>
    <row r="590" spans="23:23" hidden="1" x14ac:dyDescent="0.35">
      <c r="W590" s="202"/>
    </row>
    <row r="591" spans="23:23" hidden="1" x14ac:dyDescent="0.35">
      <c r="W591" s="202"/>
    </row>
    <row r="592" spans="23:23" hidden="1" x14ac:dyDescent="0.35">
      <c r="W592" s="202"/>
    </row>
    <row r="593" spans="23:23" hidden="1" x14ac:dyDescent="0.35">
      <c r="W593" s="202"/>
    </row>
    <row r="594" spans="23:23" hidden="1" x14ac:dyDescent="0.35">
      <c r="W594" s="202"/>
    </row>
    <row r="595" spans="23:23" hidden="1" x14ac:dyDescent="0.35">
      <c r="W595" s="202"/>
    </row>
    <row r="596" spans="23:23" hidden="1" x14ac:dyDescent="0.35">
      <c r="W596" s="202"/>
    </row>
    <row r="597" spans="23:23" hidden="1" x14ac:dyDescent="0.35">
      <c r="W597" s="202"/>
    </row>
    <row r="598" spans="23:23" hidden="1" x14ac:dyDescent="0.35">
      <c r="W598" s="202"/>
    </row>
    <row r="599" spans="23:23" hidden="1" x14ac:dyDescent="0.35">
      <c r="W599" s="202"/>
    </row>
    <row r="600" spans="23:23" hidden="1" x14ac:dyDescent="0.35">
      <c r="W600" s="202"/>
    </row>
    <row r="601" spans="23:23" hidden="1" x14ac:dyDescent="0.35">
      <c r="W601" s="202"/>
    </row>
    <row r="602" spans="23:23" hidden="1" x14ac:dyDescent="0.35">
      <c r="W602" s="202"/>
    </row>
    <row r="603" spans="23:23" hidden="1" x14ac:dyDescent="0.35">
      <c r="W603" s="202"/>
    </row>
    <row r="604" spans="23:23" hidden="1" x14ac:dyDescent="0.35">
      <c r="W604" s="202"/>
    </row>
    <row r="605" spans="23:23" hidden="1" x14ac:dyDescent="0.35">
      <c r="W605" s="202"/>
    </row>
    <row r="606" spans="23:23" hidden="1" x14ac:dyDescent="0.35">
      <c r="W606" s="202"/>
    </row>
    <row r="607" spans="23:23" hidden="1" x14ac:dyDescent="0.35">
      <c r="W607" s="202"/>
    </row>
    <row r="608" spans="23:23" hidden="1" x14ac:dyDescent="0.35">
      <c r="W608" s="202"/>
    </row>
    <row r="609" spans="23:23" hidden="1" x14ac:dyDescent="0.35">
      <c r="W609" s="202"/>
    </row>
    <row r="610" spans="23:23" hidden="1" x14ac:dyDescent="0.35">
      <c r="W610" s="202"/>
    </row>
    <row r="611" spans="23:23" hidden="1" x14ac:dyDescent="0.35">
      <c r="W611" s="202"/>
    </row>
    <row r="612" spans="23:23" hidden="1" x14ac:dyDescent="0.35">
      <c r="W612" s="202"/>
    </row>
    <row r="613" spans="23:23" hidden="1" x14ac:dyDescent="0.35">
      <c r="W613" s="202"/>
    </row>
    <row r="614" spans="23:23" hidden="1" x14ac:dyDescent="0.35">
      <c r="W614" s="202"/>
    </row>
    <row r="615" spans="23:23" hidden="1" x14ac:dyDescent="0.35">
      <c r="W615" s="202"/>
    </row>
    <row r="616" spans="23:23" hidden="1" x14ac:dyDescent="0.35">
      <c r="W616" s="202"/>
    </row>
    <row r="617" spans="23:23" hidden="1" x14ac:dyDescent="0.35">
      <c r="W617" s="202"/>
    </row>
    <row r="618" spans="23:23" hidden="1" x14ac:dyDescent="0.35">
      <c r="W618" s="202"/>
    </row>
    <row r="619" spans="23:23" hidden="1" x14ac:dyDescent="0.35">
      <c r="W619" s="202"/>
    </row>
    <row r="620" spans="23:23" hidden="1" x14ac:dyDescent="0.35">
      <c r="W620" s="202"/>
    </row>
    <row r="621" spans="23:23" hidden="1" x14ac:dyDescent="0.35">
      <c r="W621" s="202"/>
    </row>
    <row r="622" spans="23:23" hidden="1" x14ac:dyDescent="0.35">
      <c r="W622" s="202"/>
    </row>
    <row r="623" spans="23:23" hidden="1" x14ac:dyDescent="0.35">
      <c r="W623" s="202"/>
    </row>
    <row r="624" spans="23:23" hidden="1" x14ac:dyDescent="0.35">
      <c r="W624" s="202"/>
    </row>
    <row r="625" spans="23:23" hidden="1" x14ac:dyDescent="0.35">
      <c r="W625" s="202"/>
    </row>
    <row r="626" spans="23:23" hidden="1" x14ac:dyDescent="0.35">
      <c r="W626" s="202"/>
    </row>
    <row r="627" spans="23:23" hidden="1" x14ac:dyDescent="0.35">
      <c r="W627" s="202"/>
    </row>
    <row r="628" spans="23:23" hidden="1" x14ac:dyDescent="0.35">
      <c r="W628" s="202"/>
    </row>
    <row r="629" spans="23:23" hidden="1" x14ac:dyDescent="0.35">
      <c r="W629" s="202"/>
    </row>
    <row r="630" spans="23:23" hidden="1" x14ac:dyDescent="0.35">
      <c r="W630" s="202"/>
    </row>
    <row r="631" spans="23:23" hidden="1" x14ac:dyDescent="0.35">
      <c r="W631" s="202"/>
    </row>
    <row r="632" spans="23:23" hidden="1" x14ac:dyDescent="0.35">
      <c r="W632" s="202"/>
    </row>
    <row r="633" spans="23:23" hidden="1" x14ac:dyDescent="0.35">
      <c r="W633" s="202"/>
    </row>
    <row r="634" spans="23:23" hidden="1" x14ac:dyDescent="0.35">
      <c r="W634" s="202"/>
    </row>
    <row r="635" spans="23:23" hidden="1" x14ac:dyDescent="0.35">
      <c r="W635" s="202"/>
    </row>
    <row r="636" spans="23:23" hidden="1" x14ac:dyDescent="0.35">
      <c r="W636" s="202"/>
    </row>
    <row r="637" spans="23:23" hidden="1" x14ac:dyDescent="0.35">
      <c r="W637" s="202"/>
    </row>
    <row r="638" spans="23:23" hidden="1" x14ac:dyDescent="0.35">
      <c r="W638" s="202"/>
    </row>
    <row r="639" spans="23:23" hidden="1" x14ac:dyDescent="0.35">
      <c r="W639" s="202"/>
    </row>
    <row r="640" spans="23:23" hidden="1" x14ac:dyDescent="0.35">
      <c r="W640" s="202"/>
    </row>
    <row r="641" spans="23:23" hidden="1" x14ac:dyDescent="0.35">
      <c r="W641" s="202"/>
    </row>
    <row r="642" spans="23:23" hidden="1" x14ac:dyDescent="0.35">
      <c r="W642" s="202"/>
    </row>
    <row r="643" spans="23:23" hidden="1" x14ac:dyDescent="0.35">
      <c r="W643" s="202"/>
    </row>
    <row r="644" spans="23:23" hidden="1" x14ac:dyDescent="0.35">
      <c r="W644" s="202"/>
    </row>
    <row r="645" spans="23:23" hidden="1" x14ac:dyDescent="0.35">
      <c r="W645" s="202"/>
    </row>
    <row r="646" spans="23:23" hidden="1" x14ac:dyDescent="0.35">
      <c r="W646" s="202"/>
    </row>
    <row r="647" spans="23:23" hidden="1" x14ac:dyDescent="0.35">
      <c r="W647" s="202"/>
    </row>
    <row r="648" spans="23:23" hidden="1" x14ac:dyDescent="0.35">
      <c r="W648" s="202"/>
    </row>
    <row r="649" spans="23:23" hidden="1" x14ac:dyDescent="0.35">
      <c r="W649" s="202"/>
    </row>
    <row r="650" spans="23:23" hidden="1" x14ac:dyDescent="0.35">
      <c r="W650" s="202"/>
    </row>
    <row r="651" spans="23:23" hidden="1" x14ac:dyDescent="0.35">
      <c r="W651" s="202"/>
    </row>
    <row r="652" spans="23:23" hidden="1" x14ac:dyDescent="0.35">
      <c r="W652" s="202"/>
    </row>
    <row r="653" spans="23:23" hidden="1" x14ac:dyDescent="0.35">
      <c r="W653" s="202"/>
    </row>
    <row r="654" spans="23:23" hidden="1" x14ac:dyDescent="0.35">
      <c r="W654" s="202"/>
    </row>
    <row r="655" spans="23:23" hidden="1" x14ac:dyDescent="0.35">
      <c r="W655" s="202"/>
    </row>
    <row r="656" spans="23:23" hidden="1" x14ac:dyDescent="0.35">
      <c r="W656" s="202"/>
    </row>
    <row r="657" spans="23:23" hidden="1" x14ac:dyDescent="0.35">
      <c r="W657" s="202"/>
    </row>
    <row r="658" spans="23:23" hidden="1" x14ac:dyDescent="0.35">
      <c r="W658" s="202"/>
    </row>
    <row r="659" spans="23:23" hidden="1" x14ac:dyDescent="0.35">
      <c r="W659" s="202"/>
    </row>
    <row r="660" spans="23:23" hidden="1" x14ac:dyDescent="0.35">
      <c r="W660" s="202"/>
    </row>
    <row r="661" spans="23:23" hidden="1" x14ac:dyDescent="0.35">
      <c r="W661" s="202"/>
    </row>
    <row r="662" spans="23:23" hidden="1" x14ac:dyDescent="0.35">
      <c r="W662" s="202"/>
    </row>
    <row r="663" spans="23:23" hidden="1" x14ac:dyDescent="0.35">
      <c r="W663" s="202"/>
    </row>
    <row r="664" spans="23:23" hidden="1" x14ac:dyDescent="0.35">
      <c r="W664" s="202"/>
    </row>
    <row r="665" spans="23:23" hidden="1" x14ac:dyDescent="0.35">
      <c r="W665" s="202"/>
    </row>
    <row r="666" spans="23:23" hidden="1" x14ac:dyDescent="0.35">
      <c r="W666" s="202"/>
    </row>
    <row r="667" spans="23:23" hidden="1" x14ac:dyDescent="0.35">
      <c r="W667" s="202"/>
    </row>
    <row r="668" spans="23:23" hidden="1" x14ac:dyDescent="0.35">
      <c r="W668" s="202"/>
    </row>
    <row r="669" spans="23:23" hidden="1" x14ac:dyDescent="0.35">
      <c r="W669" s="202"/>
    </row>
    <row r="670" spans="23:23" hidden="1" x14ac:dyDescent="0.35">
      <c r="W670" s="202"/>
    </row>
    <row r="671" spans="23:23" hidden="1" x14ac:dyDescent="0.35">
      <c r="W671" s="202"/>
    </row>
    <row r="672" spans="23:23" hidden="1" x14ac:dyDescent="0.35">
      <c r="W672" s="202"/>
    </row>
    <row r="673" spans="23:23" hidden="1" x14ac:dyDescent="0.35">
      <c r="W673" s="202"/>
    </row>
    <row r="674" spans="23:23" hidden="1" x14ac:dyDescent="0.35">
      <c r="W674" s="202"/>
    </row>
    <row r="675" spans="23:23" hidden="1" x14ac:dyDescent="0.35">
      <c r="W675" s="202"/>
    </row>
    <row r="676" spans="23:23" hidden="1" x14ac:dyDescent="0.35">
      <c r="W676" s="202"/>
    </row>
    <row r="677" spans="23:23" hidden="1" x14ac:dyDescent="0.35">
      <c r="W677" s="202"/>
    </row>
    <row r="678" spans="23:23" hidden="1" x14ac:dyDescent="0.35">
      <c r="W678" s="202"/>
    </row>
    <row r="679" spans="23:23" hidden="1" x14ac:dyDescent="0.35">
      <c r="W679" s="202"/>
    </row>
    <row r="680" spans="23:23" hidden="1" x14ac:dyDescent="0.35">
      <c r="W680" s="202"/>
    </row>
    <row r="681" spans="23:23" hidden="1" x14ac:dyDescent="0.35">
      <c r="W681" s="202"/>
    </row>
    <row r="682" spans="23:23" hidden="1" x14ac:dyDescent="0.35">
      <c r="W682" s="202"/>
    </row>
    <row r="683" spans="23:23" hidden="1" x14ac:dyDescent="0.35">
      <c r="W683" s="202"/>
    </row>
    <row r="684" spans="23:23" hidden="1" x14ac:dyDescent="0.35">
      <c r="W684" s="202"/>
    </row>
    <row r="685" spans="23:23" hidden="1" x14ac:dyDescent="0.35">
      <c r="W685" s="202"/>
    </row>
    <row r="686" spans="23:23" hidden="1" x14ac:dyDescent="0.35">
      <c r="W686" s="202"/>
    </row>
    <row r="687" spans="23:23" hidden="1" x14ac:dyDescent="0.35">
      <c r="W687" s="202"/>
    </row>
    <row r="688" spans="23:23" hidden="1" x14ac:dyDescent="0.35">
      <c r="W688" s="202"/>
    </row>
    <row r="689" spans="23:23" hidden="1" x14ac:dyDescent="0.35">
      <c r="W689" s="202"/>
    </row>
    <row r="690" spans="23:23" hidden="1" x14ac:dyDescent="0.35">
      <c r="W690" s="202"/>
    </row>
    <row r="691" spans="23:23" hidden="1" x14ac:dyDescent="0.35">
      <c r="W691" s="202"/>
    </row>
    <row r="692" spans="23:23" hidden="1" x14ac:dyDescent="0.35">
      <c r="W692" s="202"/>
    </row>
    <row r="693" spans="23:23" hidden="1" x14ac:dyDescent="0.35">
      <c r="W693" s="202"/>
    </row>
    <row r="694" spans="23:23" hidden="1" x14ac:dyDescent="0.35">
      <c r="W694" s="202"/>
    </row>
    <row r="695" spans="23:23" hidden="1" x14ac:dyDescent="0.35">
      <c r="W695" s="202"/>
    </row>
    <row r="696" spans="23:23" hidden="1" x14ac:dyDescent="0.35">
      <c r="W696" s="202"/>
    </row>
    <row r="697" spans="23:23" hidden="1" x14ac:dyDescent="0.35">
      <c r="W697" s="202"/>
    </row>
    <row r="698" spans="23:23" hidden="1" x14ac:dyDescent="0.35">
      <c r="W698" s="202"/>
    </row>
    <row r="699" spans="23:23" hidden="1" x14ac:dyDescent="0.35">
      <c r="W699" s="202"/>
    </row>
    <row r="700" spans="23:23" hidden="1" x14ac:dyDescent="0.35">
      <c r="W700" s="202"/>
    </row>
    <row r="701" spans="23:23" hidden="1" x14ac:dyDescent="0.35">
      <c r="W701" s="202"/>
    </row>
    <row r="702" spans="23:23" hidden="1" x14ac:dyDescent="0.35">
      <c r="W702" s="202"/>
    </row>
    <row r="703" spans="23:23" hidden="1" x14ac:dyDescent="0.35">
      <c r="W703" s="202"/>
    </row>
    <row r="704" spans="23:23" hidden="1" x14ac:dyDescent="0.35">
      <c r="W704" s="202"/>
    </row>
    <row r="705" spans="23:23" hidden="1" x14ac:dyDescent="0.35">
      <c r="W705" s="202"/>
    </row>
    <row r="706" spans="23:23" hidden="1" x14ac:dyDescent="0.35">
      <c r="W706" s="202"/>
    </row>
    <row r="707" spans="23:23" hidden="1" x14ac:dyDescent="0.35">
      <c r="W707" s="202"/>
    </row>
    <row r="708" spans="23:23" hidden="1" x14ac:dyDescent="0.35">
      <c r="W708" s="202"/>
    </row>
    <row r="709" spans="23:23" hidden="1" x14ac:dyDescent="0.35">
      <c r="W709" s="202"/>
    </row>
    <row r="710" spans="23:23" hidden="1" x14ac:dyDescent="0.35">
      <c r="W710" s="202"/>
    </row>
    <row r="711" spans="23:23" hidden="1" x14ac:dyDescent="0.35">
      <c r="W711" s="202"/>
    </row>
    <row r="712" spans="23:23" hidden="1" x14ac:dyDescent="0.35">
      <c r="W712" s="202"/>
    </row>
    <row r="713" spans="23:23" hidden="1" x14ac:dyDescent="0.35">
      <c r="W713" s="202"/>
    </row>
    <row r="714" spans="23:23" hidden="1" x14ac:dyDescent="0.35">
      <c r="W714" s="202"/>
    </row>
    <row r="715" spans="23:23" hidden="1" x14ac:dyDescent="0.35">
      <c r="W715" s="202"/>
    </row>
    <row r="716" spans="23:23" hidden="1" x14ac:dyDescent="0.35">
      <c r="W716" s="202"/>
    </row>
    <row r="717" spans="23:23" hidden="1" x14ac:dyDescent="0.35">
      <c r="W717" s="202"/>
    </row>
    <row r="718" spans="23:23" hidden="1" x14ac:dyDescent="0.35">
      <c r="W718" s="202"/>
    </row>
    <row r="719" spans="23:23" hidden="1" x14ac:dyDescent="0.35">
      <c r="W719" s="202"/>
    </row>
    <row r="720" spans="23:23" hidden="1" x14ac:dyDescent="0.35">
      <c r="W720" s="202"/>
    </row>
    <row r="721" spans="23:23" hidden="1" x14ac:dyDescent="0.35">
      <c r="W721" s="202"/>
    </row>
    <row r="722" spans="23:23" hidden="1" x14ac:dyDescent="0.35">
      <c r="W722" s="202"/>
    </row>
    <row r="723" spans="23:23" hidden="1" x14ac:dyDescent="0.35">
      <c r="W723" s="202"/>
    </row>
    <row r="724" spans="23:23" hidden="1" x14ac:dyDescent="0.35">
      <c r="W724" s="202"/>
    </row>
    <row r="725" spans="23:23" hidden="1" x14ac:dyDescent="0.35">
      <c r="W725" s="202"/>
    </row>
    <row r="726" spans="23:23" hidden="1" x14ac:dyDescent="0.35">
      <c r="W726" s="202"/>
    </row>
    <row r="727" spans="23:23" hidden="1" x14ac:dyDescent="0.35">
      <c r="W727" s="202"/>
    </row>
    <row r="728" spans="23:23" hidden="1" x14ac:dyDescent="0.35">
      <c r="W728" s="202"/>
    </row>
    <row r="729" spans="23:23" hidden="1" x14ac:dyDescent="0.35">
      <c r="W729" s="202"/>
    </row>
    <row r="730" spans="23:23" hidden="1" x14ac:dyDescent="0.35">
      <c r="W730" s="202"/>
    </row>
    <row r="731" spans="23:23" hidden="1" x14ac:dyDescent="0.35">
      <c r="W731" s="202"/>
    </row>
    <row r="732" spans="23:23" hidden="1" x14ac:dyDescent="0.35">
      <c r="W732" s="202"/>
    </row>
    <row r="733" spans="23:23" hidden="1" x14ac:dyDescent="0.35">
      <c r="W733" s="202"/>
    </row>
    <row r="734" spans="23:23" hidden="1" x14ac:dyDescent="0.35">
      <c r="W734" s="202"/>
    </row>
    <row r="735" spans="23:23" hidden="1" x14ac:dyDescent="0.35">
      <c r="W735" s="202"/>
    </row>
    <row r="736" spans="23:23" hidden="1" x14ac:dyDescent="0.35">
      <c r="W736" s="202"/>
    </row>
    <row r="737" spans="23:23" hidden="1" x14ac:dyDescent="0.35">
      <c r="W737" s="202"/>
    </row>
    <row r="738" spans="23:23" hidden="1" x14ac:dyDescent="0.35">
      <c r="W738" s="202"/>
    </row>
    <row r="739" spans="23:23" hidden="1" x14ac:dyDescent="0.35">
      <c r="W739" s="202"/>
    </row>
    <row r="740" spans="23:23" hidden="1" x14ac:dyDescent="0.35">
      <c r="W740" s="202"/>
    </row>
    <row r="741" spans="23:23" hidden="1" x14ac:dyDescent="0.35">
      <c r="W741" s="202"/>
    </row>
    <row r="742" spans="23:23" hidden="1" x14ac:dyDescent="0.35">
      <c r="W742" s="202"/>
    </row>
    <row r="743" spans="23:23" hidden="1" x14ac:dyDescent="0.35">
      <c r="W743" s="202"/>
    </row>
    <row r="744" spans="23:23" hidden="1" x14ac:dyDescent="0.35">
      <c r="W744" s="202"/>
    </row>
    <row r="745" spans="23:23" hidden="1" x14ac:dyDescent="0.35">
      <c r="W745" s="202"/>
    </row>
    <row r="746" spans="23:23" hidden="1" x14ac:dyDescent="0.35">
      <c r="W746" s="202"/>
    </row>
    <row r="747" spans="23:23" hidden="1" x14ac:dyDescent="0.35">
      <c r="W747" s="202"/>
    </row>
    <row r="748" spans="23:23" hidden="1" x14ac:dyDescent="0.35">
      <c r="W748" s="202"/>
    </row>
    <row r="749" spans="23:23" hidden="1" x14ac:dyDescent="0.35">
      <c r="W749" s="202"/>
    </row>
    <row r="750" spans="23:23" hidden="1" x14ac:dyDescent="0.35">
      <c r="W750" s="202"/>
    </row>
    <row r="751" spans="23:23" hidden="1" x14ac:dyDescent="0.35">
      <c r="W751" s="202"/>
    </row>
    <row r="752" spans="23:23" hidden="1" x14ac:dyDescent="0.35">
      <c r="W752" s="202"/>
    </row>
    <row r="753" spans="23:23" hidden="1" x14ac:dyDescent="0.35">
      <c r="W753" s="202"/>
    </row>
    <row r="754" spans="23:23" hidden="1" x14ac:dyDescent="0.35">
      <c r="W754" s="202"/>
    </row>
    <row r="755" spans="23:23" hidden="1" x14ac:dyDescent="0.35">
      <c r="W755" s="202"/>
    </row>
    <row r="756" spans="23:23" hidden="1" x14ac:dyDescent="0.35">
      <c r="W756" s="202"/>
    </row>
    <row r="757" spans="23:23" hidden="1" x14ac:dyDescent="0.35">
      <c r="W757" s="202"/>
    </row>
    <row r="758" spans="23:23" hidden="1" x14ac:dyDescent="0.35">
      <c r="W758" s="202"/>
    </row>
    <row r="759" spans="23:23" hidden="1" x14ac:dyDescent="0.35">
      <c r="W759" s="202"/>
    </row>
    <row r="760" spans="23:23" hidden="1" x14ac:dyDescent="0.35">
      <c r="W760" s="202"/>
    </row>
    <row r="761" spans="23:23" hidden="1" x14ac:dyDescent="0.35">
      <c r="W761" s="202"/>
    </row>
    <row r="762" spans="23:23" hidden="1" x14ac:dyDescent="0.35">
      <c r="W762" s="202"/>
    </row>
    <row r="763" spans="23:23" hidden="1" x14ac:dyDescent="0.35">
      <c r="W763" s="202"/>
    </row>
    <row r="764" spans="23:23" hidden="1" x14ac:dyDescent="0.35">
      <c r="W764" s="202"/>
    </row>
    <row r="765" spans="23:23" hidden="1" x14ac:dyDescent="0.35">
      <c r="W765" s="202"/>
    </row>
    <row r="766" spans="23:23" hidden="1" x14ac:dyDescent="0.35">
      <c r="W766" s="202"/>
    </row>
    <row r="767" spans="23:23" hidden="1" x14ac:dyDescent="0.35">
      <c r="W767" s="202"/>
    </row>
    <row r="768" spans="23:23" hidden="1" x14ac:dyDescent="0.35">
      <c r="W768" s="202"/>
    </row>
    <row r="1048576" ht="1.05" hidden="1" customHeight="1" x14ac:dyDescent="0.35"/>
  </sheetData>
  <sheetProtection algorithmName="SHA-512" hashValue="IO/pFF1jKwz/0H6xd6by1Q5prYrsH8YxNHw2Nv9UvxQcfEapDTNIPyQWIuR1UuI37ZJvNY/G134Kml9RtG3Xbg==" saltValue="OXNM+S2L0YMPieQjTzm1UA==" spinCount="100000" sheet="1" scenarios="1"/>
  <mergeCells count="18">
    <mergeCell ref="B3:I4"/>
    <mergeCell ref="B2:I2"/>
    <mergeCell ref="A56:A67"/>
    <mergeCell ref="B24:D25"/>
    <mergeCell ref="B39:D40"/>
    <mergeCell ref="F24:F25"/>
    <mergeCell ref="F39:F40"/>
    <mergeCell ref="B55:H59"/>
    <mergeCell ref="P46:R46"/>
    <mergeCell ref="B5:D6"/>
    <mergeCell ref="F5:F6"/>
    <mergeCell ref="B35:F35"/>
    <mergeCell ref="Q7:Q9"/>
    <mergeCell ref="R7:R9"/>
    <mergeCell ref="K5:R6"/>
    <mergeCell ref="K41:M42"/>
    <mergeCell ref="O41:O42"/>
    <mergeCell ref="P43:R43"/>
  </mergeCells>
  <phoneticPr fontId="12" type="noConversion"/>
  <dataValidations xWindow="1839" yWindow="1215" count="3">
    <dataValidation type="list" allowBlank="1" showInputMessage="1" showErrorMessage="1" sqref="H9" xr:uid="{602B73B4-D210-48C2-8516-1051C88E4536}">
      <formula1>SoilName</formula1>
    </dataValidation>
    <dataValidation type="list" allowBlank="1" showInputMessage="1" showErrorMessage="1" sqref="H28" xr:uid="{3F57A245-E179-4798-BA83-34500D1F436C}">
      <formula1>PFASname</formula1>
    </dataValidation>
    <dataValidation type="list" allowBlank="1" showInputMessage="1" showErrorMessage="1" sqref="K8" xr:uid="{97DEF5F3-8164-4713-A045-72D83A687432}">
      <formula1>"Piecewise Linear Interpolation, Piecewise Constant Interpolation"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50" r:id="rId4" name="Button 18">
              <controlPr defaultSize="0" print="0" autoFill="0" autoPict="0" macro="[0]!M0_calculate_aL" altText="        Estimate αL">
                <anchor moveWithCells="1" sizeWithCells="1">
                  <from>
                    <xdr:col>6</xdr:col>
                    <xdr:colOff>176213</xdr:colOff>
                    <xdr:row>18</xdr:row>
                    <xdr:rowOff>14288</xdr:rowOff>
                  </from>
                  <to>
                    <xdr:col>8</xdr:col>
                    <xdr:colOff>61913</xdr:colOff>
                    <xdr:row>18</xdr:row>
                    <xdr:rowOff>190500</xdr:rowOff>
                  </to>
                </anchor>
              </controlPr>
            </control>
          </mc:Choice>
        </mc:AlternateContent>
        <mc:AlternateContent xmlns:mc="http://schemas.openxmlformats.org/markup-compatibility/2006">
          <mc:Choice Requires="x14">
            <control shapeId="44051" r:id="rId5" name="Button 19">
              <controlPr defaultSize="0" print="0" autoFill="0" autoPict="0" macro="[0]!M0_Estimate_SF_2" altText="      Estimate SF">
                <anchor moveWithCells="1" sizeWithCells="1">
                  <from>
                    <xdr:col>6</xdr:col>
                    <xdr:colOff>176213</xdr:colOff>
                    <xdr:row>20</xdr:row>
                    <xdr:rowOff>23813</xdr:rowOff>
                  </from>
                  <to>
                    <xdr:col>8</xdr:col>
                    <xdr:colOff>61913</xdr:colOff>
                    <xdr:row>20</xdr:row>
                    <xdr:rowOff>204788</xdr:rowOff>
                  </to>
                </anchor>
              </controlPr>
            </control>
          </mc:Choice>
        </mc:AlternateContent>
        <mc:AlternateContent xmlns:mc="http://schemas.openxmlformats.org/markup-compatibility/2006">
          <mc:Choice Requires="x14">
            <control shapeId="44052" r:id="rId6" name="Button 20">
              <controlPr defaultSize="0" print="0" autoFill="0" autoPict="0" macro="[0]!M0_Compute_Theta_1201" altText="Estimate  θ">
                <anchor moveWithCells="1" sizeWithCells="1">
                  <from>
                    <xdr:col>6</xdr:col>
                    <xdr:colOff>176213</xdr:colOff>
                    <xdr:row>19</xdr:row>
                    <xdr:rowOff>23813</xdr:rowOff>
                  </from>
                  <to>
                    <xdr:col>8</xdr:col>
                    <xdr:colOff>61913</xdr:colOff>
                    <xdr:row>19</xdr:row>
                    <xdr:rowOff>204788</xdr:rowOff>
                  </to>
                </anchor>
              </controlPr>
            </control>
          </mc:Choice>
        </mc:AlternateContent>
        <mc:AlternateContent xmlns:mc="http://schemas.openxmlformats.org/markup-compatibility/2006">
          <mc:Choice Requires="x14">
            <control shapeId="44053" r:id="rId7" name="Button 21">
              <controlPr defaultSize="0" print="0" autoFill="0" autoPict="0" macro="[0]!M0_EstimateAaw_1201">
                <anchor moveWithCells="1" sizeWithCells="1">
                  <from>
                    <xdr:col>6</xdr:col>
                    <xdr:colOff>176213</xdr:colOff>
                    <xdr:row>21</xdr:row>
                    <xdr:rowOff>23813</xdr:rowOff>
                  </from>
                  <to>
                    <xdr:col>8</xdr:col>
                    <xdr:colOff>61913</xdr:colOff>
                    <xdr:row>21</xdr:row>
                    <xdr:rowOff>204788</xdr:rowOff>
                  </to>
                </anchor>
              </controlPr>
            </control>
          </mc:Choice>
        </mc:AlternateContent>
        <mc:AlternateContent xmlns:mc="http://schemas.openxmlformats.org/markup-compatibility/2006">
          <mc:Choice Requires="x14">
            <control shapeId="44054" r:id="rId8" name="Button 22">
              <controlPr defaultSize="0" print="0" autoFill="0" autoPict="0" macro="[0]!M0_Estimate_Kd_1201">
                <anchor moveWithCells="1" sizeWithCells="1">
                  <from>
                    <xdr:col>6</xdr:col>
                    <xdr:colOff>176213</xdr:colOff>
                    <xdr:row>32</xdr:row>
                    <xdr:rowOff>23813</xdr:rowOff>
                  </from>
                  <to>
                    <xdr:col>8</xdr:col>
                    <xdr:colOff>100013</xdr:colOff>
                    <xdr:row>32</xdr:row>
                    <xdr:rowOff>204788</xdr:rowOff>
                  </to>
                </anchor>
              </controlPr>
            </control>
          </mc:Choice>
        </mc:AlternateContent>
        <mc:AlternateContent xmlns:mc="http://schemas.openxmlformats.org/markup-compatibility/2006">
          <mc:Choice Requires="x14">
            <control shapeId="44055" r:id="rId9" name="Button 23">
              <controlPr defaultSize="0" print="0" autoFill="0" autoPict="0" macro="[0]!M0_Estimate_Kaw_1201">
                <anchor moveWithCells="1" sizeWithCells="1">
                  <from>
                    <xdr:col>6</xdr:col>
                    <xdr:colOff>176213</xdr:colOff>
                    <xdr:row>33</xdr:row>
                    <xdr:rowOff>23813</xdr:rowOff>
                  </from>
                  <to>
                    <xdr:col>8</xdr:col>
                    <xdr:colOff>100013</xdr:colOff>
                    <xdr:row>33</xdr:row>
                    <xdr:rowOff>204788</xdr:rowOff>
                  </to>
                </anchor>
              </controlPr>
            </control>
          </mc:Choice>
        </mc:AlternateContent>
        <mc:AlternateContent xmlns:mc="http://schemas.openxmlformats.org/markup-compatibility/2006">
          <mc:Choice Requires="x14">
            <control shapeId="44056" r:id="rId10" name="Button 24">
              <controlPr defaultSize="0" print="0" autoFill="0" autoPict="0" macro="[0]!M0_DF_Calculation_1201">
                <anchor moveWithCells="1" sizeWithCells="1">
                  <from>
                    <xdr:col>6</xdr:col>
                    <xdr:colOff>176213</xdr:colOff>
                    <xdr:row>44</xdr:row>
                    <xdr:rowOff>23813</xdr:rowOff>
                  </from>
                  <to>
                    <xdr:col>8</xdr:col>
                    <xdr:colOff>100013</xdr:colOff>
                    <xdr:row>45</xdr:row>
                    <xdr:rowOff>14288</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5E042-721B-4AB6-809E-75486931C8BC}">
  <sheetPr codeName="Sheet6">
    <tabColor theme="8" tint="0.39997558519241921"/>
  </sheetPr>
  <dimension ref="A1:AV25"/>
  <sheetViews>
    <sheetView showGridLines="0" zoomScale="87" zoomScaleNormal="90" workbookViewId="0">
      <selection activeCell="C5" sqref="C5"/>
    </sheetView>
  </sheetViews>
  <sheetFormatPr defaultColWidth="9" defaultRowHeight="26" customHeight="1" x14ac:dyDescent="0.4"/>
  <cols>
    <col min="1" max="1" width="0.33203125" style="41" customWidth="1"/>
    <col min="2" max="2" width="9.1328125" style="41" customWidth="1"/>
    <col min="3" max="3" width="66.33203125" style="41" customWidth="1"/>
    <col min="4" max="4" width="13.796875" style="41" customWidth="1"/>
    <col min="5" max="5" width="12.33203125" style="41" customWidth="1"/>
    <col min="6" max="6" width="13.6640625" style="41" customWidth="1"/>
    <col min="7" max="7" width="5.33203125" style="41" customWidth="1"/>
    <col min="8" max="8" width="6" style="41" customWidth="1"/>
    <col min="9" max="9" width="73" style="41" customWidth="1"/>
    <col min="10" max="10" width="18" style="41" customWidth="1"/>
    <col min="11" max="11" width="14.1328125" style="41" customWidth="1"/>
    <col min="12" max="12" width="18.33203125" style="41" customWidth="1"/>
    <col min="13" max="13" width="6.33203125" style="41" customWidth="1"/>
    <col min="14" max="14" width="6.1328125" style="41" customWidth="1"/>
    <col min="15" max="15" width="8.33203125" style="41" customWidth="1"/>
    <col min="16" max="16" width="4.1328125" style="41" customWidth="1"/>
    <col min="17" max="48" width="9" style="41" customWidth="1"/>
    <col min="49" max="16384" width="9" style="41"/>
  </cols>
  <sheetData>
    <row r="1" spans="1:16" ht="56" customHeight="1" x14ac:dyDescent="0.4">
      <c r="A1" s="422" t="s">
        <v>131</v>
      </c>
      <c r="B1" s="422"/>
      <c r="C1" s="422"/>
      <c r="D1" s="422"/>
      <c r="E1" s="422"/>
      <c r="F1" s="422"/>
      <c r="G1" s="34"/>
      <c r="H1" s="34"/>
      <c r="I1" s="34"/>
      <c r="J1" s="34"/>
      <c r="K1" s="34"/>
      <c r="L1" s="34"/>
    </row>
    <row r="2" spans="1:16" ht="51.75" customHeight="1" thickBot="1" x14ac:dyDescent="0.45">
      <c r="A2" s="162"/>
      <c r="B2" s="162"/>
      <c r="C2" s="162"/>
      <c r="D2" s="162"/>
      <c r="E2" s="162"/>
      <c r="F2" s="162"/>
      <c r="G2" s="34"/>
      <c r="H2" s="34"/>
      <c r="I2" s="34"/>
      <c r="J2" s="34"/>
      <c r="K2" s="34"/>
      <c r="L2" s="34"/>
    </row>
    <row r="3" spans="1:16" ht="45" customHeight="1" thickBot="1" x14ac:dyDescent="0.45">
      <c r="B3" s="419" t="s">
        <v>132</v>
      </c>
      <c r="C3" s="420"/>
      <c r="D3" s="420"/>
      <c r="E3" s="420"/>
      <c r="F3" s="421"/>
      <c r="G3" s="113"/>
      <c r="H3" s="113"/>
      <c r="I3" s="419" t="s">
        <v>133</v>
      </c>
      <c r="J3" s="420"/>
      <c r="K3" s="420"/>
      <c r="L3" s="78" t="s">
        <v>134</v>
      </c>
      <c r="M3" s="113"/>
      <c r="N3" s="113"/>
      <c r="O3" s="113"/>
      <c r="P3" s="113"/>
    </row>
    <row r="4" spans="1:16" ht="35" customHeight="1" x14ac:dyDescent="0.4">
      <c r="B4" s="129"/>
      <c r="C4" s="71" t="s">
        <v>135</v>
      </c>
      <c r="D4" s="111"/>
      <c r="E4" s="111"/>
      <c r="F4" s="112"/>
      <c r="I4" s="77" t="s">
        <v>136</v>
      </c>
      <c r="J4" s="70" t="s">
        <v>137</v>
      </c>
      <c r="K4" s="71" t="s">
        <v>138</v>
      </c>
      <c r="L4" s="358">
        <v>6.9223629186901867</v>
      </c>
    </row>
    <row r="5" spans="1:16" ht="35" customHeight="1" x14ac:dyDescent="0.4">
      <c r="B5" s="42"/>
      <c r="C5" s="130" t="s">
        <v>290</v>
      </c>
      <c r="F5" s="43"/>
      <c r="I5" s="76" t="s">
        <v>139</v>
      </c>
      <c r="J5" s="72" t="s">
        <v>140</v>
      </c>
      <c r="K5" s="51" t="s">
        <v>138</v>
      </c>
      <c r="L5" s="359">
        <v>1.5192200382461274</v>
      </c>
    </row>
    <row r="6" spans="1:16" ht="35" customHeight="1" x14ac:dyDescent="0.4">
      <c r="B6" s="42"/>
      <c r="F6" s="43"/>
      <c r="I6" s="76" t="s">
        <v>141</v>
      </c>
      <c r="J6" s="72" t="s">
        <v>142</v>
      </c>
      <c r="K6" s="51" t="s">
        <v>138</v>
      </c>
      <c r="L6" s="359">
        <v>0.42476415098603215</v>
      </c>
    </row>
    <row r="7" spans="1:16" ht="40.049999999999997" customHeight="1" x14ac:dyDescent="0.4">
      <c r="B7" s="42"/>
      <c r="F7" s="43"/>
      <c r="I7" s="42"/>
      <c r="L7" s="43"/>
    </row>
    <row r="8" spans="1:16" ht="38" customHeight="1" thickBot="1" x14ac:dyDescent="0.45">
      <c r="B8" s="42"/>
      <c r="F8" s="43"/>
      <c r="I8" s="42"/>
      <c r="L8" s="43"/>
    </row>
    <row r="9" spans="1:16" ht="38" customHeight="1" thickBot="1" x14ac:dyDescent="0.45">
      <c r="B9" s="42"/>
      <c r="F9" s="43"/>
      <c r="I9" s="423" t="s">
        <v>143</v>
      </c>
      <c r="J9" s="424"/>
      <c r="K9" s="424"/>
      <c r="L9" s="425"/>
    </row>
    <row r="10" spans="1:16" ht="35" customHeight="1" x14ac:dyDescent="0.4">
      <c r="B10" s="42"/>
      <c r="F10" s="43"/>
      <c r="I10" s="77" t="s">
        <v>144</v>
      </c>
      <c r="J10" s="70" t="s">
        <v>145</v>
      </c>
      <c r="K10" s="71" t="s">
        <v>127</v>
      </c>
      <c r="L10" s="297">
        <v>12.657205479452056</v>
      </c>
    </row>
    <row r="11" spans="1:16" ht="35" customHeight="1" x14ac:dyDescent="0.4">
      <c r="B11" s="42"/>
      <c r="F11" s="43"/>
      <c r="I11" s="76" t="s">
        <v>146</v>
      </c>
      <c r="J11" s="72" t="s">
        <v>147</v>
      </c>
      <c r="K11" s="51" t="s">
        <v>127</v>
      </c>
      <c r="L11" s="140">
        <v>3.912328767123288</v>
      </c>
      <c r="O11" s="343"/>
    </row>
    <row r="12" spans="1:16" ht="35" customHeight="1" x14ac:dyDescent="0.4">
      <c r="B12" s="42"/>
      <c r="F12" s="43"/>
      <c r="I12" s="76" t="s">
        <v>148</v>
      </c>
      <c r="J12" s="72" t="s">
        <v>149</v>
      </c>
      <c r="K12" s="51" t="s">
        <v>127</v>
      </c>
      <c r="L12" s="140">
        <v>17.569534246575344</v>
      </c>
      <c r="O12" s="343"/>
    </row>
    <row r="13" spans="1:16" ht="35" customHeight="1" x14ac:dyDescent="0.4">
      <c r="B13" s="42"/>
      <c r="F13" s="43"/>
      <c r="I13" s="76" t="s">
        <v>150</v>
      </c>
      <c r="J13" s="72" t="s">
        <v>151</v>
      </c>
      <c r="K13" s="51" t="s">
        <v>127</v>
      </c>
      <c r="L13" s="140">
        <v>4.5565242324487443</v>
      </c>
      <c r="O13" s="343"/>
    </row>
    <row r="14" spans="1:16" ht="35" customHeight="1" x14ac:dyDescent="0.4">
      <c r="B14" s="42"/>
      <c r="F14" s="43"/>
      <c r="I14" s="76" t="s">
        <v>152</v>
      </c>
      <c r="J14" s="72" t="s">
        <v>126</v>
      </c>
      <c r="K14" s="51" t="s">
        <v>127</v>
      </c>
      <c r="L14" s="140">
        <v>151.0246214465117</v>
      </c>
      <c r="O14" s="343"/>
    </row>
    <row r="15" spans="1:16" ht="35" customHeight="1" x14ac:dyDescent="0.4">
      <c r="B15" s="42"/>
      <c r="F15" s="43"/>
      <c r="I15" s="128" t="s">
        <v>153</v>
      </c>
      <c r="J15" s="72" t="s">
        <v>154</v>
      </c>
      <c r="K15" s="51" t="s">
        <v>121</v>
      </c>
      <c r="L15" s="140">
        <v>44.533888888888889</v>
      </c>
      <c r="O15" s="343"/>
    </row>
    <row r="16" spans="1:16" ht="45" customHeight="1" thickBot="1" x14ac:dyDescent="0.45">
      <c r="B16" s="44"/>
      <c r="C16" s="45"/>
      <c r="D16" s="45"/>
      <c r="E16" s="45"/>
      <c r="F16" s="46"/>
      <c r="I16" s="125" t="s">
        <v>155</v>
      </c>
      <c r="J16" s="126" t="s">
        <v>156</v>
      </c>
      <c r="K16" s="127" t="s">
        <v>157</v>
      </c>
      <c r="L16" s="298">
        <v>66</v>
      </c>
      <c r="O16" s="343"/>
    </row>
    <row r="17" spans="9:48" ht="26" customHeight="1" x14ac:dyDescent="0.4">
      <c r="O17" s="343"/>
      <c r="Y17" s="47"/>
      <c r="Z17" s="47"/>
      <c r="AA17" s="47"/>
      <c r="AB17" s="47"/>
      <c r="AC17" s="47"/>
      <c r="AD17" s="47"/>
      <c r="AE17" s="47"/>
      <c r="AF17" s="47"/>
      <c r="AG17" s="47"/>
      <c r="AH17" s="47"/>
      <c r="AI17" s="47"/>
      <c r="AJ17" s="47"/>
      <c r="AK17" s="47"/>
      <c r="AL17" s="47"/>
      <c r="AM17" s="47"/>
      <c r="AN17" s="47"/>
      <c r="AO17" s="47"/>
      <c r="AP17" s="47"/>
      <c r="AQ17" s="47"/>
      <c r="AR17" s="47"/>
      <c r="AS17" s="47"/>
      <c r="AT17" s="47"/>
      <c r="AU17" s="47"/>
      <c r="AV17" s="47"/>
    </row>
    <row r="18" spans="9:48" ht="26" customHeight="1" x14ac:dyDescent="0.4">
      <c r="O18" s="343"/>
    </row>
    <row r="19" spans="9:48" ht="26" customHeight="1" x14ac:dyDescent="0.45">
      <c r="I19" s="121"/>
      <c r="O19" s="343"/>
      <c r="Y19" s="47"/>
      <c r="Z19" s="47"/>
      <c r="AA19" s="47"/>
      <c r="AB19" s="47"/>
      <c r="AC19" s="47"/>
      <c r="AD19" s="47"/>
      <c r="AE19" s="47"/>
      <c r="AF19" s="47"/>
      <c r="AG19" s="47"/>
      <c r="AH19" s="47"/>
      <c r="AI19" s="47"/>
      <c r="AJ19" s="47"/>
      <c r="AK19" s="47"/>
      <c r="AL19" s="47"/>
      <c r="AM19" s="47"/>
      <c r="AN19" s="47"/>
      <c r="AO19" s="47"/>
      <c r="AP19" s="47"/>
      <c r="AQ19" s="47"/>
      <c r="AR19" s="47"/>
      <c r="AS19" s="47"/>
      <c r="AT19" s="47"/>
      <c r="AU19" s="47"/>
      <c r="AV19" s="47"/>
    </row>
    <row r="20" spans="9:48" ht="26" customHeight="1" x14ac:dyDescent="0.4">
      <c r="O20" s="343"/>
    </row>
    <row r="23" spans="9:48" ht="26" customHeight="1" x14ac:dyDescent="0.4">
      <c r="I23" s="48"/>
      <c r="J23" s="72"/>
      <c r="K23" s="51"/>
      <c r="L23" s="114"/>
    </row>
    <row r="24" spans="9:48" ht="26" customHeight="1" x14ac:dyDescent="0.4">
      <c r="I24" s="48"/>
      <c r="J24" s="72"/>
      <c r="K24" s="51"/>
      <c r="L24" s="114"/>
    </row>
    <row r="25" spans="9:48" ht="26" customHeight="1" x14ac:dyDescent="0.4">
      <c r="I25" s="48"/>
      <c r="J25" s="72"/>
      <c r="K25" s="51"/>
      <c r="L25" s="51"/>
    </row>
  </sheetData>
  <sheetProtection algorithmName="SHA-512" hashValue="7dL4u8B9QXpMrErsw9SNOrsCi/NKtR5FtQAH7QsgV1WLiB6M2kQs9cmUZju2dsYgLReXMximIJqeoKcSsC3FuQ==" saltValue="1O0Rsa6OjoOffs2VPWhL0Q==" spinCount="100000" sheet="1" scenarios="1"/>
  <dataConsolidate link="1"/>
  <mergeCells count="4">
    <mergeCell ref="I3:K3"/>
    <mergeCell ref="B3:F3"/>
    <mergeCell ref="A1:F1"/>
    <mergeCell ref="I9:L9"/>
  </mergeCells>
  <phoneticPr fontId="12" type="noConversion"/>
  <dataValidations count="1">
    <dataValidation type="list" allowBlank="1" showInputMessage="1" showErrorMessage="1" sqref="C5" xr:uid="{4308E4C2-7E0E-45F1-9749-1FD9D232465F}">
      <formula1>"Vadose-zone mass discharge rate, Mass remaining in the vadose zone, PFAS concentration in a receptor well, Aqueous concentration profiles in the vadose zone, Soil concentration profiles in the vadose zone"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60" r:id="rId4" name="Button 14">
              <controlPr defaultSize="0" print="0" autoFill="0" autoPict="0" macro="[0]!M0_SaveMultipleCSVs">
                <anchor moveWithCells="1" sizeWithCells="1">
                  <from>
                    <xdr:col>3</xdr:col>
                    <xdr:colOff>647700</xdr:colOff>
                    <xdr:row>4</xdr:row>
                    <xdr:rowOff>0</xdr:rowOff>
                  </from>
                  <to>
                    <xdr:col>5</xdr:col>
                    <xdr:colOff>509588</xdr:colOff>
                    <xdr:row>4</xdr:row>
                    <xdr:rowOff>442913</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E7750C-F6CE-49D0-8943-D3DFEC659535}">
  <sheetPr codeName="Sheet10">
    <tabColor theme="8" tint="0.39997558519241921"/>
  </sheetPr>
  <dimension ref="A1:AZ2346"/>
  <sheetViews>
    <sheetView topLeftCell="F1" zoomScale="81" zoomScaleNormal="100" workbookViewId="0">
      <selection activeCell="L13" sqref="L13"/>
    </sheetView>
  </sheetViews>
  <sheetFormatPr defaultColWidth="9" defaultRowHeight="20" customHeight="1" x14ac:dyDescent="0.55000000000000004"/>
  <cols>
    <col min="1" max="1" width="21.6640625" style="310" customWidth="1"/>
    <col min="2" max="2" width="47.1328125" style="50" customWidth="1"/>
    <col min="3" max="3" width="44.6640625" style="50" customWidth="1"/>
    <col min="4" max="4" width="55.33203125" style="50" customWidth="1"/>
    <col min="5" max="5" width="52.796875" style="50" customWidth="1"/>
    <col min="6" max="6" width="54.33203125" style="296" customWidth="1"/>
    <col min="7" max="7" width="21.6640625" style="342" customWidth="1"/>
    <col min="8" max="8" width="27.6640625" style="50" customWidth="1"/>
    <col min="9" max="9" width="28" style="50" customWidth="1"/>
    <col min="10" max="10" width="28.33203125" style="50" customWidth="1"/>
    <col min="11" max="12" width="29.1328125" style="50" customWidth="1"/>
    <col min="13" max="13" width="31" style="50" customWidth="1"/>
    <col min="14" max="14" width="21.796875" style="312" customWidth="1"/>
    <col min="15" max="15" width="22.46484375" style="312" customWidth="1"/>
    <col min="16" max="52" width="9" style="314"/>
    <col min="53" max="16383" width="9" style="41"/>
    <col min="16384" max="16384" width="1" style="41" customWidth="1"/>
  </cols>
  <sheetData>
    <row r="1" spans="1:52" ht="48.5" customHeight="1" x14ac:dyDescent="0.4">
      <c r="A1" s="426" t="s">
        <v>158</v>
      </c>
      <c r="B1" s="426"/>
      <c r="C1" s="426"/>
      <c r="D1" s="426"/>
      <c r="E1" s="426"/>
      <c r="F1" s="426"/>
      <c r="G1" s="41"/>
      <c r="H1" s="313"/>
      <c r="I1" s="313"/>
      <c r="J1" s="313"/>
      <c r="K1" s="313"/>
      <c r="L1" s="313"/>
      <c r="M1" s="313"/>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row>
    <row r="2" spans="1:52" s="32" customFormat="1" ht="52.25" customHeight="1" x14ac:dyDescent="0.4">
      <c r="A2" s="163" t="s">
        <v>270</v>
      </c>
      <c r="B2" s="163" t="s">
        <v>256</v>
      </c>
      <c r="C2" s="163" t="s">
        <v>257</v>
      </c>
      <c r="D2" s="163" t="s">
        <v>258</v>
      </c>
      <c r="E2" s="163" t="s">
        <v>259</v>
      </c>
      <c r="F2" s="163" t="s">
        <v>260</v>
      </c>
      <c r="G2" s="163" t="s">
        <v>248</v>
      </c>
      <c r="H2" s="163" t="s">
        <v>295</v>
      </c>
      <c r="I2" s="163" t="s">
        <v>281</v>
      </c>
      <c r="J2" s="163" t="s">
        <v>297</v>
      </c>
      <c r="K2" s="163" t="s">
        <v>288</v>
      </c>
      <c r="L2" s="163" t="s">
        <v>296</v>
      </c>
      <c r="M2" s="163" t="s">
        <v>282</v>
      </c>
      <c r="N2" s="163" t="s">
        <v>298</v>
      </c>
      <c r="O2" s="163" t="s">
        <v>289</v>
      </c>
      <c r="P2" s="163"/>
      <c r="Q2" s="163"/>
      <c r="R2" s="163"/>
      <c r="S2" s="163"/>
      <c r="T2" s="163"/>
      <c r="U2" s="163"/>
      <c r="V2" s="163"/>
      <c r="W2" s="163"/>
      <c r="X2" s="163"/>
      <c r="Y2" s="163"/>
      <c r="Z2" s="163"/>
      <c r="AA2" s="163"/>
      <c r="AB2" s="163"/>
      <c r="AC2" s="163"/>
      <c r="AD2" s="163"/>
      <c r="AE2" s="163"/>
      <c r="AF2" s="163"/>
      <c r="AG2" s="163"/>
      <c r="AH2" s="163"/>
      <c r="AI2" s="163"/>
      <c r="AJ2" s="163"/>
      <c r="AK2" s="163"/>
      <c r="AL2" s="163"/>
      <c r="AM2" s="163"/>
      <c r="AN2" s="163"/>
      <c r="AO2" s="163"/>
      <c r="AP2" s="163"/>
      <c r="AQ2" s="163"/>
      <c r="AR2" s="163"/>
      <c r="AS2" s="163"/>
      <c r="AT2" s="163"/>
      <c r="AU2" s="163"/>
      <c r="AV2" s="163"/>
      <c r="AW2" s="163"/>
      <c r="AX2" s="163"/>
      <c r="AY2" s="163"/>
      <c r="AZ2" s="163"/>
    </row>
    <row r="3" spans="1:52" s="49" customFormat="1" ht="20" customHeight="1" x14ac:dyDescent="0.4">
      <c r="A3" s="163">
        <v>1</v>
      </c>
      <c r="B3" s="164">
        <v>0.28380567294471115</v>
      </c>
      <c r="C3" s="164">
        <v>1.1551617560595594E-3</v>
      </c>
      <c r="D3" s="164">
        <v>183906.07606817284</v>
      </c>
      <c r="E3" s="164">
        <v>190587968.92393184</v>
      </c>
      <c r="F3" s="305">
        <v>99.903598957619849</v>
      </c>
      <c r="G3" s="163">
        <v>1</v>
      </c>
      <c r="H3" s="164">
        <v>4.2154324082747552</v>
      </c>
      <c r="I3" s="164">
        <v>1.2780373766781477</v>
      </c>
      <c r="J3" s="164">
        <v>3.5270223652730678E-2</v>
      </c>
      <c r="K3" s="164">
        <v>1.6704690491183532E-3</v>
      </c>
      <c r="L3" s="164">
        <v>10.601200855834122</v>
      </c>
      <c r="M3" s="164">
        <v>3.2140785616281415</v>
      </c>
      <c r="N3" s="164">
        <v>8.869949484632296E-2</v>
      </c>
      <c r="O3" s="164">
        <v>4.2009872767490609E-3</v>
      </c>
      <c r="P3" s="164"/>
      <c r="Q3" s="311"/>
      <c r="R3" s="311"/>
      <c r="S3" s="311"/>
      <c r="T3" s="311"/>
      <c r="U3" s="311"/>
      <c r="V3" s="311"/>
      <c r="W3" s="311"/>
      <c r="X3" s="311"/>
      <c r="Y3" s="311"/>
      <c r="Z3" s="311"/>
      <c r="AA3" s="311"/>
      <c r="AB3" s="311"/>
      <c r="AC3" s="311"/>
      <c r="AD3" s="311"/>
      <c r="AE3" s="311"/>
      <c r="AF3" s="311"/>
      <c r="AG3" s="311"/>
      <c r="AH3" s="311"/>
      <c r="AI3" s="311"/>
      <c r="AJ3" s="311"/>
      <c r="AK3" s="311"/>
      <c r="AL3" s="311"/>
      <c r="AM3" s="311"/>
      <c r="AN3" s="311"/>
      <c r="AO3" s="311"/>
      <c r="AP3" s="311"/>
      <c r="AQ3" s="311"/>
      <c r="AR3" s="311"/>
      <c r="AS3" s="311"/>
      <c r="AT3" s="311"/>
      <c r="AU3" s="311"/>
      <c r="AV3" s="311"/>
      <c r="AW3" s="311"/>
      <c r="AX3" s="311"/>
      <c r="AY3" s="311"/>
      <c r="AZ3" s="311"/>
    </row>
    <row r="4" spans="1:52" s="49" customFormat="1" ht="20" customHeight="1" x14ac:dyDescent="0.4">
      <c r="A4" s="163">
        <v>2</v>
      </c>
      <c r="B4" s="164">
        <v>0.30132349441265777</v>
      </c>
      <c r="C4" s="164">
        <v>1.4227859760726159E-3</v>
      </c>
      <c r="D4" s="164">
        <v>195257.62437940226</v>
      </c>
      <c r="E4" s="164">
        <v>190398387.07370803</v>
      </c>
      <c r="F4" s="305">
        <v>99.804222752283607</v>
      </c>
      <c r="G4" s="163">
        <v>2</v>
      </c>
      <c r="H4" s="164">
        <v>4.5108834658539507</v>
      </c>
      <c r="I4" s="164">
        <v>1.3688356393300163</v>
      </c>
      <c r="J4" s="164">
        <v>3.7807041886592653E-2</v>
      </c>
      <c r="K4" s="164">
        <v>1.7909973338102532E-3</v>
      </c>
      <c r="L4" s="164">
        <v>11.344217396276662</v>
      </c>
      <c r="M4" s="164">
        <v>3.4424230175477155</v>
      </c>
      <c r="N4" s="164">
        <v>9.5079224617134236E-2</v>
      </c>
      <c r="O4" s="164">
        <v>4.5040984243314109E-3</v>
      </c>
      <c r="P4" s="311"/>
      <c r="Q4" s="311"/>
      <c r="R4" s="311"/>
      <c r="S4" s="311"/>
      <c r="T4" s="311"/>
      <c r="U4" s="311"/>
      <c r="V4" s="311"/>
      <c r="W4" s="311"/>
      <c r="X4" s="311"/>
      <c r="Y4" s="311"/>
      <c r="Z4" s="311"/>
      <c r="AA4" s="311"/>
      <c r="AB4" s="311"/>
      <c r="AC4" s="311"/>
      <c r="AD4" s="311"/>
      <c r="AE4" s="311"/>
      <c r="AF4" s="311"/>
      <c r="AG4" s="311"/>
      <c r="AH4" s="311"/>
      <c r="AI4" s="311"/>
      <c r="AJ4" s="311"/>
      <c r="AK4" s="311"/>
      <c r="AL4" s="311"/>
      <c r="AM4" s="311"/>
      <c r="AN4" s="311"/>
      <c r="AO4" s="311"/>
      <c r="AP4" s="311"/>
      <c r="AQ4" s="311"/>
      <c r="AR4" s="311"/>
      <c r="AS4" s="311"/>
      <c r="AT4" s="311"/>
      <c r="AU4" s="311"/>
      <c r="AV4" s="311"/>
      <c r="AW4" s="311"/>
      <c r="AX4" s="311"/>
      <c r="AY4" s="311"/>
      <c r="AZ4" s="311"/>
    </row>
    <row r="5" spans="1:52" s="49" customFormat="1" ht="20" customHeight="1" x14ac:dyDescent="0.4">
      <c r="A5" s="163">
        <v>3</v>
      </c>
      <c r="B5" s="164">
        <v>0.32664506020327544</v>
      </c>
      <c r="C5" s="164">
        <v>1.6554881764843181E-3</v>
      </c>
      <c r="D5" s="164">
        <v>211665.99901172251</v>
      </c>
      <c r="E5" s="164">
        <v>190194925.26201248</v>
      </c>
      <c r="F5" s="305">
        <v>99.697570861539461</v>
      </c>
      <c r="G5" s="341">
        <v>3</v>
      </c>
      <c r="H5" s="164">
        <v>4.8147332775338558</v>
      </c>
      <c r="I5" s="164">
        <v>1.4631542417639931</v>
      </c>
      <c r="J5" s="164">
        <v>4.0465819254032726E-2</v>
      </c>
      <c r="K5" s="164">
        <v>1.9176056846047739E-3</v>
      </c>
      <c r="L5" s="164">
        <v>12.108355584639733</v>
      </c>
      <c r="M5" s="164">
        <v>3.6796206172248924</v>
      </c>
      <c r="N5" s="164">
        <v>0.10176566391286329</v>
      </c>
      <c r="O5" s="164">
        <v>4.8225000559561819E-3</v>
      </c>
      <c r="P5" s="311"/>
      <c r="Q5" s="311"/>
      <c r="R5" s="311"/>
      <c r="S5" s="311"/>
      <c r="T5" s="311"/>
      <c r="U5" s="311"/>
      <c r="V5" s="311"/>
      <c r="W5" s="311"/>
      <c r="X5" s="311"/>
      <c r="Y5" s="311"/>
      <c r="Z5" s="311"/>
      <c r="AA5" s="311"/>
      <c r="AB5" s="311"/>
      <c r="AC5" s="311"/>
      <c r="AD5" s="311"/>
      <c r="AE5" s="311"/>
      <c r="AF5" s="311"/>
      <c r="AG5" s="311"/>
      <c r="AH5" s="311"/>
      <c r="AI5" s="311"/>
      <c r="AJ5" s="311"/>
      <c r="AK5" s="311"/>
      <c r="AL5" s="311"/>
      <c r="AM5" s="311"/>
      <c r="AN5" s="311"/>
      <c r="AO5" s="311"/>
      <c r="AP5" s="311"/>
      <c r="AQ5" s="311"/>
      <c r="AR5" s="311"/>
      <c r="AS5" s="311"/>
      <c r="AT5" s="311"/>
      <c r="AU5" s="311"/>
      <c r="AV5" s="311"/>
      <c r="AW5" s="311"/>
      <c r="AX5" s="311"/>
      <c r="AY5" s="311"/>
      <c r="AZ5" s="311"/>
    </row>
    <row r="6" spans="1:52" s="49" customFormat="1" ht="20" customHeight="1" x14ac:dyDescent="0.4">
      <c r="A6" s="163">
        <v>4</v>
      </c>
      <c r="B6" s="164">
        <v>0.35360554700615188</v>
      </c>
      <c r="C6" s="164">
        <v>1.8712535098333039E-3</v>
      </c>
      <c r="D6" s="164">
        <v>229136.39445998642</v>
      </c>
      <c r="E6" s="164">
        <v>189974524.06527662</v>
      </c>
      <c r="F6" s="305">
        <v>99.582039577519808</v>
      </c>
      <c r="G6" s="341">
        <v>4</v>
      </c>
      <c r="H6" s="164">
        <v>5.1267169745948058</v>
      </c>
      <c r="I6" s="164">
        <v>1.5610345496674789</v>
      </c>
      <c r="J6" s="164">
        <v>4.3250937467654842E-2</v>
      </c>
      <c r="K6" s="164">
        <v>2.0505422506633519E-3</v>
      </c>
      <c r="L6" s="164">
        <v>12.892949314525309</v>
      </c>
      <c r="M6" s="164">
        <v>3.9257753893614056</v>
      </c>
      <c r="N6" s="164">
        <v>0.10876983210493113</v>
      </c>
      <c r="O6" s="164">
        <v>5.1568162307584296E-3</v>
      </c>
      <c r="P6" s="311"/>
      <c r="Q6" s="311"/>
      <c r="R6" s="311"/>
      <c r="S6" s="311"/>
      <c r="T6" s="311"/>
      <c r="U6" s="311"/>
      <c r="V6" s="311"/>
      <c r="W6" s="311"/>
      <c r="X6" s="311"/>
      <c r="Y6" s="311"/>
      <c r="Z6" s="311"/>
      <c r="AA6" s="311"/>
      <c r="AB6" s="311"/>
      <c r="AC6" s="311"/>
      <c r="AD6" s="311"/>
      <c r="AE6" s="311"/>
      <c r="AF6" s="311"/>
      <c r="AG6" s="311"/>
      <c r="AH6" s="311"/>
      <c r="AI6" s="311"/>
      <c r="AJ6" s="311"/>
      <c r="AK6" s="311"/>
      <c r="AL6" s="311"/>
      <c r="AM6" s="311"/>
      <c r="AN6" s="311"/>
      <c r="AO6" s="311"/>
      <c r="AP6" s="311"/>
      <c r="AQ6" s="311"/>
      <c r="AR6" s="311"/>
      <c r="AS6" s="311"/>
      <c r="AT6" s="311"/>
      <c r="AU6" s="311"/>
      <c r="AV6" s="311"/>
      <c r="AW6" s="311"/>
      <c r="AX6" s="311"/>
      <c r="AY6" s="311"/>
      <c r="AZ6" s="311"/>
    </row>
    <row r="7" spans="1:52" s="49" customFormat="1" ht="20" customHeight="1" x14ac:dyDescent="0.4">
      <c r="A7" s="163">
        <v>5</v>
      </c>
      <c r="B7" s="164">
        <v>0.3810723049426622</v>
      </c>
      <c r="C7" s="164">
        <v>2.0770646711213811E-3</v>
      </c>
      <c r="D7" s="164">
        <v>246934.85360284511</v>
      </c>
      <c r="E7" s="164">
        <v>189736488.4412452</v>
      </c>
      <c r="F7" s="305">
        <v>99.457264568608551</v>
      </c>
      <c r="G7" s="341">
        <v>5</v>
      </c>
      <c r="H7" s="164">
        <v>5.4465391702646642</v>
      </c>
      <c r="I7" s="164">
        <v>1.6625139832309972</v>
      </c>
      <c r="J7" s="164">
        <v>4.6166886805077113E-2</v>
      </c>
      <c r="K7" s="164">
        <v>2.1900635387255437E-3</v>
      </c>
      <c r="L7" s="164">
        <v>13.697255731061514</v>
      </c>
      <c r="M7" s="164">
        <v>4.1809814403068231</v>
      </c>
      <c r="N7" s="164">
        <v>0.11610302159001684</v>
      </c>
      <c r="O7" s="164">
        <v>5.5076920259695154E-3</v>
      </c>
      <c r="P7" s="311"/>
      <c r="Q7" s="311"/>
      <c r="R7" s="311"/>
      <c r="S7" s="311"/>
      <c r="T7" s="311"/>
      <c r="U7" s="311"/>
      <c r="V7" s="311"/>
      <c r="W7" s="311"/>
      <c r="X7" s="311"/>
      <c r="Y7" s="311"/>
      <c r="Z7" s="311"/>
      <c r="AA7" s="311"/>
      <c r="AB7" s="311"/>
      <c r="AC7" s="311"/>
      <c r="AD7" s="311"/>
      <c r="AE7" s="311"/>
      <c r="AF7" s="311"/>
      <c r="AG7" s="311"/>
      <c r="AH7" s="311"/>
      <c r="AI7" s="311"/>
      <c r="AJ7" s="311"/>
      <c r="AK7" s="311"/>
      <c r="AL7" s="311"/>
      <c r="AM7" s="311"/>
      <c r="AN7" s="311"/>
      <c r="AO7" s="311"/>
      <c r="AP7" s="311"/>
      <c r="AQ7" s="311"/>
      <c r="AR7" s="311"/>
      <c r="AS7" s="311"/>
      <c r="AT7" s="311"/>
      <c r="AU7" s="311"/>
      <c r="AV7" s="311"/>
      <c r="AW7" s="311"/>
      <c r="AX7" s="311"/>
      <c r="AY7" s="311"/>
      <c r="AZ7" s="311"/>
    </row>
    <row r="8" spans="1:52" s="49" customFormat="1" ht="20" customHeight="1" x14ac:dyDescent="0.4">
      <c r="A8" s="163">
        <v>6</v>
      </c>
      <c r="B8" s="164">
        <v>0.40915059146841026</v>
      </c>
      <c r="C8" s="164">
        <v>2.2775775591818738E-3</v>
      </c>
      <c r="D8" s="164">
        <v>265129.58327152987</v>
      </c>
      <c r="E8" s="164">
        <v>189480456.22280803</v>
      </c>
      <c r="F8" s="305">
        <v>99.323055991774496</v>
      </c>
      <c r="G8" s="341">
        <v>6</v>
      </c>
      <c r="H8" s="164">
        <v>5.7738741213661964</v>
      </c>
      <c r="I8" s="164">
        <v>1.7676258051499891</v>
      </c>
      <c r="J8" s="164">
        <v>4.9218267026143341E-2</v>
      </c>
      <c r="K8" s="164">
        <v>2.3364346357601195E-3</v>
      </c>
      <c r="L8" s="164">
        <v>14.520455637422298</v>
      </c>
      <c r="M8" s="164">
        <v>4.4453224209138291</v>
      </c>
      <c r="N8" s="164">
        <v>0.12377680009671142</v>
      </c>
      <c r="O8" s="164">
        <v>5.8757940968522972E-3</v>
      </c>
      <c r="P8" s="311"/>
      <c r="Q8" s="311"/>
      <c r="R8" s="311"/>
      <c r="S8" s="311"/>
      <c r="T8" s="311"/>
      <c r="U8" s="311"/>
      <c r="V8" s="311"/>
      <c r="W8" s="311"/>
      <c r="X8" s="311"/>
      <c r="Y8" s="311"/>
      <c r="Z8" s="311"/>
      <c r="AA8" s="311"/>
      <c r="AB8" s="311"/>
      <c r="AC8" s="311"/>
      <c r="AD8" s="311"/>
      <c r="AE8" s="311"/>
      <c r="AF8" s="311"/>
      <c r="AG8" s="311"/>
      <c r="AH8" s="311"/>
      <c r="AI8" s="311"/>
      <c r="AJ8" s="311"/>
      <c r="AK8" s="311"/>
      <c r="AL8" s="311"/>
      <c r="AM8" s="311"/>
      <c r="AN8" s="311"/>
      <c r="AO8" s="311"/>
      <c r="AP8" s="311"/>
      <c r="AQ8" s="311"/>
      <c r="AR8" s="311"/>
      <c r="AS8" s="311"/>
      <c r="AT8" s="311"/>
      <c r="AU8" s="311"/>
      <c r="AV8" s="311"/>
      <c r="AW8" s="311"/>
      <c r="AX8" s="311"/>
      <c r="AY8" s="311"/>
      <c r="AZ8" s="311"/>
    </row>
    <row r="9" spans="1:52" s="49" customFormat="1" ht="20" customHeight="1" x14ac:dyDescent="0.4">
      <c r="A9" s="163">
        <v>7</v>
      </c>
      <c r="B9" s="164">
        <v>0.43906450759807131</v>
      </c>
      <c r="C9" s="164">
        <v>2.4790624552366324E-3</v>
      </c>
      <c r="D9" s="164">
        <v>284513.80092355021</v>
      </c>
      <c r="E9" s="164">
        <v>189205634.53071049</v>
      </c>
      <c r="F9" s="305">
        <v>99.178998230588491</v>
      </c>
      <c r="G9" s="341">
        <v>7</v>
      </c>
      <c r="H9" s="164">
        <v>6.1083660311921255</v>
      </c>
      <c r="I9" s="164">
        <v>1.8763989118624593</v>
      </c>
      <c r="J9" s="164">
        <v>5.2409788224010413E-2</v>
      </c>
      <c r="K9" s="164">
        <v>2.489929435545117E-3</v>
      </c>
      <c r="L9" s="164">
        <v>15.361654256514258</v>
      </c>
      <c r="M9" s="164">
        <v>4.7188710015311885</v>
      </c>
      <c r="N9" s="164">
        <v>0.1318030128258792</v>
      </c>
      <c r="O9" s="164">
        <v>6.2618112465170862E-3</v>
      </c>
      <c r="P9" s="311"/>
      <c r="Q9" s="311"/>
      <c r="R9" s="311"/>
      <c r="S9" s="311"/>
      <c r="T9" s="311"/>
      <c r="U9" s="311"/>
      <c r="V9" s="311"/>
      <c r="W9" s="311"/>
      <c r="X9" s="311"/>
      <c r="Y9" s="311"/>
      <c r="Z9" s="311"/>
      <c r="AA9" s="311"/>
      <c r="AB9" s="311"/>
      <c r="AC9" s="311"/>
      <c r="AD9" s="311"/>
      <c r="AE9" s="311"/>
      <c r="AF9" s="311"/>
      <c r="AG9" s="311"/>
      <c r="AH9" s="311"/>
      <c r="AI9" s="311"/>
      <c r="AJ9" s="311"/>
      <c r="AK9" s="311"/>
      <c r="AL9" s="311"/>
      <c r="AM9" s="311"/>
      <c r="AN9" s="311"/>
      <c r="AO9" s="311"/>
      <c r="AP9" s="311"/>
      <c r="AQ9" s="311"/>
      <c r="AR9" s="311"/>
      <c r="AS9" s="311"/>
      <c r="AT9" s="311"/>
      <c r="AU9" s="311"/>
      <c r="AV9" s="311"/>
      <c r="AW9" s="311"/>
      <c r="AX9" s="311"/>
      <c r="AY9" s="311"/>
      <c r="AZ9" s="311"/>
    </row>
    <row r="10" spans="1:52" ht="20" customHeight="1" x14ac:dyDescent="0.55000000000000004">
      <c r="A10" s="163">
        <v>8</v>
      </c>
      <c r="B10" s="50">
        <v>0.47329977013892</v>
      </c>
      <c r="C10" s="50">
        <v>2.6920720101889723E-3</v>
      </c>
      <c r="D10" s="50">
        <v>306698.25105002022</v>
      </c>
      <c r="E10" s="50">
        <v>188910028.5047237</v>
      </c>
      <c r="F10" s="306">
        <v>99.024045606682705</v>
      </c>
      <c r="G10" s="310">
        <v>8</v>
      </c>
      <c r="H10" s="50">
        <v>6.4496294958174545</v>
      </c>
      <c r="I10" s="50">
        <v>1.9888576287452331</v>
      </c>
      <c r="J10" s="50">
        <v>5.5746271606700093E-2</v>
      </c>
      <c r="K10" s="50">
        <v>2.6508308691756588E-3</v>
      </c>
      <c r="L10" s="50">
        <v>16.219882353387387</v>
      </c>
      <c r="M10" s="50">
        <v>5.0016883569520516</v>
      </c>
      <c r="N10" s="164">
        <v>0.14019378441614702</v>
      </c>
      <c r="O10" s="164">
        <v>6.6664550056153718E-3</v>
      </c>
    </row>
    <row r="11" spans="1:52" ht="20" customHeight="1" x14ac:dyDescent="0.55000000000000004">
      <c r="A11" s="163">
        <v>9</v>
      </c>
      <c r="B11" s="50">
        <v>0.5154725513035221</v>
      </c>
      <c r="C11" s="50">
        <v>2.9325154151265457E-3</v>
      </c>
      <c r="D11" s="50">
        <v>334026.21324468229</v>
      </c>
      <c r="E11" s="50">
        <v>188589666.27257633</v>
      </c>
      <c r="F11" s="306">
        <v>98.85611611909583</v>
      </c>
      <c r="G11" s="310">
        <v>9</v>
      </c>
      <c r="H11" s="50">
        <v>6.7972500952072643</v>
      </c>
      <c r="I11" s="50">
        <v>2.1050215100008329</v>
      </c>
      <c r="J11" s="50">
        <v>5.923265020566084E-2</v>
      </c>
      <c r="K11" s="50">
        <v>2.8194311394952399E-3</v>
      </c>
      <c r="L11" s="50">
        <v>17.094097721785396</v>
      </c>
      <c r="M11" s="50">
        <v>5.2938236631584878</v>
      </c>
      <c r="N11" s="164">
        <v>0.14896152072583466</v>
      </c>
      <c r="O11" s="164">
        <v>7.0904602219004839E-3</v>
      </c>
    </row>
    <row r="12" spans="1:52" ht="20" customHeight="1" x14ac:dyDescent="0.55000000000000004">
      <c r="A12" s="163">
        <v>10</v>
      </c>
      <c r="B12" s="50">
        <v>0.57004493419049007</v>
      </c>
      <c r="C12" s="50">
        <v>3.2214295015386006E-3</v>
      </c>
      <c r="D12" s="50">
        <v>369389.1173554376</v>
      </c>
      <c r="E12" s="50">
        <v>188237958.60727629</v>
      </c>
      <c r="F12" s="306">
        <v>98.67175578542502</v>
      </c>
      <c r="G12" s="310">
        <v>10</v>
      </c>
      <c r="H12" s="50">
        <v>7.1507851295964713</v>
      </c>
      <c r="I12" s="50">
        <v>2.2249051439737753</v>
      </c>
      <c r="J12" s="50">
        <v>6.2873969507851665E-2</v>
      </c>
      <c r="K12" s="50">
        <v>2.9960319594430625E-3</v>
      </c>
      <c r="L12" s="50">
        <v>17.983187036033968</v>
      </c>
      <c r="M12" s="50">
        <v>5.5953136077202146</v>
      </c>
      <c r="N12" s="164">
        <v>0.15811891042255366</v>
      </c>
      <c r="O12" s="164">
        <v>7.5345856596365597E-3</v>
      </c>
    </row>
    <row r="13" spans="1:52" ht="20" customHeight="1" x14ac:dyDescent="0.55000000000000004">
      <c r="A13" s="163">
        <v>11</v>
      </c>
      <c r="B13" s="50">
        <v>0.64209697558694856</v>
      </c>
      <c r="C13" s="50">
        <v>3.5842794836349195E-3</v>
      </c>
      <c r="D13" s="50">
        <v>416078.84018034273</v>
      </c>
      <c r="E13" s="50">
        <v>187845224.62850839</v>
      </c>
      <c r="F13" s="306">
        <v>98.465890021004611</v>
      </c>
      <c r="G13" s="310">
        <v>11</v>
      </c>
      <c r="H13" s="50">
        <v>7.5097645007095455</v>
      </c>
      <c r="I13" s="50">
        <v>2.348517964639079</v>
      </c>
      <c r="J13" s="50">
        <v>6.6675388007830363E-2</v>
      </c>
      <c r="K13" s="50">
        <v>3.1809447943064889E-3</v>
      </c>
      <c r="L13" s="50">
        <v>18.885968067180482</v>
      </c>
      <c r="M13" s="50">
        <v>5.9061819157155524</v>
      </c>
      <c r="N13" s="164">
        <v>0.16767892637162948</v>
      </c>
      <c r="O13" s="164">
        <v>7.9996146088283128E-3</v>
      </c>
    </row>
    <row r="14" spans="1:52" ht="20" customHeight="1" x14ac:dyDescent="0.55000000000000004">
      <c r="A14" s="163">
        <v>12</v>
      </c>
      <c r="B14" s="50">
        <v>0.7372303534481075</v>
      </c>
      <c r="C14" s="50">
        <v>4.0504146112456179E-3</v>
      </c>
      <c r="D14" s="50">
        <v>477725.26903437363</v>
      </c>
      <c r="E14" s="50">
        <v>187398322.57390103</v>
      </c>
      <c r="F14" s="306">
        <v>98.23163009426888</v>
      </c>
      <c r="G14" s="310">
        <v>12</v>
      </c>
      <c r="H14" s="50">
        <v>7.8736917364620549</v>
      </c>
      <c r="I14" s="50">
        <v>2.4758640700069741</v>
      </c>
      <c r="J14" s="50">
        <v>7.0642177676299309E-2</v>
      </c>
      <c r="K14" s="50">
        <v>3.3744911078644204E-3</v>
      </c>
      <c r="L14" s="50">
        <v>19.801192259969721</v>
      </c>
      <c r="M14" s="50">
        <v>6.2264388930456187</v>
      </c>
      <c r="N14" s="164">
        <v>0.17765482681442604</v>
      </c>
      <c r="O14" s="164">
        <v>8.4863555042359162E-3</v>
      </c>
    </row>
    <row r="15" spans="1:52" ht="20" customHeight="1" x14ac:dyDescent="0.55000000000000004">
      <c r="A15" s="163">
        <v>13</v>
      </c>
      <c r="B15" s="50">
        <v>0.86153405116240322</v>
      </c>
      <c r="C15" s="50">
        <v>4.6527712027764397E-3</v>
      </c>
      <c r="D15" s="50">
        <v>558274.06515323732</v>
      </c>
      <c r="E15" s="50">
        <v>186880322.90680724</v>
      </c>
      <c r="F15" s="306">
        <v>97.960101774335044</v>
      </c>
      <c r="G15" s="310">
        <v>13</v>
      </c>
      <c r="H15" s="50">
        <v>8.242045156848075</v>
      </c>
      <c r="I15" s="50">
        <v>2.6069420481862982</v>
      </c>
      <c r="J15" s="50">
        <v>7.4779724341543244E-2</v>
      </c>
      <c r="K15" s="50">
        <v>3.5770026124034792E-3</v>
      </c>
      <c r="L15" s="50">
        <v>20.727547664881524</v>
      </c>
      <c r="M15" s="50">
        <v>6.5560809890089997</v>
      </c>
      <c r="N15" s="164">
        <v>0.18806015632760623</v>
      </c>
      <c r="O15" s="164">
        <v>8.9956425541294228E-3</v>
      </c>
    </row>
    <row r="16" spans="1:52" ht="20" customHeight="1" x14ac:dyDescent="0.55000000000000004">
      <c r="A16" s="163">
        <v>14</v>
      </c>
      <c r="B16" s="50">
        <v>1.0214655641085939</v>
      </c>
      <c r="C16" s="50">
        <v>5.4274390803232351E-3</v>
      </c>
      <c r="D16" s="50">
        <v>661909.68554236891</v>
      </c>
      <c r="E16" s="50">
        <v>186270231.03145942</v>
      </c>
      <c r="F16" s="306">
        <v>97.640299982090866</v>
      </c>
      <c r="G16" s="310">
        <v>14</v>
      </c>
      <c r="H16" s="50">
        <v>8.6142791777756873</v>
      </c>
      <c r="I16" s="50">
        <v>2.7417448118442169</v>
      </c>
      <c r="J16" s="50">
        <v>7.9093527980170913E-2</v>
      </c>
      <c r="K16" s="50">
        <v>3.7888215225856661E-3</v>
      </c>
      <c r="L16" s="50">
        <v>21.663662217087904</v>
      </c>
      <c r="M16" s="50">
        <v>6.8950903799919772</v>
      </c>
      <c r="N16" s="164">
        <v>0.19890874655430529</v>
      </c>
      <c r="O16" s="164">
        <v>9.5283363787290864E-3</v>
      </c>
    </row>
    <row r="17" spans="1:15" ht="20" customHeight="1" x14ac:dyDescent="0.55000000000000004">
      <c r="A17" s="163">
        <v>15</v>
      </c>
      <c r="B17" s="50">
        <v>1.2235163960543931</v>
      </c>
      <c r="C17" s="50">
        <v>6.4125169048049394E-3</v>
      </c>
      <c r="D17" s="50">
        <v>792838.62464324676</v>
      </c>
      <c r="E17" s="50">
        <v>185542856.87636662</v>
      </c>
      <c r="F17" s="306">
        <v>97.259020427600561</v>
      </c>
      <c r="G17" s="310">
        <v>15</v>
      </c>
      <c r="H17" s="50">
        <v>8.9898257486745869</v>
      </c>
      <c r="I17" s="50">
        <v>2.8802594417925391</v>
      </c>
      <c r="J17" s="50">
        <v>8.3589202913562963E-2</v>
      </c>
      <c r="K17" s="50">
        <v>4.0103008131417419E-3</v>
      </c>
      <c r="L17" s="50">
        <v>22.608107351827563</v>
      </c>
      <c r="M17" s="50">
        <v>7.2434345761108005</v>
      </c>
      <c r="N17" s="164">
        <v>0.21021471669816849</v>
      </c>
      <c r="O17" s="164">
        <v>1.008532465826683E-2</v>
      </c>
    </row>
    <row r="18" spans="1:15" ht="20" customHeight="1" x14ac:dyDescent="0.55000000000000004">
      <c r="A18" s="163">
        <v>16</v>
      </c>
      <c r="B18" s="50">
        <v>1.4736217615081184</v>
      </c>
      <c r="C18" s="50">
        <v>7.6458485533815266E-3</v>
      </c>
      <c r="D18" s="50">
        <v>954906.90145726071</v>
      </c>
      <c r="E18" s="50">
        <v>184668984.11331636</v>
      </c>
      <c r="F18" s="306">
        <v>96.800948312384278</v>
      </c>
      <c r="G18" s="310">
        <v>16</v>
      </c>
      <c r="H18" s="50">
        <v>9.3680959187735162</v>
      </c>
      <c r="I18" s="50">
        <v>3.0224670404199299</v>
      </c>
      <c r="J18" s="50">
        <v>8.82724779064121E-2</v>
      </c>
      <c r="K18" s="50">
        <v>4.2418044803612769E-3</v>
      </c>
      <c r="L18" s="50">
        <v>23.559401943366396</v>
      </c>
      <c r="M18" s="50">
        <v>7.6010660526149652</v>
      </c>
      <c r="N18" s="164">
        <v>0.22199247377116552</v>
      </c>
      <c r="O18" s="164">
        <v>1.0667522790595773E-2</v>
      </c>
    </row>
    <row r="19" spans="1:15" ht="20" customHeight="1" x14ac:dyDescent="0.55000000000000004">
      <c r="A19" s="163">
        <v>17</v>
      </c>
      <c r="B19" s="50">
        <v>1.7763885484848432</v>
      </c>
      <c r="C19" s="50">
        <v>9.1616439629226467E-3</v>
      </c>
      <c r="D19" s="50">
        <v>1151099.7794181786</v>
      </c>
      <c r="E19" s="50">
        <v>183615980.77287865</v>
      </c>
      <c r="F19" s="306">
        <v>96.248978405689328</v>
      </c>
      <c r="G19" s="310">
        <v>17</v>
      </c>
      <c r="H19" s="50">
        <v>9.7484815260374678</v>
      </c>
      <c r="I19" s="50">
        <v>3.1683425956757358</v>
      </c>
      <c r="J19" s="50">
        <v>9.3149196163748588E-2</v>
      </c>
      <c r="K19" s="50">
        <v>4.4837078073456296E-3</v>
      </c>
      <c r="L19" s="50">
        <v>24.516016552429477</v>
      </c>
      <c r="M19" s="50">
        <v>7.9679219078262804</v>
      </c>
      <c r="N19" s="164">
        <v>0.23425671258610983</v>
      </c>
      <c r="O19" s="164">
        <v>1.1275874558262997E-2</v>
      </c>
    </row>
    <row r="20" spans="1:15" ht="20" customHeight="1" x14ac:dyDescent="0.55000000000000004">
      <c r="A20" s="163">
        <v>18</v>
      </c>
      <c r="B20" s="50">
        <v>2.1342964358641323</v>
      </c>
      <c r="C20" s="50">
        <v>1.0986425706958113E-2</v>
      </c>
      <c r="D20" s="50">
        <v>1383024.0904399578</v>
      </c>
      <c r="E20" s="50">
        <v>182348918.83794957</v>
      </c>
      <c r="F20" s="306">
        <v>95.584801920067918</v>
      </c>
      <c r="G20" s="310">
        <v>18</v>
      </c>
      <c r="H20" s="50">
        <v>10.130357001874597</v>
      </c>
      <c r="I20" s="50">
        <v>3.3178548562939008</v>
      </c>
      <c r="J20" s="50">
        <v>9.8225315222832524E-2</v>
      </c>
      <c r="K20" s="50">
        <v>4.7363976329864495E-3</v>
      </c>
      <c r="L20" s="50">
        <v>25.476377964777082</v>
      </c>
      <c r="M20" s="50">
        <v>8.34392354934511</v>
      </c>
      <c r="N20" s="164">
        <v>0.24702241548478365</v>
      </c>
      <c r="O20" s="164">
        <v>1.191135280495143E-2</v>
      </c>
    </row>
    <row r="21" spans="1:15" ht="20" customHeight="1" x14ac:dyDescent="0.55000000000000004">
      <c r="A21" s="163">
        <v>19</v>
      </c>
      <c r="B21" s="50">
        <v>2.5470458626039592</v>
      </c>
      <c r="C21" s="50">
        <v>1.3135016887750265E-2</v>
      </c>
      <c r="D21" s="50">
        <v>1650485.7189673658</v>
      </c>
      <c r="E21" s="50">
        <v>180832163.93324593</v>
      </c>
      <c r="F21" s="306">
        <v>94.789739804804</v>
      </c>
      <c r="G21" s="310">
        <v>19</v>
      </c>
      <c r="H21" s="50">
        <v>10.513081283876803</v>
      </c>
      <c r="I21" s="50">
        <v>3.4709662189255925</v>
      </c>
      <c r="J21" s="50">
        <v>0.10350690673630801</v>
      </c>
      <c r="K21" s="50">
        <v>5.0002726246276821E-3</v>
      </c>
      <c r="L21" s="50">
        <v>26.438874001469756</v>
      </c>
      <c r="M21" s="50">
        <v>8.7289764102053162</v>
      </c>
      <c r="N21" s="164">
        <v>0.26030485179260193</v>
      </c>
      <c r="O21" s="164">
        <v>1.2574960121185244E-2</v>
      </c>
    </row>
    <row r="22" spans="1:15" ht="20" customHeight="1" x14ac:dyDescent="0.55000000000000004">
      <c r="A22" s="163">
        <v>20</v>
      </c>
      <c r="B22" s="50">
        <v>3.0111882425080312</v>
      </c>
      <c r="C22" s="50">
        <v>1.5607318081516041E-2</v>
      </c>
      <c r="D22" s="50">
        <v>1951249.9811452045</v>
      </c>
      <c r="E22" s="50">
        <v>179031296.08318964</v>
      </c>
      <c r="F22" s="306">
        <v>93.845749580848661</v>
      </c>
      <c r="G22" s="310">
        <v>20</v>
      </c>
      <c r="H22" s="50">
        <v>10.895999828054457</v>
      </c>
      <c r="I22" s="50">
        <v>3.6276326278257094</v>
      </c>
      <c r="J22" s="50">
        <v>0.10900015614302376</v>
      </c>
      <c r="K22" s="50">
        <v>5.2757435543647029E-3</v>
      </c>
      <c r="L22" s="50">
        <v>27.401858579346616</v>
      </c>
      <c r="M22" s="50">
        <v>9.1229696966003679</v>
      </c>
      <c r="N22" s="164">
        <v>0.27411957699077422</v>
      </c>
      <c r="O22" s="164">
        <v>1.3267729539182085E-2</v>
      </c>
    </row>
    <row r="23" spans="1:15" ht="20" customHeight="1" x14ac:dyDescent="0.55000000000000004">
      <c r="A23" s="163">
        <v>21</v>
      </c>
      <c r="B23" s="50">
        <v>3.5201036591789387</v>
      </c>
      <c r="C23" s="50">
        <v>1.8386444141661875E-2</v>
      </c>
      <c r="D23" s="50">
        <v>2281027.1711479528</v>
      </c>
      <c r="E23" s="50">
        <v>176915157.50704306</v>
      </c>
      <c r="F23" s="306">
        <v>92.736498766939874</v>
      </c>
      <c r="G23" s="310">
        <v>21</v>
      </c>
      <c r="H23" s="50">
        <v>11.278446711271776</v>
      </c>
      <c r="I23" s="50">
        <v>3.7878034877121398</v>
      </c>
      <c r="J23" s="50">
        <v>0.11471136222294007</v>
      </c>
      <c r="K23" s="50">
        <v>5.5632335789298042E-3</v>
      </c>
      <c r="L23" s="50">
        <v>28.363656998345313</v>
      </c>
      <c r="M23" s="50">
        <v>9.5257761687370301</v>
      </c>
      <c r="N23" s="164">
        <v>0.28848243159695997</v>
      </c>
      <c r="O23" s="164">
        <v>1.3990725236724457E-2</v>
      </c>
    </row>
    <row r="24" spans="1:15" ht="20" customHeight="1" x14ac:dyDescent="0.55000000000000004">
      <c r="A24" s="163">
        <v>22</v>
      </c>
      <c r="B24" s="50">
        <v>4.0643175334726127</v>
      </c>
      <c r="C24" s="50">
        <v>2.1438500438055934E-2</v>
      </c>
      <c r="D24" s="50">
        <v>2633677.7616902534</v>
      </c>
      <c r="E24" s="50">
        <v>174457805.04062396</v>
      </c>
      <c r="F24" s="306">
        <v>91.448388312283441</v>
      </c>
      <c r="G24" s="310">
        <v>22</v>
      </c>
      <c r="H24" s="50">
        <v>11.659746813891225</v>
      </c>
      <c r="I24" s="50">
        <v>3.9514215903871075</v>
      </c>
      <c r="J24" s="50">
        <v>0.12064693653256355</v>
      </c>
      <c r="K24" s="50">
        <v>5.8631785231082739E-3</v>
      </c>
      <c r="L24" s="50">
        <v>29.322571430535987</v>
      </c>
      <c r="M24" s="50">
        <v>9.937251956298697</v>
      </c>
      <c r="N24" s="164">
        <v>0.30340953974546908</v>
      </c>
      <c r="O24" s="164">
        <v>1.4745043249910035E-2</v>
      </c>
    </row>
    <row r="25" spans="1:15" ht="20" customHeight="1" x14ac:dyDescent="0.55000000000000004">
      <c r="A25" s="163">
        <v>23</v>
      </c>
      <c r="B25" s="50">
        <v>4.6320905324697605</v>
      </c>
      <c r="C25" s="50">
        <v>2.4713974070204883E-2</v>
      </c>
      <c r="D25" s="50">
        <v>3001594.665040405</v>
      </c>
      <c r="E25" s="50">
        <v>171640168.82725862</v>
      </c>
      <c r="F25" s="306">
        <v>89.971422059597955</v>
      </c>
      <c r="G25" s="310">
        <v>23</v>
      </c>
      <c r="H25" s="50">
        <v>12.039218071999837</v>
      </c>
      <c r="I25" s="50">
        <v>4.1184230556775843</v>
      </c>
      <c r="J25" s="50">
        <v>0.12681340271738351</v>
      </c>
      <c r="K25" s="50">
        <v>6.1760271666250754E-3</v>
      </c>
      <c r="L25" s="50">
        <v>30.276886584143657</v>
      </c>
      <c r="M25" s="50">
        <v>10.357236409919087</v>
      </c>
      <c r="N25" s="164">
        <v>0.31891730745813895</v>
      </c>
      <c r="O25" s="164">
        <v>1.5531812194630047E-2</v>
      </c>
    </row>
    <row r="26" spans="1:15" ht="20" customHeight="1" x14ac:dyDescent="0.55000000000000004">
      <c r="A26" s="163">
        <v>24</v>
      </c>
      <c r="B26" s="50">
        <v>5.2101839814237882</v>
      </c>
      <c r="C26" s="50">
        <v>2.8150472224115288E-2</v>
      </c>
      <c r="D26" s="50">
        <v>3376199.2199626151</v>
      </c>
      <c r="E26" s="50">
        <v>168451271.8847571</v>
      </c>
      <c r="F26" s="306">
        <v>88.29984602539399</v>
      </c>
      <c r="G26" s="310">
        <v>24</v>
      </c>
      <c r="H26" s="50">
        <v>12.416173788024121</v>
      </c>
      <c r="I26" s="50">
        <v>4.2887372872159881</v>
      </c>
      <c r="J26" s="50">
        <v>0.13321739569781543</v>
      </c>
      <c r="K26" s="50">
        <v>6.5022415344363699E-3</v>
      </c>
      <c r="L26" s="50">
        <v>31.224875514409462</v>
      </c>
      <c r="M26" s="50">
        <v>10.785551989977124</v>
      </c>
      <c r="N26" s="164">
        <v>0.33502242059710063</v>
      </c>
      <c r="O26" s="164">
        <v>1.635219399661032E-2</v>
      </c>
    </row>
    <row r="27" spans="1:15" ht="20" customHeight="1" x14ac:dyDescent="0.55000000000000004">
      <c r="A27" s="163">
        <v>25</v>
      </c>
      <c r="B27" s="50">
        <v>5.7846955969467011</v>
      </c>
      <c r="C27" s="50">
        <v>3.1676391989864446E-2</v>
      </c>
      <c r="D27" s="50">
        <v>3748482.7468214626</v>
      </c>
      <c r="E27" s="50">
        <v>164888930.90136507</v>
      </c>
      <c r="F27" s="306">
        <v>86.432515747599098</v>
      </c>
      <c r="G27" s="310">
        <v>25</v>
      </c>
      <c r="H27" s="50">
        <v>12.789924988047412</v>
      </c>
      <c r="I27" s="50">
        <v>4.4622869435445018</v>
      </c>
      <c r="J27" s="50">
        <v>0.13986566072519313</v>
      </c>
      <c r="K27" s="50">
        <v>6.8422971903563112E-3</v>
      </c>
      <c r="L27" s="50">
        <v>32.164805551901757</v>
      </c>
      <c r="M27" s="50">
        <v>11.222004193928498</v>
      </c>
      <c r="N27" s="164">
        <v>0.35174184249073587</v>
      </c>
      <c r="O27" s="164">
        <v>1.7207384629840072E-2</v>
      </c>
    </row>
    <row r="28" spans="1:15" ht="20" customHeight="1" x14ac:dyDescent="0.55000000000000004">
      <c r="A28" s="163">
        <v>26</v>
      </c>
      <c r="B28" s="50">
        <v>6.3418714705803669</v>
      </c>
      <c r="C28" s="50">
        <v>3.5215055468805059E-2</v>
      </c>
      <c r="D28" s="50">
        <v>4109532.7129360782</v>
      </c>
      <c r="E28" s="50">
        <v>160959923.17148632</v>
      </c>
      <c r="F28" s="306">
        <v>84.372983790973549</v>
      </c>
      <c r="G28" s="310">
        <v>26</v>
      </c>
      <c r="H28" s="50">
        <v>13.159782813729549</v>
      </c>
      <c r="I28" s="50">
        <v>4.6389879249846508</v>
      </c>
      <c r="J28" s="50">
        <v>0.14676505230440559</v>
      </c>
      <c r="K28" s="50">
        <v>7.1966835339428766E-3</v>
      </c>
      <c r="L28" s="50">
        <v>33.094944317847045</v>
      </c>
      <c r="M28" s="50">
        <v>11.666381523284537</v>
      </c>
      <c r="N28" s="164">
        <v>0.36909281122426535</v>
      </c>
      <c r="O28" s="164">
        <v>1.8098614863196704E-2</v>
      </c>
    </row>
    <row r="29" spans="1:15" ht="20" customHeight="1" x14ac:dyDescent="0.55000000000000004">
      <c r="A29" s="163">
        <v>27</v>
      </c>
      <c r="B29" s="50">
        <v>6.8688221957726272</v>
      </c>
      <c r="C29" s="50">
        <v>3.8688872069303347E-2</v>
      </c>
      <c r="D29" s="50">
        <v>4450996.7828606628</v>
      </c>
      <c r="E29" s="50">
        <v>156679658.42358792</v>
      </c>
      <c r="F29" s="306">
        <v>82.129327723799918</v>
      </c>
      <c r="G29" s="310">
        <v>27</v>
      </c>
      <c r="H29" s="50">
        <v>13.525060936398043</v>
      </c>
      <c r="I29" s="50">
        <v>4.8187493766706524</v>
      </c>
      <c r="J29" s="50">
        <v>0.15392253297982295</v>
      </c>
      <c r="K29" s="50">
        <v>7.5659041005629521E-3</v>
      </c>
      <c r="L29" s="50">
        <v>34.013565795218938</v>
      </c>
      <c r="M29" s="50">
        <v>12.118455491240665</v>
      </c>
      <c r="N29" s="164">
        <v>0.38709283658652827</v>
      </c>
      <c r="O29" s="164">
        <v>1.9027151015065941E-2</v>
      </c>
    </row>
    <row r="30" spans="1:15" ht="20" customHeight="1" x14ac:dyDescent="0.55000000000000004">
      <c r="A30" s="163">
        <v>28</v>
      </c>
      <c r="B30" s="50">
        <v>7.354096878204639</v>
      </c>
      <c r="C30" s="50">
        <v>4.2023169267139511E-2</v>
      </c>
      <c r="D30" s="50">
        <v>4765454.7770766066</v>
      </c>
      <c r="E30" s="50">
        <v>152071432.6436193</v>
      </c>
      <c r="F30" s="306">
        <v>79.713758982354861</v>
      </c>
      <c r="G30" s="310">
        <v>28</v>
      </c>
      <c r="H30" s="50">
        <v>13.885077980635725</v>
      </c>
      <c r="I30" s="50">
        <v>5.0014737080981408</v>
      </c>
      <c r="J30" s="50">
        <v>0.16134517198121429</v>
      </c>
      <c r="K30" s="50">
        <v>7.9504768645498516E-3</v>
      </c>
      <c r="L30" s="50">
        <v>34.918956423709503</v>
      </c>
      <c r="M30" s="50">
        <v>12.577980671838592</v>
      </c>
      <c r="N30" s="164">
        <v>0.40575969666466255</v>
      </c>
      <c r="O30" s="164">
        <v>1.9994295715739005E-2</v>
      </c>
    </row>
    <row r="31" spans="1:15" ht="20" customHeight="1" x14ac:dyDescent="0.55000000000000004">
      <c r="A31" s="163">
        <v>29</v>
      </c>
      <c r="B31" s="50">
        <v>7.7880933983905676</v>
      </c>
      <c r="C31" s="50">
        <v>4.5149436955024977E-2</v>
      </c>
      <c r="D31" s="50">
        <v>5046684.5221570879</v>
      </c>
      <c r="E31" s="50">
        <v>147165362.99400246</v>
      </c>
      <c r="F31" s="306">
        <v>77.142064570053876</v>
      </c>
      <c r="G31" s="310">
        <v>29</v>
      </c>
      <c r="H31" s="50">
        <v>14.239159944533752</v>
      </c>
      <c r="I31" s="50">
        <v>5.1870566294916571</v>
      </c>
      <c r="J31" s="50">
        <v>0.16904014372642626</v>
      </c>
      <c r="K31" s="50">
        <v>8.3509345453624748E-3</v>
      </c>
      <c r="L31" s="50">
        <v>35.80942118631436</v>
      </c>
      <c r="M31" s="50">
        <v>13.044694791425281</v>
      </c>
      <c r="N31" s="164">
        <v>0.42511143407855861</v>
      </c>
      <c r="O31" s="164">
        <v>2.1001388677358474E-2</v>
      </c>
    </row>
    <row r="32" spans="1:15" ht="20" customHeight="1" x14ac:dyDescent="0.55000000000000004">
      <c r="A32" s="163">
        <v>30</v>
      </c>
      <c r="B32" s="50">
        <v>8.1633036796109959</v>
      </c>
      <c r="C32" s="50">
        <v>4.8007837306825764E-2</v>
      </c>
      <c r="D32" s="50">
        <v>5289820.7843879247</v>
      </c>
      <c r="E32" s="50">
        <v>141997110.34072995</v>
      </c>
      <c r="F32" s="306">
        <v>74.432937423679434</v>
      </c>
      <c r="G32" s="310">
        <v>30</v>
      </c>
      <c r="H32" s="50">
        <v>14.586642603714862</v>
      </c>
      <c r="I32" s="50">
        <v>5.3753872052431895</v>
      </c>
      <c r="J32" s="50">
        <v>0.17701472617767366</v>
      </c>
      <c r="K32" s="50">
        <v>8.7678249166483029E-3</v>
      </c>
      <c r="L32" s="50">
        <v>36.683289655102342</v>
      </c>
      <c r="M32" s="50">
        <v>13.518318863043117</v>
      </c>
      <c r="N32" s="164">
        <v>0.44516635184716863</v>
      </c>
      <c r="O32" s="164">
        <v>2.2049807471166891E-2</v>
      </c>
    </row>
    <row r="33" spans="1:15" ht="20" customHeight="1" x14ac:dyDescent="0.55000000000000004">
      <c r="A33" s="163">
        <v>31</v>
      </c>
      <c r="B33" s="50">
        <v>8.4744075865754152</v>
      </c>
      <c r="C33" s="50">
        <v>5.0548927331355631E-2</v>
      </c>
      <c r="D33" s="50">
        <v>5491416.1161008691</v>
      </c>
      <c r="E33" s="50">
        <v>136606491.89048555</v>
      </c>
      <c r="F33" s="306">
        <v>71.607249176790631</v>
      </c>
      <c r="G33" s="310">
        <v>31</v>
      </c>
      <c r="H33" s="50">
        <v>14.926873886259038</v>
      </c>
      <c r="I33" s="50">
        <v>5.5663479246211347</v>
      </c>
      <c r="J33" s="50">
        <v>0.1852762990483536</v>
      </c>
      <c r="K33" s="50">
        <v>9.2017111181079119E-3</v>
      </c>
      <c r="L33" s="50">
        <v>37.538921963808967</v>
      </c>
      <c r="M33" s="50">
        <v>13.998557364252701</v>
      </c>
      <c r="N33" s="164">
        <v>0.46594300887890433</v>
      </c>
      <c r="O33" s="164">
        <v>2.3140968311800732E-2</v>
      </c>
    </row>
    <row r="34" spans="1:15" ht="20" customHeight="1" x14ac:dyDescent="0.55000000000000004">
      <c r="A34" s="163">
        <v>32</v>
      </c>
      <c r="B34" s="50">
        <v>8.7182384238451753</v>
      </c>
      <c r="C34" s="50">
        <v>5.2734617135953926E-2</v>
      </c>
      <c r="D34" s="50">
        <v>5649418.498651674</v>
      </c>
      <c r="E34" s="50">
        <v>131036074.58310929</v>
      </c>
      <c r="F34" s="306">
        <v>68.687312835348123</v>
      </c>
      <c r="G34" s="310">
        <v>32</v>
      </c>
      <c r="H34" s="50">
        <v>15.259216205782648</v>
      </c>
      <c r="I34" s="50">
        <v>5.7598147898944481</v>
      </c>
      <c r="J34" s="50">
        <v>0.19383234185740178</v>
      </c>
      <c r="K34" s="50">
        <v>9.653171970052242E-3</v>
      </c>
      <c r="L34" s="50">
        <v>38.374714675191932</v>
      </c>
      <c r="M34" s="50">
        <v>14.48509845875228</v>
      </c>
      <c r="N34" s="164">
        <v>0.48746021507862541</v>
      </c>
      <c r="O34" s="164">
        <v>2.4276326848356324E-2</v>
      </c>
    </row>
    <row r="35" spans="1:15" ht="20" customHeight="1" x14ac:dyDescent="0.55000000000000004">
      <c r="A35" s="163">
        <v>33</v>
      </c>
      <c r="B35" s="50">
        <v>8.893647545331941</v>
      </c>
      <c r="C35" s="50">
        <v>5.4538440781886216E-2</v>
      </c>
      <c r="D35" s="50">
        <v>5763083.6093750978</v>
      </c>
      <c r="E35" s="50">
        <v>125329823.52909589</v>
      </c>
      <c r="F35" s="306">
        <v>65.69617430719066</v>
      </c>
      <c r="G35" s="310">
        <v>33</v>
      </c>
      <c r="H35" s="50">
        <v>15.583048740134634</v>
      </c>
      <c r="I35" s="50">
        <v>5.9556574219601046</v>
      </c>
      <c r="J35" s="50">
        <v>0.20269043182828644</v>
      </c>
      <c r="K35" s="50">
        <v>1.0122802290537598E-2</v>
      </c>
      <c r="L35" s="50">
        <v>39.189106511621411</v>
      </c>
      <c r="M35" s="50">
        <v>14.977614262015496</v>
      </c>
      <c r="N35" s="164">
        <v>0.50973702606391447</v>
      </c>
      <c r="O35" s="164">
        <v>2.5457378961938334E-2</v>
      </c>
    </row>
    <row r="36" spans="1:15" ht="20" customHeight="1" x14ac:dyDescent="0.55000000000000004">
      <c r="A36" s="163">
        <v>34</v>
      </c>
      <c r="B36" s="50">
        <v>9.0012963920515805</v>
      </c>
      <c r="C36" s="50">
        <v>5.5945249520025928E-2</v>
      </c>
      <c r="D36" s="50">
        <v>5832840.0620494243</v>
      </c>
      <c r="E36" s="50">
        <v>119531861.69338363</v>
      </c>
      <c r="F36" s="306">
        <v>62.656962245290948</v>
      </c>
      <c r="G36" s="310">
        <v>34</v>
      </c>
      <c r="H36" s="50">
        <v>15.897769643473007</v>
      </c>
      <c r="I36" s="50">
        <v>6.153739183504455</v>
      </c>
      <c r="J36" s="50">
        <v>0.21185824162985345</v>
      </c>
      <c r="K36" s="50">
        <v>1.0611213214958693E-2</v>
      </c>
      <c r="L36" s="50">
        <v>39.980583918131444</v>
      </c>
      <c r="M36" s="50">
        <v>15.475761151024335</v>
      </c>
      <c r="N36" s="164">
        <v>0.53279273748362932</v>
      </c>
      <c r="O36" s="164">
        <v>2.6685661569389924E-2</v>
      </c>
    </row>
    <row r="37" spans="1:15" ht="20" customHeight="1" x14ac:dyDescent="0.55000000000000004">
      <c r="A37" s="163">
        <v>35</v>
      </c>
      <c r="B37" s="50">
        <v>9.0434024658926084</v>
      </c>
      <c r="C37" s="50">
        <v>5.6950452259459487E-2</v>
      </c>
      <c r="D37" s="50">
        <v>5860124.7978984108</v>
      </c>
      <c r="E37" s="50">
        <v>113685379.26340972</v>
      </c>
      <c r="F37" s="306">
        <v>59.592316353450805</v>
      </c>
      <c r="G37" s="310">
        <v>35</v>
      </c>
      <c r="H37" s="50">
        <v>16.202798179875472</v>
      </c>
      <c r="I37" s="50">
        <v>6.3539173196697067</v>
      </c>
      <c r="J37" s="50">
        <v>0.221343536956322</v>
      </c>
      <c r="K37" s="50">
        <v>1.1119032517971852E-2</v>
      </c>
      <c r="L37" s="50">
        <v>40.747686428141101</v>
      </c>
      <c r="M37" s="50">
        <v>15.979180118024891</v>
      </c>
      <c r="N37" s="164">
        <v>0.55664687893194453</v>
      </c>
      <c r="O37" s="164">
        <v>2.7962753432882875E-2</v>
      </c>
    </row>
    <row r="38" spans="1:15" ht="20" customHeight="1" x14ac:dyDescent="0.55000000000000004">
      <c r="A38" s="163">
        <v>36</v>
      </c>
      <c r="B38" s="50">
        <v>9.0234623324059715</v>
      </c>
      <c r="C38" s="50">
        <v>5.7558929351068815E-2</v>
      </c>
      <c r="D38" s="50">
        <v>5847203.5913990699</v>
      </c>
      <c r="E38" s="50">
        <v>107831715.06876098</v>
      </c>
      <c r="F38" s="306">
        <v>56.523905879082527</v>
      </c>
      <c r="G38" s="310">
        <v>36</v>
      </c>
      <c r="H38" s="50">
        <v>16.497576767111408</v>
      </c>
      <c r="I38" s="50">
        <v>6.5560431161371833</v>
      </c>
      <c r="J38" s="50">
        <v>0.23115417394386548</v>
      </c>
      <c r="K38" s="50">
        <v>1.1646904937616156E-2</v>
      </c>
      <c r="L38" s="50">
        <v>41.48901180324448</v>
      </c>
      <c r="M38" s="50">
        <v>16.487497168083852</v>
      </c>
      <c r="N38" s="164">
        <v>0.58131920745142596</v>
      </c>
      <c r="O38" s="164">
        <v>2.9290275975035251E-2</v>
      </c>
    </row>
    <row r="39" spans="1:15" ht="20" customHeight="1" x14ac:dyDescent="0.55000000000000004">
      <c r="A39" s="163">
        <v>37</v>
      </c>
      <c r="B39" s="50">
        <v>8.9459705445985502</v>
      </c>
      <c r="C39" s="50">
        <v>5.7783737243826253E-2</v>
      </c>
      <c r="D39" s="50">
        <v>5796988.9128998611</v>
      </c>
      <c r="E39" s="50">
        <v>102009618.81661151</v>
      </c>
      <c r="F39" s="306">
        <v>53.472042887145456</v>
      </c>
      <c r="G39" s="310">
        <v>37</v>
      </c>
      <c r="H39" s="50">
        <v>16.781572919758055</v>
      </c>
      <c r="I39" s="50">
        <v>6.7599620744779276</v>
      </c>
      <c r="J39" s="50">
        <v>0.24129809642132821</v>
      </c>
      <c r="K39" s="50">
        <v>1.2195492501493085E-2</v>
      </c>
      <c r="L39" s="50">
        <v>42.203220919865899</v>
      </c>
      <c r="M39" s="50">
        <v>17.000323760069808</v>
      </c>
      <c r="N39" s="164">
        <v>0.60682970061898334</v>
      </c>
      <c r="O39" s="164">
        <v>3.0669894099205872E-2</v>
      </c>
    </row>
    <row r="40" spans="1:15" ht="20" customHeight="1" x14ac:dyDescent="0.55000000000000004">
      <c r="A40" s="163">
        <v>38</v>
      </c>
      <c r="B40" s="50">
        <v>8.8161490002119969</v>
      </c>
      <c r="C40" s="50">
        <v>5.7644706954873927E-2</v>
      </c>
      <c r="D40" s="50">
        <v>5712864.5521373739</v>
      </c>
      <c r="E40" s="50">
        <v>96254692.0840929</v>
      </c>
      <c r="F40" s="306">
        <v>50.455389236014426</v>
      </c>
      <c r="G40" s="310">
        <v>38</v>
      </c>
      <c r="H40" s="50">
        <v>17.054281081475249</v>
      </c>
      <c r="I40" s="50">
        <v>6.9655141045602669</v>
      </c>
      <c r="J40" s="50">
        <v>0.25178333299274608</v>
      </c>
      <c r="K40" s="50">
        <v>1.2765474854858282E-2</v>
      </c>
      <c r="L40" s="50">
        <v>42.889042377165104</v>
      </c>
      <c r="M40" s="50">
        <v>17.51725729053037</v>
      </c>
      <c r="N40" s="164">
        <v>0.63319854920883201</v>
      </c>
      <c r="O40" s="164">
        <v>3.2103317014597482E-2</v>
      </c>
    </row>
    <row r="41" spans="1:15" ht="20" customHeight="1" x14ac:dyDescent="0.55000000000000004">
      <c r="A41" s="163">
        <v>39</v>
      </c>
      <c r="B41" s="50">
        <v>8.6396970983844366</v>
      </c>
      <c r="C41" s="50">
        <v>5.7167021586670683E-2</v>
      </c>
      <c r="D41" s="50">
        <v>5598523.7197531154</v>
      </c>
      <c r="E41" s="50">
        <v>90598997.948147655</v>
      </c>
      <c r="F41" s="306">
        <v>47.49075195080389</v>
      </c>
      <c r="G41" s="310">
        <v>39</v>
      </c>
      <c r="H41" s="50">
        <v>17.315224336956756</v>
      </c>
      <c r="I41" s="50">
        <v>7.172533733742684</v>
      </c>
      <c r="J41" s="50">
        <v>0.26261799394949698</v>
      </c>
      <c r="K41" s="50">
        <v>1.3357549590473836E-2</v>
      </c>
      <c r="L41" s="50">
        <v>43.545276802346372</v>
      </c>
      <c r="M41" s="50">
        <v>18.037881619781878</v>
      </c>
      <c r="N41" s="164">
        <v>0.6604461494270002</v>
      </c>
      <c r="O41" s="164">
        <v>3.3592299065787395E-2</v>
      </c>
    </row>
    <row r="42" spans="1:15" ht="20" customHeight="1" x14ac:dyDescent="0.55000000000000004">
      <c r="A42" s="163">
        <v>40</v>
      </c>
      <c r="B42" s="50">
        <v>8.4225693950888871</v>
      </c>
      <c r="C42" s="50">
        <v>5.6379839600693059E-2</v>
      </c>
      <c r="D42" s="50">
        <v>5457824.9680175995</v>
      </c>
      <c r="E42" s="50">
        <v>85070823.604262292</v>
      </c>
      <c r="F42" s="306">
        <v>44.592958791363927</v>
      </c>
      <c r="G42" s="310">
        <v>40</v>
      </c>
      <c r="H42" s="50">
        <v>17.563955994844729</v>
      </c>
      <c r="I42" s="50">
        <v>7.3808503325187846</v>
      </c>
      <c r="J42" s="50">
        <v>0.27381026801003389</v>
      </c>
      <c r="K42" s="50">
        <v>1.3972432580061979E-2</v>
      </c>
      <c r="L42" s="50">
        <v>44.170800831458777</v>
      </c>
      <c r="M42" s="50">
        <v>18.561767639373752</v>
      </c>
      <c r="N42" s="164">
        <v>0.68859309471222996</v>
      </c>
      <c r="O42" s="164">
        <v>3.5138640566285441E-2</v>
      </c>
    </row>
    <row r="43" spans="1:15" ht="20" customHeight="1" x14ac:dyDescent="0.55000000000000004">
      <c r="A43" s="163">
        <v>41</v>
      </c>
      <c r="B43" s="50">
        <v>8.1707843909035756</v>
      </c>
      <c r="C43" s="50">
        <v>5.5315012808384162E-2</v>
      </c>
      <c r="D43" s="50">
        <v>5294668.2853055168</v>
      </c>
      <c r="E43" s="50">
        <v>79694576.977600738</v>
      </c>
      <c r="F43" s="306">
        <v>41.774804057254634</v>
      </c>
      <c r="G43" s="310">
        <v>41</v>
      </c>
      <c r="H43" s="50">
        <v>17.80006103372197</v>
      </c>
      <c r="I43" s="50">
        <v>7.5902883562203005</v>
      </c>
      <c r="J43" s="50">
        <v>0.28536841888531789</v>
      </c>
      <c r="K43" s="50">
        <v>1.4610858307193983E-2</v>
      </c>
      <c r="L43" s="50">
        <v>44.764570745856844</v>
      </c>
      <c r="M43" s="50">
        <v>19.08847387993649</v>
      </c>
      <c r="N43" s="164">
        <v>0.7176601670985403</v>
      </c>
      <c r="O43" s="164">
        <v>3.6744188635701239E-2</v>
      </c>
    </row>
    <row r="44" spans="1:15" ht="20" customHeight="1" x14ac:dyDescent="0.55000000000000004">
      <c r="A44" s="163">
        <v>42</v>
      </c>
      <c r="B44" s="50">
        <v>7.8902656495205532</v>
      </c>
      <c r="C44" s="50">
        <v>5.4005932071614651E-2</v>
      </c>
      <c r="D44" s="50">
        <v>5112892.1408893196</v>
      </c>
      <c r="E44" s="50">
        <v>74490796.764503315</v>
      </c>
      <c r="F44" s="306">
        <v>39.047053851362165</v>
      </c>
      <c r="G44" s="310">
        <v>42</v>
      </c>
      <c r="H44" s="50">
        <v>18.023157404176754</v>
      </c>
      <c r="I44" s="50">
        <v>7.8006676023240384</v>
      </c>
      <c r="J44" s="50">
        <v>0.29730078166821172</v>
      </c>
      <c r="K44" s="50">
        <v>1.5273580201442356E-2</v>
      </c>
      <c r="L44" s="50">
        <v>45.325625746704716</v>
      </c>
      <c r="M44" s="50">
        <v>19.617547158271286</v>
      </c>
      <c r="N44" s="164">
        <v>0.74766832813507522</v>
      </c>
      <c r="O44" s="164">
        <v>3.8410838040088498E-2</v>
      </c>
    </row>
    <row r="45" spans="1:15" ht="20" customHeight="1" x14ac:dyDescent="0.55000000000000004">
      <c r="A45" s="163">
        <v>43</v>
      </c>
      <c r="B45" s="50">
        <v>7.586714611312817</v>
      </c>
      <c r="C45" s="50">
        <v>5.2486520056573935E-2</v>
      </c>
      <c r="D45" s="50">
        <v>4916191.0681307055</v>
      </c>
      <c r="E45" s="50">
        <v>69476255.159993306</v>
      </c>
      <c r="F45" s="306">
        <v>36.418499928248494</v>
      </c>
      <c r="G45" s="310">
        <v>43</v>
      </c>
      <c r="H45" s="50">
        <v>18.232897180860739</v>
      </c>
      <c r="I45" s="50">
        <v>8.0118034828484088</v>
      </c>
      <c r="J45" s="50">
        <v>0.30961575904527533</v>
      </c>
      <c r="K45" s="50">
        <v>1.5961370973617165E-2</v>
      </c>
      <c r="L45" s="50">
        <v>45.853090852234594</v>
      </c>
      <c r="M45" s="50">
        <v>20.148523262387805</v>
      </c>
      <c r="N45" s="164">
        <v>0.77863870935931978</v>
      </c>
      <c r="O45" s="164">
        <v>4.0140532035015705E-2</v>
      </c>
    </row>
    <row r="46" spans="1:15" ht="20" customHeight="1" x14ac:dyDescent="0.55000000000000004">
      <c r="A46" s="163">
        <v>44</v>
      </c>
      <c r="B46" s="50">
        <v>7.265513168446728</v>
      </c>
      <c r="C46" s="50">
        <v>5.0790379249804708E-2</v>
      </c>
      <c r="D46" s="50">
        <v>4708052.5331534809</v>
      </c>
      <c r="E46" s="50">
        <v>64664133.359351218</v>
      </c>
      <c r="F46" s="306">
        <v>33.896051689669257</v>
      </c>
      <c r="G46" s="310">
        <v>44</v>
      </c>
      <c r="H46" s="50">
        <v>18.428967559422709</v>
      </c>
      <c r="I46" s="50">
        <v>8.2235073112680883</v>
      </c>
      <c r="J46" s="50">
        <v>0.32232181732957521</v>
      </c>
      <c r="K46" s="50">
        <v>1.6675022951899748E-2</v>
      </c>
      <c r="L46" s="50">
        <v>46.346179404890471</v>
      </c>
      <c r="M46" s="50">
        <v>20.680927673052903</v>
      </c>
      <c r="N46" s="164">
        <v>0.8105926023201907</v>
      </c>
      <c r="O46" s="164">
        <v>4.1935263210893671E-2</v>
      </c>
    </row>
    <row r="47" spans="1:15" ht="20" customHeight="1" x14ac:dyDescent="0.55000000000000004">
      <c r="A47" s="163">
        <v>45</v>
      </c>
      <c r="B47" s="50">
        <v>6.9316532246318232</v>
      </c>
      <c r="C47" s="50">
        <v>4.895009477550958E-2</v>
      </c>
      <c r="D47" s="50">
        <v>4491711.2895614216</v>
      </c>
      <c r="E47" s="50">
        <v>60064251.44799377</v>
      </c>
      <c r="F47" s="306">
        <v>31.484856689694833</v>
      </c>
      <c r="G47" s="310">
        <v>45</v>
      </c>
      <c r="H47" s="50">
        <v>18.611091694192528</v>
      </c>
      <c r="I47" s="50">
        <v>8.4355866033167377</v>
      </c>
      <c r="J47" s="50">
        <v>0.33542748231328628</v>
      </c>
      <c r="K47" s="50">
        <v>1.7415348418680331E-2</v>
      </c>
      <c r="L47" s="50">
        <v>46.804195177981718</v>
      </c>
      <c r="M47" s="50">
        <v>21.214276320265821</v>
      </c>
      <c r="N47" s="164">
        <v>0.84355144814793237</v>
      </c>
      <c r="O47" s="164">
        <v>4.3797074340073225E-2</v>
      </c>
    </row>
    <row r="48" spans="1:15" ht="20" customHeight="1" x14ac:dyDescent="0.55000000000000004">
      <c r="A48" s="163">
        <v>46</v>
      </c>
      <c r="B48" s="50">
        <v>6.5896899874387271</v>
      </c>
      <c r="C48" s="50">
        <v>4.6996685148553916E-2</v>
      </c>
      <c r="D48" s="50">
        <v>4270119.1118602958</v>
      </c>
      <c r="E48" s="50">
        <v>55683336.247282922</v>
      </c>
      <c r="F48" s="306">
        <v>29.188441035809355</v>
      </c>
      <c r="G48" s="310">
        <v>46</v>
      </c>
      <c r="H48" s="50">
        <v>18.77902937350391</v>
      </c>
      <c r="I48" s="50">
        <v>8.6478453909944033</v>
      </c>
      <c r="J48" s="50">
        <v>0.34894133493907437</v>
      </c>
      <c r="K48" s="50">
        <v>1.8183179947900294E-2</v>
      </c>
      <c r="L48" s="50">
        <v>47.22653407402187</v>
      </c>
      <c r="M48" s="50">
        <v>21.748076372941256</v>
      </c>
      <c r="N48" s="164">
        <v>0.87753682666827115</v>
      </c>
      <c r="O48" s="164">
        <v>4.57280592252121E-2</v>
      </c>
    </row>
    <row r="49" spans="1:15" ht="20" customHeight="1" x14ac:dyDescent="0.55000000000000004">
      <c r="A49" s="163">
        <v>47</v>
      </c>
      <c r="B49" s="50">
        <v>6.243715551741631</v>
      </c>
      <c r="C49" s="50">
        <v>4.4959189671814385E-2</v>
      </c>
      <c r="D49" s="50">
        <v>4045927.6775285774</v>
      </c>
      <c r="E49" s="50">
        <v>51525312.852588475</v>
      </c>
      <c r="F49" s="306">
        <v>27.008862209163944</v>
      </c>
      <c r="G49" s="310">
        <v>47</v>
      </c>
      <c r="H49" s="50">
        <v>18.932577530569326</v>
      </c>
      <c r="I49" s="50">
        <v>8.8600845490415416</v>
      </c>
      <c r="J49" s="50">
        <v>0.36287200678942139</v>
      </c>
      <c r="K49" s="50">
        <v>1.8979370742690464E-2</v>
      </c>
      <c r="L49" s="50">
        <v>47.61268540950487</v>
      </c>
      <c r="M49" s="50">
        <v>22.281827059944131</v>
      </c>
      <c r="N49" s="164">
        <v>0.91257044505872342</v>
      </c>
      <c r="O49" s="164">
        <v>4.7730363548386202E-2</v>
      </c>
    </row>
    <row r="50" spans="1:15" ht="20" customHeight="1" x14ac:dyDescent="0.55000000000000004">
      <c r="A50" s="163">
        <v>48</v>
      </c>
      <c r="B50" s="50">
        <v>5.8973493552826826</v>
      </c>
      <c r="C50" s="50">
        <v>4.28643784182733E-2</v>
      </c>
      <c r="D50" s="50">
        <v>3821482.3822231782</v>
      </c>
      <c r="E50" s="50">
        <v>47591607.8227126</v>
      </c>
      <c r="F50" s="306">
        <v>24.946867992314171</v>
      </c>
      <c r="G50" s="310">
        <v>48</v>
      </c>
      <c r="H50" s="50">
        <v>19.071570588852307</v>
      </c>
      <c r="I50" s="50">
        <v>9.0721021330908425</v>
      </c>
      <c r="J50" s="50">
        <v>0.37722817539327169</v>
      </c>
      <c r="K50" s="50">
        <v>1.9804794973090904E-2</v>
      </c>
      <c r="L50" s="50">
        <v>47.962232783466348</v>
      </c>
      <c r="M50" s="50">
        <v>22.815020520492393</v>
      </c>
      <c r="N50" s="164">
        <v>0.94867412604549195</v>
      </c>
      <c r="O50" s="164">
        <v>4.980618572040596E-2</v>
      </c>
    </row>
    <row r="51" spans="1:15" ht="20" customHeight="1" x14ac:dyDescent="0.55000000000000004">
      <c r="A51" s="163">
        <v>49</v>
      </c>
      <c r="B51" s="50">
        <v>5.5537422583720391</v>
      </c>
      <c r="C51" s="50">
        <v>4.0736569305072232E-2</v>
      </c>
      <c r="D51" s="50">
        <v>3598824.9834250817</v>
      </c>
      <c r="E51" s="50">
        <v>43881454.139888465</v>
      </c>
      <c r="F51" s="306">
        <v>23.002056325068075</v>
      </c>
      <c r="G51" s="310">
        <v>49</v>
      </c>
      <c r="H51" s="50">
        <v>19.195880641908541</v>
      </c>
      <c r="I51" s="50">
        <v>9.2836937286602605</v>
      </c>
      <c r="J51" s="50">
        <v>0.39201855934956986</v>
      </c>
      <c r="K51" s="50">
        <v>2.06603481136311E-2</v>
      </c>
      <c r="L51" s="50">
        <v>48.274854529757825</v>
      </c>
      <c r="M51" s="50">
        <v>23.347142681823851</v>
      </c>
      <c r="N51" s="164">
        <v>0.98586979563987043</v>
      </c>
      <c r="O51" s="164">
        <v>5.1957777729781419E-2</v>
      </c>
    </row>
    <row r="52" spans="1:15" ht="20" customHeight="1" x14ac:dyDescent="0.55000000000000004">
      <c r="A52" s="163">
        <v>50</v>
      </c>
      <c r="B52" s="50">
        <v>5.2155912674133624</v>
      </c>
      <c r="C52" s="50">
        <v>3.8597536367123056E-2</v>
      </c>
      <c r="D52" s="50">
        <v>3379703.141283859</v>
      </c>
      <c r="E52" s="50">
        <v>40392190.07753399</v>
      </c>
      <c r="F52" s="306">
        <v>21.173031966863036</v>
      </c>
      <c r="G52" s="310">
        <v>50</v>
      </c>
      <c r="H52" s="50">
        <v>19.305417468683771</v>
      </c>
      <c r="I52" s="50">
        <v>9.4946528101032257</v>
      </c>
      <c r="J52" s="50">
        <v>0.4072519132674996</v>
      </c>
      <c r="K52" s="50">
        <v>2.1546947280539984E-2</v>
      </c>
      <c r="L52" s="50">
        <v>48.550323755518747</v>
      </c>
      <c r="M52" s="50">
        <v>23.877674161903833</v>
      </c>
      <c r="N52" s="164">
        <v>1.0241794704136795</v>
      </c>
      <c r="O52" s="164">
        <v>5.4187445990756575E-2</v>
      </c>
    </row>
    <row r="53" spans="1:15" ht="20" customHeight="1" x14ac:dyDescent="0.55000000000000004">
      <c r="A53" s="163">
        <v>51</v>
      </c>
      <c r="B53" s="50">
        <v>4.8851622452047803</v>
      </c>
      <c r="C53" s="50">
        <v>3.6466493703823724E-2</v>
      </c>
      <c r="D53" s="50">
        <v>3165585.1348926979</v>
      </c>
      <c r="E53" s="50">
        <v>37119545.939445704</v>
      </c>
      <c r="F53" s="306">
        <v>19.457556801517889</v>
      </c>
      <c r="G53" s="310">
        <v>51</v>
      </c>
      <c r="H53" s="50">
        <v>19.400128386251094</v>
      </c>
      <c r="I53" s="50">
        <v>9.7047711085906787</v>
      </c>
      <c r="J53" s="50">
        <v>0.42293702252342308</v>
      </c>
      <c r="K53" s="50">
        <v>2.2465531568350454E-2</v>
      </c>
      <c r="L53" s="50">
        <v>48.788507970832121</v>
      </c>
      <c r="M53" s="50">
        <v>24.406091194846667</v>
      </c>
      <c r="N53" s="164">
        <v>1.0636252443137293</v>
      </c>
      <c r="O53" s="164">
        <v>5.6497552189820888E-2</v>
      </c>
    </row>
    <row r="54" spans="1:15" ht="20" customHeight="1" x14ac:dyDescent="0.55000000000000004">
      <c r="A54" s="163">
        <v>52</v>
      </c>
      <c r="B54" s="50">
        <v>4.5643182985037773</v>
      </c>
      <c r="C54" s="50">
        <v>3.4360140475201285E-2</v>
      </c>
      <c r="D54" s="50">
        <v>2957678.2574304477</v>
      </c>
      <c r="E54" s="50">
        <v>34057914.243284136</v>
      </c>
      <c r="F54" s="306">
        <v>17.852691463709803</v>
      </c>
      <c r="G54" s="310">
        <v>52</v>
      </c>
      <c r="H54" s="50">
        <v>19.479997942939544</v>
      </c>
      <c r="I54" s="50">
        <v>9.9138389881583286</v>
      </c>
      <c r="J54" s="50">
        <v>0.43908269783477444</v>
      </c>
      <c r="K54" s="50">
        <v>2.3417062385653213E-2</v>
      </c>
      <c r="L54" s="50">
        <v>48.989368316987509</v>
      </c>
      <c r="M54" s="50">
        <v>24.931866576619917</v>
      </c>
      <c r="N54" s="164">
        <v>1.1042292750159484</v>
      </c>
      <c r="O54" s="164">
        <v>5.8890514130081485E-2</v>
      </c>
    </row>
    <row r="55" spans="1:15" ht="20" customHeight="1" x14ac:dyDescent="0.55000000000000004">
      <c r="A55" s="163">
        <v>53</v>
      </c>
      <c r="B55" s="50">
        <v>4.2545518822516968</v>
      </c>
      <c r="C55" s="50">
        <v>3.2292753574918058E-2</v>
      </c>
      <c r="D55" s="50">
        <v>2756949.6196990996</v>
      </c>
      <c r="E55" s="50">
        <v>31200600.304719359</v>
      </c>
      <c r="F55" s="306">
        <v>16.354926691746023</v>
      </c>
      <c r="G55" s="310">
        <v>53</v>
      </c>
      <c r="H55" s="50">
        <v>19.545047455739926</v>
      </c>
      <c r="I55" s="50">
        <v>10.121645828816922</v>
      </c>
      <c r="J55" s="50">
        <v>0.45569776965138209</v>
      </c>
      <c r="K55" s="50">
        <v>2.4402523789750094E-2</v>
      </c>
      <c r="L55" s="50">
        <v>49.152958403123712</v>
      </c>
      <c r="M55" s="50">
        <v>25.454470628511164</v>
      </c>
      <c r="N55" s="164">
        <v>1.1460137698203747</v>
      </c>
      <c r="O55" s="164">
        <v>6.1368806572867689E-2</v>
      </c>
    </row>
    <row r="56" spans="1:15" ht="20" customHeight="1" x14ac:dyDescent="0.55000000000000004">
      <c r="A56" s="163">
        <v>54</v>
      </c>
      <c r="B56" s="50">
        <v>3.9570189941779361</v>
      </c>
      <c r="C56" s="50">
        <v>3.0276316056806619E-2</v>
      </c>
      <c r="D56" s="50">
        <v>2564148.3082273025</v>
      </c>
      <c r="E56" s="50">
        <v>28540051.340756148</v>
      </c>
      <c r="F56" s="306">
        <v>14.960303420384241</v>
      </c>
      <c r="G56" s="310">
        <v>54</v>
      </c>
      <c r="H56" s="50">
        <v>19.595334396766294</v>
      </c>
      <c r="I56" s="50">
        <v>10.327980415689954</v>
      </c>
      <c r="J56" s="50">
        <v>0.4727910823649209</v>
      </c>
      <c r="K56" s="50">
        <v>2.5422922819946514E-2</v>
      </c>
      <c r="L56" s="50">
        <v>49.279422763268485</v>
      </c>
      <c r="M56" s="50">
        <v>25.973372175752864</v>
      </c>
      <c r="N56" s="164">
        <v>1.1890009710887666</v>
      </c>
      <c r="O56" s="164">
        <v>6.393496207591319E-2</v>
      </c>
    </row>
    <row r="57" spans="1:15" ht="20" customHeight="1" x14ac:dyDescent="0.55000000000000004">
      <c r="A57" s="163">
        <v>55</v>
      </c>
      <c r="B57" s="50">
        <v>3.6725741428740637</v>
      </c>
      <c r="C57" s="50">
        <v>2.8320670923245563E-2</v>
      </c>
      <c r="D57" s="50">
        <v>2379828.0445823935</v>
      </c>
      <c r="E57" s="50">
        <v>26068063.164351314</v>
      </c>
      <c r="F57" s="306">
        <v>13.664521127315709</v>
      </c>
      <c r="G57" s="310">
        <v>55</v>
      </c>
      <c r="H57" s="50">
        <v>19.630951634396268</v>
      </c>
      <c r="I57" s="50">
        <v>10.532631333114152</v>
      </c>
      <c r="J57" s="50">
        <v>0.49037148833749478</v>
      </c>
      <c r="K57" s="50">
        <v>2.6479289829217309E-2</v>
      </c>
      <c r="L57" s="50">
        <v>49.368994947916534</v>
      </c>
      <c r="M57" s="50">
        <v>26.488039538627877</v>
      </c>
      <c r="N57" s="164">
        <v>1.2332131412273544</v>
      </c>
      <c r="O57" s="164">
        <v>6.6591571827447502E-2</v>
      </c>
    </row>
    <row r="58" spans="1:15" ht="20" customHeight="1" x14ac:dyDescent="0.55000000000000004">
      <c r="A58" s="163">
        <v>56</v>
      </c>
      <c r="B58" s="50">
        <v>3.4018050508033975</v>
      </c>
      <c r="C58" s="50">
        <v>2.6433691411944953E-2</v>
      </c>
      <c r="D58" s="50">
        <v>2204369.6729206014</v>
      </c>
      <c r="E58" s="50">
        <v>23775964.305599809</v>
      </c>
      <c r="F58" s="306">
        <v>12.463034346965353</v>
      </c>
      <c r="G58" s="310">
        <v>56</v>
      </c>
      <c r="H58" s="50">
        <v>19.652026535504973</v>
      </c>
      <c r="I58" s="50">
        <v>10.735387362612453</v>
      </c>
      <c r="J58" s="50">
        <v>0.50844784175050017</v>
      </c>
      <c r="K58" s="50">
        <v>2.7572678813973947E-2</v>
      </c>
      <c r="L58" s="50">
        <v>49.421995266278103</v>
      </c>
      <c r="M58" s="50">
        <v>26.997941533313785</v>
      </c>
      <c r="N58" s="164">
        <v>1.2786725472176266</v>
      </c>
      <c r="O58" s="164">
        <v>6.9341286475512659E-2</v>
      </c>
    </row>
    <row r="59" spans="1:15" ht="20" customHeight="1" x14ac:dyDescent="0.55000000000000004">
      <c r="A59" s="163">
        <v>57</v>
      </c>
      <c r="B59" s="50">
        <v>3.1450662983074151</v>
      </c>
      <c r="C59" s="50">
        <v>2.4621460381819806E-2</v>
      </c>
      <c r="D59" s="50">
        <v>2038002.961303205</v>
      </c>
      <c r="E59" s="50">
        <v>21654777.988487899</v>
      </c>
      <c r="F59" s="306">
        <v>11.351137576483902</v>
      </c>
      <c r="G59" s="310">
        <v>57</v>
      </c>
      <c r="H59" s="50">
        <v>19.658719935939558</v>
      </c>
      <c r="I59" s="50">
        <v>10.93603788362806</v>
      </c>
      <c r="J59" s="50">
        <v>0.52702899227529254</v>
      </c>
      <c r="K59" s="50">
        <v>2.8704167741648651E-2</v>
      </c>
      <c r="L59" s="50">
        <v>49.438828197171794</v>
      </c>
      <c r="M59" s="50">
        <v>27.502548479670875</v>
      </c>
      <c r="N59" s="164">
        <v>1.3254014446989717</v>
      </c>
      <c r="O59" s="164">
        <v>7.2186816951789731E-2</v>
      </c>
    </row>
    <row r="60" spans="1:15" ht="20" customHeight="1" x14ac:dyDescent="0.55000000000000004">
      <c r="A60" s="163">
        <v>58</v>
      </c>
      <c r="B60" s="50">
        <v>2.9025113250629966</v>
      </c>
      <c r="C60" s="50">
        <v>2.2888452758226228E-2</v>
      </c>
      <c r="D60" s="50">
        <v>1880827.3386408221</v>
      </c>
      <c r="E60" s="50">
        <v>19695362.838515878</v>
      </c>
      <c r="F60" s="306">
        <v>10.324039032753586</v>
      </c>
      <c r="G60" s="310">
        <v>58</v>
      </c>
      <c r="H60" s="50">
        <v>19.651224987049758</v>
      </c>
      <c r="I60" s="50">
        <v>11.13437327589093</v>
      </c>
      <c r="J60" s="50">
        <v>0.54612377856735939</v>
      </c>
      <c r="K60" s="50">
        <v>2.987485887581072E-2</v>
      </c>
      <c r="L60" s="50">
        <v>49.419979488216342</v>
      </c>
      <c r="M60" s="50">
        <v>28.00133321313546</v>
      </c>
      <c r="N60" s="164">
        <v>1.3734220616074699</v>
      </c>
      <c r="O60" s="164">
        <v>7.5130935289219228E-2</v>
      </c>
    </row>
    <row r="61" spans="1:15" ht="20" customHeight="1" x14ac:dyDescent="0.55000000000000004">
      <c r="A61" s="163">
        <v>59</v>
      </c>
      <c r="B61" s="50">
        <v>2.6741223828394411</v>
      </c>
      <c r="C61" s="50">
        <v>2.1237716228630479E-2</v>
      </c>
      <c r="D61" s="50">
        <v>1732831.304079958</v>
      </c>
      <c r="E61" s="50">
        <v>17888533.517155498</v>
      </c>
      <c r="F61" s="306">
        <v>9.376923887315936</v>
      </c>
      <c r="G61" s="310">
        <v>59</v>
      </c>
      <c r="H61" s="50">
        <v>19.62976588669197</v>
      </c>
      <c r="I61" s="50">
        <v>11.330185322274534</v>
      </c>
      <c r="J61" s="50">
        <v>0.56574102158598272</v>
      </c>
      <c r="K61" s="50">
        <v>3.1085879098515547E-2</v>
      </c>
      <c r="L61" s="50">
        <v>49.36601296448989</v>
      </c>
      <c r="M61" s="50">
        <v>28.493772097846247</v>
      </c>
      <c r="N61" s="164">
        <v>1.4227565813758107</v>
      </c>
      <c r="O61" s="164">
        <v>7.817647543266211E-2</v>
      </c>
    </row>
    <row r="62" spans="1:15" ht="20" customHeight="1" x14ac:dyDescent="0.55000000000000004">
      <c r="A62" s="163">
        <v>60</v>
      </c>
      <c r="B62" s="50">
        <v>2.4597381800711822</v>
      </c>
      <c r="C62" s="50">
        <v>1.9671046469860783E-2</v>
      </c>
      <c r="D62" s="50">
        <v>1593910.3406861261</v>
      </c>
      <c r="E62" s="50">
        <v>16225162.694772452</v>
      </c>
      <c r="F62" s="306">
        <v>8.5050077191789679</v>
      </c>
      <c r="G62" s="310">
        <v>60</v>
      </c>
      <c r="H62" s="50">
        <v>19.594596503653509</v>
      </c>
      <c r="I62" s="50">
        <v>11.5232676109928</v>
      </c>
      <c r="J62" s="50">
        <v>0.5858895177416823</v>
      </c>
      <c r="K62" s="50">
        <v>3.2338380229586468E-2</v>
      </c>
      <c r="L62" s="50">
        <v>49.277567069156675</v>
      </c>
      <c r="M62" s="50">
        <v>28.979346038111178</v>
      </c>
      <c r="N62" s="164">
        <v>1.4734271257001099</v>
      </c>
      <c r="O62" s="164">
        <v>8.1326334041847248E-2</v>
      </c>
    </row>
    <row r="63" spans="1:15" ht="20" customHeight="1" x14ac:dyDescent="0.55000000000000004">
      <c r="A63" s="163">
        <v>61</v>
      </c>
      <c r="B63" s="50">
        <v>2.2590790775903655</v>
      </c>
      <c r="C63" s="50">
        <v>1.8189154134683069E-2</v>
      </c>
      <c r="D63" s="50">
        <v>1463883.2422785568</v>
      </c>
      <c r="E63" s="50">
        <v>14696265.903290123</v>
      </c>
      <c r="F63" s="306">
        <v>7.7035809934195605</v>
      </c>
      <c r="G63" s="310">
        <v>61</v>
      </c>
      <c r="H63" s="50">
        <v>19.545998904901165</v>
      </c>
      <c r="I63" s="50">
        <v>11.713415935982313</v>
      </c>
      <c r="J63" s="50">
        <v>0.60657803187395365</v>
      </c>
      <c r="K63" s="50">
        <v>3.3633539342514722E-2</v>
      </c>
      <c r="L63" s="50">
        <v>49.155351159710818</v>
      </c>
      <c r="M63" s="50">
        <v>29.457541485310692</v>
      </c>
      <c r="N63" s="164">
        <v>1.5254557368799371</v>
      </c>
      <c r="O63" s="164">
        <v>8.4583471285814046E-2</v>
      </c>
    </row>
    <row r="64" spans="1:15" ht="20" customHeight="1" x14ac:dyDescent="0.55000000000000004">
      <c r="A64" s="163">
        <v>62</v>
      </c>
      <c r="B64" s="50">
        <v>2.0717697890436551</v>
      </c>
      <c r="C64" s="50">
        <v>1.6791821632334246E-2</v>
      </c>
      <c r="D64" s="50">
        <v>1342506.8233002888</v>
      </c>
      <c r="E64" s="50">
        <v>13293070.870500714</v>
      </c>
      <c r="F64" s="306">
        <v>6.968045405278275</v>
      </c>
      <c r="G64" s="310">
        <v>62</v>
      </c>
      <c r="H64" s="50">
        <v>19.484281795439138</v>
      </c>
      <c r="I64" s="50">
        <v>11.900428694314797</v>
      </c>
      <c r="J64" s="50">
        <v>0.62781529006210823</v>
      </c>
      <c r="K64" s="50">
        <v>3.4972559076663461E-2</v>
      </c>
      <c r="L64" s="50">
        <v>49.000141584445394</v>
      </c>
      <c r="M64" s="50">
        <v>29.927851437332347</v>
      </c>
      <c r="N64" s="164">
        <v>1.5788643597386247</v>
      </c>
      <c r="O64" s="164">
        <v>8.7950911628060222E-2</v>
      </c>
    </row>
    <row r="65" spans="1:15" ht="20" customHeight="1" x14ac:dyDescent="0.55000000000000004">
      <c r="A65" s="163">
        <v>63</v>
      </c>
      <c r="B65" s="50">
        <v>1.8973596122998928</v>
      </c>
      <c r="C65" s="50">
        <v>1.5478048413015999E-2</v>
      </c>
      <c r="D65" s="50">
        <v>1229489.0287703306</v>
      </c>
      <c r="E65" s="50">
        <v>12007072.944465399</v>
      </c>
      <c r="F65" s="306">
        <v>6.2939429328696379</v>
      </c>
      <c r="G65" s="310">
        <v>63</v>
      </c>
      <c r="H65" s="50">
        <v>19.409778880865769</v>
      </c>
      <c r="I65" s="50">
        <v>12.08410727948997</v>
      </c>
      <c r="J65" s="50">
        <v>0.64960997227235839</v>
      </c>
      <c r="K65" s="50">
        <v>3.6356667945447806E-2</v>
      </c>
      <c r="L65" s="50">
        <v>48.812777564520189</v>
      </c>
      <c r="M65" s="50">
        <v>30.389776427645348</v>
      </c>
      <c r="N65" s="164">
        <v>1.6336748231317499</v>
      </c>
      <c r="O65" s="164">
        <v>9.1431744601569942E-2</v>
      </c>
    </row>
    <row r="66" spans="1:15" ht="20" customHeight="1" x14ac:dyDescent="0.55000000000000004">
      <c r="A66" s="163">
        <v>64</v>
      </c>
      <c r="B66" s="50">
        <v>1.7353402726957898</v>
      </c>
      <c r="C66" s="50">
        <v>1.4246184021159892E-2</v>
      </c>
      <c r="D66" s="50">
        <v>1124500.4967068718</v>
      </c>
      <c r="E66" s="50">
        <v>10830078.181726784</v>
      </c>
      <c r="F66" s="306">
        <v>5.6769784234320619</v>
      </c>
      <c r="G66" s="310">
        <v>64</v>
      </c>
      <c r="H66" s="50">
        <v>19.322847162945635</v>
      </c>
      <c r="I66" s="50">
        <v>12.264256469467586</v>
      </c>
      <c r="J66" s="50">
        <v>0.67197070484445021</v>
      </c>
      <c r="K66" s="50">
        <v>3.778712064015894E-2</v>
      </c>
      <c r="L66" s="50">
        <v>48.594156907572867</v>
      </c>
      <c r="M66" s="50">
        <v>30.842825501144823</v>
      </c>
      <c r="N66" s="164">
        <v>1.6899088210521092</v>
      </c>
      <c r="O66" s="164">
        <v>9.5029125572887257E-2</v>
      </c>
    </row>
    <row r="67" spans="1:15" ht="20" customHeight="1" x14ac:dyDescent="0.55000000000000004">
      <c r="A67" s="163">
        <v>65</v>
      </c>
      <c r="B67" s="50">
        <v>1.5851614982185089</v>
      </c>
      <c r="C67" s="50">
        <v>1.309404862895485E-2</v>
      </c>
      <c r="D67" s="50">
        <v>1027184.6508455939</v>
      </c>
      <c r="E67" s="50">
        <v>9754235.6079505384</v>
      </c>
      <c r="F67" s="306">
        <v>5.1130365039136612</v>
      </c>
      <c r="G67" s="310">
        <v>65</v>
      </c>
      <c r="H67" s="50">
        <v>19.223865178663292</v>
      </c>
      <c r="I67" s="50">
        <v>12.440684808310662</v>
      </c>
      <c r="J67" s="50">
        <v>0.69490605282159301</v>
      </c>
      <c r="K67" s="50">
        <v>3.9265198329092525E-2</v>
      </c>
      <c r="L67" s="50">
        <v>48.345231579194618</v>
      </c>
      <c r="M67" s="50">
        <v>31.286517173929134</v>
      </c>
      <c r="N67" s="164">
        <v>1.7475878933406028</v>
      </c>
      <c r="O67" s="164">
        <v>9.8746276494380739E-2</v>
      </c>
    </row>
    <row r="68" spans="1:15" ht="20" customHeight="1" x14ac:dyDescent="0.55000000000000004">
      <c r="A68" s="163">
        <v>66</v>
      </c>
      <c r="B68" s="50">
        <v>1.4462444733756112</v>
      </c>
      <c r="C68" s="50">
        <v>1.2019041113161075E-2</v>
      </c>
      <c r="D68" s="50">
        <v>937166.41874739609</v>
      </c>
      <c r="E68" s="50">
        <v>8772060.0731540322</v>
      </c>
      <c r="F68" s="306">
        <v>4.5981935613695848</v>
      </c>
      <c r="G68" s="310">
        <v>66</v>
      </c>
      <c r="H68" s="50">
        <v>19.113231193298784</v>
      </c>
      <c r="I68" s="50">
        <v>12.613204980330009</v>
      </c>
      <c r="J68" s="50">
        <v>0.71842451212757774</v>
      </c>
      <c r="K68" s="50">
        <v>4.0792208951635774E-2</v>
      </c>
      <c r="L68" s="50">
        <v>48.067003158777226</v>
      </c>
      <c r="M68" s="50">
        <v>31.720380374219104</v>
      </c>
      <c r="N68" s="164">
        <v>1.8067334060128237</v>
      </c>
      <c r="O68" s="164">
        <v>0.10258648664382981</v>
      </c>
    </row>
    <row r="69" spans="1:15" ht="20" customHeight="1" x14ac:dyDescent="0.55000000000000004">
      <c r="A69" s="163">
        <v>67</v>
      </c>
      <c r="B69" s="50">
        <v>1.3179933349494017</v>
      </c>
      <c r="C69" s="50">
        <v>1.1018235007466851E-2</v>
      </c>
      <c r="D69" s="50">
        <v>854059.68104721233</v>
      </c>
      <c r="E69" s="50">
        <v>7876447.0232567191</v>
      </c>
      <c r="F69" s="306">
        <v>4.1287254860061102</v>
      </c>
      <c r="G69" s="310">
        <v>67</v>
      </c>
      <c r="H69" s="50">
        <v>18.991361358063791</v>
      </c>
      <c r="I69" s="50">
        <v>12.781634175641935</v>
      </c>
      <c r="J69" s="50">
        <v>0.74253450159536249</v>
      </c>
      <c r="K69" s="50">
        <v>4.236948750695585E-2</v>
      </c>
      <c r="L69" s="50">
        <v>47.760518206235346</v>
      </c>
      <c r="M69" s="50">
        <v>32.143955361682607</v>
      </c>
      <c r="N69" s="164">
        <v>1.8673665312121051</v>
      </c>
      <c r="O69" s="164">
        <v>0.10655311335043414</v>
      </c>
    </row>
    <row r="70" spans="1:15" ht="20" customHeight="1" x14ac:dyDescent="0.55000000000000004">
      <c r="A70" s="163">
        <v>68</v>
      </c>
      <c r="B70" s="50">
        <v>1.1998048811679967</v>
      </c>
      <c r="C70" s="50">
        <v>1.008846286183487E-2</v>
      </c>
      <c r="D70" s="50">
        <v>777473.56299686199</v>
      </c>
      <c r="E70" s="50">
        <v>7060680.4012346864</v>
      </c>
      <c r="F70" s="306">
        <v>3.7011118128574703</v>
      </c>
      <c r="G70" s="310">
        <v>68</v>
      </c>
      <c r="H70" s="50">
        <v>18.858687842762031</v>
      </c>
      <c r="I70" s="50">
        <v>12.945794446078031</v>
      </c>
      <c r="J70" s="50">
        <v>0.76724435485166453</v>
      </c>
      <c r="K70" s="50">
        <v>4.3998396336933733E-2</v>
      </c>
      <c r="L70" s="50">
        <v>47.426863565918346</v>
      </c>
      <c r="M70" s="50">
        <v>32.556794622496028</v>
      </c>
      <c r="N70" s="164">
        <v>1.9295082268004482</v>
      </c>
      <c r="O70" s="164">
        <v>0.11064958270635122</v>
      </c>
    </row>
    <row r="71" spans="1:15" ht="20" customHeight="1" x14ac:dyDescent="0.55000000000000004">
      <c r="A71" s="163">
        <v>69</v>
      </c>
      <c r="B71" s="50">
        <v>1.0910766678477737</v>
      </c>
      <c r="C71" s="50">
        <v>9.2263896807874158E-3</v>
      </c>
      <c r="D71" s="50">
        <v>707017.68076535733</v>
      </c>
      <c r="E71" s="50">
        <v>6318434.7793535888</v>
      </c>
      <c r="F71" s="306">
        <v>3.3120368394731083</v>
      </c>
      <c r="G71" s="310">
        <v>69</v>
      </c>
      <c r="H71" s="50">
        <v>18.715656953794397</v>
      </c>
      <c r="I71" s="50">
        <v>13.105513050414915</v>
      </c>
      <c r="J71" s="50">
        <v>0.79256231206237504</v>
      </c>
      <c r="K71" s="50">
        <v>4.5680325402970928E-2</v>
      </c>
      <c r="L71" s="50">
        <v>47.067161633666288</v>
      </c>
      <c r="M71" s="50">
        <v>32.958463737546985</v>
      </c>
      <c r="N71" s="164">
        <v>1.993179215599437</v>
      </c>
      <c r="O71" s="164">
        <v>0.11487939026282519</v>
      </c>
    </row>
    <row r="72" spans="1:15" ht="20" customHeight="1" x14ac:dyDescent="0.55000000000000004">
      <c r="A72" s="163">
        <v>70</v>
      </c>
      <c r="B72" s="50">
        <v>0.99121366229397323</v>
      </c>
      <c r="C72" s="50">
        <v>8.4285762046951134E-3</v>
      </c>
      <c r="D72" s="50">
        <v>642306.45316649473</v>
      </c>
      <c r="E72" s="50">
        <v>5643772.7123876512</v>
      </c>
      <c r="F72" s="306">
        <v>2.95838823851139</v>
      </c>
      <c r="G72" s="310">
        <v>70</v>
      </c>
      <c r="H72" s="50">
        <v>18.562727247616813</v>
      </c>
      <c r="I72" s="50">
        <v>13.260622787928105</v>
      </c>
      <c r="J72" s="50">
        <v>0.81849651154394409</v>
      </c>
      <c r="K72" s="50">
        <v>4.7416692556297567E-2</v>
      </c>
      <c r="L72" s="50">
        <v>46.68256561243016</v>
      </c>
      <c r="M72" s="50">
        <v>33.348542221273881</v>
      </c>
      <c r="N72" s="164">
        <v>2.0583999642940896</v>
      </c>
      <c r="O72" s="164">
        <v>0.11924610170997237</v>
      </c>
    </row>
    <row r="73" spans="1:15" ht="20" customHeight="1" x14ac:dyDescent="0.55000000000000004">
      <c r="A73" s="163">
        <v>71</v>
      </c>
      <c r="B73" s="50">
        <v>0.89963361945762865</v>
      </c>
      <c r="C73" s="50">
        <v>7.6915328510199724E-3</v>
      </c>
      <c r="D73" s="50">
        <v>582962.58540854347</v>
      </c>
      <c r="E73" s="50">
        <v>5031138.1931001246</v>
      </c>
      <c r="F73" s="306">
        <v>2.6372536271922287</v>
      </c>
      <c r="G73" s="310">
        <v>71</v>
      </c>
      <c r="H73" s="50">
        <v>18.400367649483918</v>
      </c>
      <c r="I73" s="50">
        <v>13.410962319310956</v>
      </c>
      <c r="J73" s="50">
        <v>0.8450549812461311</v>
      </c>
      <c r="K73" s="50">
        <v>4.9208943801400319E-2</v>
      </c>
      <c r="L73" s="50">
        <v>46.274254781185263</v>
      </c>
      <c r="M73" s="50">
        <v>33.72662432873053</v>
      </c>
      <c r="N73" s="164">
        <v>2.1251906620132113</v>
      </c>
      <c r="O73" s="164">
        <v>0.12375335353926434</v>
      </c>
    </row>
    <row r="74" spans="1:15" ht="20" customHeight="1" x14ac:dyDescent="0.55000000000000004">
      <c r="A74" s="163">
        <v>72</v>
      </c>
      <c r="B74" s="50">
        <v>0.8157713360804989</v>
      </c>
      <c r="C74" s="50">
        <v>7.0117651541292455E-3</v>
      </c>
      <c r="D74" s="50">
        <v>528619.82578016329</v>
      </c>
      <c r="E74" s="50">
        <v>4475346.9875057638</v>
      </c>
      <c r="F74" s="306">
        <v>2.3459155011742503</v>
      </c>
      <c r="G74" s="310">
        <v>72</v>
      </c>
      <c r="H74" s="50">
        <v>18.229055586977282</v>
      </c>
      <c r="I74" s="50">
        <v>13.556376474042194</v>
      </c>
      <c r="J74" s="50">
        <v>0.87224563011190115</v>
      </c>
      <c r="K74" s="50">
        <v>5.1058553552182771E-2</v>
      </c>
      <c r="L74" s="50">
        <v>45.843429801025444</v>
      </c>
      <c r="M74" s="50">
        <v>34.092319828570865</v>
      </c>
      <c r="N74" s="164">
        <v>2.1935711986007878</v>
      </c>
      <c r="O74" s="164">
        <v>0.12840485368773408</v>
      </c>
    </row>
    <row r="75" spans="1:15" ht="20" customHeight="1" x14ac:dyDescent="0.55000000000000004">
      <c r="A75" s="163">
        <v>73</v>
      </c>
      <c r="B75" s="50">
        <v>0.73908192816021323</v>
      </c>
      <c r="C75" s="50">
        <v>6.3858115396483303E-3</v>
      </c>
      <c r="D75" s="50">
        <v>478925.08944781823</v>
      </c>
      <c r="E75" s="50">
        <v>3971574.5298917592</v>
      </c>
      <c r="F75" s="306">
        <v>2.0818448892908137</v>
      </c>
      <c r="G75" s="310">
        <v>73</v>
      </c>
      <c r="H75" s="50">
        <v>18.049275147427878</v>
      </c>
      <c r="I75" s="50">
        <v>13.696716543331306</v>
      </c>
      <c r="J75" s="50">
        <v>0.90007623932037795</v>
      </c>
      <c r="K75" s="50">
        <v>5.2967024880462177E-2</v>
      </c>
      <c r="L75" s="50">
        <v>45.391308081347958</v>
      </c>
      <c r="M75" s="50">
        <v>34.445254739764103</v>
      </c>
      <c r="N75" s="164">
        <v>2.2635611425932805</v>
      </c>
      <c r="O75" s="164">
        <v>0.13320438216290914</v>
      </c>
    </row>
    <row r="76" spans="1:15" ht="20" customHeight="1" x14ac:dyDescent="0.55000000000000004">
      <c r="A76" s="163">
        <v>74</v>
      </c>
      <c r="B76" s="50">
        <v>0.66904326570722183</v>
      </c>
      <c r="C76" s="50">
        <v>5.8102742482199748E-3</v>
      </c>
      <c r="D76" s="50">
        <v>433540.03617827978</v>
      </c>
      <c r="E76" s="50">
        <v>3515341.9670787156</v>
      </c>
      <c r="F76" s="306">
        <v>1.8426940381430521</v>
      </c>
      <c r="G76" s="310">
        <v>74</v>
      </c>
      <c r="H76" s="50">
        <v>17.861515267902163</v>
      </c>
      <c r="I76" s="50">
        <v>13.831840557818914</v>
      </c>
      <c r="J76" s="50">
        <v>0.92855445341923637</v>
      </c>
      <c r="K76" s="50">
        <v>5.4935889756406654E-2</v>
      </c>
      <c r="L76" s="50">
        <v>44.919119227931148</v>
      </c>
      <c r="M76" s="50">
        <v>34.785072029970891</v>
      </c>
      <c r="N76" s="164">
        <v>2.3351797189188832</v>
      </c>
      <c r="O76" s="164">
        <v>0.13815579164747652</v>
      </c>
    </row>
    <row r="77" spans="1:15" ht="20" customHeight="1" x14ac:dyDescent="0.55000000000000004">
      <c r="A77" s="163">
        <v>75</v>
      </c>
      <c r="B77" s="50">
        <v>0.60515768696965733</v>
      </c>
      <c r="C77" s="50">
        <v>5.2818441888986293E-3</v>
      </c>
      <c r="D77" s="50">
        <v>392142.18115633796</v>
      </c>
      <c r="E77" s="50">
        <v>3102500.8584114015</v>
      </c>
      <c r="F77" s="306">
        <v>1.6262883920448972</v>
      </c>
      <c r="G77" s="310">
        <v>75</v>
      </c>
      <c r="H77" s="50">
        <v>17.666267965937472</v>
      </c>
      <c r="I77" s="50">
        <v>13.961613549262056</v>
      </c>
      <c r="J77" s="50">
        <v>0.95768777135312133</v>
      </c>
      <c r="K77" s="50">
        <v>5.6966709280503514E-2</v>
      </c>
      <c r="L77" s="50">
        <v>44.428100593490626</v>
      </c>
      <c r="M77" s="50">
        <v>35.111432273643786</v>
      </c>
      <c r="N77" s="164">
        <v>2.4084457863352964</v>
      </c>
      <c r="O77" s="164">
        <v>0.14326300808264916</v>
      </c>
    </row>
    <row r="78" spans="1:15" ht="20" customHeight="1" x14ac:dyDescent="0.55000000000000004">
      <c r="A78" s="163">
        <v>76</v>
      </c>
      <c r="B78" s="50">
        <v>0.54695310247431106</v>
      </c>
      <c r="C78" s="50">
        <v>4.7973204582949956E-3</v>
      </c>
      <c r="D78" s="50">
        <v>354425.61040335358</v>
      </c>
      <c r="E78" s="50">
        <v>2729216.9626315534</v>
      </c>
      <c r="F78" s="306">
        <v>1.4306180943242046</v>
      </c>
      <c r="G78" s="310">
        <v>76</v>
      </c>
      <c r="H78" s="50">
        <v>17.464026618687583</v>
      </c>
      <c r="I78" s="50">
        <v>14.085907795488515</v>
      </c>
      <c r="J78" s="50">
        <v>0.98748353739493011</v>
      </c>
      <c r="K78" s="50">
        <v>5.9061073906647367E-2</v>
      </c>
      <c r="L78" s="50">
        <v>43.919492949980103</v>
      </c>
      <c r="M78" s="50">
        <v>35.42401426805192</v>
      </c>
      <c r="N78" s="164">
        <v>2.4833778146232155</v>
      </c>
      <c r="O78" s="164">
        <v>0.14853003122920033</v>
      </c>
    </row>
    <row r="79" spans="1:15" ht="20" customHeight="1" x14ac:dyDescent="0.55000000000000004">
      <c r="A79" s="163">
        <v>77</v>
      </c>
      <c r="B79" s="50">
        <v>0.49398358767165629</v>
      </c>
      <c r="C79" s="50">
        <v>4.3536252113006565E-3</v>
      </c>
      <c r="D79" s="50">
        <v>320101.3648112333</v>
      </c>
      <c r="E79" s="50">
        <v>2391953.4750242531</v>
      </c>
      <c r="F79" s="306">
        <v>1.2538292004648237</v>
      </c>
      <c r="G79" s="310">
        <v>77</v>
      </c>
      <c r="H79" s="50">
        <v>17.255284297580221</v>
      </c>
      <c r="I79" s="50">
        <v>14.204603047961852</v>
      </c>
      <c r="J79" s="50">
        <v>1.0179489319871768</v>
      </c>
      <c r="K79" s="50">
        <v>6.122060365593196E-2</v>
      </c>
      <c r="L79" s="50">
        <v>43.394536300496576</v>
      </c>
      <c r="M79" s="50">
        <v>35.72251560557396</v>
      </c>
      <c r="N79" s="164">
        <v>2.5599938615536968</v>
      </c>
      <c r="O79" s="164">
        <v>0.15396093520511883</v>
      </c>
    </row>
    <row r="80" spans="1:15" ht="20" customHeight="1" x14ac:dyDescent="0.55000000000000004">
      <c r="A80" s="163">
        <v>78</v>
      </c>
      <c r="B80" s="50">
        <v>0.44582955189702966</v>
      </c>
      <c r="C80" s="50">
        <v>3.9478145154242762E-3</v>
      </c>
      <c r="D80" s="50">
        <v>288897.54962927528</v>
      </c>
      <c r="E80" s="50">
        <v>2087454.0178039968</v>
      </c>
      <c r="F80" s="306">
        <v>1.0942147619003046</v>
      </c>
      <c r="G80" s="310">
        <v>78</v>
      </c>
      <c r="H80" s="50">
        <v>17.040532165001594</v>
      </c>
      <c r="I80" s="50">
        <v>14.317586741357983</v>
      </c>
      <c r="J80" s="50">
        <v>1.0490909625008551</v>
      </c>
      <c r="K80" s="50">
        <v>6.3446948320720148E-2</v>
      </c>
      <c r="L80" s="50">
        <v>42.85446584717468</v>
      </c>
      <c r="M80" s="50">
        <v>36.006653200752858</v>
      </c>
      <c r="N80" s="164">
        <v>2.6383115496480336</v>
      </c>
      <c r="O80" s="164">
        <v>0.15955986899881563</v>
      </c>
    </row>
    <row r="81" spans="1:15" ht="20" customHeight="1" x14ac:dyDescent="0.55000000000000004">
      <c r="A81" s="163">
        <v>79</v>
      </c>
      <c r="B81" s="50">
        <v>0.40209756091646026</v>
      </c>
      <c r="C81" s="50">
        <v>3.5770857655416156E-3</v>
      </c>
      <c r="D81" s="50">
        <v>260559.21947386625</v>
      </c>
      <c r="E81" s="50">
        <v>1812725.6332524121</v>
      </c>
      <c r="F81" s="306">
        <v>0.95020591124997444</v>
      </c>
      <c r="G81" s="310">
        <v>79</v>
      </c>
      <c r="H81" s="50">
        <v>16.820257938910668</v>
      </c>
      <c r="I81" s="50">
        <v>14.424754184616919</v>
      </c>
      <c r="J81" s="50">
        <v>1.0809164539195606</v>
      </c>
      <c r="K81" s="50">
        <v>6.5741787658566739E-2</v>
      </c>
      <c r="L81" s="50">
        <v>42.300508129914292</v>
      </c>
      <c r="M81" s="50">
        <v>36.276163770763198</v>
      </c>
      <c r="N81" s="164">
        <v>2.7183480427496756</v>
      </c>
      <c r="O81" s="164">
        <v>0.16533105695681158</v>
      </c>
    </row>
    <row r="82" spans="1:15" ht="20" customHeight="1" x14ac:dyDescent="0.55000000000000004">
      <c r="A82" s="163">
        <v>80</v>
      </c>
      <c r="B82" s="50">
        <v>0.36241988060933578</v>
      </c>
      <c r="C82" s="50">
        <v>3.2387821808211505E-3</v>
      </c>
      <c r="D82" s="50">
        <v>234848.08263484962</v>
      </c>
      <c r="E82" s="50">
        <v>1565021.9821980596</v>
      </c>
      <c r="F82" s="306">
        <v>0.82036305519252228</v>
      </c>
      <c r="G82" s="310">
        <v>80</v>
      </c>
      <c r="H82" s="50">
        <v>16.594944430658884</v>
      </c>
      <c r="I82" s="50">
        <v>14.526008732996221</v>
      </c>
      <c r="J82" s="50">
        <v>1.1134320394568606</v>
      </c>
      <c r="K82" s="50">
        <v>6.810683157555765E-2</v>
      </c>
      <c r="L82" s="50">
        <v>41.733877349209315</v>
      </c>
      <c r="M82" s="50">
        <v>36.530804268100709</v>
      </c>
      <c r="N82" s="164">
        <v>2.8001200224282798</v>
      </c>
      <c r="O82" s="164">
        <v>0.17127879924480868</v>
      </c>
    </row>
    <row r="83" spans="1:15" ht="20" customHeight="1" x14ac:dyDescent="0.55000000000000004">
      <c r="A83" s="163">
        <v>81</v>
      </c>
      <c r="B83" s="50">
        <v>0.3264538004022709</v>
      </c>
      <c r="C83" s="50">
        <v>2.9303948519419235E-3</v>
      </c>
      <c r="D83" s="50">
        <v>211542.06266067157</v>
      </c>
      <c r="E83" s="50">
        <v>1341826.9095503092</v>
      </c>
      <c r="F83" s="306">
        <v>0.7033672597442937</v>
      </c>
      <c r="G83" s="310">
        <v>81</v>
      </c>
      <c r="H83" s="50">
        <v>16.365068160648306</v>
      </c>
      <c r="I83" s="50">
        <v>14.62126194071705</v>
      </c>
      <c r="J83" s="50">
        <v>1.1466441511151779</v>
      </c>
      <c r="K83" s="50">
        <v>7.0543820298629184E-2</v>
      </c>
      <c r="L83" s="50">
        <v>41.15577188472875</v>
      </c>
      <c r="M83" s="50">
        <v>36.770352264464918</v>
      </c>
      <c r="N83" s="164">
        <v>2.8836436642366676</v>
      </c>
      <c r="O83" s="164">
        <v>0.17740747228104828</v>
      </c>
    </row>
    <row r="84" spans="1:15" ht="20" customHeight="1" x14ac:dyDescent="0.55000000000000004">
      <c r="A84" s="163">
        <v>82</v>
      </c>
      <c r="B84" s="50">
        <v>0.2938807869288716</v>
      </c>
      <c r="C84" s="50">
        <v>2.649562755356613E-3</v>
      </c>
      <c r="D84" s="50">
        <v>190434.74992990881</v>
      </c>
      <c r="E84" s="50">
        <v>1140838.5032550097</v>
      </c>
      <c r="F84" s="306">
        <v>0.59801189418252021</v>
      </c>
      <c r="G84" s="310">
        <v>82</v>
      </c>
      <c r="H84" s="50">
        <v>16.131098055815368</v>
      </c>
      <c r="I84" s="50">
        <v>14.710433693862841</v>
      </c>
      <c r="J84" s="50">
        <v>1.1805590101947649</v>
      </c>
      <c r="K84" s="50">
        <v>7.3054524536423124E-2</v>
      </c>
      <c r="L84" s="50">
        <v>40.567371019677367</v>
      </c>
      <c r="M84" s="50">
        <v>36.994606284980058</v>
      </c>
      <c r="N84" s="164">
        <v>2.968934613842277</v>
      </c>
      <c r="O84" s="164">
        <v>0.18372152914083809</v>
      </c>
    </row>
    <row r="85" spans="1:15" ht="20" customHeight="1" x14ac:dyDescent="0.55000000000000004">
      <c r="A85" s="163">
        <v>83</v>
      </c>
      <c r="B85" s="50">
        <v>0.26440551104260029</v>
      </c>
      <c r="C85" s="50">
        <v>2.3940711028792071E-3</v>
      </c>
      <c r="D85" s="50">
        <v>171334.77115560501</v>
      </c>
      <c r="E85" s="50">
        <v>959953.74271225929</v>
      </c>
      <c r="F85" s="306">
        <v>0.50319458395649741</v>
      </c>
      <c r="G85" s="310">
        <v>83</v>
      </c>
      <c r="H85" s="50">
        <v>15.893494232276037</v>
      </c>
      <c r="I85" s="50">
        <v>14.793452323254238</v>
      </c>
      <c r="J85" s="50">
        <v>1.2151826177615406</v>
      </c>
      <c r="K85" s="50">
        <v>7.5640745628233363E-2</v>
      </c>
      <c r="L85" s="50">
        <v>39.96983187932485</v>
      </c>
      <c r="M85" s="50">
        <v>37.20338609205907</v>
      </c>
      <c r="N85" s="164">
        <v>3.0560079630551487</v>
      </c>
      <c r="O85" s="164">
        <v>0.19022549993113147</v>
      </c>
    </row>
    <row r="86" spans="1:15" ht="20" customHeight="1" x14ac:dyDescent="0.55000000000000004">
      <c r="A86" s="163">
        <v>84</v>
      </c>
      <c r="B86" s="50">
        <v>0.23775478473130982</v>
      </c>
      <c r="C86" s="50">
        <v>2.1618483496886449E-3</v>
      </c>
      <c r="D86" s="50">
        <v>154065.10050588875</v>
      </c>
      <c r="E86" s="50">
        <v>797253.80688151717</v>
      </c>
      <c r="F86" s="306">
        <v>0.41790950939781724</v>
      </c>
      <c r="G86" s="310">
        <v>84</v>
      </c>
      <c r="H86" s="50">
        <v>15.652706865824641</v>
      </c>
      <c r="I86" s="50">
        <v>14.870254697095485</v>
      </c>
      <c r="J86" s="50">
        <v>1.2505207450828366</v>
      </c>
      <c r="K86" s="50">
        <v>7.8304315680587225E-2</v>
      </c>
      <c r="L86" s="50">
        <v>39.364286590474329</v>
      </c>
      <c r="M86" s="50">
        <v>37.396532918395955</v>
      </c>
      <c r="N86" s="164">
        <v>3.1448782257752241</v>
      </c>
      <c r="O86" s="164">
        <v>0.19692399213400952</v>
      </c>
    </row>
    <row r="87" spans="1:15" ht="20" customHeight="1" x14ac:dyDescent="0.55000000000000004">
      <c r="A87" s="163">
        <v>85</v>
      </c>
      <c r="B87" s="50">
        <v>0.21367643863558283</v>
      </c>
      <c r="C87" s="50">
        <v>1.9509621421559388E-3</v>
      </c>
      <c r="D87" s="50">
        <v>138462.3322358577</v>
      </c>
      <c r="E87" s="50">
        <v>650990.09051063657</v>
      </c>
      <c r="F87" s="306">
        <v>0.3412400756194468</v>
      </c>
      <c r="G87" s="310">
        <v>85</v>
      </c>
      <c r="H87" s="50">
        <v>15.409175152338497</v>
      </c>
      <c r="I87" s="50">
        <v>14.940786293253096</v>
      </c>
      <c r="J87" s="50">
        <v>1.2865789240403838</v>
      </c>
      <c r="K87" s="50">
        <v>8.1047097691012399E-2</v>
      </c>
      <c r="L87" s="50">
        <v>38.751839667030787</v>
      </c>
      <c r="M87" s="50">
        <v>37.573909648736041</v>
      </c>
      <c r="N87" s="164">
        <v>3.235559313882391</v>
      </c>
      <c r="O87" s="164">
        <v>0.20382169091793712</v>
      </c>
    </row>
    <row r="88" spans="1:15" ht="20" customHeight="1" x14ac:dyDescent="0.55000000000000004">
      <c r="A88" s="163">
        <v>86</v>
      </c>
      <c r="B88" s="50">
        <v>0.19193816571412778</v>
      </c>
      <c r="C88" s="50">
        <v>1.7596144488096234E-3</v>
      </c>
      <c r="D88" s="50">
        <v>124375.9313827548</v>
      </c>
      <c r="E88" s="50">
        <v>519570.95870134234</v>
      </c>
      <c r="F88" s="306">
        <v>0.27235196944064338</v>
      </c>
      <c r="G88" s="310">
        <v>86</v>
      </c>
      <c r="H88" s="50">
        <v>15.163326359518051</v>
      </c>
      <c r="I88" s="50">
        <v>15.005001251098403</v>
      </c>
      <c r="J88" s="50">
        <v>1.3233624375300594</v>
      </c>
      <c r="K88" s="50">
        <v>8.3870985658526923E-2</v>
      </c>
      <c r="L88" s="50">
        <v>38.133565625265142</v>
      </c>
      <c r="M88" s="50">
        <v>37.735400950252519</v>
      </c>
      <c r="N88" s="164">
        <v>3.3280645130932429</v>
      </c>
      <c r="O88" s="164">
        <v>0.21092335941562906</v>
      </c>
    </row>
    <row r="89" spans="1:15" ht="20" customHeight="1" x14ac:dyDescent="0.55000000000000004">
      <c r="A89" s="163">
        <v>87</v>
      </c>
      <c r="B89" s="50">
        <v>0.17232635207783781</v>
      </c>
      <c r="C89" s="50">
        <v>1.5861360832322854E-3</v>
      </c>
      <c r="D89" s="50">
        <v>111667.47614643892</v>
      </c>
      <c r="E89" s="50">
        <v>401549.2549367547</v>
      </c>
      <c r="F89" s="306">
        <v>0.21048661126633825</v>
      </c>
      <c r="G89" s="310">
        <v>87</v>
      </c>
      <c r="H89" s="50">
        <v>14.91557497078273</v>
      </c>
      <c r="I89" s="50">
        <v>15.062862402911769</v>
      </c>
      <c r="J89" s="50">
        <v>1.3608763098581518</v>
      </c>
      <c r="K89" s="50">
        <v>8.677790468039194E-2</v>
      </c>
      <c r="L89" s="50">
        <v>37.510506830836533</v>
      </c>
      <c r="M89" s="50">
        <v>37.880913351523461</v>
      </c>
      <c r="N89" s="164">
        <v>3.4224064588090766</v>
      </c>
      <c r="O89" s="164">
        <v>0.21823383896736939</v>
      </c>
    </row>
    <row r="90" spans="1:15" ht="20" customHeight="1" x14ac:dyDescent="0.55000000000000004">
      <c r="A90" s="163">
        <v>88</v>
      </c>
      <c r="B90" s="50">
        <v>0.15464491207741812</v>
      </c>
      <c r="C90" s="50">
        <v>1.4289807966366525E-3</v>
      </c>
      <c r="D90" s="50">
        <v>100209.90302616694</v>
      </c>
      <c r="E90" s="50">
        <v>295610.56535044312</v>
      </c>
      <c r="F90" s="306">
        <v>0.15495500337795765</v>
      </c>
      <c r="G90" s="310">
        <v>88</v>
      </c>
      <c r="H90" s="50">
        <v>14.666321921556934</v>
      </c>
      <c r="I90" s="50">
        <v>15.114341284915691</v>
      </c>
      <c r="J90" s="50">
        <v>1.3991252971441501</v>
      </c>
      <c r="K90" s="50">
        <v>8.9769811034660821E-2</v>
      </c>
      <c r="L90" s="50">
        <v>36.883671578162371</v>
      </c>
      <c r="M90" s="50">
        <v>38.01037527027848</v>
      </c>
      <c r="N90" s="164">
        <v>3.5185971119803052</v>
      </c>
      <c r="O90" s="164">
        <v>0.2257580493286101</v>
      </c>
    </row>
    <row r="91" spans="1:15" ht="20" customHeight="1" x14ac:dyDescent="0.55000000000000004">
      <c r="A91" s="163">
        <v>89</v>
      </c>
      <c r="B91" s="50">
        <v>0.13871414132427834</v>
      </c>
      <c r="C91" s="50">
        <v>1.2867190901499838E-3</v>
      </c>
      <c r="D91" s="50">
        <v>89886.763578132362</v>
      </c>
      <c r="E91" s="50">
        <v>200562.23204830289</v>
      </c>
      <c r="F91" s="306">
        <v>0.10513197086745774</v>
      </c>
      <c r="G91" s="310">
        <v>89</v>
      </c>
      <c r="H91" s="50">
        <v>14.41595392761792</v>
      </c>
      <c r="I91" s="50">
        <v>15.159418128070003</v>
      </c>
      <c r="J91" s="50">
        <v>1.438113877740242</v>
      </c>
      <c r="K91" s="50">
        <v>9.2848692248057807E-2</v>
      </c>
      <c r="L91" s="50">
        <v>36.254032401310752</v>
      </c>
      <c r="M91" s="50">
        <v>38.123736990250023</v>
      </c>
      <c r="N91" s="164">
        <v>3.6166477350128803</v>
      </c>
      <c r="O91" s="164">
        <v>0.23350098884067647</v>
      </c>
    </row>
    <row r="92" spans="1:15" ht="20" customHeight="1" x14ac:dyDescent="0.55000000000000004">
      <c r="A92" s="163">
        <v>90</v>
      </c>
      <c r="B92" s="50">
        <v>0.12436959839855932</v>
      </c>
      <c r="C92" s="50">
        <v>1.1580318722526734E-3</v>
      </c>
      <c r="D92" s="50">
        <v>80591.499762266452</v>
      </c>
      <c r="E92" s="50">
        <v>115323.1003780961</v>
      </c>
      <c r="F92" s="306">
        <v>6.0450787296657912E-2</v>
      </c>
      <c r="G92" s="310">
        <v>90</v>
      </c>
      <c r="H92" s="50">
        <v>14.16484290464274</v>
      </c>
      <c r="I92" s="50">
        <v>15.198081828828172</v>
      </c>
      <c r="J92" s="50">
        <v>1.4778462426779853</v>
      </c>
      <c r="K92" s="50">
        <v>9.6016567148719797E-2</v>
      </c>
      <c r="L92" s="50">
        <v>35.622524614245229</v>
      </c>
      <c r="M92" s="50">
        <v>38.220970587629658</v>
      </c>
      <c r="N92" s="164">
        <v>3.7165688677430584</v>
      </c>
      <c r="O92" s="164">
        <v>0.24146773456340481</v>
      </c>
    </row>
    <row r="93" spans="1:15" ht="20" customHeight="1" x14ac:dyDescent="0.55000000000000004">
      <c r="A93" s="163">
        <v>91</v>
      </c>
      <c r="B93" s="50">
        <v>0.11146102350130847</v>
      </c>
      <c r="C93" s="50">
        <v>1.04170406515765E-3</v>
      </c>
      <c r="D93" s="50">
        <v>72226.743228847903</v>
      </c>
      <c r="E93" s="50">
        <v>38913.978882551193</v>
      </c>
      <c r="F93" s="306">
        <v>2.0398173935519161E-2</v>
      </c>
      <c r="G93" s="310">
        <v>91</v>
      </c>
      <c r="H93" s="50">
        <v>13.913345477587793</v>
      </c>
      <c r="I93" s="50">
        <v>15.230329900119262</v>
      </c>
      <c r="J93" s="50">
        <v>1.5183262861526556</v>
      </c>
      <c r="K93" s="50">
        <v>9.9275485903322969E-2</v>
      </c>
      <c r="L93" s="50">
        <v>34.990045076985574</v>
      </c>
      <c r="M93" s="50">
        <v>38.30206980779483</v>
      </c>
      <c r="N93" s="164">
        <v>3.8183703035069185</v>
      </c>
      <c r="O93" s="164">
        <v>0.24966344236851051</v>
      </c>
    </row>
    <row r="94" spans="1:15" ht="20" customHeight="1" x14ac:dyDescent="0.55000000000000004">
      <c r="A94" s="163">
        <v>92</v>
      </c>
      <c r="B94" s="50">
        <v>9.9851300192187908E-2</v>
      </c>
      <c r="C94" s="50">
        <v>9.3661824495433477E-4</v>
      </c>
      <c r="D94" s="50">
        <v>64703.642524537769</v>
      </c>
      <c r="F94" s="306"/>
      <c r="G94" s="310">
        <v>92</v>
      </c>
      <c r="H94" s="50">
        <v>13.661802578062474</v>
      </c>
      <c r="I94" s="50">
        <v>15.256168402881389</v>
      </c>
      <c r="J94" s="50">
        <v>1.559557596056117</v>
      </c>
      <c r="K94" s="50">
        <v>0.10262753003812454</v>
      </c>
      <c r="L94" s="50">
        <v>34.357451183060896</v>
      </c>
      <c r="M94" s="50">
        <v>38.367049893125497</v>
      </c>
      <c r="N94" s="164">
        <v>3.9220610653319032</v>
      </c>
      <c r="O94" s="164">
        <v>0.25809334699250519</v>
      </c>
    </row>
    <row r="95" spans="1:15" ht="20" customHeight="1" x14ac:dyDescent="0.55000000000000004">
      <c r="A95" s="163">
        <v>93</v>
      </c>
      <c r="B95" s="50">
        <v>8.9415464575244824E-2</v>
      </c>
      <c r="C95" s="50">
        <v>8.4174838384488352E-4</v>
      </c>
      <c r="D95" s="50">
        <v>57941.221044758648</v>
      </c>
      <c r="F95" s="306"/>
      <c r="G95" s="310">
        <v>93</v>
      </c>
      <c r="H95" s="50">
        <v>13.41053912742416</v>
      </c>
      <c r="I95" s="50">
        <v>15.27561185853483</v>
      </c>
      <c r="J95" s="50">
        <v>1.601543444569197</v>
      </c>
      <c r="K95" s="50">
        <v>0.10607481244344716</v>
      </c>
      <c r="L95" s="50">
        <v>33.72556006253955</v>
      </c>
      <c r="M95" s="50">
        <v>38.415947362886612</v>
      </c>
      <c r="N95" s="164">
        <v>4.0276493822780051</v>
      </c>
      <c r="O95" s="164">
        <v>0.26676276204797389</v>
      </c>
    </row>
    <row r="96" spans="1:15" ht="20" customHeight="1" x14ac:dyDescent="0.55000000000000004">
      <c r="A96" s="163">
        <v>94</v>
      </c>
      <c r="B96" s="50">
        <v>8.0039764811894593E-2</v>
      </c>
      <c r="C96" s="50">
        <v>7.5615374854076797E-4</v>
      </c>
      <c r="D96" s="50">
        <v>51865.767598107705</v>
      </c>
      <c r="F96" s="306"/>
      <c r="G96" s="310">
        <v>94</v>
      </c>
      <c r="H96" s="50">
        <v>13.159863802920057</v>
      </c>
      <c r="I96" s="50">
        <v>15.28868314284167</v>
      </c>
      <c r="J96" s="50">
        <v>1.6442867788246072</v>
      </c>
      <c r="K96" s="50">
        <v>0.10961947736112608</v>
      </c>
      <c r="L96" s="50">
        <v>33.095147993909798</v>
      </c>
      <c r="M96" s="50">
        <v>38.448819746300586</v>
      </c>
      <c r="N96" s="164">
        <v>4.1351426659563719</v>
      </c>
      <c r="O96" s="164">
        <v>0.27567707999200713</v>
      </c>
    </row>
    <row r="97" spans="1:15" ht="20" customHeight="1" x14ac:dyDescent="0.55000000000000004">
      <c r="A97" s="163">
        <v>95</v>
      </c>
      <c r="B97" s="50">
        <v>7.1620772614802014E-2</v>
      </c>
      <c r="C97" s="50">
        <v>6.7897299664316016E-4</v>
      </c>
      <c r="D97" s="50">
        <v>46410.260654391714</v>
      </c>
      <c r="F97" s="306"/>
      <c r="G97" s="310">
        <v>95</v>
      </c>
      <c r="H97" s="50">
        <v>12.910068883842046</v>
      </c>
      <c r="I97" s="50">
        <v>15.295413361654038</v>
      </c>
      <c r="J97" s="50">
        <v>1.6877902116516783</v>
      </c>
      <c r="K97" s="50">
        <v>0.11326370035444532</v>
      </c>
      <c r="L97" s="50">
        <v>32.46695001718156</v>
      </c>
      <c r="M97" s="50">
        <v>38.465745270072141</v>
      </c>
      <c r="N97" s="164">
        <v>4.2445474872536533</v>
      </c>
      <c r="O97" s="164">
        <v>0.28484177205059424</v>
      </c>
    </row>
    <row r="98" spans="1:15" ht="20" customHeight="1" x14ac:dyDescent="0.55000000000000004">
      <c r="A98" s="163">
        <v>96</v>
      </c>
      <c r="B98" s="50">
        <v>6.4064547374510394E-2</v>
      </c>
      <c r="C98" s="50">
        <v>6.0941850238740926E-4</v>
      </c>
      <c r="D98" s="50">
        <v>41513.826698682744</v>
      </c>
      <c r="F98" s="306"/>
      <c r="G98" s="310">
        <v>96</v>
      </c>
      <c r="H98" s="50">
        <v>12.661430174336742</v>
      </c>
      <c r="I98" s="50">
        <v>15.295841709109292</v>
      </c>
      <c r="J98" s="50">
        <v>1.7320560124144426</v>
      </c>
      <c r="K98" s="50">
        <v>0.11700968826008853</v>
      </c>
      <c r="L98" s="50">
        <v>31.841659739764943</v>
      </c>
      <c r="M98" s="50">
        <v>38.466822501769727</v>
      </c>
      <c r="N98" s="164">
        <v>4.3558695532911109</v>
      </c>
      <c r="O98" s="164">
        <v>0.29426238809778693</v>
      </c>
    </row>
    <row r="99" spans="1:15" ht="20" customHeight="1" x14ac:dyDescent="0.55000000000000004">
      <c r="A99" s="163">
        <v>97</v>
      </c>
      <c r="B99" s="50">
        <v>5.7285852761824088E-2</v>
      </c>
      <c r="C99" s="50">
        <v>5.4677093429128401E-4</v>
      </c>
      <c r="D99" s="50">
        <v>37121.232589662017</v>
      </c>
      <c r="F99" s="306"/>
      <c r="G99" s="310">
        <v>97</v>
      </c>
      <c r="H99" s="50">
        <v>12.414206999229854</v>
      </c>
      <c r="I99" s="50">
        <v>15.290015308879655</v>
      </c>
      <c r="J99" s="50">
        <v>1.7770860979543175</v>
      </c>
      <c r="K99" s="50">
        <v>0.12085967912162392</v>
      </c>
      <c r="L99" s="50">
        <v>31.21992932596908</v>
      </c>
      <c r="M99" s="50">
        <v>38.45216995059144</v>
      </c>
      <c r="N99" s="164">
        <v>4.4691136846467785</v>
      </c>
      <c r="O99" s="164">
        <v>0.30394455648842339</v>
      </c>
    </row>
    <row r="100" spans="1:15" ht="20" customHeight="1" x14ac:dyDescent="0.55000000000000004">
      <c r="A100" s="163">
        <v>98</v>
      </c>
      <c r="B100" s="50">
        <v>5.1207425005422788E-2</v>
      </c>
      <c r="C100" s="50">
        <v>4.9037409982069003E-4</v>
      </c>
      <c r="D100" s="50">
        <v>33182.411403513965</v>
      </c>
      <c r="F100" s="306"/>
      <c r="G100" s="310">
        <v>98</v>
      </c>
      <c r="H100" s="50">
        <v>12.168642268980896</v>
      </c>
      <c r="I100" s="50">
        <v>15.277989039132963</v>
      </c>
      <c r="J100" s="50">
        <v>1.8228820236493473</v>
      </c>
      <c r="K100" s="50">
        <v>0.12481594210405478</v>
      </c>
      <c r="L100" s="50">
        <v>30.602369660353812</v>
      </c>
      <c r="M100" s="50">
        <v>38.421925627166665</v>
      </c>
      <c r="N100" s="164">
        <v>4.5842837928707558</v>
      </c>
      <c r="O100" s="164">
        <v>0.31389398384323564</v>
      </c>
    </row>
    <row r="101" spans="1:15" ht="20" customHeight="1" x14ac:dyDescent="0.55000000000000004">
      <c r="A101" s="163">
        <v>99</v>
      </c>
      <c r="B101" s="50">
        <v>4.5759291541690929E-2</v>
      </c>
      <c r="C101" s="50">
        <v>4.3963006600479651E-4</v>
      </c>
      <c r="D101" s="50">
        <v>29652.020919015726</v>
      </c>
      <c r="F101" s="306"/>
      <c r="G101" s="310">
        <v>99</v>
      </c>
      <c r="H101" s="50">
        <v>11.924962609677968</v>
      </c>
      <c r="I101" s="50">
        <v>15.259825341906673</v>
      </c>
      <c r="J101" s="50">
        <v>1.8694449746014128</v>
      </c>
      <c r="K101" s="50">
        <v>0.12888077738895345</v>
      </c>
      <c r="L101" s="50">
        <v>29.989550674647706</v>
      </c>
      <c r="M101" s="50">
        <v>38.376246564159402</v>
      </c>
      <c r="N101" s="164">
        <v>4.7013828583223169</v>
      </c>
      <c r="O101" s="164">
        <v>0.32411645478512624</v>
      </c>
    </row>
    <row r="102" spans="1:15" ht="20" customHeight="1" x14ac:dyDescent="0.55000000000000004">
      <c r="A102" s="163">
        <v>100</v>
      </c>
      <c r="B102" s="50">
        <v>4.0878138350546253E-2</v>
      </c>
      <c r="C102" s="50">
        <v>3.9399455983643936E-4</v>
      </c>
      <c r="D102" s="50">
        <v>26489.033651153975</v>
      </c>
      <c r="F102" s="306"/>
      <c r="G102" s="310">
        <v>100</v>
      </c>
      <c r="H102" s="50">
        <v>11.683378553818651</v>
      </c>
      <c r="I102" s="50">
        <v>15.235594017637947</v>
      </c>
      <c r="J102" s="50">
        <v>1.9167757569634536</v>
      </c>
      <c r="K102" s="50">
        <v>0.13305651604971797</v>
      </c>
      <c r="L102" s="50">
        <v>29.382001827534339</v>
      </c>
      <c r="M102" s="50">
        <v>38.315308299541194</v>
      </c>
      <c r="N102" s="164">
        <v>4.8204129083591338</v>
      </c>
      <c r="O102" s="164">
        <v>0.33461783162545705</v>
      </c>
    </row>
    <row r="103" spans="1:15" ht="20" customHeight="1" x14ac:dyDescent="0.55000000000000004">
      <c r="A103" s="163"/>
      <c r="F103" s="134"/>
      <c r="G103" s="310">
        <v>101</v>
      </c>
      <c r="H103" s="50">
        <v>11.4440847874931</v>
      </c>
      <c r="I103" s="50">
        <v>15.20537200563269</v>
      </c>
      <c r="J103" s="50">
        <v>1.9648747894184417</v>
      </c>
      <c r="K103" s="50">
        <v>0.13734551990647073</v>
      </c>
      <c r="L103" s="50">
        <v>28.780212726281867</v>
      </c>
      <c r="M103" s="50">
        <v>38.239304324502655</v>
      </c>
      <c r="N103" s="164">
        <v>4.9413749959081326</v>
      </c>
      <c r="O103" s="164">
        <v>0.34540405399914043</v>
      </c>
    </row>
    <row r="104" spans="1:15" ht="20" customHeight="1" x14ac:dyDescent="0.55000000000000004">
      <c r="A104" s="163"/>
      <c r="F104" s="134"/>
      <c r="G104" s="310">
        <v>102</v>
      </c>
      <c r="H104" s="50">
        <v>11.207260449496921</v>
      </c>
      <c r="I104" s="50">
        <v>15.169243151289844</v>
      </c>
      <c r="J104" s="50">
        <v>2.0137420948220339</v>
      </c>
      <c r="K104" s="50">
        <v>0.14175018136013365</v>
      </c>
      <c r="L104" s="50">
        <v>28.184633878968555</v>
      </c>
      <c r="M104" s="50">
        <v>38.148445498056326</v>
      </c>
      <c r="N104" s="164">
        <v>5.0642691784479705</v>
      </c>
      <c r="O104" s="164">
        <v>0.35648113844736234</v>
      </c>
    </row>
    <row r="105" spans="1:15" ht="20" customHeight="1" x14ac:dyDescent="0.55000000000000004">
      <c r="A105" s="163"/>
      <c r="F105" s="134"/>
      <c r="G105" s="310">
        <v>103</v>
      </c>
      <c r="H105" s="50">
        <v>10.973069477843193</v>
      </c>
      <c r="I105" s="50">
        <v>15.127297960929793</v>
      </c>
      <c r="J105" s="50">
        <v>2.0633772920209599</v>
      </c>
      <c r="K105" s="50">
        <v>0.14627292320522328</v>
      </c>
      <c r="L105" s="50">
        <v>27.595677565910218</v>
      </c>
      <c r="M105" s="50">
        <v>38.042959430465672</v>
      </c>
      <c r="N105" s="164">
        <v>5.1890944974334801</v>
      </c>
      <c r="O105" s="164">
        <v>0.36785517794678912</v>
      </c>
    </row>
    <row r="106" spans="1:15" ht="20" customHeight="1" x14ac:dyDescent="0.55000000000000004">
      <c r="A106" s="163"/>
      <c r="F106" s="134"/>
      <c r="G106" s="310">
        <v>104</v>
      </c>
      <c r="H106" s="50">
        <v>10.741660999124797</v>
      </c>
      <c r="I106" s="50">
        <v>15.079633345102273</v>
      </c>
      <c r="J106" s="50">
        <v>2.1137795878589647</v>
      </c>
      <c r="K106" s="50">
        <v>0.15091619842089318</v>
      </c>
      <c r="L106" s="50">
        <v>27.013718818849974</v>
      </c>
      <c r="M106" s="50">
        <v>37.923089837701752</v>
      </c>
      <c r="N106" s="164">
        <v>5.3158489581917641</v>
      </c>
      <c r="O106" s="164">
        <v>0.3795323413840696</v>
      </c>
    </row>
    <row r="107" spans="1:15" ht="20" customHeight="1" x14ac:dyDescent="0.55000000000000004">
      <c r="A107" s="163"/>
      <c r="F107" s="134"/>
      <c r="G107" s="310">
        <v>105</v>
      </c>
      <c r="H107" s="50">
        <v>10.513169756186612</v>
      </c>
      <c r="I107" s="50">
        <v>15.026352351274181</v>
      </c>
      <c r="J107" s="50">
        <v>2.1649477693824251</v>
      </c>
      <c r="K107" s="50">
        <v>0.15568248993977377</v>
      </c>
      <c r="L107" s="50">
        <v>26.439096496491764</v>
      </c>
      <c r="M107" s="50">
        <v>37.789095869191833</v>
      </c>
      <c r="N107" s="164">
        <v>5.4445295103204572</v>
      </c>
      <c r="O107" s="164">
        <v>0.3915188729745005</v>
      </c>
    </row>
    <row r="108" spans="1:15" ht="20" customHeight="1" x14ac:dyDescent="0.55000000000000004">
      <c r="A108" s="163"/>
      <c r="F108" s="134"/>
      <c r="G108" s="310">
        <v>106</v>
      </c>
      <c r="H108" s="50">
        <v>10.287716569610147</v>
      </c>
      <c r="I108" s="50">
        <v>14.96756388681662</v>
      </c>
      <c r="J108" s="50">
        <v>2.2168801962575149</v>
      </c>
      <c r="K108" s="50">
        <v>0.16057431039415704</v>
      </c>
      <c r="L108" s="50">
        <v>25.872114445067265</v>
      </c>
      <c r="M108" s="50">
        <v>37.641251411171993</v>
      </c>
      <c r="N108" s="164">
        <v>5.5751320286179968</v>
      </c>
      <c r="O108" s="164">
        <v>0.40382109162371843</v>
      </c>
    </row>
    <row r="109" spans="1:15" ht="20" customHeight="1" x14ac:dyDescent="0.55000000000000004">
      <c r="A109" s="163"/>
      <c r="F109" s="134"/>
      <c r="G109" s="310">
        <v>107</v>
      </c>
      <c r="H109" s="50">
        <v>10.065408828582012</v>
      </c>
      <c r="I109" s="50">
        <v>14.903382433227907</v>
      </c>
      <c r="J109" s="50">
        <v>2.2695747934108894</v>
      </c>
      <c r="K109" s="50">
        <v>0.16559420183907261</v>
      </c>
      <c r="L109" s="50">
        <v>25.313042732798831</v>
      </c>
      <c r="M109" s="50">
        <v>37.479844367999441</v>
      </c>
      <c r="N109" s="164">
        <v>5.7076512945760101</v>
      </c>
      <c r="O109" s="164">
        <v>0.4164453902312753</v>
      </c>
    </row>
    <row r="110" spans="1:15" ht="20" customHeight="1" x14ac:dyDescent="0.55000000000000004">
      <c r="A110" s="163"/>
      <c r="F110" s="134"/>
      <c r="G110" s="310">
        <v>108</v>
      </c>
      <c r="H110" s="50">
        <v>9.8463410068132955</v>
      </c>
      <c r="I110" s="50">
        <v>14.833927752540347</v>
      </c>
      <c r="J110" s="50">
        <v>2.3230290439057804</v>
      </c>
      <c r="K110" s="50">
        <v>0.17074473545182106</v>
      </c>
      <c r="L110" s="50">
        <v>24.762118947361898</v>
      </c>
      <c r="M110" s="50">
        <v>37.305175923808214</v>
      </c>
      <c r="N110" s="164">
        <v>5.8420809784637262</v>
      </c>
      <c r="O110" s="164">
        <v>0.42939823493500956</v>
      </c>
    </row>
    <row r="111" spans="1:15" ht="20" customHeight="1" x14ac:dyDescent="0.55000000000000004">
      <c r="A111" s="163"/>
      <c r="F111" s="134"/>
      <c r="G111" s="310">
        <v>109</v>
      </c>
      <c r="H111" s="50">
        <v>9.6305951992969998</v>
      </c>
      <c r="I111" s="50">
        <v>14.75932458686867</v>
      </c>
      <c r="J111" s="50">
        <v>2.3772399820652854</v>
      </c>
      <c r="K111" s="50">
        <v>0.17602851120751906</v>
      </c>
      <c r="L111" s="50">
        <v>24.219549545752059</v>
      </c>
      <c r="M111" s="50">
        <v>37.117559786917006</v>
      </c>
      <c r="N111" s="164">
        <v>5.9784136220340507</v>
      </c>
      <c r="O111" s="164">
        <v>0.44268616429508817</v>
      </c>
    </row>
    <row r="112" spans="1:15" ht="20" customHeight="1" x14ac:dyDescent="0.55000000000000004">
      <c r="A112" s="163"/>
      <c r="F112" s="134"/>
      <c r="G112" s="310">
        <v>110</v>
      </c>
      <c r="H112" s="50">
        <v>9.4182416758306573</v>
      </c>
      <c r="I112" s="50">
        <v>14.67970235206173</v>
      </c>
      <c r="J112" s="50">
        <v>2.4322041868546522</v>
      </c>
      <c r="K112" s="50">
        <v>0.1814481575302368</v>
      </c>
      <c r="L112" s="50">
        <v>23.685511246314086</v>
      </c>
      <c r="M112" s="50">
        <v>36.917321419407706</v>
      </c>
      <c r="N112" s="164">
        <v>6.1166406218809657</v>
      </c>
      <c r="O112" s="164">
        <v>0.45631578841666864</v>
      </c>
    </row>
    <row r="113" spans="1:15" ht="20" customHeight="1" x14ac:dyDescent="0.55000000000000004">
      <c r="A113" s="163"/>
      <c r="F113" s="134"/>
      <c r="G113" s="310">
        <v>111</v>
      </c>
      <c r="H113" s="50">
        <v>9.209339447392086</v>
      </c>
      <c r="I113" s="50">
        <v>14.59519482642073</v>
      </c>
      <c r="J113" s="50">
        <v>2.487917775534128</v>
      </c>
      <c r="K113" s="50">
        <v>0.18700633091929697</v>
      </c>
      <c r="L113" s="50">
        <v>23.160152453094806</v>
      </c>
      <c r="M113" s="50">
        <v>36.704797254296864</v>
      </c>
      <c r="N113" s="164">
        <v>6.2567522134773723</v>
      </c>
      <c r="O113" s="164">
        <v>0.47029378801009464</v>
      </c>
    </row>
    <row r="114" spans="1:15" ht="20" customHeight="1" x14ac:dyDescent="0.55000000000000004">
      <c r="A114" s="163"/>
      <c r="F114" s="134"/>
      <c r="G114" s="310">
        <v>112</v>
      </c>
      <c r="H114" s="50">
        <v>9.0039368416323207</v>
      </c>
      <c r="I114" s="50">
        <v>14.505939835444341</v>
      </c>
      <c r="J114" s="50">
        <v>2.5443763975939571</v>
      </c>
      <c r="K114" s="50">
        <v>0.1927057155503214</v>
      </c>
      <c r="L114" s="50">
        <v>22.643594703124347</v>
      </c>
      <c r="M114" s="50">
        <v>36.480333902715415</v>
      </c>
      <c r="N114" s="164">
        <v>6.3987374559224852</v>
      </c>
      <c r="O114" s="164">
        <v>0.4846269133875864</v>
      </c>
    </row>
    <row r="115" spans="1:15" ht="20" customHeight="1" x14ac:dyDescent="0.55000000000000004">
      <c r="A115" s="163"/>
      <c r="F115" s="134"/>
      <c r="G115" s="310">
        <v>113</v>
      </c>
      <c r="H115" s="50">
        <v>8.8020720839406845</v>
      </c>
      <c r="I115" s="50">
        <v>14.412078933555524</v>
      </c>
      <c r="J115" s="50">
        <v>2.6015752289828833</v>
      </c>
      <c r="K115" s="50">
        <v>0.19854902285062692</v>
      </c>
      <c r="L115" s="50">
        <v>22.13593412771041</v>
      </c>
      <c r="M115" s="50">
        <v>36.24428735349786</v>
      </c>
      <c r="N115" s="164">
        <v>6.5425842174273541</v>
      </c>
      <c r="O115" s="164">
        <v>0.49932198339542294</v>
      </c>
    </row>
    <row r="116" spans="1:15" ht="20" customHeight="1" x14ac:dyDescent="0.55000000000000004">
      <c r="A116" s="163"/>
      <c r="F116" s="134"/>
      <c r="G116" s="310">
        <v>114</v>
      </c>
      <c r="H116" s="50">
        <v>8.6037738807397997</v>
      </c>
      <c r="I116" s="50">
        <v>14.31375708375433</v>
      </c>
      <c r="J116" s="50">
        <v>2.6595089666413534</v>
      </c>
      <c r="K116" s="50">
        <v>0.20453899104855636</v>
      </c>
      <c r="L116" s="50">
        <v>21.637242919340643</v>
      </c>
      <c r="M116" s="50">
        <v>35.997022167555478</v>
      </c>
      <c r="N116" s="164">
        <v>6.6882791615666681</v>
      </c>
      <c r="O116" s="164">
        <v>0.51438588428057497</v>
      </c>
    </row>
    <row r="117" spans="1:15" ht="20" customHeight="1" x14ac:dyDescent="0.55000000000000004">
      <c r="A117" s="163"/>
      <c r="F117" s="134"/>
      <c r="G117" s="310">
        <v>115</v>
      </c>
      <c r="H117" s="50">
        <v>8.4090620018802174</v>
      </c>
      <c r="I117" s="50">
        <v>14.211122336129115</v>
      </c>
      <c r="J117" s="50">
        <v>2.7181718233506169</v>
      </c>
      <c r="K117" s="50">
        <v>0.21067838469637779</v>
      </c>
      <c r="L117" s="50">
        <v>21.147570796320633</v>
      </c>
      <c r="M117" s="50">
        <v>35.738910669378704</v>
      </c>
      <c r="N117" s="164">
        <v>6.835807734324983</v>
      </c>
      <c r="O117" s="164">
        <v>0.52982556849086559</v>
      </c>
    </row>
    <row r="118" spans="1:15" ht="20" customHeight="1" x14ac:dyDescent="0.55000000000000004">
      <c r="A118" s="163"/>
      <c r="F118" s="134"/>
      <c r="G118" s="310">
        <v>116</v>
      </c>
      <c r="H118" s="50">
        <v>8.2179478592243207</v>
      </c>
      <c r="I118" s="50">
        <v>14.104325506141118</v>
      </c>
      <c r="J118" s="50">
        <v>2.7775575229083658</v>
      </c>
      <c r="K118" s="50">
        <v>0.21696999416634852</v>
      </c>
      <c r="L118" s="50">
        <v>20.666946457828416</v>
      </c>
      <c r="M118" s="50">
        <v>35.470332137969514</v>
      </c>
      <c r="N118" s="164">
        <v>6.9851541519641582</v>
      </c>
      <c r="O118" s="164">
        <v>0.54564805340764444</v>
      </c>
    </row>
    <row r="119" spans="1:15" ht="20" customHeight="1" x14ac:dyDescent="0.55000000000000004">
      <c r="A119" s="163"/>
      <c r="F119" s="134"/>
      <c r="G119" s="310">
        <v>117</v>
      </c>
      <c r="H119" s="50">
        <v>8.0304350787331416</v>
      </c>
      <c r="I119" s="50">
        <v>13.993519853579254</v>
      </c>
      <c r="J119" s="50">
        <v>2.8376592956418509</v>
      </c>
      <c r="K119" s="50">
        <v>0.2234166351195955</v>
      </c>
      <c r="L119" s="50">
        <v>20.195379022629879</v>
      </c>
      <c r="M119" s="50">
        <v>35.191671999459352</v>
      </c>
      <c r="N119" s="164">
        <v>7.1363013897394962</v>
      </c>
      <c r="O119" s="164">
        <v>0.56186042001009873</v>
      </c>
    </row>
    <row r="120" spans="1:15" ht="20" customHeight="1" x14ac:dyDescent="0.55000000000000004">
      <c r="A120" s="163"/>
      <c r="F120" s="134"/>
      <c r="G120" s="310">
        <v>118</v>
      </c>
      <c r="H120" s="50">
        <v>7.8465200635976178</v>
      </c>
      <c r="I120" s="50">
        <v>13.878860763058729</v>
      </c>
      <c r="J120" s="50">
        <v>2.8984698742686383</v>
      </c>
      <c r="K120" s="50">
        <v>0.23002114794744741</v>
      </c>
      <c r="L120" s="50">
        <v>19.732859445272116</v>
      </c>
      <c r="M120" s="50">
        <v>34.903321023609436</v>
      </c>
      <c r="N120" s="164">
        <v>7.289231171490143</v>
      </c>
      <c r="O120" s="164">
        <v>0.57846981147028509</v>
      </c>
    </row>
    <row r="121" spans="1:15" ht="20" customHeight="1" x14ac:dyDescent="0.55000000000000004">
      <c r="A121" s="163"/>
      <c r="F121" s="134"/>
      <c r="G121" s="310">
        <v>119</v>
      </c>
      <c r="H121" s="50">
        <v>7.6661925461843898</v>
      </c>
      <c r="I121" s="50">
        <v>13.76050542691247</v>
      </c>
      <c r="J121" s="50">
        <v>2.9599814901154171</v>
      </c>
      <c r="K121" s="50">
        <v>0.23678639718486677</v>
      </c>
      <c r="L121" s="50">
        <v>19.279361904147041</v>
      </c>
      <c r="M121" s="50">
        <v>34.605674526328805</v>
      </c>
      <c r="N121" s="164">
        <v>7.4439239601299443</v>
      </c>
      <c r="O121" s="164">
        <v>0.59548343167799556</v>
      </c>
    </row>
    <row r="122" spans="1:15" ht="20" customHeight="1" x14ac:dyDescent="0.55000000000000004">
      <c r="A122" s="163"/>
      <c r="F122" s="134"/>
      <c r="G122" s="310">
        <v>120</v>
      </c>
      <c r="H122" s="50">
        <v>7.4894361267937901</v>
      </c>
      <c r="I122" s="50">
        <v>13.638612531296816</v>
      </c>
      <c r="J122" s="50">
        <v>3.0221858697046597</v>
      </c>
      <c r="K122" s="50">
        <v>0.24371527089566108</v>
      </c>
      <c r="L122" s="50">
        <v>18.834845156389552</v>
      </c>
      <c r="M122" s="50">
        <v>34.299131580275585</v>
      </c>
      <c r="N122" s="164">
        <v>7.6003589490633798</v>
      </c>
      <c r="O122" s="164">
        <v>0.61290854369465375</v>
      </c>
    </row>
    <row r="123" spans="1:15" ht="20" customHeight="1" x14ac:dyDescent="0.55000000000000004">
      <c r="A123" s="163"/>
      <c r="F123" s="134"/>
      <c r="G123" s="310">
        <v>121</v>
      </c>
      <c r="H123" s="50">
        <v>7.3162287974529914</v>
      </c>
      <c r="I123" s="50">
        <v>13.513341946302004</v>
      </c>
      <c r="J123" s="50">
        <v>3.0850742317188318</v>
      </c>
      <c r="K123" s="50">
        <v>0.25081068002914253</v>
      </c>
      <c r="L123" s="50">
        <v>18.399253855141311</v>
      </c>
      <c r="M123" s="50">
        <v>33.984094235529881</v>
      </c>
      <c r="N123" s="164">
        <v>7.7585140545510054</v>
      </c>
      <c r="O123" s="164">
        <v>0.63075246813540686</v>
      </c>
    </row>
    <row r="124" spans="1:15" ht="20" customHeight="1" x14ac:dyDescent="0.55000000000000004">
      <c r="A124" s="163"/>
      <c r="F124" s="134"/>
      <c r="G124" s="310">
        <v>122</v>
      </c>
      <c r="H124" s="50">
        <v>7.1465434491883428</v>
      </c>
      <c r="I124" s="50">
        <v>13.384854420826871</v>
      </c>
      <c r="J124" s="50">
        <v>3.1486372843514925</v>
      </c>
      <c r="K124" s="50">
        <v>0.25807555774793062</v>
      </c>
      <c r="L124" s="50">
        <v>17.972519825267035</v>
      </c>
      <c r="M124" s="50">
        <v>33.66096675224793</v>
      </c>
      <c r="N124" s="164">
        <v>7.9183659090478429</v>
      </c>
      <c r="O124" s="164">
        <v>0.64902258147864689</v>
      </c>
    </row>
    <row r="125" spans="1:15" ht="20" customHeight="1" x14ac:dyDescent="0.55000000000000004">
      <c r="A125" s="163"/>
      <c r="F125" s="134"/>
      <c r="G125" s="310">
        <v>123</v>
      </c>
      <c r="H125" s="50">
        <v>6.980348361436346</v>
      </c>
      <c r="I125" s="50">
        <v>13.253311282941462</v>
      </c>
      <c r="J125" s="50">
        <v>3.2128652230542727</v>
      </c>
      <c r="K125" s="50">
        <v>0.26551285872660618</v>
      </c>
      <c r="L125" s="50">
        <v>17.554563294152125</v>
      </c>
      <c r="M125" s="50">
        <v>33.330154847117512</v>
      </c>
      <c r="N125" s="164">
        <v>8.0798898555373668</v>
      </c>
      <c r="O125" s="164">
        <v>0.66772631430222673</v>
      </c>
    </row>
    <row r="126" spans="1:15" ht="20" customHeight="1" x14ac:dyDescent="0.55000000000000004">
      <c r="A126" s="163"/>
      <c r="F126" s="134"/>
      <c r="G126" s="310">
        <v>124</v>
      </c>
      <c r="H126" s="50">
        <v>6.8176076724613504</v>
      </c>
      <c r="I126" s="50">
        <v>13.118874146425538</v>
      </c>
      <c r="J126" s="50">
        <v>3.2777477286885679</v>
      </c>
      <c r="K126" s="50">
        <v>0.27312555842094383</v>
      </c>
      <c r="L126" s="50">
        <v>17.145294074734881</v>
      </c>
      <c r="M126" s="50">
        <v>32.992064955344865</v>
      </c>
      <c r="N126" s="164">
        <v>8.2430599428832725</v>
      </c>
      <c r="O126" s="164">
        <v>0.68687114944568717</v>
      </c>
    </row>
    <row r="127" spans="1:15" ht="20" customHeight="1" x14ac:dyDescent="0.55000000000000004">
      <c r="A127" s="163"/>
      <c r="F127" s="134"/>
      <c r="G127" s="310">
        <v>125</v>
      </c>
      <c r="H127" s="50">
        <v>6.6582818298487032</v>
      </c>
      <c r="I127" s="50">
        <v>12.981704624133243</v>
      </c>
      <c r="J127" s="50">
        <v>3.3432739660900794</v>
      </c>
      <c r="K127" s="50">
        <v>0.28091665230744495</v>
      </c>
      <c r="L127" s="50">
        <v>16.744612698431432</v>
      </c>
      <c r="M127" s="50">
        <v>32.647103509808467</v>
      </c>
      <c r="N127" s="164">
        <v>8.4078489222195092</v>
      </c>
      <c r="O127" s="164">
        <v>0.70646462009779121</v>
      </c>
    </row>
    <row r="128" spans="1:15" ht="20" customHeight="1" x14ac:dyDescent="0.55000000000000004">
      <c r="A128" s="163"/>
      <c r="F128" s="134"/>
      <c r="G128" s="310">
        <v>126</v>
      </c>
      <c r="H128" s="50">
        <v>6.5023280203337572</v>
      </c>
      <c r="I128" s="50">
        <v>12.841964048793992</v>
      </c>
      <c r="J128" s="50">
        <v>3.4094325830544507</v>
      </c>
      <c r="K128" s="50">
        <v>0.288889155092934</v>
      </c>
      <c r="L128" s="50">
        <v>16.352411496093314</v>
      </c>
      <c r="M128" s="50">
        <v>32.295676238913735</v>
      </c>
      <c r="N128" s="164">
        <v>8.5742282443993041</v>
      </c>
      <c r="O128" s="164">
        <v>0.72651430780877435</v>
      </c>
    </row>
    <row r="129" spans="1:15" ht="20" customHeight="1" x14ac:dyDescent="0.55000000000000004">
      <c r="A129" s="163"/>
      <c r="F129" s="134"/>
      <c r="G129" s="310">
        <v>127</v>
      </c>
      <c r="H129" s="50">
        <v>6.349700578408596</v>
      </c>
      <c r="I129" s="50">
        <v>12.699813201819957</v>
      </c>
      <c r="J129" s="50">
        <v>3.4762117097513254</v>
      </c>
      <c r="K129" s="50">
        <v>0.29704609989398911</v>
      </c>
      <c r="L129" s="50">
        <v>15.968575625594086</v>
      </c>
      <c r="M129" s="50">
        <v>31.938187484583207</v>
      </c>
      <c r="N129" s="164">
        <v>8.7421680585215995</v>
      </c>
      <c r="O129" s="164">
        <v>0.74702784042673132</v>
      </c>
    </row>
    <row r="130" spans="1:15" ht="20" customHeight="1" x14ac:dyDescent="0.55000000000000004">
      <c r="A130" s="163"/>
      <c r="F130" s="134"/>
      <c r="G130" s="310">
        <v>128</v>
      </c>
      <c r="H130" s="50">
        <v>6.2003513733202675</v>
      </c>
      <c r="I130" s="50">
        <v>12.555412050647748</v>
      </c>
      <c r="J130" s="50">
        <v>3.5435989585742411</v>
      </c>
      <c r="K130" s="50">
        <v>0.30539053738598543</v>
      </c>
      <c r="L130" s="50">
        <v>15.592984045073758</v>
      </c>
      <c r="M130" s="50">
        <v>31.575039541708989</v>
      </c>
      <c r="N130" s="164">
        <v>8.9116372115535611</v>
      </c>
      <c r="O130" s="164">
        <v>0.76801288995758366</v>
      </c>
    </row>
    <row r="131" spans="1:15" ht="20" customHeight="1" x14ac:dyDescent="0.55000000000000004">
      <c r="A131" s="163"/>
      <c r="F131" s="134"/>
      <c r="G131" s="310">
        <v>129</v>
      </c>
      <c r="H131" s="50">
        <v>6.0542301742338323</v>
      </c>
      <c r="I131" s="50">
        <v>12.408919495099951</v>
      </c>
      <c r="J131" s="50">
        <v>3.6115814244330249</v>
      </c>
      <c r="K131" s="50">
        <v>0.3139255349215504</v>
      </c>
      <c r="L131" s="50">
        <v>15.225510431270846</v>
      </c>
      <c r="M131" s="50">
        <v>31.206632020288854</v>
      </c>
      <c r="N131" s="164">
        <v>9.0826032490659045</v>
      </c>
      <c r="O131" s="164">
        <v>0.78947717034812248</v>
      </c>
    </row>
    <row r="132" spans="1:15" ht="20" customHeight="1" x14ac:dyDescent="0.55000000000000004">
      <c r="A132" s="163"/>
      <c r="F132" s="134"/>
      <c r="G132" s="310">
        <v>130</v>
      </c>
      <c r="H132" s="50">
        <v>5.9112849934825151</v>
      </c>
      <c r="I132" s="50">
        <v>12.260493123209233</v>
      </c>
      <c r="J132" s="50">
        <v>3.6801456854950985</v>
      </c>
      <c r="K132" s="50">
        <v>0.32265417561827292</v>
      </c>
      <c r="L132" s="50">
        <v>14.866024042746728</v>
      </c>
      <c r="M132" s="50">
        <v>30.833361231359227</v>
      </c>
      <c r="N132" s="164">
        <v>9.2550324170971781</v>
      </c>
      <c r="O132" s="164">
        <v>0.81142843519172947</v>
      </c>
    </row>
    <row r="133" spans="1:15" ht="20" customHeight="1" x14ac:dyDescent="0.55000000000000004">
      <c r="A133" s="163"/>
      <c r="F133" s="134"/>
      <c r="G133" s="310">
        <v>131</v>
      </c>
      <c r="H133" s="50">
        <v>5.7714624079644894</v>
      </c>
      <c r="I133" s="50">
        <v>12.11028897690329</v>
      </c>
      <c r="J133" s="50">
        <v>3.7492778043815602</v>
      </c>
      <c r="K133" s="50">
        <v>0.33157955741548184</v>
      </c>
      <c r="L133" s="50">
        <v>14.514390528151891</v>
      </c>
      <c r="M133" s="50">
        <v>30.455619597726891</v>
      </c>
      <c r="N133" s="164">
        <v>9.4288896651617318</v>
      </c>
      <c r="O133" s="164">
        <v>0.83387447535631187</v>
      </c>
    </row>
    <row r="134" spans="1:15" ht="20" customHeight="1" x14ac:dyDescent="0.55000000000000004">
      <c r="A134" s="163"/>
      <c r="F134" s="134"/>
      <c r="G134" s="310">
        <v>132</v>
      </c>
      <c r="H134" s="50">
        <v>5.6347078588703461</v>
      </c>
      <c r="I134" s="50">
        <v>11.958461327905425</v>
      </c>
      <c r="J134" s="50">
        <v>3.8189633298234984</v>
      </c>
      <c r="K134" s="50">
        <v>0.34070479209996274</v>
      </c>
      <c r="L134" s="50">
        <v>14.170472679997047</v>
      </c>
      <c r="M134" s="50">
        <v>30.073795090391435</v>
      </c>
      <c r="N134" s="164">
        <v>9.6041386504151038</v>
      </c>
      <c r="O134" s="164">
        <v>0.85682311653412135</v>
      </c>
    </row>
    <row r="135" spans="1:15" ht="20" customHeight="1" x14ac:dyDescent="0.55000000000000004">
      <c r="A135" s="163"/>
      <c r="F135" s="134"/>
      <c r="G135" s="310">
        <v>133</v>
      </c>
      <c r="H135" s="50">
        <v>5.5009659300388654</v>
      </c>
      <c r="I135" s="50">
        <v>11.805162464162313</v>
      </c>
      <c r="J135" s="50">
        <v>3.8891872987835341</v>
      </c>
      <c r="K135" s="50">
        <v>0.35003300430050494</v>
      </c>
      <c r="L135" s="50">
        <v>13.834131134677508</v>
      </c>
      <c r="M135" s="50">
        <v>29.68827069144205</v>
      </c>
      <c r="N135" s="164">
        <v>9.7807417429893935</v>
      </c>
      <c r="O135" s="164">
        <v>0.88028221671318518</v>
      </c>
    </row>
    <row r="136" spans="1:15" ht="20" customHeight="1" x14ac:dyDescent="0.55000000000000004">
      <c r="A136" s="163"/>
      <c r="F136" s="134"/>
      <c r="G136" s="310">
        <v>134</v>
      </c>
      <c r="H136" s="50">
        <v>5.3701806053399572</v>
      </c>
      <c r="I136" s="50">
        <v>11.650542487065161</v>
      </c>
      <c r="J136" s="50">
        <v>3.9599342390470493</v>
      </c>
      <c r="K136" s="50">
        <v>0.35956733045115641</v>
      </c>
      <c r="L136" s="50">
        <v>13.505225019753926</v>
      </c>
      <c r="M136" s="50">
        <v>29.299423884098211</v>
      </c>
      <c r="N136" s="164">
        <v>9.9586600325098225</v>
      </c>
      <c r="O136" s="164">
        <v>0.90425966357004395</v>
      </c>
    </row>
    <row r="137" spans="1:15" ht="20" customHeight="1" x14ac:dyDescent="0.55000000000000004">
      <c r="A137" s="163"/>
      <c r="F137" s="134"/>
      <c r="G137" s="310">
        <v>135</v>
      </c>
      <c r="H137" s="50">
        <v>5.2422955055728675</v>
      </c>
      <c r="I137" s="50">
        <v>11.494749119689029</v>
      </c>
      <c r="J137" s="50">
        <v>4.0311881722871172</v>
      </c>
      <c r="K137" s="50">
        <v>0.36931091772311936</v>
      </c>
      <c r="L137" s="50">
        <v>13.183612549716916</v>
      </c>
      <c r="M137" s="50">
        <v>28.907626170459366</v>
      </c>
      <c r="N137" s="164">
        <v>10.137853335802593</v>
      </c>
      <c r="O137" s="164">
        <v>0.92876337178362256</v>
      </c>
    </row>
    <row r="138" spans="1:15" ht="20" customHeight="1" x14ac:dyDescent="0.55000000000000004">
      <c r="A138" s="163"/>
      <c r="F138" s="134"/>
      <c r="G138" s="310">
        <v>136</v>
      </c>
      <c r="H138" s="50">
        <v>5.11725410544667</v>
      </c>
      <c r="I138" s="50">
        <v>11.337927526230091</v>
      </c>
      <c r="J138" s="50">
        <v>4.1029326176064824</v>
      </c>
      <c r="K138" s="50">
        <v>0.37926692292523589</v>
      </c>
      <c r="L138" s="50">
        <v>12.869151571661508</v>
      </c>
      <c r="M138" s="50">
        <v>28.513242617415859</v>
      </c>
      <c r="N138" s="164">
        <v>10.318280205802454</v>
      </c>
      <c r="O138" s="164">
        <v>0.95380128027011246</v>
      </c>
    </row>
    <row r="139" spans="1:15" ht="20" customHeight="1" x14ac:dyDescent="0.55000000000000004">
      <c r="A139" s="163"/>
      <c r="F139" s="134"/>
      <c r="G139" s="310">
        <v>137</v>
      </c>
      <c r="H139" s="50">
        <v>4.9949999312765696</v>
      </c>
      <c r="I139" s="50">
        <v>11.18022014278036</v>
      </c>
      <c r="J139" s="50">
        <v>4.1751505955597707</v>
      </c>
      <c r="K139" s="50">
        <v>0.38943851137301255</v>
      </c>
      <c r="L139" s="50">
        <v>12.561700062464663</v>
      </c>
      <c r="M139" s="50">
        <v>28.116631431071891</v>
      </c>
      <c r="N139" s="164">
        <v>10.499897941667978</v>
      </c>
      <c r="O139" s="164">
        <v>0.97938134933873133</v>
      </c>
    </row>
    <row r="140" spans="1:15" ht="20" customHeight="1" x14ac:dyDescent="0.55000000000000004">
      <c r="A140" s="163"/>
      <c r="F140" s="134"/>
      <c r="G140" s="310">
        <v>138</v>
      </c>
      <c r="H140" s="50">
        <v>4.8754767400867047</v>
      </c>
      <c r="I140" s="50">
        <v>11.021766519536007</v>
      </c>
      <c r="J140" s="50">
        <v>4.2478246326581024</v>
      </c>
      <c r="K140" s="50">
        <v>0.39982885572617627</v>
      </c>
      <c r="L140" s="50">
        <v>12.261116579202834</v>
      </c>
      <c r="M140" s="50">
        <v>27.718143559922382</v>
      </c>
      <c r="N140" s="164">
        <v>10.682662600109998</v>
      </c>
      <c r="O140" s="164">
        <v>1.0055115577683456</v>
      </c>
    </row>
    <row r="141" spans="1:15" ht="20" customHeight="1" x14ac:dyDescent="0.55000000000000004">
      <c r="A141" s="163"/>
      <c r="F141" s="134"/>
      <c r="G141" s="310">
        <v>139</v>
      </c>
      <c r="H141" s="50">
        <v>4.7586286808564289</v>
      </c>
      <c r="I141" s="50">
        <v>10.862703174496732</v>
      </c>
      <c r="J141" s="50">
        <v>4.3209367663580229</v>
      </c>
      <c r="K141" s="50">
        <v>0.41044113479478572</v>
      </c>
      <c r="L141" s="50">
        <v>11.967260664662973</v>
      </c>
      <c r="M141" s="50">
        <v>27.31812232692808</v>
      </c>
      <c r="N141" s="164">
        <v>10.866529007938055</v>
      </c>
      <c r="O141" s="164">
        <v>1.0321998998050139</v>
      </c>
    </row>
    <row r="142" spans="1:15" ht="20" customHeight="1" x14ac:dyDescent="0.55000000000000004">
      <c r="A142" s="163"/>
      <c r="F142" s="134"/>
      <c r="G142" s="310">
        <v>140</v>
      </c>
      <c r="H142" s="50">
        <v>4.644400438683947</v>
      </c>
      <c r="I142" s="50">
        <v>10.703163458672863</v>
      </c>
      <c r="J142" s="50">
        <v>4.3944685505363168</v>
      </c>
      <c r="K142" s="50">
        <v>0.42127853231391571</v>
      </c>
      <c r="L142" s="50">
        <v>11.679993209893144</v>
      </c>
      <c r="M142" s="50">
        <v>26.916903090530994</v>
      </c>
      <c r="N142" s="164">
        <v>11.05145077582876</v>
      </c>
      <c r="O142" s="164">
        <v>1.0594543820804956</v>
      </c>
    </row>
    <row r="143" spans="1:15" ht="20" customHeight="1" x14ac:dyDescent="0.55000000000000004">
      <c r="A143" s="163"/>
      <c r="F143" s="134"/>
      <c r="G143" s="310">
        <v>141</v>
      </c>
      <c r="H143" s="50">
        <v>4.5327373626694172</v>
      </c>
      <c r="I143" s="50">
        <v>10.543277432779819</v>
      </c>
      <c r="J143" s="50">
        <v>4.4684010614509164</v>
      </c>
      <c r="K143" s="50">
        <v>0.43234423568696967</v>
      </c>
      <c r="L143" s="50">
        <v>11.399176775809982</v>
      </c>
      <c r="M143" s="50">
        <v>26.514812934558847</v>
      </c>
      <c r="N143" s="164">
        <v>11.23738031331661</v>
      </c>
      <c r="O143" s="164">
        <v>1.0872830204518644</v>
      </c>
    </row>
    <row r="144" spans="1:15" ht="20" customHeight="1" x14ac:dyDescent="0.55000000000000004">
      <c r="A144" s="163"/>
      <c r="F144" s="134"/>
      <c r="G144" s="310">
        <v>142</v>
      </c>
      <c r="H144" s="50">
        <v>4.4235855783391971</v>
      </c>
      <c r="I144" s="50">
        <v>10.383171755362033</v>
      </c>
      <c r="J144" s="50">
        <v>4.5427149041886929</v>
      </c>
      <c r="K144" s="50">
        <v>0.44364143469772965</v>
      </c>
      <c r="L144" s="50">
        <v>11.124675875929361</v>
      </c>
      <c r="M144" s="50">
        <v>26.112170386872975</v>
      </c>
      <c r="N144" s="164">
        <v>11.42426884500925</v>
      </c>
      <c r="O144" s="164">
        <v>1.1156938367625007</v>
      </c>
    </row>
    <row r="145" spans="1:15" ht="20" customHeight="1" x14ac:dyDescent="0.55000000000000004">
      <c r="A145" s="163"/>
      <c r="F145" s="134"/>
      <c r="G145" s="310">
        <v>143</v>
      </c>
      <c r="H145" s="50">
        <v>4.3168920854448425</v>
      </c>
      <c r="I145" s="50">
        <v>10.222969582253851</v>
      </c>
      <c r="J145" s="50">
        <v>4.6173902195992298</v>
      </c>
      <c r="K145" s="50">
        <v>0.45517332019123263</v>
      </c>
      <c r="L145" s="50">
        <v>10.856357222316676</v>
      </c>
      <c r="M145" s="50">
        <v>25.709285166527092</v>
      </c>
      <c r="N145" s="164">
        <v>11.612066428024905</v>
      </c>
      <c r="O145" s="164">
        <v>1.144694855524687</v>
      </c>
    </row>
    <row r="146" spans="1:15" ht="20" customHeight="1" x14ac:dyDescent="0.55000000000000004">
      <c r="A146" s="163"/>
      <c r="F146" s="134"/>
      <c r="G146" s="310">
        <v>144</v>
      </c>
      <c r="H146" s="50">
        <v>4.2126048419755975</v>
      </c>
      <c r="I146" s="50">
        <v>10.0627904772506</v>
      </c>
      <c r="J146" s="50">
        <v>4.6924066917138543</v>
      </c>
      <c r="K146" s="50">
        <v>0.46694308272358953</v>
      </c>
      <c r="L146" s="50">
        <v>10.594089936866066</v>
      </c>
      <c r="M146" s="50">
        <v>25.306457959117974</v>
      </c>
      <c r="N146" s="164">
        <v>11.800721970650176</v>
      </c>
      <c r="O146" s="164">
        <v>1.1742941005240994</v>
      </c>
    </row>
    <row r="147" spans="1:15" ht="20" customHeight="1" x14ac:dyDescent="0.55000000000000004">
      <c r="A147" s="163"/>
      <c r="F147" s="134"/>
      <c r="G147" s="310">
        <v>145</v>
      </c>
      <c r="H147" s="50">
        <v>4.1106728352216582</v>
      </c>
      <c r="I147" s="50">
        <v>9.9027503338317135</v>
      </c>
      <c r="J147" s="50">
        <v>4.7677435556482743</v>
      </c>
      <c r="K147" s="50">
        <v>0.4789539111809572</v>
      </c>
      <c r="L147" s="50">
        <v>10.337745730014223</v>
      </c>
      <c r="M147" s="50">
        <v>24.903980219930482</v>
      </c>
      <c r="N147" s="164">
        <v>11.990183252214003</v>
      </c>
      <c r="O147" s="164">
        <v>1.2044995913467205</v>
      </c>
    </row>
    <row r="148" spans="1:15" ht="20" customHeight="1" x14ac:dyDescent="0.55000000000000004">
      <c r="A148" s="163"/>
      <c r="F148" s="134"/>
      <c r="G148" s="310">
        <v>146</v>
      </c>
      <c r="H148" s="50">
        <v>4.0110461407184852</v>
      </c>
      <c r="I148" s="50">
        <v>9.7429613077467518</v>
      </c>
      <c r="J148" s="50">
        <v>4.8433796059865823</v>
      </c>
      <c r="K148" s="50">
        <v>0.49120899136780549</v>
      </c>
      <c r="L148" s="50">
        <v>10.087199048976771</v>
      </c>
      <c r="M148" s="50">
        <v>24.502134004401171</v>
      </c>
      <c r="N148" s="164">
        <v>12.18039694417225</v>
      </c>
      <c r="O148" s="164">
        <v>1.2353193398285383</v>
      </c>
    </row>
    <row r="149" spans="1:15" ht="20" customHeight="1" x14ac:dyDescent="0.55000000000000004">
      <c r="A149" s="163"/>
      <c r="F149" s="134"/>
      <c r="G149" s="310">
        <v>147</v>
      </c>
      <c r="H149" s="50">
        <v>3.9136759698904457</v>
      </c>
      <c r="I149" s="50">
        <v>9.5835317602473324</v>
      </c>
      <c r="J149" s="50">
        <v>4.9192932056439558</v>
      </c>
      <c r="K149" s="50">
        <v>0.50371150456471459</v>
      </c>
      <c r="L149" s="50">
        <v>9.8423271975651137</v>
      </c>
      <c r="M149" s="50">
        <v>24.101191825354874</v>
      </c>
      <c r="N149" s="164">
        <v>12.371308632396085</v>
      </c>
      <c r="O149" s="164">
        <v>1.2667613464286145</v>
      </c>
    </row>
    <row r="150" spans="1:15" ht="20" customHeight="1" x14ac:dyDescent="0.55000000000000004">
      <c r="A150" s="163"/>
      <c r="F150" s="134"/>
      <c r="G150" s="310">
        <v>148</v>
      </c>
      <c r="H150" s="50">
        <v>3.8185147071955763</v>
      </c>
      <c r="I150" s="50">
        <v>9.424566211721114</v>
      </c>
      <c r="J150" s="50">
        <v>4.9954622952044847</v>
      </c>
      <c r="K150" s="50">
        <v>0.51646462605593191</v>
      </c>
      <c r="L150" s="50">
        <v>9.6030104296001451</v>
      </c>
      <c r="M150" s="50">
        <v>23.701416536400824</v>
      </c>
      <c r="N150" s="164">
        <v>12.562862840655271</v>
      </c>
      <c r="O150" s="164">
        <v>1.2988335965261038</v>
      </c>
    </row>
    <row r="151" spans="1:15" ht="20" customHeight="1" x14ac:dyDescent="0.55000000000000004">
      <c r="A151" s="163"/>
      <c r="F151" s="134"/>
      <c r="G151" s="310">
        <v>149</v>
      </c>
      <c r="H151" s="50">
        <v>3.7255159375531859</v>
      </c>
      <c r="I151" s="50">
        <v>9.2661653054590083</v>
      </c>
      <c r="J151" s="50">
        <v>5.0718644027304487</v>
      </c>
      <c r="K151" s="50">
        <v>0.52947152362698613</v>
      </c>
      <c r="L151" s="50">
        <v>9.3691320178886581</v>
      </c>
      <c r="M151" s="50">
        <v>23.303061240812536</v>
      </c>
      <c r="N151" s="164">
        <v>12.755003055287077</v>
      </c>
      <c r="O151" s="164">
        <v>1.3315440566419712</v>
      </c>
    </row>
    <row r="152" spans="1:15" ht="20" customHeight="1" x14ac:dyDescent="0.55000000000000004">
      <c r="A152" s="163"/>
      <c r="F152" s="134"/>
      <c r="G152" s="310">
        <v>150</v>
      </c>
      <c r="H152" s="50">
        <v>3.6346344648128284</v>
      </c>
      <c r="I152" s="50">
        <v>9.1084257812646783</v>
      </c>
      <c r="J152" s="50">
        <v>5.1484766540379825</v>
      </c>
      <c r="K152" s="50">
        <v>0.54273535603260681</v>
      </c>
      <c r="L152" s="50">
        <v>9.1405783006701533</v>
      </c>
      <c r="M152" s="50">
        <v>22.906369225159466</v>
      </c>
      <c r="N152" s="164">
        <v>12.947671751038078</v>
      </c>
      <c r="O152" s="164">
        <v>1.3649006705860327</v>
      </c>
    </row>
    <row r="153" spans="1:15" ht="20" customHeight="1" x14ac:dyDescent="0.55000000000000004">
      <c r="A153" s="163"/>
      <c r="F153" s="134"/>
      <c r="G153" s="310">
        <v>151</v>
      </c>
      <c r="H153" s="50">
        <v>3.5458263219973309</v>
      </c>
      <c r="I153" s="50">
        <v>8.9514404585939431</v>
      </c>
      <c r="J153" s="50">
        <v>5.225275783434439</v>
      </c>
      <c r="K153" s="50">
        <v>0.55625927143533138</v>
      </c>
      <c r="L153" s="50">
        <v>8.9172387073765673</v>
      </c>
      <c r="M153" s="50">
        <v>22.511573916905075</v>
      </c>
      <c r="N153" s="164">
        <v>13.140810418067078</v>
      </c>
      <c r="O153" s="164">
        <v>1.3989113555302777</v>
      </c>
    </row>
    <row r="154" spans="1:15" ht="20" customHeight="1" x14ac:dyDescent="0.55000000000000004">
      <c r="A154" s="163"/>
      <c r="F154" s="134"/>
      <c r="G154" s="310">
        <v>152</v>
      </c>
      <c r="H154" s="50">
        <v>3.4590487740247089</v>
      </c>
      <c r="I154" s="50">
        <v>8.7952982288931487</v>
      </c>
      <c r="J154" s="50">
        <v>5.3022381449112777</v>
      </c>
      <c r="K154" s="50">
        <v>0.57004640581511468</v>
      </c>
      <c r="L154" s="50">
        <v>8.6990057654774802</v>
      </c>
      <c r="M154" s="50">
        <v>22.118898865138938</v>
      </c>
      <c r="N154" s="164">
        <v>13.334359590093584</v>
      </c>
      <c r="O154" s="164">
        <v>1.4335839980092677</v>
      </c>
    </row>
    <row r="155" spans="1:15" ht="20" customHeight="1" x14ac:dyDescent="0.55000000000000004">
      <c r="A155" s="163"/>
      <c r="F155" s="134"/>
      <c r="G155" s="310">
        <v>153</v>
      </c>
      <c r="H155" s="50">
        <v>3.3742603135845814</v>
      </c>
      <c r="I155" s="50">
        <v>8.6400840567888775</v>
      </c>
      <c r="J155" s="50">
        <v>5.3793397237860852</v>
      </c>
      <c r="K155" s="50">
        <v>0.58409988135034485</v>
      </c>
      <c r="L155" s="50">
        <v>8.485775090109918</v>
      </c>
      <c r="M155" s="50">
        <v>21.728557743568732</v>
      </c>
      <c r="N155" s="164">
        <v>13.528258873675808</v>
      </c>
      <c r="O155" s="164">
        <v>1.4689264498486274</v>
      </c>
    </row>
    <row r="156" spans="1:15" ht="20" customHeight="1" x14ac:dyDescent="0.55000000000000004">
      <c r="A156" s="163"/>
      <c r="F156" s="134"/>
      <c r="G156" s="310">
        <v>154</v>
      </c>
      <c r="H156" s="50">
        <v>3.2914206508142532</v>
      </c>
      <c r="I156" s="50">
        <v>8.4858789897661584</v>
      </c>
      <c r="J156" s="50">
        <v>5.4565561487869836</v>
      </c>
      <c r="K156" s="50">
        <v>0.59842280477067389</v>
      </c>
      <c r="L156" s="50">
        <v>8.2774453581151803</v>
      </c>
      <c r="M156" s="50">
        <v>21.340754374859454</v>
      </c>
      <c r="N156" s="164">
        <v>13.722446978601205</v>
      </c>
      <c r="O156" s="164">
        <v>1.5049465240226507</v>
      </c>
    </row>
    <row r="157" spans="1:15" ht="20" customHeight="1" x14ac:dyDescent="0.55000000000000004">
      <c r="A157" s="163"/>
      <c r="F157" s="134"/>
      <c r="G157" s="310">
        <v>155</v>
      </c>
      <c r="H157" s="50">
        <v>3.2104906973888965</v>
      </c>
      <c r="I157" s="50">
        <v>8.332760175959752</v>
      </c>
      <c r="J157" s="50">
        <v>5.5338627045714261</v>
      </c>
      <c r="K157" s="50">
        <v>0.61301826568210516</v>
      </c>
      <c r="L157" s="50">
        <v>8.0739182680279651</v>
      </c>
      <c r="M157" s="50">
        <v>20.95568277537599</v>
      </c>
      <c r="N157" s="164">
        <v>13.916861749369415</v>
      </c>
      <c r="O157" s="164">
        <v>1.5416519904421406</v>
      </c>
    </row>
    <row r="158" spans="1:15" ht="20" customHeight="1" x14ac:dyDescent="0.55000000000000004">
      <c r="A158" s="163"/>
      <c r="F158" s="134"/>
      <c r="G158" s="310">
        <v>156</v>
      </c>
      <c r="H158" s="50">
        <v>3.1314325456085688</v>
      </c>
      <c r="I158" s="50">
        <v>8.1808008896718629</v>
      </c>
      <c r="J158" s="50">
        <v>5.6112343446714394</v>
      </c>
      <c r="K158" s="50">
        <v>0.6278893348648239</v>
      </c>
      <c r="L158" s="50">
        <v>7.875098487483247</v>
      </c>
      <c r="M158" s="50">
        <v>20.573527219356432</v>
      </c>
      <c r="N158" s="164">
        <v>14.11144019774768</v>
      </c>
      <c r="O158" s="164">
        <v>1.5790505716736989</v>
      </c>
    </row>
    <row r="159" spans="1:15" ht="20" customHeight="1" x14ac:dyDescent="0.55000000000000004">
      <c r="A159" s="163"/>
      <c r="F159" s="134"/>
      <c r="G159" s="310">
        <v>157</v>
      </c>
      <c r="H159" s="50">
        <v>3.0542094430342033</v>
      </c>
      <c r="I159" s="50">
        <v>8.03007056422069</v>
      </c>
      <c r="J159" s="50">
        <v>5.6886457048565022</v>
      </c>
      <c r="K159" s="50">
        <v>0.6430390625442578</v>
      </c>
      <c r="L159" s="50">
        <v>7.680893589429485</v>
      </c>
      <c r="M159" s="50">
        <v>20.194462321521403</v>
      </c>
      <c r="N159" s="164">
        <v>14.306118536376538</v>
      </c>
      <c r="O159" s="164">
        <v>1.6171499385916941</v>
      </c>
    </row>
    <row r="160" spans="1:15" ht="20" customHeight="1" x14ac:dyDescent="0.55000000000000004">
      <c r="A160" s="163"/>
      <c r="F160" s="134"/>
      <c r="G160" s="310">
        <v>158</v>
      </c>
      <c r="H160" s="50">
        <v>2.9787857631935521</v>
      </c>
      <c r="I160" s="50">
        <v>7.8806348317170976</v>
      </c>
      <c r="J160" s="50">
        <v>5.7660711169043664</v>
      </c>
      <c r="K160" s="50">
        <v>0.65847047663591451</v>
      </c>
      <c r="L160" s="50">
        <v>7.4912139784583003</v>
      </c>
      <c r="M160" s="50">
        <v>19.818653137106644</v>
      </c>
      <c r="N160" s="164">
        <v>14.500832213401441</v>
      </c>
      <c r="O160" s="164">
        <v>1.6559577059642838</v>
      </c>
    </row>
    <row r="161" spans="1:15" ht="20" customHeight="1" x14ac:dyDescent="0.55000000000000004">
      <c r="A161" s="163"/>
      <c r="F161" s="134"/>
      <c r="G161" s="310">
        <v>159</v>
      </c>
      <c r="H161" s="50">
        <v>2.9051269728482163</v>
      </c>
      <c r="I161" s="50">
        <v>7.7325555693610211</v>
      </c>
      <c r="J161" s="50">
        <v>5.8434846227703083</v>
      </c>
      <c r="K161" s="50">
        <v>0.67418658096456208</v>
      </c>
      <c r="L161" s="50">
        <v>7.3059728084858317</v>
      </c>
      <c r="M161" s="50">
        <v>19.446255278291726</v>
      </c>
      <c r="N161" s="164">
        <v>14.695515948106374</v>
      </c>
      <c r="O161" s="164">
        <v>1.6954814279749102</v>
      </c>
    </row>
    <row r="162" spans="1:15" ht="20" customHeight="1" x14ac:dyDescent="0.55000000000000004">
      <c r="A162" s="163"/>
      <c r="F162" s="134"/>
      <c r="G162" s="310">
        <v>160</v>
      </c>
      <c r="H162" s="50">
        <v>2.8331995962833592</v>
      </c>
      <c r="I162" s="50">
        <v>7.5858909518460491</v>
      </c>
      <c r="J162" s="50">
        <v>5.9208599891439508</v>
      </c>
      <c r="K162" s="50">
        <v>0.6901903534583409</v>
      </c>
      <c r="L162" s="50">
        <v>7.1250858929465215</v>
      </c>
      <c r="M162" s="50">
        <v>19.077415045989998</v>
      </c>
      <c r="N162" s="164">
        <v>14.89010376752214</v>
      </c>
      <c r="O162" s="164">
        <v>1.7357285936807549</v>
      </c>
    </row>
    <row r="163" spans="1:15" ht="20" customHeight="1" x14ac:dyDescent="0.55000000000000004">
      <c r="A163" s="163"/>
      <c r="F163" s="134"/>
      <c r="G163" s="310">
        <v>161</v>
      </c>
      <c r="H163" s="50">
        <v>2.7629711770535845</v>
      </c>
      <c r="I163" s="50">
        <v>7.4406955094581306</v>
      </c>
      <c r="J163" s="50">
        <v>5.9981707223825813</v>
      </c>
      <c r="K163" s="50">
        <v>0.70648474431844976</v>
      </c>
      <c r="L163" s="50">
        <v>6.9484716085895659</v>
      </c>
      <c r="M163" s="50">
        <v>18.712269575958377</v>
      </c>
      <c r="N163" s="164">
        <v>15.084529043981494</v>
      </c>
      <c r="O163" s="164">
        <v>1.776706622409765</v>
      </c>
    </row>
    <row r="164" spans="1:15" ht="20" customHeight="1" x14ac:dyDescent="0.55000000000000004">
      <c r="A164" s="163"/>
      <c r="F164" s="134"/>
      <c r="G164" s="310">
        <v>162</v>
      </c>
      <c r="H164" s="50">
        <v>2.6944102375912276</v>
      </c>
      <c r="I164" s="50">
        <v>7.2970201914546937</v>
      </c>
      <c r="J164" s="50">
        <v>6.0753900838096264</v>
      </c>
      <c r="K164" s="50">
        <v>0.72307267416503462</v>
      </c>
      <c r="L164" s="50">
        <v>6.7760507938996195</v>
      </c>
      <c r="M164" s="50">
        <v>18.350946998186657</v>
      </c>
      <c r="N164" s="164">
        <v>15.27872453359258</v>
      </c>
      <c r="O164" s="164">
        <v>1.8184228590978302</v>
      </c>
    </row>
    <row r="165" spans="1:15" ht="20" customHeight="1" x14ac:dyDescent="0.55000000000000004">
      <c r="A165" s="163"/>
      <c r="F165" s="134"/>
      <c r="G165" s="310">
        <v>163</v>
      </c>
      <c r="H165" s="50">
        <v>2.6274862370574086</v>
      </c>
      <c r="I165" s="50">
        <v>7.1549124343113242</v>
      </c>
      <c r="J165" s="50">
        <v>6.1524911053656419</v>
      </c>
      <c r="K165" s="50">
        <v>0.73995703216002717</v>
      </c>
      <c r="L165" s="50">
        <v>6.60774664309832</v>
      </c>
      <c r="M165" s="50">
        <v>17.993566608528003</v>
      </c>
      <c r="N165" s="164">
        <v>15.472622415598909</v>
      </c>
      <c r="O165" s="164">
        <v>1.8608845695679981</v>
      </c>
    </row>
    <row r="166" spans="1:15" ht="20" customHeight="1" x14ac:dyDescent="0.55000000000000004">
      <c r="A166" s="163"/>
      <c r="F166" s="134"/>
      <c r="G166" s="310">
        <v>164</v>
      </c>
      <c r="H166" s="50">
        <v>2.5621695277914234</v>
      </c>
      <c r="I166" s="50">
        <v>7.014416234426073</v>
      </c>
      <c r="J166" s="50">
        <v>6.2294466055995175</v>
      </c>
      <c r="K166" s="50">
        <v>0.75714067410758135</v>
      </c>
      <c r="L166" s="50">
        <v>6.4434845966208094</v>
      </c>
      <c r="M166" s="50">
        <v>17.640239051539716</v>
      </c>
      <c r="N166" s="164">
        <v>15.666154332594916</v>
      </c>
      <c r="O166" s="164">
        <v>1.9040989357533438</v>
      </c>
    </row>
    <row r="167" spans="1:15" ht="20" customHeight="1" x14ac:dyDescent="0.55000000000000004">
      <c r="A167" s="163"/>
      <c r="F167" s="134"/>
      <c r="G167" s="310">
        <v>165</v>
      </c>
      <c r="H167" s="50">
        <v>2.4984313106908296</v>
      </c>
      <c r="I167" s="50">
        <v>6.8755722248758264</v>
      </c>
      <c r="J167" s="50">
        <v>6.3062292059865204</v>
      </c>
      <c r="K167" s="50">
        <v>0.77462642053291886</v>
      </c>
      <c r="L167" s="50">
        <v>6.2831922289031406</v>
      </c>
      <c r="M167" s="50">
        <v>17.291066513514391</v>
      </c>
      <c r="N167" s="164">
        <v>15.859251431563466</v>
      </c>
      <c r="O167" s="164">
        <v>1.9480730508655471</v>
      </c>
    </row>
    <row r="168" spans="1:15" ht="20" customHeight="1" x14ac:dyDescent="0.55000000000000004">
      <c r="A168" s="163"/>
      <c r="F168" s="134"/>
      <c r="G168" s="310">
        <v>166</v>
      </c>
      <c r="H168" s="50">
        <v>2.4362435898325225</v>
      </c>
      <c r="I168" s="50">
        <v>6.7384177558245515</v>
      </c>
      <c r="J168" s="50">
        <v>6.3828113475593025</v>
      </c>
      <c r="K168" s="50">
        <v>0.79241705474034718</v>
      </c>
      <c r="L168" s="50">
        <v>6.1267991342608585</v>
      </c>
      <c r="M168" s="50">
        <v>16.946142924694964</v>
      </c>
      <c r="N168" s="164">
        <v>16.051844405700432</v>
      </c>
      <c r="O168" s="164">
        <v>1.9928139145110895</v>
      </c>
    </row>
    <row r="169" spans="1:15" ht="20" customHeight="1" x14ac:dyDescent="0.55000000000000004">
      <c r="A169" s="163"/>
      <c r="F169" s="134"/>
      <c r="G169" s="310">
        <v>167</v>
      </c>
      <c r="H169" s="50">
        <v>2.3755791266241832</v>
      </c>
      <c r="I169" s="50">
        <v>6.6029869781899606</v>
      </c>
      <c r="J169" s="50">
        <v>6.4591653078381048</v>
      </c>
      <c r="K169" s="50">
        <v>0.81051532085124922</v>
      </c>
      <c r="L169" s="50">
        <v>5.9742368115865467</v>
      </c>
      <c r="M169" s="50">
        <v>16.605554169684247</v>
      </c>
      <c r="N169" s="164">
        <v>16.243863536991697</v>
      </c>
      <c r="O169" s="164">
        <v>2.0383284277570821</v>
      </c>
    </row>
    <row r="170" spans="1:15" ht="20" customHeight="1" x14ac:dyDescent="0.55000000000000004">
      <c r="A170" s="163"/>
      <c r="F170" s="134"/>
      <c r="G170" s="310">
        <v>168</v>
      </c>
      <c r="H170" s="50">
        <v>2.3164113937562312</v>
      </c>
      <c r="I170" s="50">
        <v>6.4693109301836094</v>
      </c>
      <c r="J170" s="50">
        <v>6.535263218044868</v>
      </c>
      <c r="K170" s="50">
        <v>0.82892392182292796</v>
      </c>
      <c r="L170" s="50">
        <v>5.8254385485456703</v>
      </c>
      <c r="M170" s="50">
        <v>16.269378305080732</v>
      </c>
      <c r="N170" s="164">
        <v>16.435238739504147</v>
      </c>
      <c r="O170" s="164">
        <v>2.0846233881489482</v>
      </c>
    </row>
    <row r="171" spans="1:15" ht="20" customHeight="1" x14ac:dyDescent="0.55000000000000004">
      <c r="A171" s="163"/>
      <c r="F171" s="134"/>
      <c r="G171" s="310">
        <v>169</v>
      </c>
      <c r="H171" s="50">
        <v>2.2587145292058941</v>
      </c>
      <c r="I171" s="50">
        <v>6.3374176263478565</v>
      </c>
      <c r="J171" s="50">
        <v>6.6110770805868162</v>
      </c>
      <c r="K171" s="50">
        <v>0.84764551744914063</v>
      </c>
      <c r="L171" s="50">
        <v>5.6803393059034883</v>
      </c>
      <c r="M171" s="50">
        <v>15.937685783393585</v>
      </c>
      <c r="N171" s="164">
        <v>16.625899603354348</v>
      </c>
      <c r="O171" s="164">
        <v>2.1317054846820569</v>
      </c>
    </row>
    <row r="172" spans="1:15" ht="20" customHeight="1" x14ac:dyDescent="0.55000000000000004">
      <c r="A172" s="163"/>
      <c r="F172" s="134"/>
      <c r="G172" s="310">
        <v>170</v>
      </c>
      <c r="H172" s="50">
        <v>2.2024632905277746</v>
      </c>
      <c r="I172" s="50">
        <v>6.2073321487234479</v>
      </c>
      <c r="J172" s="50">
        <v>6.6865787867933824</v>
      </c>
      <c r="K172" s="50">
        <v>0.8666827223432727</v>
      </c>
      <c r="L172" s="50">
        <v>5.5388756025724541</v>
      </c>
      <c r="M172" s="50">
        <v>15.610539682315933</v>
      </c>
      <c r="N172" s="164">
        <v>16.815775439314333</v>
      </c>
      <c r="O172" s="164">
        <v>2.1795812927296971</v>
      </c>
    </row>
    <row r="173" spans="1:15" ht="20" customHeight="1" x14ac:dyDescent="0.55000000000000004">
      <c r="A173" s="163"/>
      <c r="F173" s="134"/>
      <c r="G173" s="310">
        <v>171</v>
      </c>
      <c r="H173" s="50">
        <v>2.1476330096493133</v>
      </c>
      <c r="I173" s="50">
        <v>6.0790767397928995</v>
      </c>
      <c r="J173" s="50">
        <v>6.7617401348907427</v>
      </c>
      <c r="K173" s="50">
        <v>0.88603810390504978</v>
      </c>
      <c r="L173" s="50">
        <v>5.4009854019293684</v>
      </c>
      <c r="M173" s="50">
        <v>15.287995938463959</v>
      </c>
      <c r="N173" s="164">
        <v>17.00479532401496</v>
      </c>
      <c r="O173" s="164">
        <v>2.2282572689296534</v>
      </c>
    </row>
    <row r="174" spans="1:15" ht="20" customHeight="1" x14ac:dyDescent="0.55000000000000004">
      <c r="A174" s="163"/>
      <c r="F174" s="134"/>
      <c r="G174" s="310">
        <v>172</v>
      </c>
      <c r="H174" s="50">
        <v>2.0941995483739624</v>
      </c>
      <c r="I174" s="50">
        <v>5.9526708968557047</v>
      </c>
      <c r="J174" s="50">
        <v>6.8365328481977317</v>
      </c>
      <c r="K174" s="50">
        <v>0.90571418027179651</v>
      </c>
      <c r="L174" s="50">
        <v>5.2666079999123196</v>
      </c>
      <c r="M174" s="50">
        <v>14.970103584716867</v>
      </c>
      <c r="N174" s="164">
        <v>17.192888145705989</v>
      </c>
      <c r="O174" s="164">
        <v>2.2777397460319211</v>
      </c>
    </row>
    <row r="175" spans="1:15" ht="20" customHeight="1" x14ac:dyDescent="0.55000000000000004">
      <c r="A175" s="163"/>
      <c r="F175" s="134"/>
      <c r="G175" s="310">
        <v>173</v>
      </c>
      <c r="H175" s="50">
        <v>2.0421392547807256</v>
      </c>
      <c r="I175" s="50">
        <v>5.8281314675047611</v>
      </c>
      <c r="J175" s="50">
        <v>6.9109285935259761</v>
      </c>
      <c r="K175" s="50">
        <v>0.92571341825521181</v>
      </c>
      <c r="L175" s="50">
        <v>5.1356839153718514</v>
      </c>
      <c r="M175" s="50">
        <v>14.656904990326248</v>
      </c>
      <c r="N175" s="164">
        <v>17.379982650529751</v>
      </c>
      <c r="O175" s="164">
        <v>2.3280349277099939</v>
      </c>
    </row>
    <row r="176" spans="1:15" ht="20" customHeight="1" x14ac:dyDescent="0.55000000000000004">
      <c r="A176" s="163"/>
      <c r="F176" s="134"/>
      <c r="G176" s="310">
        <v>174</v>
      </c>
      <c r="H176" s="50">
        <v>1.9914289206947089</v>
      </c>
      <c r="I176" s="50">
        <v>5.7054727458860874</v>
      </c>
      <c r="J176" s="50">
        <v>6.9848989997674771</v>
      </c>
      <c r="K176" s="50">
        <v>0.94603823126469455</v>
      </c>
      <c r="L176" s="50">
        <v>5.0081547831155628</v>
      </c>
      <c r="M176" s="50">
        <v>14.348436102995286</v>
      </c>
      <c r="N176" s="164">
        <v>17.566007489266219</v>
      </c>
      <c r="O176" s="164">
        <v>2.3791488833383276</v>
      </c>
    </row>
    <row r="177" spans="1:15" ht="20" customHeight="1" x14ac:dyDescent="0.55000000000000004">
      <c r="A177" s="163"/>
      <c r="F177" s="134"/>
      <c r="G177" s="310">
        <v>175</v>
      </c>
      <c r="H177" s="50">
        <v>1.9420457403905151</v>
      </c>
      <c r="I177" s="50">
        <v>5.5847065694377571</v>
      </c>
      <c r="J177" s="50">
        <v>7.0584156766521549</v>
      </c>
      <c r="K177" s="50">
        <v>0.96669097721831654</v>
      </c>
      <c r="L177" s="50">
        <v>4.8839632500531476</v>
      </c>
      <c r="M177" s="50">
        <v>14.04472669216314</v>
      </c>
      <c r="N177" s="164">
        <v>17.750891264505519</v>
      </c>
      <c r="O177" s="164">
        <v>2.4310875427387448</v>
      </c>
    </row>
    <row r="178" spans="1:15" ht="20" customHeight="1" x14ac:dyDescent="0.55000000000000004">
      <c r="A178" s="163"/>
      <c r="F178" s="134"/>
      <c r="G178" s="310">
        <v>176</v>
      </c>
      <c r="H178" s="50">
        <v>1.8939672706774042</v>
      </c>
      <c r="I178" s="50">
        <v>5.4658424158181305</v>
      </c>
      <c r="J178" s="50">
        <v>7.1314502336573415</v>
      </c>
      <c r="K178" s="50">
        <v>0.98767395644245837</v>
      </c>
      <c r="L178" s="50">
        <v>4.7630528748163572</v>
      </c>
      <c r="M178" s="50">
        <v>13.745800592765404</v>
      </c>
      <c r="N178" s="164">
        <v>17.934562578202549</v>
      </c>
      <c r="O178" s="164">
        <v>2.4838566908983188</v>
      </c>
    </row>
    <row r="179" spans="1:15" ht="20" customHeight="1" x14ac:dyDescent="0.55000000000000004">
      <c r="A179" s="163"/>
      <c r="F179" s="134"/>
      <c r="G179" s="310">
        <v>177</v>
      </c>
      <c r="H179" s="50">
        <v>1.847171392503264</v>
      </c>
      <c r="I179" s="50">
        <v>5.3488874997478595</v>
      </c>
      <c r="J179" s="50">
        <v>7.2039742990513238</v>
      </c>
      <c r="K179" s="50">
        <v>1.0089894095613154</v>
      </c>
      <c r="L179" s="50">
        <v>4.6453680311985615</v>
      </c>
      <c r="M179" s="50">
        <v>13.45167594877767</v>
      </c>
      <c r="N179" s="164">
        <v>18.116950079568728</v>
      </c>
      <c r="O179" s="164">
        <v>2.5374619626617916</v>
      </c>
    </row>
    <row r="180" spans="1:15" ht="20" customHeight="1" x14ac:dyDescent="0.55000000000000004">
      <c r="A180" s="163"/>
      <c r="F180" s="134"/>
      <c r="G180" s="310">
        <v>178</v>
      </c>
      <c r="H180" s="50">
        <v>1.8016362742023557</v>
      </c>
      <c r="I180" s="50">
        <v>5.2338468695053555</v>
      </c>
      <c r="J180" s="50">
        <v>7.2759595390527618</v>
      </c>
      <c r="K180" s="50">
        <v>1.0306395153773449</v>
      </c>
      <c r="L180" s="50">
        <v>4.5308538157281584</v>
      </c>
      <c r="M180" s="50">
        <v>13.162365455887651</v>
      </c>
      <c r="N180" s="164">
        <v>18.297982513255167</v>
      </c>
      <c r="O180" s="164">
        <v>2.5919088374012031</v>
      </c>
    </row>
    <row r="181" spans="1:15" ht="20" customHeight="1" x14ac:dyDescent="0.55000000000000004">
      <c r="A181" s="163"/>
      <c r="F181" s="134"/>
      <c r="G181" s="310">
        <v>179</v>
      </c>
      <c r="H181" s="50">
        <v>1.757340336500373</v>
      </c>
      <c r="I181" s="50">
        <v>5.1207235028302058</v>
      </c>
      <c r="J181" s="50">
        <v>7.3473776770868398</v>
      </c>
      <c r="K181" s="50">
        <v>1.0526263887438672</v>
      </c>
      <c r="L181" s="50">
        <v>4.4194559596613781</v>
      </c>
      <c r="M181" s="50">
        <v>12.877876602678342</v>
      </c>
      <c r="N181" s="164">
        <v>18.477588767779082</v>
      </c>
      <c r="O181" s="164">
        <v>2.6472026336657923</v>
      </c>
    </row>
    <row r="182" spans="1:15" ht="20" customHeight="1" x14ac:dyDescent="0.55000000000000004">
      <c r="A182" s="163"/>
      <c r="F182" s="134"/>
      <c r="G182" s="310">
        <v>180</v>
      </c>
      <c r="H182" s="50">
        <v>1.7142622193788657</v>
      </c>
      <c r="I182" s="50">
        <v>5.009518402004125</v>
      </c>
      <c r="J182" s="50">
        <v>7.4182005131200119</v>
      </c>
      <c r="K182" s="50">
        <v>1.0749520784310214</v>
      </c>
      <c r="L182" s="50">
        <v>4.311120745651114</v>
      </c>
      <c r="M182" s="50">
        <v>12.59821190974283</v>
      </c>
      <c r="N182" s="164">
        <v>18.655697924147869</v>
      </c>
      <c r="O182" s="164">
        <v>2.7033485038151874</v>
      </c>
    </row>
    <row r="183" spans="1:15" ht="20" customHeight="1" x14ac:dyDescent="0.55000000000000004">
      <c r="A183" s="163"/>
      <c r="F183" s="134"/>
      <c r="G183" s="310">
        <v>181</v>
      </c>
      <c r="H183" s="50">
        <v>1.6723807508898194</v>
      </c>
      <c r="I183" s="50">
        <v>4.9002306878947488</v>
      </c>
      <c r="J183" s="50">
        <v>7.4883999430538841</v>
      </c>
      <c r="K183" s="50">
        <v>1.0976185649863086</v>
      </c>
      <c r="L183" s="50">
        <v>4.2057949293201204</v>
      </c>
      <c r="M183" s="50">
        <v>12.323369166190774</v>
      </c>
      <c r="N183" s="164">
        <v>18.832239304631919</v>
      </c>
      <c r="O183" s="164">
        <v>2.7603514286389803</v>
      </c>
    </row>
    <row r="184" spans="1:15" ht="20" customHeight="1" x14ac:dyDescent="0.55000000000000004">
      <c r="A184" s="163"/>
      <c r="F184" s="134"/>
      <c r="G184" s="310">
        <v>182</v>
      </c>
      <c r="H184" s="50">
        <v>1.6316749179999765</v>
      </c>
      <c r="I184" s="50">
        <v>4.7928576927626638</v>
      </c>
      <c r="J184" s="50">
        <v>7.557947978158948</v>
      </c>
      <c r="K184" s="50">
        <v>1.1206277585909448</v>
      </c>
      <c r="L184" s="50">
        <v>4.1034256659387021</v>
      </c>
      <c r="M184" s="50">
        <v>12.053341663044641</v>
      </c>
      <c r="N184" s="164">
        <v>19.007142521637629</v>
      </c>
      <c r="O184" s="164">
        <v>2.8182162119657641</v>
      </c>
    </row>
    <row r="185" spans="1:15" ht="20" customHeight="1" x14ac:dyDescent="0.55000000000000004">
      <c r="A185" s="163"/>
      <c r="F185" s="134"/>
      <c r="G185" s="310">
        <v>183</v>
      </c>
      <c r="H185" s="50">
        <v>1.5921238395332724</v>
      </c>
      <c r="I185" s="50">
        <v>4.6873950516470808</v>
      </c>
      <c r="J185" s="50">
        <v>7.6268167645292877</v>
      </c>
      <c r="K185" s="50">
        <v>1.1439814969133686</v>
      </c>
      <c r="L185" s="50">
        <v>4.0039604423788759</v>
      </c>
      <c r="M185" s="50">
        <v>11.788118423061388</v>
      </c>
      <c r="N185" s="164">
        <v>19.180337526633171</v>
      </c>
      <c r="O185" s="164">
        <v>2.876947475265021</v>
      </c>
    </row>
    <row r="186" spans="1:15" ht="20" customHeight="1" x14ac:dyDescent="0.55000000000000004">
      <c r="A186" s="163"/>
      <c r="F186" s="134"/>
      <c r="G186" s="310">
        <v>184</v>
      </c>
      <c r="H186" s="50">
        <v>1.5537067412685763</v>
      </c>
      <c r="I186" s="50">
        <v>4.583836792161275</v>
      </c>
      <c r="J186" s="50">
        <v>7.6949786025383249</v>
      </c>
      <c r="K186" s="50">
        <v>1.1676815429611505</v>
      </c>
      <c r="L186" s="50">
        <v>3.9073470144887956</v>
      </c>
      <c r="M186" s="50">
        <v>11.52768442655498</v>
      </c>
      <c r="N186" s="164">
        <v>19.351754659076853</v>
      </c>
      <c r="O186" s="164">
        <v>2.9365496522449814</v>
      </c>
    </row>
    <row r="187" spans="1:15" ht="20" customHeight="1" x14ac:dyDescent="0.55000000000000004">
      <c r="A187" s="163"/>
      <c r="F187" s="134"/>
      <c r="G187" s="310">
        <v>185</v>
      </c>
      <c r="H187" s="50">
        <v>1.5164029332387927</v>
      </c>
      <c r="I187" s="50">
        <v>4.4821754225432953</v>
      </c>
      <c r="J187" s="50">
        <v>7.7624059662761749</v>
      </c>
      <c r="K187" s="50">
        <v>1.1917295829326822</v>
      </c>
      <c r="L187" s="50">
        <v>3.8135333500032904</v>
      </c>
      <c r="M187" s="50">
        <v>11.272020832831156</v>
      </c>
      <c r="N187" s="164">
        <v>19.521324695299278</v>
      </c>
      <c r="O187" s="164">
        <v>2.997026983449937</v>
      </c>
    </row>
    <row r="188" spans="1:15" ht="20" customHeight="1" x14ac:dyDescent="0.55000000000000004">
      <c r="A188" s="163"/>
      <c r="F188" s="134"/>
      <c r="G188" s="310">
        <v>186</v>
      </c>
      <c r="H188" s="50">
        <v>1.480191789266101</v>
      </c>
      <c r="I188" s="50">
        <v>4.3824020178225398</v>
      </c>
      <c r="J188" s="50">
        <v>7.8290715229488663</v>
      </c>
      <c r="K188" s="50">
        <v>1.2161272240699692</v>
      </c>
      <c r="L188" s="50">
        <v>3.7224675770779583</v>
      </c>
      <c r="M188" s="50">
        <v>11.021105196883846</v>
      </c>
      <c r="N188" s="164">
        <v>19.688978897289541</v>
      </c>
      <c r="O188" s="164">
        <v>3.0583835108603235</v>
      </c>
    </row>
    <row r="189" spans="1:15" ht="20" customHeight="1" x14ac:dyDescent="0.55000000000000004">
      <c r="A189" s="163"/>
      <c r="F189" s="134"/>
      <c r="G189" s="310">
        <v>187</v>
      </c>
      <c r="H189" s="50">
        <v>1.4450527287569068</v>
      </c>
      <c r="I189" s="50">
        <v>4.2845063039770501</v>
      </c>
      <c r="J189" s="50">
        <v>7.8949481522200795</v>
      </c>
      <c r="K189" s="50">
        <v>1.2408759925139459</v>
      </c>
      <c r="L189" s="50">
        <v>3.6340979385061147</v>
      </c>
      <c r="M189" s="50">
        <v>10.774911681038567</v>
      </c>
      <c r="N189" s="164">
        <v>19.854649061336904</v>
      </c>
      <c r="O189" s="164">
        <v>3.1206230724991504</v>
      </c>
    </row>
    <row r="190" spans="1:15" ht="20" customHeight="1" x14ac:dyDescent="0.55000000000000004">
      <c r="A190" s="163"/>
      <c r="F190" s="134"/>
      <c r="G190" s="310">
        <v>188</v>
      </c>
      <c r="H190" s="50">
        <v>1.4109652007689695</v>
      </c>
      <c r="I190" s="50">
        <v>4.1884767399706817</v>
      </c>
      <c r="J190" s="50">
        <v>7.9600089654750343</v>
      </c>
      <c r="K190" s="50">
        <v>1.2659773311636739</v>
      </c>
      <c r="L190" s="50">
        <v>3.548372751649925</v>
      </c>
      <c r="M190" s="50">
        <v>10.533411261263995</v>
      </c>
      <c r="N190" s="164">
        <v>20.01826756647668</v>
      </c>
      <c r="O190" s="164">
        <v>3.1837492970481969</v>
      </c>
    </row>
    <row r="191" spans="1:15" ht="20" customHeight="1" x14ac:dyDescent="0.55000000000000004">
      <c r="A191" s="163"/>
      <c r="F191" s="134"/>
      <c r="G191" s="310">
        <v>189</v>
      </c>
      <c r="H191" s="50">
        <v>1.3779086703518708</v>
      </c>
      <c r="I191" s="50">
        <v>4.0943005975728024</v>
      </c>
      <c r="J191" s="50">
        <v>8.0242273249873897</v>
      </c>
      <c r="K191" s="50">
        <v>1.2914325975408778</v>
      </c>
      <c r="L191" s="50">
        <v>3.465240374088669</v>
      </c>
      <c r="M191" s="50">
        <v>10.296571927906932</v>
      </c>
      <c r="N191" s="164">
        <v>20.179767422692212</v>
      </c>
      <c r="O191" s="164">
        <v>3.2477655984776259</v>
      </c>
    </row>
    <row r="192" spans="1:15" ht="20" customHeight="1" x14ac:dyDescent="0.55000000000000004">
      <c r="A192" s="163"/>
      <c r="F192" s="134"/>
      <c r="G192" s="310">
        <v>190</v>
      </c>
      <c r="H192" s="50">
        <v>1.345862607151034</v>
      </c>
      <c r="I192" s="50">
        <v>4.001964038876717</v>
      </c>
      <c r="J192" s="50">
        <v>8.0875768629691027</v>
      </c>
      <c r="K192" s="50">
        <v>1.3172430616612727</v>
      </c>
      <c r="L192" s="50">
        <v>3.3846491749594994</v>
      </c>
      <c r="M192" s="50">
        <v>10.064358880639892</v>
      </c>
      <c r="N192" s="164">
        <v>20.339082318822474</v>
      </c>
      <c r="O192" s="164">
        <v>3.3126751706926836</v>
      </c>
    </row>
    <row r="193" spans="1:15" ht="20" customHeight="1" x14ac:dyDescent="0.55000000000000004">
      <c r="A193" s="163"/>
      <c r="F193" s="134"/>
      <c r="G193" s="310">
        <v>191</v>
      </c>
      <c r="H193" s="50">
        <v>1.3148064762544593</v>
      </c>
      <c r="I193" s="50">
        <v>3.9114521914458575</v>
      </c>
      <c r="J193" s="50">
        <v>8.1500315004837365</v>
      </c>
      <c r="K193" s="50">
        <v>1.343409903914123</v>
      </c>
      <c r="L193" s="50">
        <v>3.3065475119383132</v>
      </c>
      <c r="M193" s="50">
        <v>9.8367347174428676</v>
      </c>
      <c r="N193" s="164">
        <v>20.496146670126333</v>
      </c>
      <c r="O193" s="164">
        <v>3.3784809822010988</v>
      </c>
    </row>
    <row r="194" spans="1:15" ht="20" customHeight="1" x14ac:dyDescent="0.55000000000000004">
      <c r="A194" s="163"/>
      <c r="F194" s="134"/>
      <c r="G194" s="310">
        <v>192</v>
      </c>
      <c r="H194" s="50">
        <v>1.2847197312506118</v>
      </c>
      <c r="I194" s="50">
        <v>3.8227492210291034</v>
      </c>
      <c r="J194" s="50">
        <v>8.2115654662035773</v>
      </c>
      <c r="K194" s="50">
        <v>1.3699342129515313</v>
      </c>
      <c r="L194" s="50">
        <v>3.2308837137813424</v>
      </c>
      <c r="M194" s="50">
        <v>9.6136596174718107</v>
      </c>
      <c r="N194" s="164">
        <v>20.650895665453959</v>
      </c>
      <c r="O194" s="164">
        <v>3.4451857708049474</v>
      </c>
    </row>
    <row r="195" spans="1:15" ht="20" customHeight="1" x14ac:dyDescent="0.55000000000000004">
      <c r="A195" s="163"/>
      <c r="F195" s="134"/>
      <c r="G195" s="310">
        <v>193</v>
      </c>
      <c r="H195" s="50">
        <v>1.2555818094552722</v>
      </c>
      <c r="I195" s="50">
        <v>3.7358384017987172</v>
      </c>
      <c r="J195" s="50">
        <v>8.2721533149912041</v>
      </c>
      <c r="K195" s="50">
        <v>1.3968169835889834</v>
      </c>
      <c r="L195" s="50">
        <v>3.1576060683213827</v>
      </c>
      <c r="M195" s="50">
        <v>9.3950915176968479</v>
      </c>
      <c r="N195" s="164">
        <v>20.803265313976784</v>
      </c>
      <c r="O195" s="164">
        <v>3.5127920383208311</v>
      </c>
    </row>
    <row r="196" spans="1:15" ht="20" customHeight="1" x14ac:dyDescent="0.55000000000000004">
      <c r="A196" s="163"/>
      <c r="F196" s="134"/>
      <c r="G196" s="310">
        <v>194</v>
      </c>
      <c r="H196" s="50">
        <v>1.2273721292549644</v>
      </c>
      <c r="I196" s="50">
        <v>3.6507021840755036</v>
      </c>
      <c r="J196" s="50">
        <v>8.3317699462861086</v>
      </c>
      <c r="K196" s="50">
        <v>1.4240591147186208</v>
      </c>
      <c r="L196" s="50">
        <v>3.0866628157868927</v>
      </c>
      <c r="M196" s="50">
        <v>9.1809862832212215</v>
      </c>
      <c r="N196" s="164">
        <v>20.953192491427163</v>
      </c>
      <c r="O196" s="164">
        <v>3.5813020453320585</v>
      </c>
    </row>
    <row r="197" spans="1:15" ht="20" customHeight="1" x14ac:dyDescent="0.55000000000000004">
      <c r="A197" s="163"/>
      <c r="F197" s="134"/>
      <c r="G197" s="310">
        <v>195</v>
      </c>
      <c r="H197" s="50">
        <v>1.2000700895045873</v>
      </c>
      <c r="I197" s="50">
        <v>3.5673222595168959</v>
      </c>
      <c r="J197" s="50">
        <v>8.39039062227722</v>
      </c>
      <c r="K197" s="50">
        <v>1.4516614072368563</v>
      </c>
      <c r="L197" s="50">
        <v>3.0180021472871288</v>
      </c>
      <c r="M197" s="50">
        <v>8.971297871219889</v>
      </c>
      <c r="N197" s="164">
        <v>21.100614985799659</v>
      </c>
      <c r="O197" s="164">
        <v>3.6507178059768983</v>
      </c>
    </row>
    <row r="198" spans="1:15" ht="20" customHeight="1" x14ac:dyDescent="0.55000000000000004">
      <c r="A198" s="163"/>
      <c r="F198" s="134"/>
      <c r="G198" s="310">
        <v>196</v>
      </c>
      <c r="H198" s="50">
        <v>1.1736550709074132</v>
      </c>
      <c r="I198" s="50">
        <v>3.4856796237539287</v>
      </c>
      <c r="J198" s="50">
        <v>8.4479909858423667</v>
      </c>
      <c r="K198" s="50">
        <v>1.4796245619877912</v>
      </c>
      <c r="L198" s="50">
        <v>2.9515722082826401</v>
      </c>
      <c r="M198" s="50">
        <v>8.7659784884623893</v>
      </c>
      <c r="N198" s="164">
        <v>21.245471542466198</v>
      </c>
      <c r="O198" s="164">
        <v>3.7210410827765754</v>
      </c>
    </row>
    <row r="199" spans="1:15" ht="20" customHeight="1" x14ac:dyDescent="0.55000000000000004">
      <c r="A199" s="163"/>
      <c r="F199" s="134"/>
      <c r="G199" s="310">
        <v>197</v>
      </c>
      <c r="H199" s="50">
        <v>1.1481064392965141</v>
      </c>
      <c r="I199" s="50">
        <v>3.4057546364725413</v>
      </c>
      <c r="J199" s="50">
        <v>8.5045470782360777</v>
      </c>
      <c r="K199" s="50">
        <v>1.5079491777241181</v>
      </c>
      <c r="L199" s="50">
        <v>2.8873211068375806</v>
      </c>
      <c r="M199" s="50">
        <v>8.5649787424086394</v>
      </c>
      <c r="N199" s="164">
        <v>21.387701908658265</v>
      </c>
      <c r="O199" s="164">
        <v>3.7922733815072327</v>
      </c>
    </row>
    <row r="200" spans="1:15" ht="20" customHeight="1" x14ac:dyDescent="0.55000000000000004">
      <c r="A200" s="163"/>
      <c r="F200" s="134"/>
      <c r="G200" s="310">
        <v>198</v>
      </c>
      <c r="H200" s="50">
        <v>1.1234035507283031</v>
      </c>
      <c r="I200" s="50">
        <v>3.3275270789441977</v>
      </c>
      <c r="J200" s="50">
        <v>8.5600353565067984</v>
      </c>
      <c r="K200" s="50">
        <v>1.5366357490869775</v>
      </c>
      <c r="L200" s="50">
        <v>2.8251969264292236</v>
      </c>
      <c r="M200" s="50">
        <v>8.3682477858900661</v>
      </c>
      <c r="N200" s="164">
        <v>21.527246877268755</v>
      </c>
      <c r="O200" s="164">
        <v>3.8644159461195677</v>
      </c>
    </row>
    <row r="201" spans="1:15" ht="20" customHeight="1" x14ac:dyDescent="0.55000000000000004">
      <c r="A201" s="163"/>
      <c r="F201" s="134"/>
      <c r="G201" s="310">
        <v>199</v>
      </c>
      <c r="H201" s="50">
        <v>1.0995257582908402</v>
      </c>
      <c r="I201" s="50">
        <v>3.2509762090190741</v>
      </c>
      <c r="J201" s="50">
        <v>8.6144327106258274</v>
      </c>
      <c r="K201" s="50">
        <v>1.5656846646064504</v>
      </c>
      <c r="L201" s="50">
        <v>2.7651477430698677</v>
      </c>
      <c r="M201" s="50">
        <v>8.1757334554095067</v>
      </c>
      <c r="N201" s="164">
        <v>21.66404832992869</v>
      </c>
      <c r="O201" s="164">
        <v>3.9374697537103587</v>
      </c>
    </row>
    <row r="202" spans="1:15" ht="20" customHeight="1" x14ac:dyDescent="0.55000000000000004">
      <c r="A202" s="163"/>
      <c r="F202" s="134"/>
      <c r="G202" s="310">
        <v>200</v>
      </c>
      <c r="H202" s="50">
        <v>1.0764524205224304</v>
      </c>
      <c r="I202" s="50">
        <v>3.176080813603138</v>
      </c>
      <c r="J202" s="50">
        <v>8.6677164803095454</v>
      </c>
      <c r="K202" s="50">
        <v>1.5950962047242352</v>
      </c>
      <c r="L202" s="50">
        <v>2.7071216464783858</v>
      </c>
      <c r="M202" s="50">
        <v>7.9873824031134486</v>
      </c>
      <c r="N202" s="164">
        <v>21.798049279312739</v>
      </c>
      <c r="O202" s="164">
        <v>4.011435509549786</v>
      </c>
    </row>
    <row r="203" spans="1:15" ht="20" customHeight="1" x14ac:dyDescent="0.55000000000000004">
      <c r="A203" s="163"/>
      <c r="F203" s="134"/>
      <c r="G203" s="310">
        <v>201</v>
      </c>
      <c r="H203" s="50">
        <v>1.0541629113294262</v>
      </c>
      <c r="I203" s="50">
        <v>3.1028192586478354</v>
      </c>
      <c r="J203" s="50">
        <v>8.7198644715175764</v>
      </c>
      <c r="K203" s="50">
        <v>1.6248705398401717</v>
      </c>
      <c r="L203" s="50">
        <v>2.6510667650220592</v>
      </c>
      <c r="M203" s="50">
        <v>7.8031402225088362</v>
      </c>
      <c r="N203" s="164">
        <v>21.929193910629664</v>
      </c>
      <c r="O203" s="164">
        <v>4.0863136421687223</v>
      </c>
    </row>
    <row r="204" spans="1:15" ht="20" customHeight="1" x14ac:dyDescent="0.55000000000000004">
      <c r="A204" s="163"/>
      <c r="F204" s="134"/>
      <c r="G204" s="310">
        <v>202</v>
      </c>
      <c r="H204" s="50">
        <v>1.0326366312864341</v>
      </c>
      <c r="I204" s="50">
        <v>3.0311695366879357</v>
      </c>
      <c r="J204" s="50">
        <v>8.7708549726093796</v>
      </c>
      <c r="K204" s="50">
        <v>1.6550077283841895</v>
      </c>
      <c r="L204" s="50">
        <v>2.59693129413496</v>
      </c>
      <c r="M204" s="50">
        <v>7.6229515680138551</v>
      </c>
      <c r="N204" s="164">
        <v>22.057427622253819</v>
      </c>
      <c r="O204" s="164">
        <v>4.162104298509961</v>
      </c>
    </row>
    <row r="205" spans="1:15" ht="20" customHeight="1" x14ac:dyDescent="0.55000000000000004">
      <c r="A205" s="163"/>
      <c r="F205" s="134"/>
      <c r="G205" s="310">
        <v>203</v>
      </c>
      <c r="H205" s="50">
        <v>1.0118530201970692</v>
      </c>
      <c r="I205" s="50">
        <v>2.961109311969242</v>
      </c>
      <c r="J205" s="50">
        <v>8.8206667701426031</v>
      </c>
      <c r="K205" s="50">
        <v>1.6855077149153743</v>
      </c>
      <c r="L205" s="50">
        <v>2.5446635279064242</v>
      </c>
      <c r="M205" s="50">
        <v>7.4467602684475738</v>
      </c>
      <c r="N205" s="164">
        <v>22.182697065455724</v>
      </c>
      <c r="O205" s="164">
        <v>4.23880733914765</v>
      </c>
    </row>
    <row r="206" spans="1:15" ht="20" customHeight="1" x14ac:dyDescent="0.55000000000000004">
      <c r="A206" s="163"/>
      <c r="F206" s="134"/>
      <c r="G206" s="310">
        <v>204</v>
      </c>
      <c r="H206" s="50">
        <v>0.99179157078931779</v>
      </c>
      <c r="I206" s="50">
        <v>2.8926159632136303</v>
      </c>
      <c r="J206" s="50">
        <v>8.8692791642963638</v>
      </c>
      <c r="K206" s="50">
        <v>1.71637032824971</v>
      </c>
      <c r="L206" s="50">
        <v>2.4942118935229023</v>
      </c>
      <c r="M206" s="50">
        <v>7.2745094345778138</v>
      </c>
      <c r="N206" s="164">
        <v>22.304950183189359</v>
      </c>
      <c r="O206" s="164">
        <v>4.3164223335788243</v>
      </c>
    </row>
    <row r="207" spans="1:15" ht="20" customHeight="1" x14ac:dyDescent="0.55000000000000004">
      <c r="A207" s="163"/>
      <c r="F207" s="134"/>
      <c r="G207" s="310">
        <v>205</v>
      </c>
      <c r="H207" s="50">
        <v>0.97243184341620426</v>
      </c>
      <c r="I207" s="50">
        <v>2.8256666240738912</v>
      </c>
      <c r="J207" s="50">
        <v>8.9166719839034148</v>
      </c>
      <c r="K207" s="50">
        <v>1.7475952796182412</v>
      </c>
      <c r="L207" s="50">
        <v>2.4455249882380032</v>
      </c>
      <c r="M207" s="50">
        <v>7.1061415608592071</v>
      </c>
      <c r="N207" s="164">
        <v>22.424136247895895</v>
      </c>
      <c r="O207" s="164">
        <v>4.394948555591462</v>
      </c>
    </row>
    <row r="208" spans="1:15" ht="20" customHeight="1" x14ac:dyDescent="0.55000000000000004">
      <c r="A208" s="163"/>
      <c r="F208" s="134"/>
      <c r="G208" s="310">
        <v>206</v>
      </c>
      <c r="H208" s="50">
        <v>0.95375348163006357</v>
      </c>
      <c r="I208" s="50">
        <v>2.760238221335463</v>
      </c>
      <c r="J208" s="50">
        <v>8.9628256010757035</v>
      </c>
      <c r="K208" s="50">
        <v>1.7791821608571878</v>
      </c>
      <c r="L208" s="50">
        <v>2.3985516185395306</v>
      </c>
      <c r="M208" s="50">
        <v>6.9415986215050065</v>
      </c>
      <c r="N208" s="164">
        <v>22.540205898284846</v>
      </c>
      <c r="O208" s="164">
        <v>4.4743849787128802</v>
      </c>
    </row>
    <row r="209" spans="1:15" ht="20" customHeight="1" x14ac:dyDescent="0.55000000000000004">
      <c r="A209" s="163"/>
      <c r="F209" s="134"/>
      <c r="G209" s="310">
        <v>207</v>
      </c>
      <c r="H209" s="50">
        <v>0.93573622849713545</v>
      </c>
      <c r="I209" s="50">
        <v>2.6963075109261481</v>
      </c>
      <c r="J209" s="50">
        <v>9.0077209454075344</v>
      </c>
      <c r="K209" s="50">
        <v>1.8111304426317745</v>
      </c>
      <c r="L209" s="50">
        <v>2.3532408411783177</v>
      </c>
      <c r="M209" s="50">
        <v>6.7808221610463049</v>
      </c>
      <c r="N209" s="164">
        <v>22.65311117505297</v>
      </c>
      <c r="O209" s="164">
        <v>4.5547302717429234</v>
      </c>
    </row>
    <row r="210" spans="1:15" ht="20" customHeight="1" x14ac:dyDescent="0.55000000000000004">
      <c r="A210" s="163"/>
      <c r="F210" s="134"/>
      <c r="G210" s="310">
        <v>208</v>
      </c>
      <c r="H210" s="50">
        <v>0.91835994351856831</v>
      </c>
      <c r="I210" s="50">
        <v>2.6338511117983652</v>
      </c>
      <c r="J210" s="50">
        <v>9.051339517742349</v>
      </c>
      <c r="K210" s="50">
        <v>1.8434394726953516</v>
      </c>
      <c r="L210" s="50">
        <v>2.3095420057221006</v>
      </c>
      <c r="M210" s="50">
        <v>6.6237533795409806</v>
      </c>
      <c r="N210" s="164">
        <v>22.762805555505711</v>
      </c>
      <c r="O210" s="164">
        <v>4.6359827943759084</v>
      </c>
    </row>
    <row r="211" spans="1:15" ht="20" customHeight="1" x14ac:dyDescent="0.55000000000000004">
      <c r="A211" s="163"/>
      <c r="F211" s="134"/>
      <c r="G211" s="310">
        <v>209</v>
      </c>
      <c r="H211" s="50">
        <v>0.90160462002409414</v>
      </c>
      <c r="I211" s="50">
        <v>2.5728455377516184</v>
      </c>
      <c r="J211" s="50">
        <v>9.0936634034878914</v>
      </c>
      <c r="K211" s="50">
        <v>1.8761084741854757</v>
      </c>
      <c r="L211" s="50">
        <v>2.2674047982980836</v>
      </c>
      <c r="M211" s="50">
        <v>6.470333212602589</v>
      </c>
      <c r="N211" s="164">
        <v>22.869243987042914</v>
      </c>
      <c r="O211" s="164">
        <v>4.7181405929155114</v>
      </c>
    </row>
    <row r="212" spans="1:15" ht="20" customHeight="1" x14ac:dyDescent="0.55000000000000004">
      <c r="A212" s="163"/>
      <c r="F212" s="134"/>
      <c r="G212" s="310">
        <v>210</v>
      </c>
      <c r="H212" s="50">
        <v>0.88545040290574384</v>
      </c>
      <c r="I212" s="50">
        <v>2.5132672272652061</v>
      </c>
      <c r="J212" s="50">
        <v>9.1346752854668711</v>
      </c>
      <c r="K212" s="50">
        <v>1.9091365439586283</v>
      </c>
      <c r="L212" s="50">
        <v>2.2267792861906615</v>
      </c>
      <c r="M212" s="50">
        <v>6.3205024064252928</v>
      </c>
      <c r="N212" s="164">
        <v>22.972382919476384</v>
      </c>
      <c r="O212" s="164">
        <v>4.8012013960868272</v>
      </c>
    </row>
    <row r="213" spans="1:15" ht="20" customHeight="1" x14ac:dyDescent="0.55000000000000004">
      <c r="A213" s="163"/>
      <c r="F213" s="134"/>
      <c r="G213" s="310">
        <v>211</v>
      </c>
      <c r="H213" s="50">
        <v>0.86987760656084223</v>
      </c>
      <c r="I213" s="50">
        <v>2.455092571413378</v>
      </c>
      <c r="J213" s="50">
        <v>9.1743584562893457</v>
      </c>
      <c r="K213" s="50">
        <v>1.9425226509651676</v>
      </c>
      <c r="L213" s="50">
        <v>2.1876159629654488</v>
      </c>
      <c r="M213" s="50">
        <v>6.1742015879864409</v>
      </c>
      <c r="N213" s="164">
        <v>23.072180336144637</v>
      </c>
      <c r="O213" s="164">
        <v>4.8851626109496102</v>
      </c>
    </row>
    <row r="214" spans="1:15" ht="20" customHeight="1" x14ac:dyDescent="0.55000000000000004">
      <c r="A214" s="163"/>
      <c r="F214" s="134"/>
      <c r="G214" s="310">
        <v>212</v>
      </c>
      <c r="H214" s="50">
        <v>0.85486673291631776</v>
      </c>
      <c r="I214" s="50">
        <v>2.3982979399367559</v>
      </c>
      <c r="J214" s="50">
        <v>9.2126968302341421</v>
      </c>
      <c r="K214" s="50">
        <v>1.9762656346662315</v>
      </c>
      <c r="L214" s="50">
        <v>2.1498657937978027</v>
      </c>
      <c r="M214" s="50">
        <v>6.0313713306124015</v>
      </c>
      <c r="N214" s="164">
        <v>23.16859578379291</v>
      </c>
      <c r="O214" s="164">
        <v>4.9700213189170128</v>
      </c>
    </row>
    <row r="215" spans="1:15" ht="20" customHeight="1" x14ac:dyDescent="0.55000000000000004">
      <c r="A215" s="163"/>
      <c r="F215" s="134"/>
      <c r="G215" s="310">
        <v>213</v>
      </c>
      <c r="H215" s="50">
        <v>0.84039848940978923</v>
      </c>
      <c r="I215" s="50">
        <v>2.3428597055449543</v>
      </c>
      <c r="J215" s="50">
        <v>9.24967495462767</v>
      </c>
      <c r="K215" s="50">
        <v>2.0103642034940914</v>
      </c>
      <c r="L215" s="50">
        <v>2.1134802606926471</v>
      </c>
      <c r="M215" s="50">
        <v>5.8919522150961292</v>
      </c>
      <c r="N215" s="164">
        <v>23.261590401189292</v>
      </c>
      <c r="O215" s="164">
        <v>5.055774271883605</v>
      </c>
    </row>
    <row r="216" spans="1:15" ht="20" customHeight="1" x14ac:dyDescent="0.55000000000000004">
      <c r="A216" s="163"/>
      <c r="F216" s="134"/>
      <c r="G216" s="310">
        <v>214</v>
      </c>
      <c r="H216" s="50">
        <v>0.82645380680719682</v>
      </c>
      <c r="I216" s="50">
        <v>2.2887542665262002</v>
      </c>
      <c r="J216" s="50">
        <v>9.2852780207078744</v>
      </c>
      <c r="K216" s="50">
        <v>2.0448169333577781</v>
      </c>
      <c r="L216" s="50">
        <v>2.0784114072932298</v>
      </c>
      <c r="M216" s="50">
        <v>5.755884886557074</v>
      </c>
      <c r="N216" s="164">
        <v>23.351126946445927</v>
      </c>
      <c r="O216" s="164">
        <v>5.1424178884672269</v>
      </c>
    </row>
    <row r="217" spans="1:15" ht="20" customHeight="1" x14ac:dyDescent="0.55000000000000004">
      <c r="A217" s="163"/>
      <c r="F217" s="134"/>
      <c r="G217" s="310">
        <v>215</v>
      </c>
      <c r="H217" s="50">
        <v>0.81301385674161275</v>
      </c>
      <c r="I217" s="50">
        <v>2.2359580677401452</v>
      </c>
      <c r="J217" s="50">
        <v>9.3194918739629991</v>
      </c>
      <c r="K217" s="50">
        <v>2.0796222661954276</v>
      </c>
      <c r="L217" s="50">
        <v>2.0446118829886877</v>
      </c>
      <c r="M217" s="50">
        <v>5.6231101072350675</v>
      </c>
      <c r="N217" s="164">
        <v>23.437169823019545</v>
      </c>
      <c r="O217" s="164">
        <v>5.2299482503683654</v>
      </c>
    </row>
    <row r="218" spans="1:15" ht="20" customHeight="1" x14ac:dyDescent="0.55000000000000004">
      <c r="A218" s="163"/>
      <c r="F218" s="134"/>
      <c r="G218" s="310">
        <v>216</v>
      </c>
      <c r="H218" s="50">
        <v>0.80006006886346415</v>
      </c>
      <c r="I218" s="50">
        <v>2.1844476200700957</v>
      </c>
      <c r="J218" s="50">
        <v>9.3523030239346081</v>
      </c>
      <c r="K218" s="50">
        <v>2.1147785085750188</v>
      </c>
      <c r="L218" s="50">
        <v>2.0120349860443656</v>
      </c>
      <c r="M218" s="50">
        <v>5.4935688054098497</v>
      </c>
      <c r="N218" s="164">
        <v>23.519685104364616</v>
      </c>
      <c r="O218" s="164">
        <v>5.3183610988512031</v>
      </c>
    </row>
    <row r="219" spans="1:15" ht="20" customHeight="1" x14ac:dyDescent="0.55000000000000004">
      <c r="A219" s="163"/>
      <c r="F219" s="134"/>
      <c r="G219" s="310">
        <v>217</v>
      </c>
      <c r="H219" s="50">
        <v>0.78757414749848476</v>
      </c>
      <c r="I219" s="50">
        <v>2.1341995184107141</v>
      </c>
      <c r="J219" s="50">
        <v>9.3836986534749762</v>
      </c>
      <c r="K219" s="50">
        <v>2.1502838303451544</v>
      </c>
      <c r="L219" s="50">
        <v>1.9806347054941504</v>
      </c>
      <c r="M219" s="50">
        <v>5.3672021206375291</v>
      </c>
      <c r="N219" s="164">
        <v>23.598640557214356</v>
      </c>
      <c r="O219" s="164">
        <v>5.4076518313505231</v>
      </c>
    </row>
    <row r="220" spans="1:15" ht="20" customHeight="1" x14ac:dyDescent="0.55000000000000004">
      <c r="A220" s="163"/>
      <c r="F220" s="134"/>
      <c r="G220" s="310">
        <v>218</v>
      </c>
      <c r="H220" s="50">
        <v>0.77553808771636357</v>
      </c>
      <c r="I220" s="50">
        <v>2.0851904582665428</v>
      </c>
      <c r="J220" s="50">
        <v>9.4136666274502083</v>
      </c>
      <c r="K220" s="50">
        <v>2.1861362633373851</v>
      </c>
      <c r="L220" s="50">
        <v>1.9503657615507899</v>
      </c>
      <c r="M220" s="50">
        <v>5.2439514454934697</v>
      </c>
      <c r="N220" s="164">
        <v>23.674005663467799</v>
      </c>
      <c r="O220" s="164">
        <v>5.4978154982082552</v>
      </c>
    </row>
    <row r="221" spans="1:15" ht="20" customHeight="1" x14ac:dyDescent="0.55000000000000004">
      <c r="A221" s="163"/>
      <c r="F221" s="134"/>
      <c r="G221" s="310">
        <v>219</v>
      </c>
      <c r="H221" s="50">
        <v>0.76393419072014956</v>
      </c>
      <c r="I221" s="50">
        <v>2.0373972510359222</v>
      </c>
      <c r="J221" s="50">
        <v>9.442195500880219</v>
      </c>
      <c r="K221" s="50">
        <v>2.2223337001216645</v>
      </c>
      <c r="L221" s="50">
        <v>1.921183644308013</v>
      </c>
      <c r="M221" s="50">
        <v>5.1237584640091161</v>
      </c>
      <c r="N221" s="164">
        <v>23.745751640660682</v>
      </c>
      <c r="O221" s="164">
        <v>5.5888467995436164</v>
      </c>
    </row>
    <row r="222" spans="1:15" ht="20" customHeight="1" x14ac:dyDescent="0.55000000000000004">
      <c r="A222" s="163"/>
      <c r="F222" s="134"/>
      <c r="G222" s="310">
        <v>220</v>
      </c>
      <c r="H222" s="50">
        <v>0.75274507847387284</v>
      </c>
      <c r="I222" s="50">
        <v>1.9907968380537744</v>
      </c>
      <c r="J222" s="50">
        <v>9.4692745265082241</v>
      </c>
      <c r="K222" s="50">
        <v>2.2588738928165299</v>
      </c>
      <c r="L222" s="50">
        <v>1.8930446505268743</v>
      </c>
      <c r="M222" s="50">
        <v>5.0065651869875643</v>
      </c>
      <c r="N222" s="164">
        <v>23.813851461001597</v>
      </c>
      <c r="O222" s="164">
        <v>5.6807400822608907</v>
      </c>
    </row>
    <row r="223" spans="1:15" ht="20" customHeight="1" x14ac:dyDescent="0.55000000000000004">
      <c r="A223" s="163"/>
      <c r="F223" s="134"/>
      <c r="G223" s="310">
        <v>221</v>
      </c>
      <c r="H223" s="50">
        <v>0.74195370749366329</v>
      </c>
      <c r="I223" s="50">
        <v>1.9453663034652566</v>
      </c>
      <c r="J223" s="50">
        <v>9.4948936617923945</v>
      </c>
      <c r="K223" s="50">
        <v>2.295754451955518</v>
      </c>
      <c r="L223" s="50">
        <v>1.8659059183184172</v>
      </c>
      <c r="M223" s="50">
        <v>4.8923139843789309</v>
      </c>
      <c r="N223" s="164">
        <v>23.878279868954987</v>
      </c>
      <c r="O223" s="164">
        <v>5.7734893371986287</v>
      </c>
    </row>
    <row r="224" spans="1:15" ht="20" customHeight="1" x14ac:dyDescent="0.55000000000000004">
      <c r="A224" s="163"/>
      <c r="F224" s="134"/>
      <c r="G224" s="310">
        <v>222</v>
      </c>
      <c r="H224" s="50">
        <v>0.73154338173560496</v>
      </c>
      <c r="I224" s="50">
        <v>1.9010828860008444</v>
      </c>
      <c r="J224" s="50">
        <v>9.5190435753133578</v>
      </c>
      <c r="K224" s="50">
        <v>2.3329728454112901</v>
      </c>
      <c r="L224" s="50">
        <v>1.8397254595547556</v>
      </c>
      <c r="M224" s="50">
        <v>4.7809476148929786</v>
      </c>
      <c r="N224" s="164">
        <v>23.939013397355112</v>
      </c>
      <c r="O224" s="164">
        <v>5.8670881964239827</v>
      </c>
    </row>
    <row r="225" spans="1:15" ht="20" customHeight="1" x14ac:dyDescent="0.55000000000000004">
      <c r="A225" s="163"/>
      <c r="F225" s="134"/>
      <c r="G225" s="310">
        <v>223</v>
      </c>
      <c r="H225" s="50">
        <v>0.7214977645217302</v>
      </c>
      <c r="I225" s="50">
        <v>1.8579239897215341</v>
      </c>
      <c r="J225" s="50">
        <v>9.5417156525919022</v>
      </c>
      <c r="K225" s="50">
        <v>2.3705263973790416</v>
      </c>
      <c r="L225" s="50">
        <v>1.8144621898612212</v>
      </c>
      <c r="M225" s="50">
        <v>4.6724092530217378</v>
      </c>
      <c r="N225" s="164">
        <v>23.99603038203669</v>
      </c>
      <c r="O225" s="164">
        <v>5.9615299306761207</v>
      </c>
    </row>
    <row r="226" spans="1:15" ht="20" customHeight="1" x14ac:dyDescent="0.55000000000000004">
      <c r="A226" s="163"/>
      <c r="F226" s="134"/>
      <c r="G226" s="310">
        <v>224</v>
      </c>
      <c r="H226" s="50">
        <v>0.71180088945383491</v>
      </c>
      <c r="I226" s="50">
        <v>1.8158671938009057</v>
      </c>
      <c r="J226" s="50">
        <v>9.5629020013117803</v>
      </c>
      <c r="K226" s="50">
        <v>2.4084122874206089</v>
      </c>
      <c r="L226" s="50">
        <v>1.7900759560630231</v>
      </c>
      <c r="M226" s="50">
        <v>4.5666425136399811</v>
      </c>
      <c r="N226" s="164">
        <v>24.049310974969529</v>
      </c>
      <c r="O226" s="164">
        <v>6.0568074469623046</v>
      </c>
    </row>
    <row r="227" spans="1:15" ht="20" customHeight="1" x14ac:dyDescent="0.55000000000000004">
      <c r="A227" s="163"/>
      <c r="F227" s="134"/>
      <c r="G227" s="310">
        <v>225</v>
      </c>
      <c r="H227" s="50">
        <v>0.7024371702730986</v>
      </c>
      <c r="I227" s="50">
        <v>1.7748902614088511</v>
      </c>
      <c r="J227" s="50">
        <v>9.5825954559433413</v>
      </c>
      <c r="K227" s="50">
        <v>2.4466275495707288</v>
      </c>
      <c r="L227" s="50">
        <v>1.7665275609807642</v>
      </c>
      <c r="M227" s="50">
        <v>4.463591474346507</v>
      </c>
      <c r="N227" s="164">
        <v>24.098837155886251</v>
      </c>
      <c r="O227" s="164">
        <v>6.1529132863102491</v>
      </c>
    </row>
    <row r="228" spans="1:15" ht="20" customHeight="1" x14ac:dyDescent="0.55000000000000004">
      <c r="A228" s="163"/>
      <c r="F228" s="134"/>
      <c r="G228" s="310">
        <v>226</v>
      </c>
      <c r="H228" s="50">
        <v>0.6933914096317243</v>
      </c>
      <c r="I228" s="50">
        <v>1.7349711477592569</v>
      </c>
      <c r="J228" s="50">
        <v>9.6007895817643067</v>
      </c>
      <c r="K228" s="50">
        <v>2.4851690715068768</v>
      </c>
      <c r="L228" s="50">
        <v>1.7437787854898399</v>
      </c>
      <c r="M228" s="50">
        <v>4.3632006957028953</v>
      </c>
      <c r="N228" s="164">
        <v>24.144592742393993</v>
      </c>
      <c r="O228" s="164">
        <v>6.2498396216804011</v>
      </c>
    </row>
    <row r="229" spans="1:15" ht="20" customHeight="1" x14ac:dyDescent="0.55000000000000004">
      <c r="A229" s="163"/>
      <c r="F229" s="134"/>
      <c r="G229" s="310">
        <v>227</v>
      </c>
      <c r="H229" s="50">
        <v>0.68464880675100914</v>
      </c>
      <c r="I229" s="50">
        <v>1.6960880073818949</v>
      </c>
      <c r="J229" s="50">
        <v>9.617478678274809</v>
      </c>
      <c r="K229" s="50">
        <v>2.5240335937840879</v>
      </c>
      <c r="L229" s="50">
        <v>1.7217924077793769</v>
      </c>
      <c r="M229" s="50">
        <v>4.2654152395212579</v>
      </c>
      <c r="N229" s="164">
        <v>24.186563398562733</v>
      </c>
      <c r="O229" s="164">
        <v>6.3475782560416096</v>
      </c>
    </row>
    <row r="230" spans="1:15" ht="20" customHeight="1" x14ac:dyDescent="0.55000000000000004">
      <c r="A230" s="163"/>
      <c r="F230" s="134"/>
      <c r="G230" s="310">
        <v>228</v>
      </c>
      <c r="H230" s="50">
        <v>0.6761949639482886</v>
      </c>
      <c r="I230" s="50">
        <v>1.6582192006761067</v>
      </c>
      <c r="J230" s="50">
        <v>9.6326577820045678</v>
      </c>
      <c r="K230" s="50">
        <v>2.5632177091361465</v>
      </c>
      <c r="L230" s="50">
        <v>1.7005322197665496</v>
      </c>
      <c r="M230" s="50">
        <v>4.1701806853458008</v>
      </c>
      <c r="N230" s="164">
        <v>24.224736641984883</v>
      </c>
      <c r="O230" s="164">
        <v>6.4461206206137298</v>
      </c>
    </row>
    <row r="231" spans="1:15" ht="20" customHeight="1" x14ac:dyDescent="0.55000000000000004">
      <c r="A231" s="163"/>
      <c r="G231" s="310">
        <v>229</v>
      </c>
      <c r="H231" s="50">
        <v>0.66801589202294143</v>
      </c>
      <c r="I231" s="50">
        <v>1.6213432998015018</v>
      </c>
      <c r="J231" s="50">
        <v>9.6463226687106829</v>
      </c>
      <c r="K231" s="50">
        <v>2.6027178618443942</v>
      </c>
      <c r="L231" s="50">
        <v>1.6799630406416002</v>
      </c>
      <c r="M231" s="50">
        <v>4.0774431452670807</v>
      </c>
      <c r="N231" s="164">
        <v>24.259101849302496</v>
      </c>
      <c r="O231" s="164">
        <v>6.5454577732802672</v>
      </c>
    </row>
    <row r="232" spans="1:15" ht="20" customHeight="1" x14ac:dyDescent="0.55000000000000004">
      <c r="A232" s="163"/>
      <c r="G232" s="310">
        <v>230</v>
      </c>
      <c r="H232" s="50">
        <v>0.6600980144992824</v>
      </c>
      <c r="I232" s="50">
        <v>1.5854390939582628</v>
      </c>
      <c r="J232" s="50">
        <v>9.6584698549649826</v>
      </c>
      <c r="K232" s="50">
        <v>2.6425303471755477</v>
      </c>
      <c r="L232" s="50">
        <v>1.6600507275381013</v>
      </c>
      <c r="M232" s="50">
        <v>3.987149277201202</v>
      </c>
      <c r="N232" s="164">
        <v>24.289650260199153</v>
      </c>
      <c r="O232" s="164">
        <v>6.6455803971745597</v>
      </c>
    </row>
    <row r="233" spans="1:15" ht="20" customHeight="1" x14ac:dyDescent="0.55000000000000004">
      <c r="A233" s="163"/>
      <c r="G233" s="310">
        <v>231</v>
      </c>
      <c r="H233" s="50">
        <v>0.65242817073134141</v>
      </c>
      <c r="I233" s="50">
        <v>1.5504855941070197</v>
      </c>
      <c r="J233" s="50">
        <v>9.6690965991314037</v>
      </c>
      <c r="K233" s="50">
        <v>2.6826513108898027</v>
      </c>
      <c r="L233" s="50">
        <v>1.6407621833410215</v>
      </c>
      <c r="M233" s="50">
        <v>3.8992462967596175</v>
      </c>
      <c r="N233" s="164">
        <v>24.316374979857962</v>
      </c>
      <c r="O233" s="164">
        <v>6.7464787994427455</v>
      </c>
    </row>
    <row r="234" spans="1:15" ht="20" customHeight="1" x14ac:dyDescent="0.55000000000000004">
      <c r="A234" s="163"/>
      <c r="G234" s="310">
        <v>232</v>
      </c>
      <c r="H234" s="50">
        <v>0.64499361788146858</v>
      </c>
      <c r="I234" s="50">
        <v>1.5164620371757394</v>
      </c>
      <c r="J234" s="50">
        <v>9.6782009017334119</v>
      </c>
      <c r="K234" s="50">
        <v>2.7230767488203655</v>
      </c>
      <c r="L234" s="50">
        <v>1.6220653616626322</v>
      </c>
      <c r="M234" s="50">
        <v>3.8136819878288453</v>
      </c>
      <c r="N234" s="164">
        <v>24.339270979885558</v>
      </c>
      <c r="O234" s="164">
        <v>6.8481429101863327</v>
      </c>
    </row>
    <row r="235" spans="1:15" ht="20" customHeight="1" x14ac:dyDescent="0.55000000000000004">
      <c r="A235" s="163"/>
      <c r="G235" s="310">
        <v>233</v>
      </c>
      <c r="H235" s="50">
        <v>0.63778203179122095</v>
      </c>
      <c r="I235" s="50">
        <v>1.4833478897982386</v>
      </c>
      <c r="J235" s="50">
        <v>9.6857815052132956</v>
      </c>
      <c r="K235" s="50">
        <v>2.7638025065256877</v>
      </c>
      <c r="L235" s="50">
        <v>1.603929269032661</v>
      </c>
      <c r="M235" s="50">
        <v>3.7304047119722861</v>
      </c>
      <c r="N235" s="164">
        <v>24.35833509770676</v>
      </c>
      <c r="O235" s="164">
        <v>6.9505622815876293</v>
      </c>
    </row>
    <row r="236" spans="1:15" ht="20" customHeight="1" x14ac:dyDescent="0.55000000000000004">
      <c r="A236" s="163"/>
      <c r="G236" s="310">
        <v>234</v>
      </c>
      <c r="H236" s="50">
        <v>0.63078150676908395</v>
      </c>
      <c r="I236" s="50">
        <v>1.4511228516264838</v>
      </c>
      <c r="J236" s="50">
        <v>9.6918378930850579</v>
      </c>
      <c r="K236" s="50">
        <v>2.8048242790155893</v>
      </c>
      <c r="L236" s="50">
        <v>1.5863239643644407</v>
      </c>
      <c r="M236" s="50">
        <v>3.6493634167601754</v>
      </c>
      <c r="N236" s="164">
        <v>24.373566034434237</v>
      </c>
      <c r="O236" s="164">
        <v>7.0537260872209782</v>
      </c>
    </row>
    <row r="237" spans="1:15" ht="20" customHeight="1" x14ac:dyDescent="0.55000000000000004">
      <c r="A237" s="163"/>
      <c r="G237" s="310">
        <v>235</v>
      </c>
      <c r="H237" s="50">
        <v>0.62398055432527144</v>
      </c>
      <c r="I237" s="50">
        <v>1.4197668582561103</v>
      </c>
      <c r="J237" s="50">
        <v>9.6963702884837897</v>
      </c>
      <c r="K237" s="50">
        <v>2.8461376105522946</v>
      </c>
      <c r="L237" s="50">
        <v>1.5692205557731167</v>
      </c>
      <c r="M237" s="50">
        <v>3.5705076431268412</v>
      </c>
      <c r="N237" s="164">
        <v>24.384964351220361</v>
      </c>
      <c r="O237" s="164">
        <v>7.1576231215523931</v>
      </c>
    </row>
    <row r="238" spans="1:15" ht="20" customHeight="1" x14ac:dyDescent="0.55000000000000004">
      <c r="A238" s="163"/>
      <c r="G238" s="310">
        <v>236</v>
      </c>
      <c r="H238" s="50">
        <v>0.61736810088904093</v>
      </c>
      <c r="I238" s="50">
        <v>1.3892600838019769</v>
      </c>
      <c r="J238" s="50">
        <v>9.6993796521146329</v>
      </c>
      <c r="K238" s="50">
        <v>2.8877378945275485</v>
      </c>
      <c r="L238" s="50">
        <v>1.5525911948350248</v>
      </c>
      <c r="M238" s="50">
        <v>3.4937875318478517</v>
      </c>
      <c r="N238" s="164">
        <v>24.392532464099173</v>
      </c>
      <c r="O238" s="164">
        <v>7.2622417996305204</v>
      </c>
    </row>
    <row r="239" spans="1:15" ht="20" customHeight="1" x14ac:dyDescent="0.55000000000000004">
      <c r="A239" s="163"/>
      <c r="G239" s="310">
        <v>237</v>
      </c>
      <c r="H239" s="50">
        <v>0.61093348454871932</v>
      </c>
      <c r="I239" s="50">
        <v>1.3595829431580886</v>
      </c>
      <c r="J239" s="50">
        <v>9.7008676796061248</v>
      </c>
      <c r="K239" s="50">
        <v>2.9296203734168098</v>
      </c>
      <c r="L239" s="50">
        <v>1.5364090683893301</v>
      </c>
      <c r="M239" s="50">
        <v>3.4191538292233896</v>
      </c>
      <c r="N239" s="164">
        <v>24.396274637330407</v>
      </c>
      <c r="O239" s="164">
        <v>7.3675701569714489</v>
      </c>
    </row>
    <row r="240" spans="1:15" ht="20" customHeight="1" x14ac:dyDescent="0.55000000000000004">
      <c r="A240" s="163"/>
      <c r="G240" s="310">
        <v>238</v>
      </c>
      <c r="H240" s="50">
        <v>0.60466645085889359</v>
      </c>
      <c r="I240" s="50">
        <v>1.3307160939736569</v>
      </c>
      <c r="J240" s="50">
        <v>9.7008367982716379</v>
      </c>
      <c r="K240" s="50">
        <v>2.9717801388115905</v>
      </c>
      <c r="L240" s="50">
        <v>1.5206483879937183</v>
      </c>
      <c r="M240" s="50">
        <v>3.346557892047759</v>
      </c>
      <c r="N240" s="164">
        <v>24.396196975254995</v>
      </c>
      <c r="O240" s="164">
        <v>7.4735958496400281</v>
      </c>
    </row>
    <row r="241" spans="1:15" ht="20" customHeight="1" x14ac:dyDescent="0.55000000000000004">
      <c r="A241" s="163"/>
      <c r="G241" s="310">
        <v>239</v>
      </c>
      <c r="H241" s="50">
        <v>0.59855714776296465</v>
      </c>
      <c r="I241" s="50">
        <v>1.3026404383746197</v>
      </c>
      <c r="J241" s="50">
        <v>9.6992901632853972</v>
      </c>
      <c r="K241" s="50">
        <v>3.0142121315307273</v>
      </c>
      <c r="L241" s="50">
        <v>1.505284377155357</v>
      </c>
      <c r="M241" s="50">
        <v>3.2759516919387575</v>
      </c>
      <c r="N241" s="164">
        <v>24.392307412678299</v>
      </c>
      <c r="O241" s="164">
        <v>7.5803061545297146</v>
      </c>
    </row>
    <row r="242" spans="1:15" ht="20" customHeight="1" x14ac:dyDescent="0.55000000000000004">
      <c r="A242" s="163"/>
      <c r="G242" s="310">
        <v>240</v>
      </c>
      <c r="H242" s="50">
        <v>0.59259611968258508</v>
      </c>
      <c r="I242" s="50">
        <v>1.2753371244575704</v>
      </c>
      <c r="J242" s="50">
        <v>9.6962316532783284</v>
      </c>
      <c r="K242" s="50">
        <v>3.056911141811741</v>
      </c>
      <c r="L242" s="50">
        <v>1.4902932564666891</v>
      </c>
      <c r="M242" s="50">
        <v>3.2072878190946921</v>
      </c>
      <c r="N242" s="164">
        <v>24.384615703794328</v>
      </c>
      <c r="O242" s="164">
        <v>7.687687969843795</v>
      </c>
    </row>
    <row r="243" spans="1:15" ht="20" customHeight="1" x14ac:dyDescent="0.55000000000000004">
      <c r="A243" s="163"/>
      <c r="G243" s="310">
        <v>241</v>
      </c>
      <c r="H243" s="50">
        <v>0.5867743008282551</v>
      </c>
      <c r="I243" s="50">
        <v>1.2487875475807144</v>
      </c>
      <c r="J243" s="50">
        <v>9.6916658653609993</v>
      </c>
      <c r="K243" s="50">
        <v>3.0998718095828366</v>
      </c>
      <c r="L243" s="50">
        <v>1.4756522267825494</v>
      </c>
      <c r="M243" s="50">
        <v>3.140519485540946</v>
      </c>
      <c r="N243" s="164">
        <v>24.373133409669119</v>
      </c>
      <c r="O243" s="164">
        <v>7.7957278157794443</v>
      </c>
    </row>
    <row r="244" spans="1:15" ht="20" customHeight="1" x14ac:dyDescent="0.55000000000000004">
      <c r="A244" s="163"/>
      <c r="G244" s="310">
        <v>242</v>
      </c>
      <c r="H244" s="50">
        <v>0.58108300778769095</v>
      </c>
      <c r="I244" s="50">
        <v>1.2229733514742478</v>
      </c>
      <c r="J244" s="50">
        <v>9.6855981095805852</v>
      </c>
      <c r="K244" s="50">
        <v>3.1430886248166829</v>
      </c>
      <c r="L244" s="50">
        <v>1.4613394505809914</v>
      </c>
      <c r="M244" s="50">
        <v>3.0756005279224214</v>
      </c>
      <c r="N244" s="164">
        <v>24.357873884300844</v>
      </c>
      <c r="O244" s="164">
        <v>7.9044118354174167</v>
      </c>
    </row>
    <row r="245" spans="1:15" ht="20" customHeight="1" x14ac:dyDescent="0.55000000000000004">
      <c r="A245" s="163"/>
      <c r="G245" s="310">
        <v>243</v>
      </c>
      <c r="H245" s="50">
        <v>0.57551393145042407</v>
      </c>
      <c r="I245" s="50">
        <v>1.1978764291903978</v>
      </c>
      <c r="J245" s="50">
        <v>9.6780344028202165</v>
      </c>
      <c r="K245" s="50">
        <v>3.1865559279664648</v>
      </c>
      <c r="L245" s="50">
        <v>1.4473340316548218</v>
      </c>
      <c r="M245" s="50">
        <v>3.012485409892752</v>
      </c>
      <c r="N245" s="164">
        <v>24.33885225927753</v>
      </c>
      <c r="O245" s="164">
        <v>8.0137257958186616</v>
      </c>
    </row>
    <row r="246" spans="1:15" ht="20" customHeight="1" x14ac:dyDescent="0.55000000000000004">
      <c r="A246" s="163"/>
      <c r="G246" s="310">
        <v>244</v>
      </c>
      <c r="H246" s="50">
        <v>0.57005912832847616</v>
      </c>
      <c r="I246" s="50">
        <v>1.1734789239113284</v>
      </c>
      <c r="J246" s="50">
        <v>9.6689814621488956</v>
      </c>
      <c r="K246" s="50">
        <v>3.2302679104850167</v>
      </c>
      <c r="L246" s="50">
        <v>1.43361599328436</v>
      </c>
      <c r="M246" s="50">
        <v>2.9511292241460705</v>
      </c>
      <c r="N246" s="164">
        <v>24.316085427053103</v>
      </c>
      <c r="O246" s="164">
        <v>8.1236550893298656</v>
      </c>
    </row>
    <row r="247" spans="1:15" ht="20" customHeight="1" x14ac:dyDescent="0.55000000000000004">
      <c r="A247" s="163"/>
      <c r="G247" s="310">
        <v>245</v>
      </c>
      <c r="H247" s="50">
        <v>0.56471101133392776</v>
      </c>
      <c r="I247" s="50">
        <v>1.14976322963109</v>
      </c>
      <c r="J247" s="50">
        <v>9.6584466976313728</v>
      </c>
      <c r="K247" s="50">
        <v>3.2742186154277864</v>
      </c>
      <c r="L247" s="50">
        <v>1.4201662550443601</v>
      </c>
      <c r="M247" s="50">
        <v>2.8914876941320098</v>
      </c>
      <c r="N247" s="164">
        <v>24.289592022865211</v>
      </c>
      <c r="O247" s="164">
        <v>8.2341847350998219</v>
      </c>
    </row>
    <row r="248" spans="1:15" ht="20" customHeight="1" x14ac:dyDescent="0.55000000000000004">
      <c r="A248" s="163"/>
      <c r="G248" s="310">
        <v>246</v>
      </c>
      <c r="H248" s="50">
        <v>0.55946234007473172</v>
      </c>
      <c r="I248" s="50">
        <v>1.1267119917260211</v>
      </c>
      <c r="J248" s="50">
        <v>9.6464382046076604</v>
      </c>
      <c r="K248" s="50">
        <v>3.3184019381400622</v>
      </c>
      <c r="L248" s="50">
        <v>1.4069666083993904</v>
      </c>
      <c r="M248" s="50">
        <v>2.8335171754901829</v>
      </c>
      <c r="N248" s="164">
        <v>24.259392405319364</v>
      </c>
      <c r="O248" s="164">
        <v>8.3452993808077043</v>
      </c>
    </row>
    <row r="249" spans="1:15" ht="20" customHeight="1" x14ac:dyDescent="0.55000000000000004">
      <c r="A249" s="163"/>
      <c r="G249" s="310">
        <v>247</v>
      </c>
      <c r="H249" s="50">
        <v>0.55430621073027908</v>
      </c>
      <c r="I249" s="50">
        <v>1.1043081074261591</v>
      </c>
      <c r="J249" s="50">
        <v>9.6329647554523561</v>
      </c>
      <c r="K249" s="50">
        <v>3.3628116270290911</v>
      </c>
      <c r="L249" s="50">
        <v>1.39399969124235</v>
      </c>
      <c r="M249" s="50">
        <v>2.777174657235713</v>
      </c>
      <c r="N249" s="164">
        <v>24.225508635664827</v>
      </c>
      <c r="O249" s="164">
        <v>8.4569833046048313</v>
      </c>
    </row>
    <row r="250" spans="1:15" ht="20" customHeight="1" x14ac:dyDescent="0.55000000000000004">
      <c r="A250" s="163"/>
      <c r="G250" s="310">
        <v>248</v>
      </c>
      <c r="H250" s="50">
        <v>0.54923604556800754</v>
      </c>
      <c r="I250" s="50">
        <v>1.0825347261985852</v>
      </c>
      <c r="J250" s="50">
        <v>9.6180357908247842</v>
      </c>
      <c r="K250" s="50">
        <v>3.4074412844216702</v>
      </c>
      <c r="L250" s="50">
        <v>1.3812489615302606</v>
      </c>
      <c r="M250" s="50">
        <v>2.7224177627232873</v>
      </c>
      <c r="N250" s="164">
        <v>24.187964455789977</v>
      </c>
      <c r="O250" s="164">
        <v>8.5692204172713886</v>
      </c>
    </row>
    <row r="251" spans="1:15" ht="20" customHeight="1" x14ac:dyDescent="0.55000000000000004">
      <c r="A251" s="163"/>
      <c r="G251" s="310">
        <v>249</v>
      </c>
      <c r="H251" s="50">
        <v>0.54424558216177354</v>
      </c>
      <c r="I251" s="50">
        <v>1.0613752500520972</v>
      </c>
      <c r="J251" s="50">
        <v>9.6016614104209896</v>
      </c>
      <c r="K251" s="50">
        <v>3.4522843675074393</v>
      </c>
      <c r="L251" s="50">
        <v>1.3686986701700372</v>
      </c>
      <c r="M251" s="50">
        <v>2.6692047504133698</v>
      </c>
      <c r="N251" s="164">
        <v>24.146785264964926</v>
      </c>
      <c r="O251" s="164">
        <v>8.6819942645886705</v>
      </c>
    </row>
    <row r="252" spans="1:15" ht="20" customHeight="1" x14ac:dyDescent="0.55000000000000004">
      <c r="A252" s="163"/>
      <c r="G252" s="310">
        <v>250</v>
      </c>
      <c r="H252" s="50">
        <v>0.53932886237182553</v>
      </c>
      <c r="I252" s="50">
        <v>1.0408133337710928</v>
      </c>
      <c r="J252" s="50">
        <v>9.5838523632398722</v>
      </c>
      <c r="K252" s="50">
        <v>3.4973341893685146</v>
      </c>
      <c r="L252" s="50">
        <v>1.3563338333047188</v>
      </c>
      <c r="M252" s="50">
        <v>2.6174945144603785</v>
      </c>
      <c r="N252" s="164">
        <v>24.101998095362241</v>
      </c>
      <c r="O252" s="164">
        <v>8.7952880299284555</v>
      </c>
    </row>
    <row r="253" spans="1:15" ht="20" customHeight="1" x14ac:dyDescent="0.55000000000000004">
      <c r="A253" s="163"/>
      <c r="G253" s="310">
        <v>251</v>
      </c>
      <c r="H253" s="50">
        <v>0.53448022114505012</v>
      </c>
      <c r="I253" s="50">
        <v>1.0208328850852635</v>
      </c>
      <c r="J253" s="50">
        <v>9.5646200373753114</v>
      </c>
      <c r="K253" s="50">
        <v>3.5425839200954909</v>
      </c>
      <c r="L253" s="50">
        <v>1.3441402041477133</v>
      </c>
      <c r="M253" s="50">
        <v>2.5672465851394448</v>
      </c>
      <c r="N253" s="164">
        <v>24.053631586385645</v>
      </c>
      <c r="O253" s="164">
        <v>8.9090845370595968</v>
      </c>
    </row>
    <row r="254" spans="1:15" ht="20" customHeight="1" x14ac:dyDescent="0.55000000000000004">
      <c r="A254" s="163"/>
      <c r="G254" s="310">
        <v>252</v>
      </c>
      <c r="H254" s="50">
        <v>0.52969427519270662</v>
      </c>
      <c r="I254" s="50">
        <v>1.0014180647803785</v>
      </c>
      <c r="J254" s="50">
        <v>9.5439764493474613</v>
      </c>
      <c r="K254" s="50">
        <v>3.5880265879903583</v>
      </c>
      <c r="L254" s="50">
        <v>1.332104244508943</v>
      </c>
      <c r="M254" s="50">
        <v>2.5184211291250174</v>
      </c>
      <c r="N254" s="164">
        <v>24.001715957839746</v>
      </c>
      <c r="O254" s="164">
        <v>9.0233662531731813</v>
      </c>
    </row>
    <row r="255" spans="1:15" ht="20" customHeight="1" x14ac:dyDescent="0.55000000000000004">
      <c r="A255" s="163"/>
      <c r="G255" s="310">
        <v>253</v>
      </c>
      <c r="H255" s="50">
        <v>0.52496591160120243</v>
      </c>
      <c r="I255" s="50">
        <v>0.98255328675435738</v>
      </c>
      <c r="J255" s="50">
        <v>9.5219342329861885</v>
      </c>
      <c r="K255" s="50">
        <v>3.633655080856379</v>
      </c>
      <c r="L255" s="50">
        <v>1.320213096152596</v>
      </c>
      <c r="M255" s="50">
        <v>2.4709789496318759</v>
      </c>
      <c r="N255" s="164">
        <v>23.946282981973518</v>
      </c>
      <c r="O255" s="164">
        <v>9.1381152921263755</v>
      </c>
    </row>
    <row r="256" spans="1:15" ht="20" customHeight="1" x14ac:dyDescent="0.55000000000000004">
      <c r="A256" s="163"/>
      <c r="G256" s="310">
        <v>254</v>
      </c>
      <c r="H256" s="50">
        <v>0.52029027642955694</v>
      </c>
      <c r="I256" s="50">
        <v>0.96422321802175626</v>
      </c>
      <c r="J256" s="50">
        <v>9.4985066278804506</v>
      </c>
      <c r="K256" s="50">
        <v>3.6794621473750082</v>
      </c>
      <c r="L256" s="50">
        <v>1.3084545521214028</v>
      </c>
      <c r="M256" s="50">
        <v>2.4248814864264157</v>
      </c>
      <c r="N256" s="164">
        <v>23.887365954432152</v>
      </c>
      <c r="O256" s="164">
        <v>9.2533134179051935</v>
      </c>
    </row>
    <row r="257" spans="1:15" ht="20" customHeight="1" x14ac:dyDescent="0.55000000000000004">
      <c r="A257" s="163"/>
      <c r="G257" s="310">
        <v>255</v>
      </c>
      <c r="H257" s="50">
        <v>0.51566276334512029</v>
      </c>
      <c r="I257" s="50">
        <v>0.94641277866885865</v>
      </c>
      <c r="J257" s="50">
        <v>9.4737074674077704</v>
      </c>
      <c r="K257" s="50">
        <v>3.7254403985701185</v>
      </c>
      <c r="L257" s="50">
        <v>1.2968170281571196</v>
      </c>
      <c r="M257" s="50">
        <v>2.380090815713706</v>
      </c>
      <c r="N257" s="164">
        <v>23.824999664152919</v>
      </c>
      <c r="O257" s="164">
        <v>9.3689420483068027</v>
      </c>
    </row>
    <row r="258" spans="1:15" ht="20" customHeight="1" x14ac:dyDescent="0.55000000000000004">
      <c r="A258" s="163"/>
      <c r="G258" s="310">
        <v>256</v>
      </c>
      <c r="H258" s="50">
        <v>0.5110790023468833</v>
      </c>
      <c r="I258" s="50">
        <v>0.9291071417607083</v>
      </c>
      <c r="J258" s="50">
        <v>9.4475511663579699</v>
      </c>
      <c r="K258" s="50">
        <v>3.7715823093593723</v>
      </c>
      <c r="L258" s="50">
        <v>1.2852895343412867</v>
      </c>
      <c r="M258" s="50">
        <v>2.3365696499036912</v>
      </c>
      <c r="N258" s="164">
        <v>23.759220362240665</v>
      </c>
      <c r="O258" s="164">
        <v>9.4849822588409936</v>
      </c>
    </row>
    <row r="259" spans="1:15" ht="20" customHeight="1" x14ac:dyDescent="0.55000000000000004">
      <c r="A259" s="163"/>
      <c r="G259" s="310">
        <v>257</v>
      </c>
      <c r="H259" s="50">
        <v>0.50653484862332954</v>
      </c>
      <c r="I259" s="50">
        <v>0.9122917332006828</v>
      </c>
      <c r="J259" s="50">
        <v>9.420052708166212</v>
      </c>
      <c r="K259" s="50">
        <v>3.8178802201928081</v>
      </c>
      <c r="L259" s="50">
        <v>1.2738616470743445</v>
      </c>
      <c r="M259" s="50">
        <v>2.2942813372580373</v>
      </c>
      <c r="N259" s="164">
        <v>23.690065729860759</v>
      </c>
      <c r="O259" s="164">
        <v>9.601414786851004</v>
      </c>
    </row>
    <row r="260" spans="1:15" ht="20" customHeight="1" x14ac:dyDescent="0.55000000000000004">
      <c r="A260" s="163"/>
      <c r="G260" s="310">
        <v>258</v>
      </c>
      <c r="H260" s="50">
        <v>0.50202637158926333</v>
      </c>
      <c r="I260" s="50">
        <v>0.89595223154253989</v>
      </c>
      <c r="J260" s="50">
        <v>9.391227631770624</v>
      </c>
      <c r="K260" s="50">
        <v>3.8643263387784836</v>
      </c>
      <c r="L260" s="50">
        <v>1.2625234815048452</v>
      </c>
      <c r="M260" s="50">
        <v>2.2531898614174604</v>
      </c>
      <c r="N260" s="164">
        <v>23.617574845187924</v>
      </c>
      <c r="O260" s="164">
        <v>9.7182200358532391</v>
      </c>
    </row>
    <row r="261" spans="1:15" ht="20" customHeight="1" x14ac:dyDescent="0.55000000000000004">
      <c r="A261" s="163"/>
      <c r="G261" s="310">
        <v>259</v>
      </c>
      <c r="H261" s="50">
        <v>0.49754984414348519</v>
      </c>
      <c r="I261" s="50">
        <v>0.88007456775429538</v>
      </c>
      <c r="J261" s="50">
        <v>9.3610920181094865</v>
      </c>
      <c r="K261" s="50">
        <v>3.9109127418949456</v>
      </c>
      <c r="L261" s="50">
        <v>1.2512656645140681</v>
      </c>
      <c r="M261" s="50">
        <v>2.2132598408079081</v>
      </c>
      <c r="N261" s="164">
        <v>23.541788149448617</v>
      </c>
      <c r="O261" s="164">
        <v>9.8353780800953956</v>
      </c>
    </row>
    <row r="262" spans="1:15" ht="20" customHeight="1" x14ac:dyDescent="0.55000000000000004">
      <c r="A262" s="163"/>
      <c r="G262" s="310">
        <v>260</v>
      </c>
      <c r="H262" s="50">
        <v>0.49310173218648617</v>
      </c>
      <c r="I262" s="50">
        <v>0.8646449249328001</v>
      </c>
      <c r="J262" s="50">
        <v>9.3296624762742884</v>
      </c>
      <c r="K262" s="50">
        <v>3.9576313772904061</v>
      </c>
      <c r="L262" s="50">
        <v>1.2400793083545387</v>
      </c>
      <c r="M262" s="50">
        <v>2.1744565279227666</v>
      </c>
      <c r="N262" s="164">
        <v>23.462747412097986</v>
      </c>
      <c r="O262" s="164">
        <v>9.9528686693325898</v>
      </c>
    </row>
    <row r="263" spans="1:15" ht="20" customHeight="1" x14ac:dyDescent="0.55000000000000004">
      <c r="A263" s="163"/>
      <c r="G263" s="310">
        <v>261</v>
      </c>
      <c r="H263" s="50">
        <v>0.48867868443462409</v>
      </c>
      <c r="I263" s="50">
        <v>0.84964973796749943</v>
      </c>
      <c r="J263" s="50">
        <v>9.296956129334319</v>
      </c>
      <c r="K263" s="50">
        <v>4.0044740656682558</v>
      </c>
      <c r="L263" s="50">
        <v>1.2289559850341616</v>
      </c>
      <c r="M263" s="50">
        <v>2.1367458084772619</v>
      </c>
      <c r="N263" s="164">
        <v>23.380495695170776</v>
      </c>
      <c r="O263" s="164">
        <v>10.070671233820647</v>
      </c>
    </row>
    <row r="264" spans="1:15" ht="20" customHeight="1" x14ac:dyDescent="0.55000000000000004">
      <c r="A264" s="163"/>
      <c r="G264" s="310">
        <v>262</v>
      </c>
      <c r="H264" s="50">
        <v>0.48427752256444667</v>
      </c>
      <c r="I264" s="50">
        <v>0.83507569315148233</v>
      </c>
      <c r="J264" s="50">
        <v>9.2629905998493953</v>
      </c>
      <c r="K264" s="50">
        <v>4.0514325027584315</v>
      </c>
      <c r="L264" s="50">
        <v>1.2178877015306231</v>
      </c>
      <c r="M264" s="50">
        <v>2.1000942004303051</v>
      </c>
      <c r="N264" s="164">
        <v>23.295077316847919</v>
      </c>
      <c r="O264" s="164">
        <v>10.188764889525292</v>
      </c>
    </row>
    <row r="265" spans="1:15" ht="20" customHeight="1" x14ac:dyDescent="0.55000000000000004">
      <c r="A265" s="163"/>
      <c r="G265" s="310">
        <v>263</v>
      </c>
      <c r="H265" s="50">
        <v>0.47989523171804682</v>
      </c>
      <c r="I265" s="50">
        <v>0.8209097277377233</v>
      </c>
      <c r="J265" s="50">
        <v>9.2277839950866944</v>
      </c>
      <c r="K265" s="50">
        <v>4.0984982614745045</v>
      </c>
      <c r="L265" s="50">
        <v>1.2068668759137366</v>
      </c>
      <c r="M265" s="50">
        <v>2.0644688528685067</v>
      </c>
      <c r="N265" s="164">
        <v>23.206537814279045</v>
      </c>
      <c r="O265" s="164">
        <v>10.307128443546912</v>
      </c>
    </row>
    <row r="266" spans="1:15" ht="20" customHeight="1" x14ac:dyDescent="0.55000000000000004">
      <c r="A266" s="163"/>
      <c r="G266" s="310">
        <v>264</v>
      </c>
      <c r="H266" s="50">
        <v>0.47552895139749779</v>
      </c>
      <c r="I266" s="50">
        <v>0.80713902943819826</v>
      </c>
      <c r="J266" s="50">
        <v>9.1913548919591133</v>
      </c>
      <c r="K266" s="50">
        <v>4.1456627941555455</v>
      </c>
      <c r="L266" s="50">
        <v>1.195886314446269</v>
      </c>
      <c r="M266" s="50">
        <v>2.0298375447465227</v>
      </c>
      <c r="N266" s="164">
        <v>23.114923905704611</v>
      </c>
      <c r="O266" s="164">
        <v>10.425740399758517</v>
      </c>
    </row>
    <row r="267" spans="1:15" ht="20" customHeight="1" x14ac:dyDescent="0.55000000000000004">
      <c r="A267" s="163"/>
      <c r="G267" s="310">
        <v>265</v>
      </c>
      <c r="H267" s="50">
        <v>0.47117596677359447</v>
      </c>
      <c r="I267" s="50">
        <v>0.79375103586339901</v>
      </c>
      <c r="J267" s="50">
        <v>9.1537223217014176</v>
      </c>
      <c r="K267" s="50">
        <v>4.1929174348926948</v>
      </c>
      <c r="L267" s="50">
        <v>1.1849391897266859</v>
      </c>
      <c r="M267" s="50">
        <v>1.9961686834775194</v>
      </c>
      <c r="N267" s="164">
        <v>23.020283451918658</v>
      </c>
      <c r="O267" s="164">
        <v>10.544578964656731</v>
      </c>
    </row>
    <row r="268" spans="1:15" ht="20" customHeight="1" x14ac:dyDescent="0.55000000000000004">
      <c r="A268" s="163"/>
      <c r="G268" s="310">
        <v>266</v>
      </c>
      <c r="H268" s="50">
        <v>0.46683370043130429</v>
      </c>
      <c r="I268" s="50">
        <v>0.78073343389979311</v>
      </c>
      <c r="J268" s="50">
        <v>9.1149057543015672</v>
      </c>
      <c r="K268" s="50">
        <v>4.240253401939305</v>
      </c>
      <c r="L268" s="50">
        <v>1.1740190199301579</v>
      </c>
      <c r="M268" s="50">
        <v>1.9634313033675708</v>
      </c>
      <c r="N268" s="164">
        <v>22.922665417115859</v>
      </c>
      <c r="O268" s="164">
        <v>10.663622053422953</v>
      </c>
    </row>
    <row r="269" spans="1:15" ht="20" customHeight="1" x14ac:dyDescent="0.55000000000000004">
      <c r="A269" s="163"/>
      <c r="G269" s="310">
        <v>267</v>
      </c>
      <c r="H269" s="50">
        <v>0.46249970457152439</v>
      </c>
      <c r="I269" s="50">
        <v>0.76807415902266285</v>
      </c>
      <c r="J269" s="50">
        <v>9.0749250827042154</v>
      </c>
      <c r="K269" s="50">
        <v>4.2876618002043871</v>
      </c>
      <c r="L269" s="50">
        <v>1.163119649197113</v>
      </c>
      <c r="M269" s="50">
        <v>1.931595063887551</v>
      </c>
      <c r="N269" s="164">
        <v>22.822119829165572</v>
      </c>
      <c r="O269" s="164">
        <v>10.782847296194005</v>
      </c>
    </row>
    <row r="270" spans="1:15" ht="20" customHeight="1" x14ac:dyDescent="0.55000000000000004">
      <c r="A270" s="163"/>
      <c r="G270" s="310">
        <v>268</v>
      </c>
      <c r="H270" s="50">
        <v>0.4581716536859351</v>
      </c>
      <c r="I270" s="50">
        <v>0.75576139454184599</v>
      </c>
      <c r="J270" s="50">
        <v>9.0338006068037568</v>
      </c>
      <c r="K270" s="50">
        <v>4.3351336238282734</v>
      </c>
      <c r="L270" s="50">
        <v>1.152235229211553</v>
      </c>
      <c r="M270" s="50">
        <v>1.90063024777628</v>
      </c>
      <c r="N270" s="164">
        <v>22.718697739356735</v>
      </c>
      <c r="O270" s="164">
        <v>10.902232044539554</v>
      </c>
    </row>
    <row r="271" spans="1:15" ht="20" customHeight="1" x14ac:dyDescent="0.55000000000000004">
      <c r="A271" s="163"/>
      <c r="G271" s="310">
        <v>269</v>
      </c>
      <c r="H271" s="50">
        <v>0.45384733771897995</v>
      </c>
      <c r="I271" s="50">
        <v>0.74378357077798063</v>
      </c>
      <c r="J271" s="50">
        <v>8.9915530172441738</v>
      </c>
      <c r="K271" s="50">
        <v>4.3826597588397984</v>
      </c>
      <c r="L271" s="50">
        <v>1.1413602020044284</v>
      </c>
      <c r="M271" s="50">
        <v>1.8705077589689005</v>
      </c>
      <c r="N271" s="164">
        <v>22.612451181656791</v>
      </c>
      <c r="O271" s="164">
        <v>11.021753378144536</v>
      </c>
    </row>
    <row r="272" spans="1:15" ht="20" customHeight="1" x14ac:dyDescent="0.55000000000000004">
      <c r="A272" s="163"/>
      <c r="G272" s="310">
        <v>270</v>
      </c>
      <c r="H272" s="50">
        <v>0.44952465572826567</v>
      </c>
      <c r="I272" s="50">
        <v>0.73212936416695706</v>
      </c>
      <c r="J272" s="50">
        <v>8.9482033790431625</v>
      </c>
      <c r="K272" s="50">
        <v>4.4302309858941342</v>
      </c>
      <c r="L272" s="50">
        <v>1.130489284010463</v>
      </c>
      <c r="M272" s="50">
        <v>1.8411991203447042</v>
      </c>
      <c r="N272" s="164">
        <v>22.503433131528755</v>
      </c>
      <c r="O272" s="164">
        <v>11.141388111694424</v>
      </c>
    </row>
    <row r="273" spans="1:15" ht="20" customHeight="1" x14ac:dyDescent="0.55000000000000004">
      <c r="A273" s="163"/>
      <c r="G273" s="310">
        <v>271</v>
      </c>
      <c r="H273" s="50">
        <v>0.44520161005194703</v>
      </c>
      <c r="I273" s="50">
        <v>0.7207876962904548</v>
      </c>
      <c r="J273" s="50">
        <v>8.9037731150579891</v>
      </c>
      <c r="K273" s="50">
        <v>4.4778379830901782</v>
      </c>
      <c r="L273" s="50">
        <v>1.1196174513999726</v>
      </c>
      <c r="M273" s="50">
        <v>1.8126764712890715</v>
      </c>
      <c r="N273" s="164">
        <v>22.391697464350226</v>
      </c>
      <c r="O273" s="164">
        <v>11.261112801960525</v>
      </c>
    </row>
    <row r="274" spans="1:15" ht="20" customHeight="1" x14ac:dyDescent="0.55000000000000004">
      <c r="A274" s="163"/>
      <c r="G274" s="310">
        <v>272</v>
      </c>
      <c r="H274" s="50">
        <v>0.4408763009890031</v>
      </c>
      <c r="I274" s="50">
        <v>0.7097477328306302</v>
      </c>
      <c r="J274" s="50">
        <v>8.8582839893104861</v>
      </c>
      <c r="K274" s="50">
        <v>4.5254713288665664</v>
      </c>
      <c r="L274" s="50">
        <v>1.1087399267005327</v>
      </c>
      <c r="M274" s="50">
        <v>1.7849125650646638</v>
      </c>
      <c r="N274" s="164">
        <v>22.277298913478209</v>
      </c>
      <c r="O274" s="164">
        <v>11.380903755083072</v>
      </c>
    </row>
    <row r="275" spans="1:15" ht="20" customHeight="1" x14ac:dyDescent="0.55000000000000004">
      <c r="A275" s="163"/>
      <c r="G275" s="310">
        <v>273</v>
      </c>
      <c r="H275" s="50">
        <v>0.43654692199566619</v>
      </c>
      <c r="I275" s="50">
        <v>0.69899888244721964</v>
      </c>
      <c r="J275" s="50">
        <v>8.8117580901885635</v>
      </c>
      <c r="K275" s="50">
        <v>4.5731215049751661</v>
      </c>
      <c r="L275" s="50">
        <v>1.0978521667166932</v>
      </c>
      <c r="M275" s="50">
        <v>1.7578807659875004</v>
      </c>
      <c r="N275" s="164">
        <v>22.160293028003309</v>
      </c>
      <c r="O275" s="164">
        <v>11.500737034049076</v>
      </c>
    </row>
    <row r="276" spans="1:15" ht="20" customHeight="1" x14ac:dyDescent="0.55000000000000004">
      <c r="A276" s="163"/>
      <c r="G276" s="310">
        <v>274</v>
      </c>
      <c r="H276" s="50">
        <v>0.43221175539866269</v>
      </c>
      <c r="I276" s="50">
        <v>0.68853079557560148</v>
      </c>
      <c r="J276" s="50">
        <v>8.7642178135419719</v>
      </c>
      <c r="K276" s="50">
        <v>4.6207788995308716</v>
      </c>
      <c r="L276" s="50">
        <v>1.0869498517494025</v>
      </c>
      <c r="M276" s="50">
        <v>1.7315550464042602</v>
      </c>
      <c r="N276" s="164">
        <v>22.040736130238052</v>
      </c>
      <c r="O276" s="164">
        <v>11.620588466362173</v>
      </c>
    </row>
    <row r="277" spans="1:15" ht="20" customHeight="1" x14ac:dyDescent="0.55000000000000004">
      <c r="A277" s="163"/>
      <c r="G277" s="310">
        <v>275</v>
      </c>
      <c r="H277" s="50">
        <v>0.42786916862336971</v>
      </c>
      <c r="I277" s="50">
        <v>0.67833336314457082</v>
      </c>
      <c r="J277" s="50">
        <v>8.71568584568913</v>
      </c>
      <c r="K277" s="50">
        <v>4.6684338101365004</v>
      </c>
      <c r="L277" s="50">
        <v>1.0760288761103667</v>
      </c>
      <c r="M277" s="50">
        <v>1.7059099834676692</v>
      </c>
      <c r="N277" s="164">
        <v>21.918685272981534</v>
      </c>
      <c r="O277" s="164">
        <v>11.740433651901242</v>
      </c>
    </row>
    <row r="278" spans="1:15" ht="20" customHeight="1" x14ac:dyDescent="0.55000000000000004">
      <c r="A278" s="163"/>
      <c r="G278" s="310">
        <v>276</v>
      </c>
      <c r="H278" s="50">
        <v>0.4235176109324752</v>
      </c>
      <c r="I278" s="50">
        <v>0.6683967152128979</v>
      </c>
      <c r="J278" s="50">
        <v>8.6661851463529267</v>
      </c>
      <c r="K278" s="50">
        <v>4.716076447081476</v>
      </c>
      <c r="L278" s="50">
        <v>1.0650853399202556</v>
      </c>
      <c r="M278" s="50">
        <v>1.6809207557076427</v>
      </c>
      <c r="N278" s="164">
        <v>21.794198196605397</v>
      </c>
      <c r="O278" s="164">
        <v>11.860247970964652</v>
      </c>
    </row>
    <row r="279" spans="1:15" ht="20" customHeight="1" x14ac:dyDescent="0.55000000000000004">
      <c r="A279" s="163"/>
      <c r="G279" s="310">
        <v>277</v>
      </c>
      <c r="H279" s="50">
        <v>0.4191556106682563</v>
      </c>
      <c r="I279" s="50">
        <v>0.65871121952400025</v>
      </c>
      <c r="J279" s="50">
        <v>8.6157389315420527</v>
      </c>
      <c r="K279" s="50">
        <v>4.7636969366128827</v>
      </c>
      <c r="L279" s="50">
        <v>1.0541155421734305</v>
      </c>
      <c r="M279" s="50">
        <v>1.6565631393964986</v>
      </c>
      <c r="N279" s="164">
        <v>21.667333286002904</v>
      </c>
      <c r="O279" s="164">
        <v>11.98000659249648</v>
      </c>
    </row>
    <row r="280" spans="1:15" ht="20" customHeight="1" x14ac:dyDescent="0.55000000000000004">
      <c r="A280" s="163"/>
      <c r="G280" s="310">
        <v>278</v>
      </c>
      <c r="H280" s="50">
        <v>0.41478177298916702</v>
      </c>
      <c r="I280" s="50">
        <v>0.64926747997836776</v>
      </c>
      <c r="J280" s="50">
        <v>8.5643706563955107</v>
      </c>
      <c r="K280" s="50">
        <v>4.8112853242775966</v>
      </c>
      <c r="L280" s="50">
        <v>1.0431159750457919</v>
      </c>
      <c r="M280" s="50">
        <v>1.6328135047073238</v>
      </c>
      <c r="N280" s="164">
        <v>21.538149527445348</v>
      </c>
      <c r="O280" s="164">
        <v>12.099684482491496</v>
      </c>
    </row>
    <row r="281" spans="1:15" ht="20" customHeight="1" x14ac:dyDescent="0.55000000000000004">
      <c r="A281" s="163"/>
      <c r="G281" s="310">
        <v>279</v>
      </c>
      <c r="H281" s="50">
        <v>0.4103947780890535</v>
      </c>
      <c r="I281" s="50">
        <v>0.64005633502366821</v>
      </c>
      <c r="J281" s="50">
        <v>8.5121039980067099</v>
      </c>
      <c r="K281" s="50">
        <v>4.8588315783338691</v>
      </c>
      <c r="L281" s="50">
        <v>1.0320833194163646</v>
      </c>
      <c r="M281" s="50">
        <v>1.609648811665326</v>
      </c>
      <c r="N281" s="164">
        <v>21.406706465387167</v>
      </c>
      <c r="O281" s="164">
        <v>12.219256412574786</v>
      </c>
    </row>
    <row r="282" spans="1:15" ht="20" customHeight="1" x14ac:dyDescent="0.55000000000000004">
      <c r="A282" s="163"/>
      <c r="G282" s="310">
        <v>280</v>
      </c>
      <c r="H282" s="50">
        <v>0.40599337988499123</v>
      </c>
      <c r="I282" s="50">
        <v>0.63106885596277185</v>
      </c>
      <c r="J282" s="50">
        <v>8.458962838244318</v>
      </c>
      <c r="K282" s="50">
        <v>4.9063255932309007</v>
      </c>
      <c r="L282" s="50">
        <v>1.0210144415673972</v>
      </c>
      <c r="M282" s="50">
        <v>1.5870466058927613</v>
      </c>
      <c r="N282" s="164">
        <v>21.273064159262834</v>
      </c>
      <c r="O282" s="164">
        <v>12.338696968752386</v>
      </c>
    </row>
    <row r="283" spans="1:15" ht="20" customHeight="1" x14ac:dyDescent="0.55000000000000004">
      <c r="A283" s="163"/>
      <c r="G283" s="310">
        <v>281</v>
      </c>
      <c r="H283" s="50">
        <v>0.40157640515748172</v>
      </c>
      <c r="I283" s="50">
        <v>0.62229634518021226</v>
      </c>
      <c r="J283" s="50">
        <v>8.4049712465860527</v>
      </c>
      <c r="K283" s="50">
        <v>4.9537571931546571</v>
      </c>
      <c r="L283" s="50">
        <v>1.0099063910220829</v>
      </c>
      <c r="M283" s="50">
        <v>1.5649850141487371</v>
      </c>
      <c r="N283" s="164">
        <v>21.137283140316377</v>
      </c>
      <c r="O283" s="164">
        <v>12.457980560328485</v>
      </c>
    </row>
    <row r="284" spans="1:15" ht="20" customHeight="1" x14ac:dyDescent="0.55000000000000004">
      <c r="A284" s="163"/>
      <c r="G284" s="310">
        <v>282</v>
      </c>
      <c r="H284" s="50">
        <v>0.39714275312453001</v>
      </c>
      <c r="I284" s="50">
        <v>0.61373033428792234</v>
      </c>
      <c r="J284" s="50">
        <v>8.3501534629822434</v>
      </c>
      <c r="K284" s="50">
        <v>5.0011161356385676</v>
      </c>
      <c r="L284" s="50">
        <v>0.99875639947342598</v>
      </c>
      <c r="M284" s="50">
        <v>1.5434427396660126</v>
      </c>
      <c r="N284" s="164">
        <v>20.999424368505718</v>
      </c>
      <c r="O284" s="164">
        <v>12.577081428985826</v>
      </c>
    </row>
    <row r="285" spans="1:15" ht="20" customHeight="1" x14ac:dyDescent="0.55000000000000004">
      <c r="A285" s="163"/>
      <c r="G285" s="310">
        <v>283</v>
      </c>
      <c r="H285" s="50">
        <v>0.39269139542901427</v>
      </c>
      <c r="I285" s="50">
        <v>0.60536258219133732</v>
      </c>
      <c r="J285" s="50">
        <v>8.2945338807648064</v>
      </c>
      <c r="K285" s="50">
        <v>5.0483921152369442</v>
      </c>
      <c r="L285" s="50">
        <v>0.98756188075247742</v>
      </c>
      <c r="M285" s="50">
        <v>1.5223990572875228</v>
      </c>
      <c r="N285" s="164">
        <v>20.859549189521182</v>
      </c>
      <c r="O285" s="164">
        <v>12.695973658023803</v>
      </c>
    </row>
    <row r="286" spans="1:15" ht="20" customHeight="1" x14ac:dyDescent="0.55000000000000004">
      <c r="A286" s="163"/>
      <c r="G286" s="310">
        <v>284</v>
      </c>
      <c r="H286" s="50">
        <v>0.38822137651666905</v>
      </c>
      <c r="I286" s="50">
        <v>0.59718507307725877</v>
      </c>
      <c r="J286" s="50">
        <v>8.2381370296180112</v>
      </c>
      <c r="K286" s="50">
        <v>5.0955747672596559</v>
      </c>
      <c r="L286" s="50">
        <v>0.97632043177890848</v>
      </c>
      <c r="M286" s="50">
        <v>1.5018338084061535</v>
      </c>
      <c r="N286" s="164">
        <v>20.717719291959511</v>
      </c>
      <c r="O286" s="164">
        <v>12.814631181750629</v>
      </c>
    </row>
    <row r="287" spans="1:15" ht="20" customHeight="1" x14ac:dyDescent="0.55000000000000004">
      <c r="A287" s="163"/>
      <c r="G287" s="310">
        <v>285</v>
      </c>
      <c r="H287" s="50">
        <v>0.38373181438005233</v>
      </c>
      <c r="I287" s="50">
        <v>0.58919001432513374</v>
      </c>
      <c r="J287" s="50">
        <v>8.1809875586264074</v>
      </c>
      <c r="K287" s="50">
        <v>5.1426536715661539</v>
      </c>
      <c r="L287" s="50">
        <v>0.96502983443198043</v>
      </c>
      <c r="M287" s="50">
        <v>1.4817273957119073</v>
      </c>
      <c r="N287" s="164">
        <v>20.573996664691808</v>
      </c>
      <c r="O287" s="164">
        <v>12.933027795024769</v>
      </c>
    </row>
    <row r="288" spans="1:15" ht="20" customHeight="1" x14ac:dyDescent="0.55000000000000004">
      <c r="A288" s="163"/>
      <c r="G288" s="310">
        <v>286</v>
      </c>
      <c r="H288" s="50">
        <v>0.37922190164195901</v>
      </c>
      <c r="I288" s="50">
        <v>0.58136983434363276</v>
      </c>
      <c r="J288" s="50">
        <v>8.1231102194153593</v>
      </c>
      <c r="K288" s="50">
        <v>5.1896183564167142</v>
      </c>
      <c r="L288" s="50">
        <v>0.953688058275171</v>
      </c>
      <c r="M288" s="50">
        <v>1.4620607777512142</v>
      </c>
      <c r="N288" s="164">
        <v>20.428443554464462</v>
      </c>
      <c r="O288" s="164">
        <v>13.051137162940245</v>
      </c>
    </row>
    <row r="289" spans="1:15" ht="20" customHeight="1" x14ac:dyDescent="0.55000000000000004">
      <c r="A289" s="163"/>
      <c r="G289" s="310">
        <v>287</v>
      </c>
      <c r="H289" s="50">
        <v>0.37469090694995733</v>
      </c>
      <c r="I289" s="50">
        <v>0.57371718033467678</v>
      </c>
      <c r="J289" s="50">
        <v>8.0645298493993316</v>
      </c>
      <c r="K289" s="50">
        <v>5.236458302379325</v>
      </c>
      <c r="L289" s="50">
        <v>0.94229326406323244</v>
      </c>
      <c r="M289" s="50">
        <v>1.4428154633037813</v>
      </c>
      <c r="N289" s="164">
        <v>20.281122423770977</v>
      </c>
      <c r="O289" s="164">
        <v>13.168932830651892</v>
      </c>
    </row>
    <row r="290" spans="1:15" ht="20" customHeight="1" x14ac:dyDescent="0.55000000000000004">
      <c r="A290" s="163"/>
      <c r="G290" s="310">
        <v>288</v>
      </c>
      <c r="H290" s="50">
        <v>0.37013817665204407</v>
      </c>
      <c r="I290" s="50">
        <v>0.56622491598725966</v>
      </c>
      <c r="J290" s="50">
        <v>8.0052713551527717</v>
      </c>
      <c r="K290" s="50">
        <v>5.2831629462899086</v>
      </c>
      <c r="L290" s="50">
        <v>0.9308438079562199</v>
      </c>
      <c r="M290" s="50">
        <v>1.423973505582893</v>
      </c>
      <c r="N290" s="164">
        <v>20.132095909032198</v>
      </c>
      <c r="O290" s="164">
        <v>13.286388233334758</v>
      </c>
    </row>
    <row r="291" spans="1:15" ht="20" customHeight="1" x14ac:dyDescent="0.55000000000000004">
      <c r="A291" s="163"/>
      <c r="G291" s="310">
        <v>289</v>
      </c>
      <c r="H291" s="50">
        <v>0.36556313672184693</v>
      </c>
      <c r="I291" s="50">
        <v>0.55888611910361918</v>
      </c>
      <c r="J291" s="50">
        <v>7.9453596959177899</v>
      </c>
      <c r="K291" s="50">
        <v>5.3297216852638352</v>
      </c>
      <c r="L291" s="50">
        <v>0.91933824636109729</v>
      </c>
      <c r="M291" s="50">
        <v>1.4055174962655756</v>
      </c>
      <c r="N291" s="164">
        <v>19.9814267791205</v>
      </c>
      <c r="O291" s="164">
        <v>13.40347670627245</v>
      </c>
    </row>
    <row r="292" spans="1:15" ht="20" customHeight="1" x14ac:dyDescent="0.55000000000000004">
      <c r="A292" s="163"/>
      <c r="G292" s="310">
        <v>290</v>
      </c>
      <c r="H292" s="50">
        <v>0.36096529490036255</v>
      </c>
      <c r="I292" s="50">
        <v>0.55169407916049473</v>
      </c>
      <c r="J292" s="50">
        <v>7.8848198672632073</v>
      </c>
      <c r="K292" s="50">
        <v>5.3761238807568041</v>
      </c>
      <c r="L292" s="50">
        <v>0.90777534131789683</v>
      </c>
      <c r="M292" s="50">
        <v>1.3874305593595111</v>
      </c>
      <c r="N292" s="164">
        <v>19.82917789426466</v>
      </c>
      <c r="O292" s="164">
        <v>13.520171495069684</v>
      </c>
    </row>
    <row r="293" spans="1:15" ht="20" customHeight="1" x14ac:dyDescent="0.55000000000000004">
      <c r="A293" s="163"/>
      <c r="G293" s="310">
        <v>291</v>
      </c>
      <c r="H293" s="50">
        <v>0.35634424301992518</v>
      </c>
      <c r="I293" s="50">
        <v>0.54464229480835402</v>
      </c>
      <c r="J293" s="50">
        <v>7.8236768849082718</v>
      </c>
      <c r="K293" s="50">
        <v>5.4223588626727039</v>
      </c>
      <c r="L293" s="50">
        <v>0.89615406634416395</v>
      </c>
      <c r="M293" s="50">
        <v>1.3696963449139596</v>
      </c>
      <c r="N293" s="164">
        <v>19.675412165368851</v>
      </c>
      <c r="O293" s="164">
        <v>13.636445765982952</v>
      </c>
    </row>
    <row r="294" spans="1:15" ht="20" customHeight="1" x14ac:dyDescent="0.55000000000000004">
      <c r="A294" s="163"/>
      <c r="G294" s="310">
        <v>292</v>
      </c>
      <c r="H294" s="50">
        <v>0.35169965947496384</v>
      </c>
      <c r="I294" s="50">
        <v>0.53772447131164247</v>
      </c>
      <c r="J294" s="50">
        <v>7.7619557687249028</v>
      </c>
      <c r="K294" s="50">
        <v>5.4684159335163898</v>
      </c>
      <c r="L294" s="50">
        <v>0.88447361264855151</v>
      </c>
      <c r="M294" s="50">
        <v>1.3522990225823555</v>
      </c>
      <c r="N294" s="164">
        <v>19.520192513780611</v>
      </c>
      <c r="O294" s="164">
        <v>13.752272616364152</v>
      </c>
    </row>
    <row r="295" spans="1:15" ht="20" customHeight="1" x14ac:dyDescent="0.55000000000000004">
      <c r="A295" s="163"/>
      <c r="G295" s="310">
        <v>293</v>
      </c>
      <c r="H295" s="50">
        <v>0.34703131180310964</v>
      </c>
      <c r="I295" s="50">
        <v>0.53093451793318347</v>
      </c>
      <c r="J295" s="50">
        <v>7.6996815269311059</v>
      </c>
      <c r="K295" s="50">
        <v>5.5142843725889508</v>
      </c>
      <c r="L295" s="50">
        <v>0.87273339562193175</v>
      </c>
      <c r="M295" s="50">
        <v>1.3352232750444526</v>
      </c>
      <c r="N295" s="164">
        <v>19.363581831539587</v>
      </c>
      <c r="O295" s="164">
        <v>13.867625085211072</v>
      </c>
    </row>
    <row r="296" spans="1:15" ht="20" customHeight="1" x14ac:dyDescent="0.55000000000000004">
      <c r="A296" s="163"/>
      <c r="G296" s="310">
        <v>294</v>
      </c>
      <c r="H296" s="50">
        <v>0.34233905933942488</v>
      </c>
      <c r="I296" s="50">
        <v>0.52426654526599403</v>
      </c>
      <c r="J296" s="50">
        <v>7.6368791404886318</v>
      </c>
      <c r="K296" s="50">
        <v>5.559953440223496</v>
      </c>
      <c r="L296" s="50">
        <v>0.86093306151239646</v>
      </c>
      <c r="M296" s="50">
        <v>1.3184542912962307</v>
      </c>
      <c r="N296" s="164">
        <v>19.2056429421399</v>
      </c>
      <c r="O296" s="164">
        <v>13.982476163819786</v>
      </c>
    </row>
    <row r="297" spans="1:15" ht="20" customHeight="1" x14ac:dyDescent="0.55000000000000004">
      <c r="A297" s="163"/>
      <c r="G297" s="310">
        <v>295</v>
      </c>
      <c r="H297" s="50">
        <v>0.33762285590590163</v>
      </c>
      <c r="I297" s="50">
        <v>0.51771486251583299</v>
      </c>
      <c r="J297" s="50">
        <v>7.5735735477167658</v>
      </c>
      <c r="K297" s="50">
        <v>5.6054123820585025</v>
      </c>
      <c r="L297" s="50">
        <v>0.84907249418895625</v>
      </c>
      <c r="M297" s="50">
        <v>1.3019777598158964</v>
      </c>
      <c r="N297" s="164">
        <v>19.046438561836041</v>
      </c>
      <c r="O297" s="164">
        <v>14.096798806531503</v>
      </c>
    </row>
    <row r="298" spans="1:15" ht="20" customHeight="1" x14ac:dyDescent="0.55000000000000004">
      <c r="A298" s="163"/>
      <c r="G298" s="310">
        <v>296</v>
      </c>
      <c r="H298" s="50">
        <v>0.33288275249795457</v>
      </c>
      <c r="I298" s="50">
        <v>0.51127397473785174</v>
      </c>
      <c r="J298" s="50">
        <v>7.5097896291343149</v>
      </c>
      <c r="K298" s="50">
        <v>5.6506504333471295</v>
      </c>
      <c r="L298" s="50">
        <v>0.83715182189767967</v>
      </c>
      <c r="M298" s="50">
        <v>1.2857798616144607</v>
      </c>
      <c r="N298" s="164">
        <v>18.886031261522692</v>
      </c>
      <c r="O298" s="164">
        <v>14.210565941569859</v>
      </c>
    </row>
    <row r="299" spans="1:15" ht="20" customHeight="1" x14ac:dyDescent="0.55000000000000004">
      <c r="A299" s="163"/>
      <c r="G299" s="310">
        <v>297</v>
      </c>
      <c r="H299" s="50">
        <v>0.32811889992942833</v>
      </c>
      <c r="I299" s="50">
        <v>0.50493858003076775</v>
      </c>
      <c r="J299" s="50">
        <v>7.4455521925412711</v>
      </c>
      <c r="K299" s="50">
        <v>5.6956568232993154</v>
      </c>
      <c r="L299" s="50">
        <v>0.82517142391350307</v>
      </c>
      <c r="M299" s="50">
        <v>1.2698472631794941</v>
      </c>
      <c r="N299" s="164">
        <v>18.724483429217283</v>
      </c>
      <c r="O299" s="164">
        <v>14.323750481960673</v>
      </c>
    </row>
    <row r="300" spans="1:15" ht="20" customHeight="1" x14ac:dyDescent="0.55000000000000004">
      <c r="A300" s="163"/>
      <c r="G300" s="310">
        <v>298</v>
      </c>
      <c r="H300" s="50">
        <v>0.32333155139764391</v>
      </c>
      <c r="I300" s="50">
        <v>0.49870356669196525</v>
      </c>
      <c r="J300" s="50">
        <v>7.3808859583508717</v>
      </c>
      <c r="K300" s="50">
        <v>5.7404207794546505</v>
      </c>
      <c r="L300" s="50">
        <v>0.8131319369909501</v>
      </c>
      <c r="M300" s="50">
        <v>1.2541671093206157</v>
      </c>
      <c r="N300" s="164">
        <v>18.561857233172212</v>
      </c>
      <c r="O300" s="164">
        <v>14.436325336529075</v>
      </c>
    </row>
    <row r="301" spans="1:15" ht="20" customHeight="1" x14ac:dyDescent="0.55000000000000004">
      <c r="A301" s="163"/>
      <c r="G301" s="310">
        <v>299</v>
      </c>
      <c r="H301" s="50">
        <v>0.31852106493023813</v>
      </c>
      <c r="I301" s="50">
        <v>0.49256401033694552</v>
      </c>
      <c r="J301" s="50">
        <v>7.3158155451830522</v>
      </c>
      <c r="K301" s="50">
        <v>5.7849315320833403</v>
      </c>
      <c r="L301" s="50">
        <v>0.80103426151757873</v>
      </c>
      <c r="M301" s="50">
        <v>1.2387270159253301</v>
      </c>
      <c r="N301" s="164">
        <v>18.398214585644507</v>
      </c>
      <c r="O301" s="164">
        <v>14.548263420967301</v>
      </c>
    </row>
    <row r="302" spans="1:15" ht="20" customHeight="1" x14ac:dyDescent="0.55000000000000004">
      <c r="A302" s="163"/>
      <c r="G302" s="310">
        <v>300</v>
      </c>
      <c r="H302" s="50">
        <v>0.31368790567602989</v>
      </c>
      <c r="I302" s="50">
        <v>0.48651517098649205</v>
      </c>
      <c r="J302" s="50">
        <v>7.2503654557290824</v>
      </c>
      <c r="K302" s="50">
        <v>5.8291783186127279</v>
      </c>
      <c r="L302" s="50">
        <v>0.78887956727517594</v>
      </c>
      <c r="M302" s="50">
        <v>1.2235150626336688</v>
      </c>
      <c r="N302" s="164">
        <v>18.23361710734742</v>
      </c>
      <c r="O302" s="164">
        <v>14.659537668966744</v>
      </c>
    </row>
    <row r="303" spans="1:15" ht="20" customHeight="1" x14ac:dyDescent="0.55000000000000004">
      <c r="N303" s="164"/>
      <c r="O303" s="164"/>
    </row>
    <row r="304" spans="1:15" ht="20" customHeight="1" x14ac:dyDescent="0.55000000000000004">
      <c r="N304" s="164"/>
      <c r="O304" s="164"/>
    </row>
    <row r="305" spans="14:15" ht="20" customHeight="1" x14ac:dyDescent="0.55000000000000004">
      <c r="N305" s="164"/>
      <c r="O305" s="164"/>
    </row>
    <row r="306" spans="14:15" ht="20" customHeight="1" x14ac:dyDescent="0.55000000000000004">
      <c r="N306" s="164"/>
      <c r="O306" s="164"/>
    </row>
    <row r="307" spans="14:15" ht="20" customHeight="1" x14ac:dyDescent="0.55000000000000004">
      <c r="N307" s="164"/>
      <c r="O307" s="164"/>
    </row>
    <row r="308" spans="14:15" ht="20" customHeight="1" x14ac:dyDescent="0.55000000000000004">
      <c r="N308" s="164"/>
      <c r="O308" s="164"/>
    </row>
    <row r="309" spans="14:15" ht="20" customHeight="1" x14ac:dyDescent="0.55000000000000004">
      <c r="N309" s="164"/>
      <c r="O309" s="164"/>
    </row>
    <row r="310" spans="14:15" ht="20" customHeight="1" x14ac:dyDescent="0.55000000000000004">
      <c r="N310" s="164"/>
      <c r="O310" s="164"/>
    </row>
    <row r="311" spans="14:15" ht="20" customHeight="1" x14ac:dyDescent="0.55000000000000004">
      <c r="N311" s="164"/>
      <c r="O311" s="164"/>
    </row>
    <row r="312" spans="14:15" ht="20" customHeight="1" x14ac:dyDescent="0.55000000000000004">
      <c r="N312" s="164"/>
      <c r="O312" s="164"/>
    </row>
    <row r="313" spans="14:15" ht="20" customHeight="1" x14ac:dyDescent="0.55000000000000004">
      <c r="N313" s="164"/>
      <c r="O313" s="164"/>
    </row>
    <row r="314" spans="14:15" ht="20" customHeight="1" x14ac:dyDescent="0.55000000000000004">
      <c r="N314" s="164"/>
      <c r="O314" s="164"/>
    </row>
    <row r="315" spans="14:15" ht="20" customHeight="1" x14ac:dyDescent="0.55000000000000004">
      <c r="N315" s="164"/>
      <c r="O315" s="164"/>
    </row>
    <row r="316" spans="14:15" ht="20" customHeight="1" x14ac:dyDescent="0.55000000000000004">
      <c r="N316" s="164"/>
      <c r="O316" s="164"/>
    </row>
    <row r="317" spans="14:15" ht="20" customHeight="1" x14ac:dyDescent="0.55000000000000004">
      <c r="N317" s="164"/>
      <c r="O317" s="164"/>
    </row>
    <row r="318" spans="14:15" ht="20" customHeight="1" x14ac:dyDescent="0.55000000000000004">
      <c r="N318" s="164"/>
      <c r="O318" s="164"/>
    </row>
    <row r="319" spans="14:15" ht="20" customHeight="1" x14ac:dyDescent="0.55000000000000004">
      <c r="N319" s="164"/>
      <c r="O319" s="164"/>
    </row>
    <row r="320" spans="14:15" ht="20" customHeight="1" x14ac:dyDescent="0.55000000000000004">
      <c r="N320" s="164"/>
      <c r="O320" s="164"/>
    </row>
    <row r="321" spans="14:15" ht="20" customHeight="1" x14ac:dyDescent="0.55000000000000004">
      <c r="N321" s="164"/>
      <c r="O321" s="164"/>
    </row>
    <row r="322" spans="14:15" ht="20" customHeight="1" x14ac:dyDescent="0.55000000000000004">
      <c r="N322" s="164"/>
      <c r="O322" s="164"/>
    </row>
    <row r="323" spans="14:15" ht="20" customHeight="1" x14ac:dyDescent="0.55000000000000004">
      <c r="N323" s="164"/>
      <c r="O323" s="164"/>
    </row>
    <row r="324" spans="14:15" ht="20" customHeight="1" x14ac:dyDescent="0.55000000000000004">
      <c r="N324" s="164"/>
      <c r="O324" s="164"/>
    </row>
    <row r="325" spans="14:15" ht="20" customHeight="1" x14ac:dyDescent="0.55000000000000004">
      <c r="N325" s="164"/>
      <c r="O325" s="164"/>
    </row>
    <row r="326" spans="14:15" ht="20" customHeight="1" x14ac:dyDescent="0.55000000000000004">
      <c r="N326" s="164"/>
      <c r="O326" s="164"/>
    </row>
    <row r="327" spans="14:15" ht="20" customHeight="1" x14ac:dyDescent="0.55000000000000004">
      <c r="N327" s="164"/>
      <c r="O327" s="164"/>
    </row>
    <row r="328" spans="14:15" ht="20" customHeight="1" x14ac:dyDescent="0.55000000000000004">
      <c r="N328" s="164"/>
      <c r="O328" s="164"/>
    </row>
    <row r="329" spans="14:15" ht="20" customHeight="1" x14ac:dyDescent="0.55000000000000004">
      <c r="N329" s="164"/>
      <c r="O329" s="164"/>
    </row>
    <row r="330" spans="14:15" ht="20" customHeight="1" x14ac:dyDescent="0.55000000000000004">
      <c r="N330" s="164"/>
      <c r="O330" s="164"/>
    </row>
    <row r="331" spans="14:15" ht="20" customHeight="1" x14ac:dyDescent="0.55000000000000004">
      <c r="N331" s="164"/>
      <c r="O331" s="164"/>
    </row>
    <row r="332" spans="14:15" ht="20" customHeight="1" x14ac:dyDescent="0.55000000000000004">
      <c r="N332" s="164"/>
      <c r="O332" s="164"/>
    </row>
    <row r="333" spans="14:15" ht="20" customHeight="1" x14ac:dyDescent="0.55000000000000004">
      <c r="N333" s="164"/>
      <c r="O333" s="164"/>
    </row>
    <row r="334" spans="14:15" ht="20" customHeight="1" x14ac:dyDescent="0.55000000000000004">
      <c r="N334" s="164"/>
      <c r="O334" s="164"/>
    </row>
    <row r="335" spans="14:15" ht="20" customHeight="1" x14ac:dyDescent="0.55000000000000004">
      <c r="N335" s="164"/>
      <c r="O335" s="164"/>
    </row>
    <row r="336" spans="14:15" ht="20" customHeight="1" x14ac:dyDescent="0.55000000000000004">
      <c r="N336" s="164"/>
      <c r="O336" s="164"/>
    </row>
    <row r="337" spans="14:15" ht="20" customHeight="1" x14ac:dyDescent="0.55000000000000004">
      <c r="N337" s="164"/>
      <c r="O337" s="164"/>
    </row>
    <row r="338" spans="14:15" ht="20" customHeight="1" x14ac:dyDescent="0.55000000000000004">
      <c r="N338" s="164"/>
      <c r="O338" s="164"/>
    </row>
    <row r="339" spans="14:15" ht="20" customHeight="1" x14ac:dyDescent="0.55000000000000004">
      <c r="N339" s="164"/>
      <c r="O339" s="164"/>
    </row>
    <row r="340" spans="14:15" ht="20" customHeight="1" x14ac:dyDescent="0.55000000000000004">
      <c r="N340" s="164"/>
      <c r="O340" s="164"/>
    </row>
    <row r="341" spans="14:15" ht="20" customHeight="1" x14ac:dyDescent="0.55000000000000004">
      <c r="N341" s="164"/>
      <c r="O341" s="164"/>
    </row>
    <row r="342" spans="14:15" ht="20" customHeight="1" x14ac:dyDescent="0.55000000000000004">
      <c r="N342" s="164"/>
      <c r="O342" s="164"/>
    </row>
    <row r="343" spans="14:15" ht="20" customHeight="1" x14ac:dyDescent="0.55000000000000004">
      <c r="N343" s="164"/>
      <c r="O343" s="164"/>
    </row>
    <row r="344" spans="14:15" ht="20" customHeight="1" x14ac:dyDescent="0.55000000000000004">
      <c r="N344" s="164"/>
      <c r="O344" s="164"/>
    </row>
    <row r="345" spans="14:15" ht="20" customHeight="1" x14ac:dyDescent="0.55000000000000004">
      <c r="N345" s="164"/>
      <c r="O345" s="164"/>
    </row>
    <row r="346" spans="14:15" ht="20" customHeight="1" x14ac:dyDescent="0.55000000000000004">
      <c r="N346" s="164"/>
      <c r="O346" s="164"/>
    </row>
    <row r="347" spans="14:15" ht="20" customHeight="1" x14ac:dyDescent="0.55000000000000004">
      <c r="N347" s="164"/>
      <c r="O347" s="164"/>
    </row>
    <row r="348" spans="14:15" ht="20" customHeight="1" x14ac:dyDescent="0.55000000000000004">
      <c r="N348" s="164"/>
      <c r="O348" s="164"/>
    </row>
    <row r="349" spans="14:15" ht="20" customHeight="1" x14ac:dyDescent="0.55000000000000004">
      <c r="N349" s="164"/>
      <c r="O349" s="164"/>
    </row>
    <row r="350" spans="14:15" ht="20" customHeight="1" x14ac:dyDescent="0.55000000000000004">
      <c r="N350" s="164"/>
      <c r="O350" s="164"/>
    </row>
    <row r="351" spans="14:15" ht="20" customHeight="1" x14ac:dyDescent="0.55000000000000004">
      <c r="N351" s="164"/>
      <c r="O351" s="164"/>
    </row>
    <row r="352" spans="14:15" ht="20" customHeight="1" x14ac:dyDescent="0.55000000000000004">
      <c r="N352" s="164"/>
      <c r="O352" s="164"/>
    </row>
    <row r="353" spans="14:15" ht="20" customHeight="1" x14ac:dyDescent="0.55000000000000004">
      <c r="N353" s="164"/>
      <c r="O353" s="164"/>
    </row>
    <row r="354" spans="14:15" ht="20" customHeight="1" x14ac:dyDescent="0.55000000000000004">
      <c r="N354" s="164"/>
      <c r="O354" s="164"/>
    </row>
    <row r="355" spans="14:15" ht="20" customHeight="1" x14ac:dyDescent="0.55000000000000004">
      <c r="N355" s="164"/>
      <c r="O355" s="164"/>
    </row>
    <row r="356" spans="14:15" ht="20" customHeight="1" x14ac:dyDescent="0.55000000000000004">
      <c r="N356" s="164"/>
      <c r="O356" s="164"/>
    </row>
    <row r="357" spans="14:15" ht="20" customHeight="1" x14ac:dyDescent="0.55000000000000004">
      <c r="N357" s="164"/>
      <c r="O357" s="164"/>
    </row>
    <row r="358" spans="14:15" ht="20" customHeight="1" x14ac:dyDescent="0.55000000000000004">
      <c r="N358" s="164"/>
      <c r="O358" s="164"/>
    </row>
    <row r="359" spans="14:15" ht="20" customHeight="1" x14ac:dyDescent="0.55000000000000004">
      <c r="N359" s="164"/>
      <c r="O359" s="164"/>
    </row>
    <row r="360" spans="14:15" ht="20" customHeight="1" x14ac:dyDescent="0.55000000000000004">
      <c r="N360" s="164"/>
      <c r="O360" s="164"/>
    </row>
    <row r="361" spans="14:15" ht="20" customHeight="1" x14ac:dyDescent="0.55000000000000004">
      <c r="N361" s="164"/>
      <c r="O361" s="164"/>
    </row>
    <row r="362" spans="14:15" ht="20" customHeight="1" x14ac:dyDescent="0.55000000000000004">
      <c r="N362" s="164"/>
      <c r="O362" s="164"/>
    </row>
    <row r="363" spans="14:15" ht="20" customHeight="1" x14ac:dyDescent="0.55000000000000004">
      <c r="N363" s="164"/>
      <c r="O363" s="164"/>
    </row>
    <row r="364" spans="14:15" ht="20" customHeight="1" x14ac:dyDescent="0.55000000000000004">
      <c r="N364" s="164"/>
      <c r="O364" s="164"/>
    </row>
    <row r="365" spans="14:15" ht="20" customHeight="1" x14ac:dyDescent="0.55000000000000004">
      <c r="N365" s="164"/>
      <c r="O365" s="164"/>
    </row>
    <row r="366" spans="14:15" ht="20" customHeight="1" x14ac:dyDescent="0.55000000000000004">
      <c r="N366" s="164"/>
      <c r="O366" s="164"/>
    </row>
    <row r="367" spans="14:15" ht="20" customHeight="1" x14ac:dyDescent="0.55000000000000004">
      <c r="N367" s="164"/>
      <c r="O367" s="164"/>
    </row>
    <row r="368" spans="14:15" ht="20" customHeight="1" x14ac:dyDescent="0.55000000000000004">
      <c r="N368" s="164"/>
      <c r="O368" s="164"/>
    </row>
    <row r="369" spans="14:15" ht="20" customHeight="1" x14ac:dyDescent="0.55000000000000004">
      <c r="N369" s="164"/>
      <c r="O369" s="164"/>
    </row>
    <row r="370" spans="14:15" ht="20" customHeight="1" x14ac:dyDescent="0.55000000000000004">
      <c r="N370" s="164"/>
      <c r="O370" s="164"/>
    </row>
    <row r="371" spans="14:15" ht="20" customHeight="1" x14ac:dyDescent="0.55000000000000004">
      <c r="N371" s="164"/>
      <c r="O371" s="164"/>
    </row>
    <row r="372" spans="14:15" ht="20" customHeight="1" x14ac:dyDescent="0.55000000000000004">
      <c r="N372" s="164"/>
      <c r="O372" s="164"/>
    </row>
    <row r="373" spans="14:15" ht="20" customHeight="1" x14ac:dyDescent="0.55000000000000004">
      <c r="N373" s="164"/>
      <c r="O373" s="164"/>
    </row>
    <row r="374" spans="14:15" ht="20" customHeight="1" x14ac:dyDescent="0.55000000000000004">
      <c r="N374" s="164"/>
      <c r="O374" s="164"/>
    </row>
    <row r="375" spans="14:15" ht="20" customHeight="1" x14ac:dyDescent="0.55000000000000004">
      <c r="N375" s="164"/>
      <c r="O375" s="164"/>
    </row>
    <row r="376" spans="14:15" ht="20" customHeight="1" x14ac:dyDescent="0.55000000000000004">
      <c r="N376" s="164"/>
      <c r="O376" s="164"/>
    </row>
    <row r="377" spans="14:15" ht="20" customHeight="1" x14ac:dyDescent="0.55000000000000004">
      <c r="N377" s="164"/>
      <c r="O377" s="164"/>
    </row>
    <row r="378" spans="14:15" ht="20" customHeight="1" x14ac:dyDescent="0.55000000000000004">
      <c r="N378" s="164"/>
      <c r="O378" s="164"/>
    </row>
    <row r="379" spans="14:15" ht="20" customHeight="1" x14ac:dyDescent="0.55000000000000004">
      <c r="N379" s="164"/>
      <c r="O379" s="164"/>
    </row>
    <row r="380" spans="14:15" ht="20" customHeight="1" x14ac:dyDescent="0.55000000000000004">
      <c r="N380" s="164"/>
      <c r="O380" s="164"/>
    </row>
    <row r="381" spans="14:15" ht="20" customHeight="1" x14ac:dyDescent="0.55000000000000004">
      <c r="N381" s="164"/>
      <c r="O381" s="164"/>
    </row>
    <row r="382" spans="14:15" ht="20" customHeight="1" x14ac:dyDescent="0.55000000000000004">
      <c r="N382" s="164"/>
      <c r="O382" s="164"/>
    </row>
    <row r="383" spans="14:15" ht="20" customHeight="1" x14ac:dyDescent="0.55000000000000004">
      <c r="N383" s="164"/>
      <c r="O383" s="164"/>
    </row>
    <row r="384" spans="14:15" ht="20" customHeight="1" x14ac:dyDescent="0.55000000000000004">
      <c r="N384" s="164"/>
      <c r="O384" s="164"/>
    </row>
    <row r="385" spans="14:15" ht="20" customHeight="1" x14ac:dyDescent="0.55000000000000004">
      <c r="N385" s="164"/>
      <c r="O385" s="164"/>
    </row>
    <row r="386" spans="14:15" ht="20" customHeight="1" x14ac:dyDescent="0.55000000000000004">
      <c r="N386" s="164"/>
      <c r="O386" s="164"/>
    </row>
    <row r="387" spans="14:15" ht="20" customHeight="1" x14ac:dyDescent="0.55000000000000004">
      <c r="N387" s="164"/>
      <c r="O387" s="164"/>
    </row>
    <row r="388" spans="14:15" ht="20" customHeight="1" x14ac:dyDescent="0.55000000000000004">
      <c r="N388" s="164"/>
      <c r="O388" s="164"/>
    </row>
    <row r="389" spans="14:15" ht="20" customHeight="1" x14ac:dyDescent="0.55000000000000004">
      <c r="N389" s="164"/>
      <c r="O389" s="164"/>
    </row>
    <row r="390" spans="14:15" ht="20" customHeight="1" x14ac:dyDescent="0.55000000000000004">
      <c r="N390" s="164"/>
      <c r="O390" s="164"/>
    </row>
    <row r="391" spans="14:15" ht="20" customHeight="1" x14ac:dyDescent="0.55000000000000004">
      <c r="N391" s="164"/>
      <c r="O391" s="164"/>
    </row>
    <row r="392" spans="14:15" ht="20" customHeight="1" x14ac:dyDescent="0.55000000000000004">
      <c r="N392" s="164"/>
      <c r="O392" s="164"/>
    </row>
    <row r="393" spans="14:15" ht="20" customHeight="1" x14ac:dyDescent="0.55000000000000004">
      <c r="N393" s="164"/>
      <c r="O393" s="164"/>
    </row>
    <row r="394" spans="14:15" ht="20" customHeight="1" x14ac:dyDescent="0.55000000000000004">
      <c r="N394" s="164"/>
      <c r="O394" s="164"/>
    </row>
    <row r="395" spans="14:15" ht="20" customHeight="1" x14ac:dyDescent="0.55000000000000004">
      <c r="N395" s="164"/>
      <c r="O395" s="164"/>
    </row>
    <row r="396" spans="14:15" ht="20" customHeight="1" x14ac:dyDescent="0.55000000000000004">
      <c r="N396" s="164"/>
      <c r="O396" s="164"/>
    </row>
    <row r="397" spans="14:15" ht="20" customHeight="1" x14ac:dyDescent="0.55000000000000004">
      <c r="N397" s="164"/>
      <c r="O397" s="164"/>
    </row>
    <row r="398" spans="14:15" ht="20" customHeight="1" x14ac:dyDescent="0.55000000000000004">
      <c r="N398" s="164"/>
      <c r="O398" s="164"/>
    </row>
    <row r="399" spans="14:15" ht="20" customHeight="1" x14ac:dyDescent="0.55000000000000004">
      <c r="N399" s="164"/>
      <c r="O399" s="164"/>
    </row>
    <row r="400" spans="14:15" ht="20" customHeight="1" x14ac:dyDescent="0.55000000000000004">
      <c r="N400" s="164"/>
      <c r="O400" s="164"/>
    </row>
    <row r="401" spans="14:15" ht="20" customHeight="1" x14ac:dyDescent="0.55000000000000004">
      <c r="N401" s="164"/>
      <c r="O401" s="164"/>
    </row>
    <row r="402" spans="14:15" ht="20" customHeight="1" x14ac:dyDescent="0.55000000000000004">
      <c r="N402" s="164"/>
      <c r="O402" s="164"/>
    </row>
    <row r="403" spans="14:15" ht="20" customHeight="1" x14ac:dyDescent="0.55000000000000004">
      <c r="N403" s="164"/>
      <c r="O403" s="164"/>
    </row>
    <row r="404" spans="14:15" ht="20" customHeight="1" x14ac:dyDescent="0.55000000000000004">
      <c r="N404" s="164"/>
      <c r="O404" s="164"/>
    </row>
    <row r="405" spans="14:15" ht="20" customHeight="1" x14ac:dyDescent="0.55000000000000004">
      <c r="N405" s="164"/>
      <c r="O405" s="164"/>
    </row>
    <row r="406" spans="14:15" ht="20" customHeight="1" x14ac:dyDescent="0.55000000000000004">
      <c r="N406" s="164"/>
      <c r="O406" s="164"/>
    </row>
    <row r="407" spans="14:15" ht="20" customHeight="1" x14ac:dyDescent="0.55000000000000004">
      <c r="N407" s="164"/>
      <c r="O407" s="164"/>
    </row>
    <row r="408" spans="14:15" ht="20" customHeight="1" x14ac:dyDescent="0.55000000000000004">
      <c r="N408" s="164"/>
      <c r="O408" s="164"/>
    </row>
    <row r="409" spans="14:15" ht="20" customHeight="1" x14ac:dyDescent="0.55000000000000004">
      <c r="N409" s="164"/>
      <c r="O409" s="164"/>
    </row>
    <row r="410" spans="14:15" ht="20" customHeight="1" x14ac:dyDescent="0.55000000000000004">
      <c r="N410" s="164"/>
      <c r="O410" s="164"/>
    </row>
    <row r="411" spans="14:15" ht="20" customHeight="1" x14ac:dyDescent="0.55000000000000004">
      <c r="N411" s="164"/>
      <c r="O411" s="164"/>
    </row>
    <row r="412" spans="14:15" ht="20" customHeight="1" x14ac:dyDescent="0.55000000000000004">
      <c r="N412" s="164"/>
      <c r="O412" s="164"/>
    </row>
    <row r="413" spans="14:15" ht="20" customHeight="1" x14ac:dyDescent="0.55000000000000004">
      <c r="N413" s="164"/>
      <c r="O413" s="164"/>
    </row>
    <row r="414" spans="14:15" ht="20" customHeight="1" x14ac:dyDescent="0.55000000000000004">
      <c r="N414" s="164"/>
      <c r="O414" s="164"/>
    </row>
    <row r="415" spans="14:15" ht="20" customHeight="1" x14ac:dyDescent="0.55000000000000004">
      <c r="N415" s="164"/>
      <c r="O415" s="164"/>
    </row>
    <row r="416" spans="14:15" ht="20" customHeight="1" x14ac:dyDescent="0.55000000000000004">
      <c r="N416" s="164"/>
      <c r="O416" s="164"/>
    </row>
    <row r="417" spans="14:15" ht="20" customHeight="1" x14ac:dyDescent="0.55000000000000004">
      <c r="N417" s="164"/>
      <c r="O417" s="164"/>
    </row>
    <row r="418" spans="14:15" ht="20" customHeight="1" x14ac:dyDescent="0.55000000000000004">
      <c r="N418" s="164"/>
      <c r="O418" s="164"/>
    </row>
    <row r="419" spans="14:15" ht="20" customHeight="1" x14ac:dyDescent="0.55000000000000004">
      <c r="N419" s="164"/>
      <c r="O419" s="164"/>
    </row>
    <row r="420" spans="14:15" ht="20" customHeight="1" x14ac:dyDescent="0.55000000000000004">
      <c r="N420" s="164"/>
      <c r="O420" s="164"/>
    </row>
    <row r="421" spans="14:15" ht="20" customHeight="1" x14ac:dyDescent="0.55000000000000004">
      <c r="N421" s="164"/>
      <c r="O421" s="164"/>
    </row>
    <row r="422" spans="14:15" ht="20" customHeight="1" x14ac:dyDescent="0.55000000000000004">
      <c r="N422" s="164"/>
      <c r="O422" s="164"/>
    </row>
    <row r="423" spans="14:15" ht="20" customHeight="1" x14ac:dyDescent="0.55000000000000004">
      <c r="N423" s="164"/>
      <c r="O423" s="164"/>
    </row>
    <row r="424" spans="14:15" ht="20" customHeight="1" x14ac:dyDescent="0.55000000000000004">
      <c r="N424" s="164"/>
      <c r="O424" s="164"/>
    </row>
    <row r="425" spans="14:15" ht="20" customHeight="1" x14ac:dyDescent="0.55000000000000004">
      <c r="N425" s="164"/>
      <c r="O425" s="164"/>
    </row>
    <row r="426" spans="14:15" ht="20" customHeight="1" x14ac:dyDescent="0.55000000000000004">
      <c r="N426" s="164"/>
      <c r="O426" s="164"/>
    </row>
    <row r="427" spans="14:15" ht="20" customHeight="1" x14ac:dyDescent="0.55000000000000004">
      <c r="N427" s="164"/>
      <c r="O427" s="164"/>
    </row>
    <row r="428" spans="14:15" ht="20" customHeight="1" x14ac:dyDescent="0.55000000000000004">
      <c r="N428" s="164"/>
      <c r="O428" s="164"/>
    </row>
    <row r="429" spans="14:15" ht="20" customHeight="1" x14ac:dyDescent="0.55000000000000004">
      <c r="N429" s="164"/>
      <c r="O429" s="164"/>
    </row>
    <row r="430" spans="14:15" ht="20" customHeight="1" x14ac:dyDescent="0.55000000000000004">
      <c r="N430" s="164"/>
      <c r="O430" s="164"/>
    </row>
    <row r="431" spans="14:15" ht="20" customHeight="1" x14ac:dyDescent="0.55000000000000004">
      <c r="N431" s="164"/>
      <c r="O431" s="164"/>
    </row>
    <row r="432" spans="14:15" ht="20" customHeight="1" x14ac:dyDescent="0.55000000000000004">
      <c r="N432" s="164"/>
      <c r="O432" s="164"/>
    </row>
    <row r="433" spans="14:15" ht="20" customHeight="1" x14ac:dyDescent="0.55000000000000004">
      <c r="N433" s="164"/>
      <c r="O433" s="164"/>
    </row>
    <row r="434" spans="14:15" ht="20" customHeight="1" x14ac:dyDescent="0.55000000000000004">
      <c r="N434" s="164"/>
      <c r="O434" s="164"/>
    </row>
    <row r="435" spans="14:15" ht="20" customHeight="1" x14ac:dyDescent="0.55000000000000004">
      <c r="N435" s="164"/>
      <c r="O435" s="164"/>
    </row>
    <row r="436" spans="14:15" ht="20" customHeight="1" x14ac:dyDescent="0.55000000000000004">
      <c r="N436" s="164"/>
      <c r="O436" s="164"/>
    </row>
    <row r="437" spans="14:15" ht="20" customHeight="1" x14ac:dyDescent="0.55000000000000004">
      <c r="N437" s="164"/>
      <c r="O437" s="164"/>
    </row>
    <row r="438" spans="14:15" ht="20" customHeight="1" x14ac:dyDescent="0.55000000000000004">
      <c r="N438" s="164"/>
      <c r="O438" s="164"/>
    </row>
    <row r="439" spans="14:15" ht="20" customHeight="1" x14ac:dyDescent="0.55000000000000004">
      <c r="N439" s="164"/>
      <c r="O439" s="164"/>
    </row>
    <row r="440" spans="14:15" ht="20" customHeight="1" x14ac:dyDescent="0.55000000000000004">
      <c r="N440" s="164"/>
      <c r="O440" s="164"/>
    </row>
    <row r="441" spans="14:15" ht="20" customHeight="1" x14ac:dyDescent="0.55000000000000004">
      <c r="N441" s="164"/>
      <c r="O441" s="164"/>
    </row>
    <row r="442" spans="14:15" ht="20" customHeight="1" x14ac:dyDescent="0.55000000000000004">
      <c r="N442" s="164"/>
      <c r="O442" s="164"/>
    </row>
    <row r="443" spans="14:15" ht="20" customHeight="1" x14ac:dyDescent="0.55000000000000004">
      <c r="N443" s="164"/>
      <c r="O443" s="164"/>
    </row>
    <row r="444" spans="14:15" ht="20" customHeight="1" x14ac:dyDescent="0.55000000000000004">
      <c r="N444" s="164"/>
      <c r="O444" s="164"/>
    </row>
    <row r="445" spans="14:15" ht="20" customHeight="1" x14ac:dyDescent="0.55000000000000004">
      <c r="N445" s="164"/>
      <c r="O445" s="164"/>
    </row>
    <row r="446" spans="14:15" ht="20" customHeight="1" x14ac:dyDescent="0.55000000000000004">
      <c r="N446" s="164"/>
      <c r="O446" s="164"/>
    </row>
    <row r="447" spans="14:15" ht="20" customHeight="1" x14ac:dyDescent="0.55000000000000004">
      <c r="N447" s="164"/>
      <c r="O447" s="164"/>
    </row>
    <row r="448" spans="14:15" ht="20" customHeight="1" x14ac:dyDescent="0.55000000000000004">
      <c r="N448" s="164"/>
      <c r="O448" s="164"/>
    </row>
    <row r="449" spans="14:15" ht="20" customHeight="1" x14ac:dyDescent="0.55000000000000004">
      <c r="N449" s="164"/>
      <c r="O449" s="164"/>
    </row>
    <row r="450" spans="14:15" ht="20" customHeight="1" x14ac:dyDescent="0.55000000000000004">
      <c r="N450" s="164"/>
      <c r="O450" s="164"/>
    </row>
    <row r="451" spans="14:15" ht="20" customHeight="1" x14ac:dyDescent="0.55000000000000004">
      <c r="N451" s="164"/>
      <c r="O451" s="164"/>
    </row>
    <row r="452" spans="14:15" ht="20" customHeight="1" x14ac:dyDescent="0.55000000000000004">
      <c r="N452" s="164"/>
      <c r="O452" s="164"/>
    </row>
    <row r="453" spans="14:15" ht="20" customHeight="1" x14ac:dyDescent="0.55000000000000004">
      <c r="N453" s="164"/>
      <c r="O453" s="164"/>
    </row>
    <row r="454" spans="14:15" ht="20" customHeight="1" x14ac:dyDescent="0.55000000000000004">
      <c r="N454" s="164"/>
      <c r="O454" s="164"/>
    </row>
    <row r="455" spans="14:15" ht="20" customHeight="1" x14ac:dyDescent="0.55000000000000004">
      <c r="N455" s="164"/>
      <c r="O455" s="164"/>
    </row>
    <row r="456" spans="14:15" ht="20" customHeight="1" x14ac:dyDescent="0.55000000000000004">
      <c r="N456" s="164"/>
      <c r="O456" s="164"/>
    </row>
    <row r="457" spans="14:15" ht="20" customHeight="1" x14ac:dyDescent="0.55000000000000004">
      <c r="N457" s="164"/>
      <c r="O457" s="164"/>
    </row>
    <row r="458" spans="14:15" ht="20" customHeight="1" x14ac:dyDescent="0.55000000000000004">
      <c r="N458" s="164"/>
      <c r="O458" s="164"/>
    </row>
    <row r="459" spans="14:15" ht="20" customHeight="1" x14ac:dyDescent="0.55000000000000004">
      <c r="N459" s="164"/>
      <c r="O459" s="164"/>
    </row>
    <row r="460" spans="14:15" ht="20" customHeight="1" x14ac:dyDescent="0.55000000000000004">
      <c r="N460" s="164"/>
      <c r="O460" s="164"/>
    </row>
    <row r="461" spans="14:15" ht="20" customHeight="1" x14ac:dyDescent="0.55000000000000004">
      <c r="N461" s="164"/>
      <c r="O461" s="164"/>
    </row>
    <row r="462" spans="14:15" ht="20" customHeight="1" x14ac:dyDescent="0.55000000000000004">
      <c r="N462" s="164"/>
      <c r="O462" s="164"/>
    </row>
    <row r="463" spans="14:15" ht="20" customHeight="1" x14ac:dyDescent="0.55000000000000004">
      <c r="N463" s="164"/>
      <c r="O463" s="164"/>
    </row>
    <row r="464" spans="14:15" ht="20" customHeight="1" x14ac:dyDescent="0.55000000000000004">
      <c r="N464" s="164"/>
      <c r="O464" s="164"/>
    </row>
    <row r="465" spans="14:15" ht="20" customHeight="1" x14ac:dyDescent="0.55000000000000004">
      <c r="N465" s="164"/>
      <c r="O465" s="164"/>
    </row>
    <row r="466" spans="14:15" ht="20" customHeight="1" x14ac:dyDescent="0.55000000000000004">
      <c r="N466" s="164"/>
      <c r="O466" s="164"/>
    </row>
    <row r="467" spans="14:15" ht="20" customHeight="1" x14ac:dyDescent="0.55000000000000004">
      <c r="N467" s="164"/>
      <c r="O467" s="164"/>
    </row>
    <row r="468" spans="14:15" ht="20" customHeight="1" x14ac:dyDescent="0.55000000000000004">
      <c r="N468" s="164"/>
      <c r="O468" s="164"/>
    </row>
    <row r="469" spans="14:15" ht="20" customHeight="1" x14ac:dyDescent="0.55000000000000004">
      <c r="N469" s="164"/>
      <c r="O469" s="164"/>
    </row>
    <row r="470" spans="14:15" ht="20" customHeight="1" x14ac:dyDescent="0.55000000000000004">
      <c r="N470" s="164"/>
      <c r="O470" s="164"/>
    </row>
    <row r="471" spans="14:15" ht="20" customHeight="1" x14ac:dyDescent="0.55000000000000004">
      <c r="N471" s="164"/>
      <c r="O471" s="164"/>
    </row>
    <row r="472" spans="14:15" ht="20" customHeight="1" x14ac:dyDescent="0.55000000000000004">
      <c r="N472" s="164"/>
      <c r="O472" s="164"/>
    </row>
    <row r="473" spans="14:15" ht="20" customHeight="1" x14ac:dyDescent="0.55000000000000004">
      <c r="N473" s="164"/>
      <c r="O473" s="164"/>
    </row>
    <row r="474" spans="14:15" ht="20" customHeight="1" x14ac:dyDescent="0.55000000000000004">
      <c r="N474" s="164"/>
      <c r="O474" s="164"/>
    </row>
    <row r="475" spans="14:15" ht="20" customHeight="1" x14ac:dyDescent="0.55000000000000004">
      <c r="N475" s="164"/>
      <c r="O475" s="164"/>
    </row>
    <row r="476" spans="14:15" ht="20" customHeight="1" x14ac:dyDescent="0.55000000000000004">
      <c r="N476" s="164"/>
      <c r="O476" s="164"/>
    </row>
    <row r="477" spans="14:15" ht="20" customHeight="1" x14ac:dyDescent="0.55000000000000004">
      <c r="N477" s="164"/>
      <c r="O477" s="164"/>
    </row>
    <row r="478" spans="14:15" ht="20" customHeight="1" x14ac:dyDescent="0.55000000000000004">
      <c r="N478" s="164"/>
      <c r="O478" s="164"/>
    </row>
    <row r="479" spans="14:15" ht="20" customHeight="1" x14ac:dyDescent="0.55000000000000004">
      <c r="N479" s="164"/>
      <c r="O479" s="164"/>
    </row>
    <row r="480" spans="14:15" ht="20" customHeight="1" x14ac:dyDescent="0.55000000000000004">
      <c r="N480" s="164"/>
      <c r="O480" s="164"/>
    </row>
    <row r="481" spans="14:15" ht="20" customHeight="1" x14ac:dyDescent="0.55000000000000004">
      <c r="N481" s="164"/>
      <c r="O481" s="164"/>
    </row>
    <row r="482" spans="14:15" ht="20" customHeight="1" x14ac:dyDescent="0.55000000000000004">
      <c r="N482" s="164"/>
      <c r="O482" s="164"/>
    </row>
    <row r="483" spans="14:15" ht="20" customHeight="1" x14ac:dyDescent="0.55000000000000004">
      <c r="N483" s="164"/>
      <c r="O483" s="164"/>
    </row>
    <row r="484" spans="14:15" ht="20" customHeight="1" x14ac:dyDescent="0.55000000000000004">
      <c r="N484" s="164"/>
      <c r="O484" s="164"/>
    </row>
    <row r="485" spans="14:15" ht="20" customHeight="1" x14ac:dyDescent="0.55000000000000004">
      <c r="N485" s="164"/>
      <c r="O485" s="164"/>
    </row>
    <row r="486" spans="14:15" ht="20" customHeight="1" x14ac:dyDescent="0.55000000000000004">
      <c r="N486" s="164"/>
      <c r="O486" s="164"/>
    </row>
    <row r="487" spans="14:15" ht="20" customHeight="1" x14ac:dyDescent="0.55000000000000004">
      <c r="N487" s="164"/>
      <c r="O487" s="164"/>
    </row>
    <row r="488" spans="14:15" ht="20" customHeight="1" x14ac:dyDescent="0.55000000000000004">
      <c r="N488" s="164"/>
      <c r="O488" s="164"/>
    </row>
    <row r="489" spans="14:15" ht="20" customHeight="1" x14ac:dyDescent="0.55000000000000004">
      <c r="N489" s="164"/>
      <c r="O489" s="164"/>
    </row>
    <row r="490" spans="14:15" ht="20" customHeight="1" x14ac:dyDescent="0.55000000000000004">
      <c r="N490" s="164"/>
      <c r="O490" s="164"/>
    </row>
    <row r="491" spans="14:15" ht="20" customHeight="1" x14ac:dyDescent="0.55000000000000004">
      <c r="N491" s="164"/>
      <c r="O491" s="164"/>
    </row>
    <row r="492" spans="14:15" ht="20" customHeight="1" x14ac:dyDescent="0.55000000000000004">
      <c r="N492" s="164"/>
      <c r="O492" s="164"/>
    </row>
    <row r="493" spans="14:15" ht="20" customHeight="1" x14ac:dyDescent="0.55000000000000004">
      <c r="N493" s="164"/>
      <c r="O493" s="164"/>
    </row>
    <row r="494" spans="14:15" ht="20" customHeight="1" x14ac:dyDescent="0.55000000000000004">
      <c r="N494" s="164"/>
      <c r="O494" s="164"/>
    </row>
    <row r="495" spans="14:15" ht="20" customHeight="1" x14ac:dyDescent="0.55000000000000004">
      <c r="N495" s="164"/>
      <c r="O495" s="164"/>
    </row>
    <row r="496" spans="14:15" ht="20" customHeight="1" x14ac:dyDescent="0.55000000000000004">
      <c r="N496" s="164"/>
      <c r="O496" s="164"/>
    </row>
    <row r="497" spans="14:15" ht="20" customHeight="1" x14ac:dyDescent="0.55000000000000004">
      <c r="N497" s="164"/>
      <c r="O497" s="164"/>
    </row>
    <row r="498" spans="14:15" ht="20" customHeight="1" x14ac:dyDescent="0.55000000000000004">
      <c r="N498" s="164"/>
      <c r="O498" s="164"/>
    </row>
    <row r="499" spans="14:15" ht="20" customHeight="1" x14ac:dyDescent="0.55000000000000004">
      <c r="N499" s="164"/>
      <c r="O499" s="164"/>
    </row>
    <row r="500" spans="14:15" ht="20" customHeight="1" x14ac:dyDescent="0.55000000000000004">
      <c r="N500" s="164"/>
      <c r="O500" s="164"/>
    </row>
    <row r="501" spans="14:15" ht="20" customHeight="1" x14ac:dyDescent="0.55000000000000004">
      <c r="N501" s="164"/>
      <c r="O501" s="164"/>
    </row>
    <row r="502" spans="14:15" ht="20" customHeight="1" x14ac:dyDescent="0.55000000000000004">
      <c r="N502" s="164"/>
      <c r="O502" s="164"/>
    </row>
    <row r="503" spans="14:15" ht="20" customHeight="1" x14ac:dyDescent="0.55000000000000004">
      <c r="N503" s="164"/>
      <c r="O503" s="164"/>
    </row>
    <row r="504" spans="14:15" ht="20" customHeight="1" x14ac:dyDescent="0.55000000000000004">
      <c r="N504" s="164"/>
      <c r="O504" s="164"/>
    </row>
    <row r="505" spans="14:15" ht="20" customHeight="1" x14ac:dyDescent="0.55000000000000004">
      <c r="N505" s="164"/>
      <c r="O505" s="164"/>
    </row>
    <row r="506" spans="14:15" ht="20" customHeight="1" x14ac:dyDescent="0.55000000000000004">
      <c r="N506" s="164"/>
      <c r="O506" s="164"/>
    </row>
    <row r="507" spans="14:15" ht="20" customHeight="1" x14ac:dyDescent="0.55000000000000004">
      <c r="N507" s="164"/>
      <c r="O507" s="164"/>
    </row>
    <row r="508" spans="14:15" ht="20" customHeight="1" x14ac:dyDescent="0.55000000000000004">
      <c r="N508" s="164"/>
      <c r="O508" s="164"/>
    </row>
    <row r="509" spans="14:15" ht="20" customHeight="1" x14ac:dyDescent="0.55000000000000004">
      <c r="N509" s="164"/>
      <c r="O509" s="164"/>
    </row>
    <row r="510" spans="14:15" ht="20" customHeight="1" x14ac:dyDescent="0.55000000000000004">
      <c r="N510" s="164"/>
      <c r="O510" s="164"/>
    </row>
    <row r="511" spans="14:15" ht="20" customHeight="1" x14ac:dyDescent="0.55000000000000004">
      <c r="N511" s="164"/>
      <c r="O511" s="164"/>
    </row>
    <row r="512" spans="14:15" ht="20" customHeight="1" x14ac:dyDescent="0.55000000000000004">
      <c r="N512" s="164"/>
      <c r="O512" s="164"/>
    </row>
    <row r="513" spans="14:15" ht="20" customHeight="1" x14ac:dyDescent="0.55000000000000004">
      <c r="N513" s="164"/>
      <c r="O513" s="164"/>
    </row>
    <row r="514" spans="14:15" ht="20" customHeight="1" x14ac:dyDescent="0.55000000000000004">
      <c r="N514" s="164"/>
      <c r="O514" s="164"/>
    </row>
    <row r="515" spans="14:15" ht="20" customHeight="1" x14ac:dyDescent="0.55000000000000004">
      <c r="N515" s="164"/>
      <c r="O515" s="164"/>
    </row>
    <row r="516" spans="14:15" ht="20" customHeight="1" x14ac:dyDescent="0.55000000000000004">
      <c r="N516" s="164"/>
      <c r="O516" s="164"/>
    </row>
    <row r="517" spans="14:15" ht="20" customHeight="1" x14ac:dyDescent="0.55000000000000004">
      <c r="N517" s="164"/>
      <c r="O517" s="164"/>
    </row>
    <row r="518" spans="14:15" ht="20" customHeight="1" x14ac:dyDescent="0.55000000000000004">
      <c r="N518" s="164"/>
      <c r="O518" s="164"/>
    </row>
    <row r="519" spans="14:15" ht="20" customHeight="1" x14ac:dyDescent="0.55000000000000004">
      <c r="N519" s="164"/>
      <c r="O519" s="164"/>
    </row>
    <row r="520" spans="14:15" ht="20" customHeight="1" x14ac:dyDescent="0.55000000000000004">
      <c r="N520" s="164"/>
      <c r="O520" s="164"/>
    </row>
    <row r="521" spans="14:15" ht="20" customHeight="1" x14ac:dyDescent="0.55000000000000004">
      <c r="N521" s="164"/>
      <c r="O521" s="164"/>
    </row>
    <row r="522" spans="14:15" ht="20" customHeight="1" x14ac:dyDescent="0.55000000000000004">
      <c r="N522" s="164"/>
      <c r="O522" s="164"/>
    </row>
    <row r="523" spans="14:15" ht="20" customHeight="1" x14ac:dyDescent="0.55000000000000004">
      <c r="N523" s="164"/>
      <c r="O523" s="164"/>
    </row>
    <row r="524" spans="14:15" ht="20" customHeight="1" x14ac:dyDescent="0.55000000000000004">
      <c r="N524" s="164"/>
      <c r="O524" s="164"/>
    </row>
    <row r="525" spans="14:15" ht="20" customHeight="1" x14ac:dyDescent="0.55000000000000004">
      <c r="N525" s="164"/>
      <c r="O525" s="164"/>
    </row>
    <row r="526" spans="14:15" ht="20" customHeight="1" x14ac:dyDescent="0.55000000000000004">
      <c r="N526" s="164"/>
      <c r="O526" s="164"/>
    </row>
    <row r="527" spans="14:15" ht="20" customHeight="1" x14ac:dyDescent="0.55000000000000004">
      <c r="N527" s="164"/>
      <c r="O527" s="164"/>
    </row>
    <row r="528" spans="14:15" ht="20" customHeight="1" x14ac:dyDescent="0.55000000000000004">
      <c r="N528" s="164"/>
      <c r="O528" s="164"/>
    </row>
    <row r="529" spans="14:15" ht="20" customHeight="1" x14ac:dyDescent="0.55000000000000004">
      <c r="N529" s="164"/>
      <c r="O529" s="164"/>
    </row>
    <row r="530" spans="14:15" ht="20" customHeight="1" x14ac:dyDescent="0.55000000000000004">
      <c r="N530" s="164"/>
      <c r="O530" s="164"/>
    </row>
    <row r="531" spans="14:15" ht="20" customHeight="1" x14ac:dyDescent="0.55000000000000004">
      <c r="N531" s="164"/>
      <c r="O531" s="164"/>
    </row>
    <row r="532" spans="14:15" ht="20" customHeight="1" x14ac:dyDescent="0.55000000000000004">
      <c r="N532" s="164"/>
      <c r="O532" s="164"/>
    </row>
    <row r="533" spans="14:15" ht="20" customHeight="1" x14ac:dyDescent="0.55000000000000004">
      <c r="N533" s="164"/>
      <c r="O533" s="164"/>
    </row>
    <row r="534" spans="14:15" ht="20" customHeight="1" x14ac:dyDescent="0.55000000000000004">
      <c r="N534" s="164"/>
      <c r="O534" s="164"/>
    </row>
    <row r="535" spans="14:15" ht="20" customHeight="1" x14ac:dyDescent="0.55000000000000004">
      <c r="N535" s="164"/>
      <c r="O535" s="164"/>
    </row>
    <row r="536" spans="14:15" ht="20" customHeight="1" x14ac:dyDescent="0.55000000000000004">
      <c r="N536" s="164"/>
      <c r="O536" s="164"/>
    </row>
    <row r="537" spans="14:15" ht="20" customHeight="1" x14ac:dyDescent="0.55000000000000004">
      <c r="N537" s="164"/>
      <c r="O537" s="164"/>
    </row>
    <row r="538" spans="14:15" ht="20" customHeight="1" x14ac:dyDescent="0.55000000000000004">
      <c r="N538" s="164"/>
      <c r="O538" s="164"/>
    </row>
    <row r="539" spans="14:15" ht="20" customHeight="1" x14ac:dyDescent="0.55000000000000004">
      <c r="N539" s="164"/>
      <c r="O539" s="164"/>
    </row>
    <row r="540" spans="14:15" ht="20" customHeight="1" x14ac:dyDescent="0.55000000000000004">
      <c r="N540" s="164"/>
      <c r="O540" s="164"/>
    </row>
    <row r="541" spans="14:15" ht="20" customHeight="1" x14ac:dyDescent="0.55000000000000004">
      <c r="N541" s="164"/>
      <c r="O541" s="164"/>
    </row>
    <row r="542" spans="14:15" ht="20" customHeight="1" x14ac:dyDescent="0.55000000000000004">
      <c r="N542" s="164"/>
      <c r="O542" s="164"/>
    </row>
    <row r="543" spans="14:15" ht="20" customHeight="1" x14ac:dyDescent="0.55000000000000004">
      <c r="N543" s="164"/>
      <c r="O543" s="164"/>
    </row>
    <row r="544" spans="14:15" ht="20" customHeight="1" x14ac:dyDescent="0.55000000000000004">
      <c r="N544" s="164"/>
      <c r="O544" s="164"/>
    </row>
    <row r="545" spans="14:15" ht="20" customHeight="1" x14ac:dyDescent="0.55000000000000004">
      <c r="N545" s="164"/>
      <c r="O545" s="164"/>
    </row>
    <row r="546" spans="14:15" ht="20" customHeight="1" x14ac:dyDescent="0.55000000000000004">
      <c r="N546" s="164"/>
      <c r="O546" s="164"/>
    </row>
    <row r="547" spans="14:15" ht="20" customHeight="1" x14ac:dyDescent="0.55000000000000004">
      <c r="N547" s="164"/>
      <c r="O547" s="164"/>
    </row>
    <row r="548" spans="14:15" ht="20" customHeight="1" x14ac:dyDescent="0.55000000000000004">
      <c r="N548" s="164"/>
      <c r="O548" s="164"/>
    </row>
    <row r="549" spans="14:15" ht="20" customHeight="1" x14ac:dyDescent="0.55000000000000004">
      <c r="N549" s="164"/>
      <c r="O549" s="164"/>
    </row>
    <row r="550" spans="14:15" ht="20" customHeight="1" x14ac:dyDescent="0.55000000000000004">
      <c r="N550" s="164"/>
      <c r="O550" s="164"/>
    </row>
    <row r="551" spans="14:15" ht="20" customHeight="1" x14ac:dyDescent="0.55000000000000004">
      <c r="N551" s="164"/>
      <c r="O551" s="164"/>
    </row>
    <row r="552" spans="14:15" ht="20" customHeight="1" x14ac:dyDescent="0.55000000000000004">
      <c r="N552" s="164"/>
      <c r="O552" s="164"/>
    </row>
    <row r="553" spans="14:15" ht="20" customHeight="1" x14ac:dyDescent="0.55000000000000004">
      <c r="N553" s="164"/>
      <c r="O553" s="164"/>
    </row>
    <row r="554" spans="14:15" ht="20" customHeight="1" x14ac:dyDescent="0.55000000000000004">
      <c r="N554" s="164"/>
      <c r="O554" s="164"/>
    </row>
    <row r="555" spans="14:15" ht="20" customHeight="1" x14ac:dyDescent="0.55000000000000004">
      <c r="N555" s="164"/>
      <c r="O555" s="164"/>
    </row>
    <row r="556" spans="14:15" ht="20" customHeight="1" x14ac:dyDescent="0.55000000000000004">
      <c r="N556" s="164"/>
      <c r="O556" s="164"/>
    </row>
    <row r="557" spans="14:15" ht="20" customHeight="1" x14ac:dyDescent="0.55000000000000004">
      <c r="N557" s="164"/>
      <c r="O557" s="164"/>
    </row>
    <row r="558" spans="14:15" ht="20" customHeight="1" x14ac:dyDescent="0.55000000000000004">
      <c r="N558" s="164"/>
      <c r="O558" s="164"/>
    </row>
    <row r="559" spans="14:15" ht="20" customHeight="1" x14ac:dyDescent="0.55000000000000004">
      <c r="N559" s="164"/>
      <c r="O559" s="164"/>
    </row>
    <row r="560" spans="14:15" ht="20" customHeight="1" x14ac:dyDescent="0.55000000000000004">
      <c r="N560" s="164"/>
      <c r="O560" s="164"/>
    </row>
    <row r="561" spans="14:15" ht="20" customHeight="1" x14ac:dyDescent="0.55000000000000004">
      <c r="N561" s="164"/>
      <c r="O561" s="164"/>
    </row>
    <row r="562" spans="14:15" ht="20" customHeight="1" x14ac:dyDescent="0.55000000000000004">
      <c r="N562" s="164"/>
      <c r="O562" s="164"/>
    </row>
    <row r="563" spans="14:15" ht="20" customHeight="1" x14ac:dyDescent="0.55000000000000004">
      <c r="N563" s="164"/>
      <c r="O563" s="164"/>
    </row>
    <row r="564" spans="14:15" ht="20" customHeight="1" x14ac:dyDescent="0.55000000000000004">
      <c r="N564" s="164"/>
      <c r="O564" s="164"/>
    </row>
    <row r="565" spans="14:15" ht="20" customHeight="1" x14ac:dyDescent="0.55000000000000004">
      <c r="N565" s="164"/>
      <c r="O565" s="164"/>
    </row>
    <row r="566" spans="14:15" ht="20" customHeight="1" x14ac:dyDescent="0.55000000000000004">
      <c r="N566" s="164"/>
      <c r="O566" s="164"/>
    </row>
    <row r="567" spans="14:15" ht="20" customHeight="1" x14ac:dyDescent="0.55000000000000004">
      <c r="N567" s="164"/>
      <c r="O567" s="164"/>
    </row>
    <row r="568" spans="14:15" ht="20" customHeight="1" x14ac:dyDescent="0.55000000000000004">
      <c r="N568" s="164"/>
      <c r="O568" s="164"/>
    </row>
    <row r="569" spans="14:15" ht="20" customHeight="1" x14ac:dyDescent="0.55000000000000004">
      <c r="N569" s="164"/>
      <c r="O569" s="164"/>
    </row>
    <row r="570" spans="14:15" ht="20" customHeight="1" x14ac:dyDescent="0.55000000000000004">
      <c r="N570" s="164"/>
      <c r="O570" s="164"/>
    </row>
    <row r="571" spans="14:15" ht="20" customHeight="1" x14ac:dyDescent="0.55000000000000004">
      <c r="N571" s="164"/>
      <c r="O571" s="164"/>
    </row>
    <row r="572" spans="14:15" ht="20" customHeight="1" x14ac:dyDescent="0.55000000000000004">
      <c r="N572" s="164"/>
      <c r="O572" s="164"/>
    </row>
    <row r="573" spans="14:15" ht="20" customHeight="1" x14ac:dyDescent="0.55000000000000004">
      <c r="N573" s="164"/>
      <c r="O573" s="164"/>
    </row>
    <row r="574" spans="14:15" ht="20" customHeight="1" x14ac:dyDescent="0.55000000000000004">
      <c r="N574" s="164"/>
      <c r="O574" s="164"/>
    </row>
    <row r="575" spans="14:15" ht="20" customHeight="1" x14ac:dyDescent="0.55000000000000004">
      <c r="N575" s="164"/>
      <c r="O575" s="164"/>
    </row>
    <row r="576" spans="14:15" ht="20" customHeight="1" x14ac:dyDescent="0.55000000000000004">
      <c r="N576" s="164"/>
      <c r="O576" s="164"/>
    </row>
    <row r="577" spans="14:15" ht="20" customHeight="1" x14ac:dyDescent="0.55000000000000004">
      <c r="N577" s="164"/>
      <c r="O577" s="164"/>
    </row>
    <row r="578" spans="14:15" ht="20" customHeight="1" x14ac:dyDescent="0.55000000000000004">
      <c r="N578" s="164"/>
      <c r="O578" s="164"/>
    </row>
    <row r="579" spans="14:15" ht="20" customHeight="1" x14ac:dyDescent="0.55000000000000004">
      <c r="N579" s="164"/>
      <c r="O579" s="164"/>
    </row>
    <row r="580" spans="14:15" ht="20" customHeight="1" x14ac:dyDescent="0.55000000000000004">
      <c r="N580" s="164"/>
      <c r="O580" s="164"/>
    </row>
    <row r="581" spans="14:15" ht="20" customHeight="1" x14ac:dyDescent="0.55000000000000004">
      <c r="N581" s="164"/>
      <c r="O581" s="164"/>
    </row>
    <row r="582" spans="14:15" ht="20" customHeight="1" x14ac:dyDescent="0.55000000000000004">
      <c r="N582" s="164"/>
      <c r="O582" s="164"/>
    </row>
    <row r="583" spans="14:15" ht="20" customHeight="1" x14ac:dyDescent="0.55000000000000004">
      <c r="N583" s="164"/>
      <c r="O583" s="164"/>
    </row>
    <row r="584" spans="14:15" ht="20" customHeight="1" x14ac:dyDescent="0.55000000000000004">
      <c r="N584" s="164"/>
      <c r="O584" s="164"/>
    </row>
    <row r="585" spans="14:15" ht="20" customHeight="1" x14ac:dyDescent="0.55000000000000004">
      <c r="N585" s="164"/>
      <c r="O585" s="164"/>
    </row>
    <row r="586" spans="14:15" ht="20" customHeight="1" x14ac:dyDescent="0.55000000000000004">
      <c r="N586" s="164"/>
      <c r="O586" s="164"/>
    </row>
    <row r="587" spans="14:15" ht="20" customHeight="1" x14ac:dyDescent="0.55000000000000004">
      <c r="N587" s="164"/>
      <c r="O587" s="164"/>
    </row>
    <row r="588" spans="14:15" ht="20" customHeight="1" x14ac:dyDescent="0.55000000000000004">
      <c r="N588" s="164"/>
      <c r="O588" s="164"/>
    </row>
    <row r="589" spans="14:15" ht="20" customHeight="1" x14ac:dyDescent="0.55000000000000004">
      <c r="N589" s="164"/>
      <c r="O589" s="164"/>
    </row>
    <row r="590" spans="14:15" ht="20" customHeight="1" x14ac:dyDescent="0.55000000000000004">
      <c r="N590" s="164"/>
      <c r="O590" s="164"/>
    </row>
    <row r="591" spans="14:15" ht="20" customHeight="1" x14ac:dyDescent="0.55000000000000004">
      <c r="N591" s="164"/>
      <c r="O591" s="164"/>
    </row>
    <row r="592" spans="14:15" ht="20" customHeight="1" x14ac:dyDescent="0.55000000000000004">
      <c r="N592" s="164"/>
      <c r="O592" s="164"/>
    </row>
    <row r="593" spans="14:15" ht="20" customHeight="1" x14ac:dyDescent="0.55000000000000004">
      <c r="N593" s="164"/>
      <c r="O593" s="164"/>
    </row>
    <row r="594" spans="14:15" ht="20" customHeight="1" x14ac:dyDescent="0.55000000000000004">
      <c r="N594" s="164"/>
      <c r="O594" s="164"/>
    </row>
    <row r="595" spans="14:15" ht="20" customHeight="1" x14ac:dyDescent="0.55000000000000004">
      <c r="N595" s="164"/>
      <c r="O595" s="164"/>
    </row>
    <row r="596" spans="14:15" ht="20" customHeight="1" x14ac:dyDescent="0.55000000000000004">
      <c r="N596" s="164"/>
      <c r="O596" s="164"/>
    </row>
    <row r="597" spans="14:15" ht="20" customHeight="1" x14ac:dyDescent="0.55000000000000004">
      <c r="N597" s="164"/>
      <c r="O597" s="164"/>
    </row>
    <row r="598" spans="14:15" ht="20" customHeight="1" x14ac:dyDescent="0.55000000000000004">
      <c r="N598" s="164"/>
      <c r="O598" s="164"/>
    </row>
    <row r="599" spans="14:15" ht="20" customHeight="1" x14ac:dyDescent="0.55000000000000004">
      <c r="N599" s="164"/>
      <c r="O599" s="164"/>
    </row>
    <row r="600" spans="14:15" ht="20" customHeight="1" x14ac:dyDescent="0.55000000000000004">
      <c r="N600" s="164"/>
      <c r="O600" s="164"/>
    </row>
    <row r="601" spans="14:15" ht="20" customHeight="1" x14ac:dyDescent="0.55000000000000004">
      <c r="N601" s="164"/>
      <c r="O601" s="164"/>
    </row>
    <row r="602" spans="14:15" ht="20" customHeight="1" x14ac:dyDescent="0.55000000000000004">
      <c r="N602" s="164"/>
      <c r="O602" s="164"/>
    </row>
    <row r="603" spans="14:15" ht="20" customHeight="1" x14ac:dyDescent="0.55000000000000004">
      <c r="N603" s="164"/>
      <c r="O603" s="164"/>
    </row>
    <row r="604" spans="14:15" ht="20" customHeight="1" x14ac:dyDescent="0.55000000000000004">
      <c r="N604" s="164"/>
      <c r="O604" s="164"/>
    </row>
    <row r="605" spans="14:15" ht="20" customHeight="1" x14ac:dyDescent="0.55000000000000004">
      <c r="N605" s="164"/>
      <c r="O605" s="164"/>
    </row>
    <row r="606" spans="14:15" ht="20" customHeight="1" x14ac:dyDescent="0.55000000000000004">
      <c r="N606" s="164"/>
      <c r="O606" s="164"/>
    </row>
    <row r="607" spans="14:15" ht="20" customHeight="1" x14ac:dyDescent="0.55000000000000004">
      <c r="N607" s="164"/>
      <c r="O607" s="164"/>
    </row>
    <row r="608" spans="14:15" ht="20" customHeight="1" x14ac:dyDescent="0.55000000000000004">
      <c r="N608" s="164"/>
      <c r="O608" s="164"/>
    </row>
    <row r="609" spans="14:15" ht="20" customHeight="1" x14ac:dyDescent="0.55000000000000004">
      <c r="N609" s="164"/>
      <c r="O609" s="164"/>
    </row>
    <row r="610" spans="14:15" ht="20" customHeight="1" x14ac:dyDescent="0.55000000000000004">
      <c r="N610" s="164"/>
      <c r="O610" s="164"/>
    </row>
    <row r="611" spans="14:15" ht="20" customHeight="1" x14ac:dyDescent="0.55000000000000004">
      <c r="N611" s="164"/>
      <c r="O611" s="164"/>
    </row>
    <row r="612" spans="14:15" ht="20" customHeight="1" x14ac:dyDescent="0.55000000000000004">
      <c r="N612" s="164"/>
      <c r="O612" s="164"/>
    </row>
    <row r="613" spans="14:15" ht="20" customHeight="1" x14ac:dyDescent="0.55000000000000004">
      <c r="N613" s="164"/>
      <c r="O613" s="164"/>
    </row>
    <row r="614" spans="14:15" ht="20" customHeight="1" x14ac:dyDescent="0.55000000000000004">
      <c r="N614" s="164"/>
      <c r="O614" s="164"/>
    </row>
    <row r="615" spans="14:15" ht="20" customHeight="1" x14ac:dyDescent="0.55000000000000004">
      <c r="N615" s="164"/>
      <c r="O615" s="164"/>
    </row>
    <row r="616" spans="14:15" ht="20" customHeight="1" x14ac:dyDescent="0.55000000000000004">
      <c r="N616" s="164"/>
      <c r="O616" s="164"/>
    </row>
    <row r="617" spans="14:15" ht="20" customHeight="1" x14ac:dyDescent="0.55000000000000004">
      <c r="N617" s="164"/>
      <c r="O617" s="164"/>
    </row>
    <row r="618" spans="14:15" ht="20" customHeight="1" x14ac:dyDescent="0.55000000000000004">
      <c r="N618" s="164"/>
      <c r="O618" s="164"/>
    </row>
    <row r="619" spans="14:15" ht="20" customHeight="1" x14ac:dyDescent="0.55000000000000004">
      <c r="N619" s="164"/>
      <c r="O619" s="164"/>
    </row>
    <row r="620" spans="14:15" ht="20" customHeight="1" x14ac:dyDescent="0.55000000000000004">
      <c r="N620" s="164"/>
      <c r="O620" s="164"/>
    </row>
    <row r="621" spans="14:15" ht="20" customHeight="1" x14ac:dyDescent="0.55000000000000004">
      <c r="N621" s="164"/>
      <c r="O621" s="164"/>
    </row>
    <row r="622" spans="14:15" ht="20" customHeight="1" x14ac:dyDescent="0.55000000000000004">
      <c r="N622" s="164"/>
      <c r="O622" s="164"/>
    </row>
    <row r="623" spans="14:15" ht="20" customHeight="1" x14ac:dyDescent="0.55000000000000004">
      <c r="N623" s="164"/>
      <c r="O623" s="164"/>
    </row>
    <row r="624" spans="14:15" ht="20" customHeight="1" x14ac:dyDescent="0.55000000000000004">
      <c r="N624" s="164"/>
      <c r="O624" s="164"/>
    </row>
    <row r="625" spans="14:15" ht="20" customHeight="1" x14ac:dyDescent="0.55000000000000004">
      <c r="N625" s="164"/>
      <c r="O625" s="164"/>
    </row>
    <row r="626" spans="14:15" ht="20" customHeight="1" x14ac:dyDescent="0.55000000000000004">
      <c r="N626" s="164"/>
      <c r="O626" s="164"/>
    </row>
    <row r="627" spans="14:15" ht="20" customHeight="1" x14ac:dyDescent="0.55000000000000004">
      <c r="N627" s="164"/>
      <c r="O627" s="164"/>
    </row>
    <row r="628" spans="14:15" ht="20" customHeight="1" x14ac:dyDescent="0.55000000000000004">
      <c r="N628" s="164"/>
      <c r="O628" s="164"/>
    </row>
    <row r="629" spans="14:15" ht="20" customHeight="1" x14ac:dyDescent="0.55000000000000004">
      <c r="N629" s="164"/>
      <c r="O629" s="164"/>
    </row>
    <row r="630" spans="14:15" ht="20" customHeight="1" x14ac:dyDescent="0.55000000000000004">
      <c r="N630" s="164"/>
      <c r="O630" s="164"/>
    </row>
    <row r="631" spans="14:15" ht="20" customHeight="1" x14ac:dyDescent="0.55000000000000004">
      <c r="N631" s="164"/>
      <c r="O631" s="164"/>
    </row>
    <row r="632" spans="14:15" ht="20" customHeight="1" x14ac:dyDescent="0.55000000000000004">
      <c r="N632" s="164"/>
      <c r="O632" s="164"/>
    </row>
    <row r="633" spans="14:15" ht="20" customHeight="1" x14ac:dyDescent="0.55000000000000004">
      <c r="N633" s="164"/>
      <c r="O633" s="164"/>
    </row>
    <row r="634" spans="14:15" ht="20" customHeight="1" x14ac:dyDescent="0.55000000000000004">
      <c r="N634" s="164"/>
      <c r="O634" s="164"/>
    </row>
    <row r="635" spans="14:15" ht="20" customHeight="1" x14ac:dyDescent="0.55000000000000004">
      <c r="N635" s="164"/>
      <c r="O635" s="164"/>
    </row>
    <row r="636" spans="14:15" ht="20" customHeight="1" x14ac:dyDescent="0.55000000000000004">
      <c r="N636" s="164"/>
      <c r="O636" s="164"/>
    </row>
    <row r="637" spans="14:15" ht="20" customHeight="1" x14ac:dyDescent="0.55000000000000004">
      <c r="N637" s="164"/>
      <c r="O637" s="164"/>
    </row>
    <row r="638" spans="14:15" ht="20" customHeight="1" x14ac:dyDescent="0.55000000000000004">
      <c r="N638" s="164"/>
      <c r="O638" s="164"/>
    </row>
    <row r="639" spans="14:15" ht="20" customHeight="1" x14ac:dyDescent="0.55000000000000004">
      <c r="N639" s="164"/>
      <c r="O639" s="164"/>
    </row>
    <row r="640" spans="14:15" ht="20" customHeight="1" x14ac:dyDescent="0.55000000000000004">
      <c r="N640" s="164"/>
      <c r="O640" s="164"/>
    </row>
    <row r="641" spans="14:15" ht="20" customHeight="1" x14ac:dyDescent="0.55000000000000004">
      <c r="N641" s="164"/>
      <c r="O641" s="164"/>
    </row>
    <row r="642" spans="14:15" ht="20" customHeight="1" x14ac:dyDescent="0.55000000000000004">
      <c r="N642" s="164"/>
      <c r="O642" s="164"/>
    </row>
    <row r="643" spans="14:15" ht="20" customHeight="1" x14ac:dyDescent="0.55000000000000004">
      <c r="N643" s="164"/>
      <c r="O643" s="164"/>
    </row>
    <row r="644" spans="14:15" ht="20" customHeight="1" x14ac:dyDescent="0.55000000000000004">
      <c r="N644" s="164"/>
      <c r="O644" s="164"/>
    </row>
    <row r="645" spans="14:15" ht="20" customHeight="1" x14ac:dyDescent="0.55000000000000004">
      <c r="N645" s="164"/>
      <c r="O645" s="164"/>
    </row>
    <row r="646" spans="14:15" ht="20" customHeight="1" x14ac:dyDescent="0.55000000000000004">
      <c r="N646" s="164"/>
      <c r="O646" s="164"/>
    </row>
    <row r="647" spans="14:15" ht="20" customHeight="1" x14ac:dyDescent="0.55000000000000004">
      <c r="N647" s="164"/>
      <c r="O647" s="164"/>
    </row>
    <row r="648" spans="14:15" ht="20" customHeight="1" x14ac:dyDescent="0.55000000000000004">
      <c r="N648" s="164"/>
      <c r="O648" s="164"/>
    </row>
    <row r="649" spans="14:15" ht="20" customHeight="1" x14ac:dyDescent="0.55000000000000004">
      <c r="N649" s="164"/>
      <c r="O649" s="164"/>
    </row>
    <row r="650" spans="14:15" ht="20" customHeight="1" x14ac:dyDescent="0.55000000000000004">
      <c r="N650" s="164"/>
      <c r="O650" s="164"/>
    </row>
    <row r="651" spans="14:15" ht="20" customHeight="1" x14ac:dyDescent="0.55000000000000004">
      <c r="N651" s="164"/>
      <c r="O651" s="164"/>
    </row>
    <row r="652" spans="14:15" ht="20" customHeight="1" x14ac:dyDescent="0.55000000000000004">
      <c r="N652" s="164"/>
      <c r="O652" s="164"/>
    </row>
    <row r="653" spans="14:15" ht="20" customHeight="1" x14ac:dyDescent="0.55000000000000004">
      <c r="N653" s="164"/>
      <c r="O653" s="164"/>
    </row>
    <row r="654" spans="14:15" ht="20" customHeight="1" x14ac:dyDescent="0.55000000000000004">
      <c r="N654" s="164"/>
      <c r="O654" s="164"/>
    </row>
    <row r="655" spans="14:15" ht="20" customHeight="1" x14ac:dyDescent="0.55000000000000004">
      <c r="N655" s="164"/>
      <c r="O655" s="164"/>
    </row>
    <row r="656" spans="14:15" ht="20" customHeight="1" x14ac:dyDescent="0.55000000000000004">
      <c r="N656" s="164"/>
      <c r="O656" s="164"/>
    </row>
    <row r="657" spans="14:15" ht="20" customHeight="1" x14ac:dyDescent="0.55000000000000004">
      <c r="N657" s="164"/>
      <c r="O657" s="164"/>
    </row>
    <row r="658" spans="14:15" ht="20" customHeight="1" x14ac:dyDescent="0.55000000000000004">
      <c r="N658" s="164"/>
      <c r="O658" s="164"/>
    </row>
    <row r="659" spans="14:15" ht="20" customHeight="1" x14ac:dyDescent="0.55000000000000004">
      <c r="N659" s="164"/>
      <c r="O659" s="164"/>
    </row>
    <row r="660" spans="14:15" ht="20" customHeight="1" x14ac:dyDescent="0.55000000000000004">
      <c r="N660" s="164"/>
      <c r="O660" s="164"/>
    </row>
    <row r="661" spans="14:15" ht="20" customHeight="1" x14ac:dyDescent="0.55000000000000004">
      <c r="N661" s="164"/>
      <c r="O661" s="164"/>
    </row>
    <row r="662" spans="14:15" ht="20" customHeight="1" x14ac:dyDescent="0.55000000000000004">
      <c r="N662" s="164"/>
      <c r="O662" s="164"/>
    </row>
    <row r="663" spans="14:15" ht="20" customHeight="1" x14ac:dyDescent="0.55000000000000004">
      <c r="N663" s="164"/>
      <c r="O663" s="164"/>
    </row>
    <row r="664" spans="14:15" ht="20" customHeight="1" x14ac:dyDescent="0.55000000000000004">
      <c r="N664" s="164"/>
      <c r="O664" s="164"/>
    </row>
    <row r="665" spans="14:15" ht="20" customHeight="1" x14ac:dyDescent="0.55000000000000004">
      <c r="N665" s="164"/>
      <c r="O665" s="164"/>
    </row>
    <row r="666" spans="14:15" ht="20" customHeight="1" x14ac:dyDescent="0.55000000000000004">
      <c r="N666" s="164"/>
      <c r="O666" s="164"/>
    </row>
    <row r="667" spans="14:15" ht="20" customHeight="1" x14ac:dyDescent="0.55000000000000004">
      <c r="N667" s="164"/>
      <c r="O667" s="164"/>
    </row>
    <row r="668" spans="14:15" ht="20" customHeight="1" x14ac:dyDescent="0.55000000000000004">
      <c r="N668" s="164"/>
      <c r="O668" s="164"/>
    </row>
    <row r="669" spans="14:15" ht="20" customHeight="1" x14ac:dyDescent="0.55000000000000004">
      <c r="N669" s="164"/>
      <c r="O669" s="164"/>
    </row>
    <row r="670" spans="14:15" ht="20" customHeight="1" x14ac:dyDescent="0.55000000000000004">
      <c r="N670" s="164"/>
      <c r="O670" s="164"/>
    </row>
    <row r="671" spans="14:15" ht="20" customHeight="1" x14ac:dyDescent="0.55000000000000004">
      <c r="N671" s="164"/>
      <c r="O671" s="164"/>
    </row>
    <row r="672" spans="14:15" ht="20" customHeight="1" x14ac:dyDescent="0.55000000000000004">
      <c r="N672" s="164"/>
      <c r="O672" s="164"/>
    </row>
    <row r="673" spans="14:15" ht="20" customHeight="1" x14ac:dyDescent="0.55000000000000004">
      <c r="N673" s="164"/>
      <c r="O673" s="164"/>
    </row>
    <row r="674" spans="14:15" ht="20" customHeight="1" x14ac:dyDescent="0.55000000000000004">
      <c r="N674" s="164"/>
      <c r="O674" s="164"/>
    </row>
    <row r="675" spans="14:15" ht="20" customHeight="1" x14ac:dyDescent="0.55000000000000004">
      <c r="N675" s="164"/>
      <c r="O675" s="164"/>
    </row>
    <row r="676" spans="14:15" ht="20" customHeight="1" x14ac:dyDescent="0.55000000000000004">
      <c r="N676" s="164"/>
      <c r="O676" s="164"/>
    </row>
    <row r="677" spans="14:15" ht="20" customHeight="1" x14ac:dyDescent="0.55000000000000004">
      <c r="N677" s="164"/>
      <c r="O677" s="164"/>
    </row>
    <row r="678" spans="14:15" ht="20" customHeight="1" x14ac:dyDescent="0.55000000000000004">
      <c r="N678" s="164"/>
      <c r="O678" s="164"/>
    </row>
    <row r="679" spans="14:15" ht="20" customHeight="1" x14ac:dyDescent="0.55000000000000004">
      <c r="N679" s="164"/>
      <c r="O679" s="164"/>
    </row>
    <row r="680" spans="14:15" ht="20" customHeight="1" x14ac:dyDescent="0.55000000000000004">
      <c r="N680" s="164"/>
      <c r="O680" s="164"/>
    </row>
    <row r="681" spans="14:15" ht="20" customHeight="1" x14ac:dyDescent="0.55000000000000004">
      <c r="N681" s="164"/>
      <c r="O681" s="164"/>
    </row>
    <row r="682" spans="14:15" ht="20" customHeight="1" x14ac:dyDescent="0.55000000000000004">
      <c r="N682" s="164"/>
      <c r="O682" s="164"/>
    </row>
    <row r="683" spans="14:15" ht="20" customHeight="1" x14ac:dyDescent="0.55000000000000004">
      <c r="N683" s="164"/>
      <c r="O683" s="164"/>
    </row>
    <row r="684" spans="14:15" ht="20" customHeight="1" x14ac:dyDescent="0.55000000000000004">
      <c r="N684" s="164"/>
      <c r="O684" s="164"/>
    </row>
    <row r="685" spans="14:15" ht="20" customHeight="1" x14ac:dyDescent="0.55000000000000004">
      <c r="N685" s="164"/>
      <c r="O685" s="164"/>
    </row>
    <row r="686" spans="14:15" ht="20" customHeight="1" x14ac:dyDescent="0.55000000000000004">
      <c r="N686" s="164"/>
      <c r="O686" s="164"/>
    </row>
    <row r="687" spans="14:15" ht="20" customHeight="1" x14ac:dyDescent="0.55000000000000004">
      <c r="N687" s="164"/>
      <c r="O687" s="164"/>
    </row>
    <row r="688" spans="14:15" ht="20" customHeight="1" x14ac:dyDescent="0.55000000000000004">
      <c r="N688" s="164"/>
      <c r="O688" s="164"/>
    </row>
    <row r="689" spans="14:15" ht="20" customHeight="1" x14ac:dyDescent="0.55000000000000004">
      <c r="N689" s="164"/>
      <c r="O689" s="164"/>
    </row>
    <row r="690" spans="14:15" ht="20" customHeight="1" x14ac:dyDescent="0.55000000000000004">
      <c r="N690" s="164"/>
      <c r="O690" s="164"/>
    </row>
    <row r="691" spans="14:15" ht="20" customHeight="1" x14ac:dyDescent="0.55000000000000004">
      <c r="N691" s="164"/>
      <c r="O691" s="164"/>
    </row>
    <row r="692" spans="14:15" ht="20" customHeight="1" x14ac:dyDescent="0.55000000000000004">
      <c r="N692" s="164"/>
      <c r="O692" s="164"/>
    </row>
    <row r="693" spans="14:15" ht="20" customHeight="1" x14ac:dyDescent="0.55000000000000004">
      <c r="N693" s="164"/>
      <c r="O693" s="164"/>
    </row>
    <row r="694" spans="14:15" ht="20" customHeight="1" x14ac:dyDescent="0.55000000000000004">
      <c r="N694" s="164"/>
      <c r="O694" s="164"/>
    </row>
    <row r="695" spans="14:15" ht="20" customHeight="1" x14ac:dyDescent="0.55000000000000004">
      <c r="N695" s="164"/>
      <c r="O695" s="164"/>
    </row>
    <row r="696" spans="14:15" ht="20" customHeight="1" x14ac:dyDescent="0.55000000000000004">
      <c r="N696" s="164"/>
      <c r="O696" s="164"/>
    </row>
    <row r="697" spans="14:15" ht="20" customHeight="1" x14ac:dyDescent="0.55000000000000004">
      <c r="N697" s="164"/>
      <c r="O697" s="164"/>
    </row>
    <row r="698" spans="14:15" ht="20" customHeight="1" x14ac:dyDescent="0.55000000000000004">
      <c r="N698" s="164"/>
      <c r="O698" s="164"/>
    </row>
    <row r="699" spans="14:15" ht="20" customHeight="1" x14ac:dyDescent="0.55000000000000004">
      <c r="N699" s="164"/>
      <c r="O699" s="164"/>
    </row>
    <row r="700" spans="14:15" ht="20" customHeight="1" x14ac:dyDescent="0.55000000000000004">
      <c r="N700" s="164"/>
      <c r="O700" s="164"/>
    </row>
    <row r="701" spans="14:15" ht="20" customHeight="1" x14ac:dyDescent="0.55000000000000004">
      <c r="N701" s="164"/>
      <c r="O701" s="164"/>
    </row>
    <row r="702" spans="14:15" ht="20" customHeight="1" x14ac:dyDescent="0.55000000000000004">
      <c r="N702" s="164"/>
      <c r="O702" s="164"/>
    </row>
    <row r="703" spans="14:15" ht="20" customHeight="1" x14ac:dyDescent="0.55000000000000004">
      <c r="N703" s="164"/>
      <c r="O703" s="164"/>
    </row>
    <row r="704" spans="14:15" ht="20" customHeight="1" x14ac:dyDescent="0.55000000000000004">
      <c r="N704" s="164"/>
      <c r="O704" s="164"/>
    </row>
    <row r="705" spans="14:15" ht="20" customHeight="1" x14ac:dyDescent="0.55000000000000004">
      <c r="N705" s="164"/>
      <c r="O705" s="164"/>
    </row>
    <row r="706" spans="14:15" ht="20" customHeight="1" x14ac:dyDescent="0.55000000000000004">
      <c r="N706" s="164"/>
      <c r="O706" s="164"/>
    </row>
    <row r="707" spans="14:15" ht="20" customHeight="1" x14ac:dyDescent="0.55000000000000004">
      <c r="N707" s="164"/>
      <c r="O707" s="164"/>
    </row>
    <row r="708" spans="14:15" ht="20" customHeight="1" x14ac:dyDescent="0.55000000000000004">
      <c r="N708" s="164"/>
      <c r="O708" s="164"/>
    </row>
    <row r="709" spans="14:15" ht="20" customHeight="1" x14ac:dyDescent="0.55000000000000004">
      <c r="N709" s="164"/>
      <c r="O709" s="164"/>
    </row>
    <row r="710" spans="14:15" ht="20" customHeight="1" x14ac:dyDescent="0.55000000000000004">
      <c r="N710" s="164"/>
      <c r="O710" s="164"/>
    </row>
    <row r="711" spans="14:15" ht="20" customHeight="1" x14ac:dyDescent="0.55000000000000004">
      <c r="N711" s="164"/>
      <c r="O711" s="164"/>
    </row>
    <row r="712" spans="14:15" ht="20" customHeight="1" x14ac:dyDescent="0.55000000000000004">
      <c r="N712" s="164"/>
      <c r="O712" s="164"/>
    </row>
    <row r="713" spans="14:15" ht="20" customHeight="1" x14ac:dyDescent="0.55000000000000004">
      <c r="N713" s="164"/>
      <c r="O713" s="164"/>
    </row>
    <row r="714" spans="14:15" ht="20" customHeight="1" x14ac:dyDescent="0.55000000000000004">
      <c r="N714" s="164"/>
      <c r="O714" s="164"/>
    </row>
    <row r="715" spans="14:15" ht="20" customHeight="1" x14ac:dyDescent="0.55000000000000004">
      <c r="N715" s="164"/>
      <c r="O715" s="164"/>
    </row>
    <row r="716" spans="14:15" ht="20" customHeight="1" x14ac:dyDescent="0.55000000000000004">
      <c r="N716" s="164"/>
      <c r="O716" s="164"/>
    </row>
    <row r="717" spans="14:15" ht="20" customHeight="1" x14ac:dyDescent="0.55000000000000004">
      <c r="N717" s="164"/>
      <c r="O717" s="164"/>
    </row>
    <row r="718" spans="14:15" ht="20" customHeight="1" x14ac:dyDescent="0.55000000000000004">
      <c r="N718" s="164"/>
      <c r="O718" s="164"/>
    </row>
    <row r="719" spans="14:15" ht="20" customHeight="1" x14ac:dyDescent="0.55000000000000004">
      <c r="N719" s="164"/>
      <c r="O719" s="164"/>
    </row>
    <row r="720" spans="14:15" ht="20" customHeight="1" x14ac:dyDescent="0.55000000000000004">
      <c r="N720" s="164"/>
      <c r="O720" s="164"/>
    </row>
    <row r="721" spans="14:15" ht="20" customHeight="1" x14ac:dyDescent="0.55000000000000004">
      <c r="N721" s="164"/>
      <c r="O721" s="164"/>
    </row>
    <row r="722" spans="14:15" ht="20" customHeight="1" x14ac:dyDescent="0.55000000000000004">
      <c r="N722" s="164"/>
      <c r="O722" s="164"/>
    </row>
    <row r="723" spans="14:15" ht="20" customHeight="1" x14ac:dyDescent="0.55000000000000004">
      <c r="N723" s="164"/>
      <c r="O723" s="164"/>
    </row>
    <row r="724" spans="14:15" ht="20" customHeight="1" x14ac:dyDescent="0.55000000000000004">
      <c r="N724" s="164"/>
      <c r="O724" s="164"/>
    </row>
    <row r="725" spans="14:15" ht="20" customHeight="1" x14ac:dyDescent="0.55000000000000004">
      <c r="N725" s="164"/>
      <c r="O725" s="164"/>
    </row>
    <row r="726" spans="14:15" ht="20" customHeight="1" x14ac:dyDescent="0.55000000000000004">
      <c r="N726" s="164"/>
      <c r="O726" s="164"/>
    </row>
    <row r="727" spans="14:15" ht="20" customHeight="1" x14ac:dyDescent="0.55000000000000004">
      <c r="N727" s="164"/>
      <c r="O727" s="164"/>
    </row>
    <row r="728" spans="14:15" ht="20" customHeight="1" x14ac:dyDescent="0.55000000000000004">
      <c r="N728" s="164"/>
      <c r="O728" s="164"/>
    </row>
    <row r="729" spans="14:15" ht="20" customHeight="1" x14ac:dyDescent="0.55000000000000004">
      <c r="N729" s="164"/>
      <c r="O729" s="164"/>
    </row>
    <row r="730" spans="14:15" ht="20" customHeight="1" x14ac:dyDescent="0.55000000000000004">
      <c r="N730" s="164"/>
      <c r="O730" s="164"/>
    </row>
    <row r="731" spans="14:15" ht="20" customHeight="1" x14ac:dyDescent="0.55000000000000004">
      <c r="N731" s="164"/>
      <c r="O731" s="164"/>
    </row>
    <row r="732" spans="14:15" ht="20" customHeight="1" x14ac:dyDescent="0.55000000000000004">
      <c r="N732" s="164"/>
      <c r="O732" s="164"/>
    </row>
    <row r="733" spans="14:15" ht="20" customHeight="1" x14ac:dyDescent="0.55000000000000004">
      <c r="N733" s="164"/>
      <c r="O733" s="164"/>
    </row>
    <row r="734" spans="14:15" ht="20" customHeight="1" x14ac:dyDescent="0.55000000000000004">
      <c r="N734" s="164"/>
      <c r="O734" s="164"/>
    </row>
    <row r="735" spans="14:15" ht="20" customHeight="1" x14ac:dyDescent="0.55000000000000004">
      <c r="N735" s="164"/>
      <c r="O735" s="164"/>
    </row>
    <row r="736" spans="14:15" ht="20" customHeight="1" x14ac:dyDescent="0.55000000000000004">
      <c r="N736" s="164"/>
      <c r="O736" s="164"/>
    </row>
    <row r="737" spans="14:15" ht="20" customHeight="1" x14ac:dyDescent="0.55000000000000004">
      <c r="N737" s="164"/>
      <c r="O737" s="164"/>
    </row>
    <row r="738" spans="14:15" ht="20" customHeight="1" x14ac:dyDescent="0.55000000000000004">
      <c r="N738" s="164"/>
      <c r="O738" s="164"/>
    </row>
    <row r="739" spans="14:15" ht="20" customHeight="1" x14ac:dyDescent="0.55000000000000004">
      <c r="N739" s="164"/>
      <c r="O739" s="164"/>
    </row>
    <row r="740" spans="14:15" ht="20" customHeight="1" x14ac:dyDescent="0.55000000000000004">
      <c r="N740" s="164"/>
      <c r="O740" s="164"/>
    </row>
    <row r="741" spans="14:15" ht="20" customHeight="1" x14ac:dyDescent="0.55000000000000004">
      <c r="N741" s="164"/>
      <c r="O741" s="164"/>
    </row>
    <row r="742" spans="14:15" ht="20" customHeight="1" x14ac:dyDescent="0.55000000000000004">
      <c r="N742" s="164"/>
      <c r="O742" s="164"/>
    </row>
    <row r="743" spans="14:15" ht="20" customHeight="1" x14ac:dyDescent="0.55000000000000004">
      <c r="N743" s="164"/>
      <c r="O743" s="164"/>
    </row>
    <row r="744" spans="14:15" ht="20" customHeight="1" x14ac:dyDescent="0.55000000000000004">
      <c r="N744" s="164"/>
      <c r="O744" s="164"/>
    </row>
    <row r="745" spans="14:15" ht="20" customHeight="1" x14ac:dyDescent="0.55000000000000004">
      <c r="N745" s="164"/>
      <c r="O745" s="164"/>
    </row>
    <row r="746" spans="14:15" ht="20" customHeight="1" x14ac:dyDescent="0.55000000000000004">
      <c r="N746" s="164"/>
      <c r="O746" s="164"/>
    </row>
    <row r="747" spans="14:15" ht="20" customHeight="1" x14ac:dyDescent="0.55000000000000004">
      <c r="N747" s="164"/>
      <c r="O747" s="164"/>
    </row>
    <row r="748" spans="14:15" ht="20" customHeight="1" x14ac:dyDescent="0.55000000000000004">
      <c r="N748" s="164"/>
      <c r="O748" s="164"/>
    </row>
    <row r="749" spans="14:15" ht="20" customHeight="1" x14ac:dyDescent="0.55000000000000004">
      <c r="N749" s="164"/>
      <c r="O749" s="164"/>
    </row>
    <row r="750" spans="14:15" ht="20" customHeight="1" x14ac:dyDescent="0.55000000000000004">
      <c r="N750" s="164"/>
      <c r="O750" s="164"/>
    </row>
    <row r="751" spans="14:15" ht="20" customHeight="1" x14ac:dyDescent="0.55000000000000004">
      <c r="N751" s="164"/>
      <c r="O751" s="164"/>
    </row>
    <row r="752" spans="14:15" ht="20" customHeight="1" x14ac:dyDescent="0.55000000000000004">
      <c r="N752" s="164"/>
      <c r="O752" s="164"/>
    </row>
    <row r="753" spans="14:15" ht="20" customHeight="1" x14ac:dyDescent="0.55000000000000004">
      <c r="N753" s="164"/>
      <c r="O753" s="164"/>
    </row>
    <row r="754" spans="14:15" ht="20" customHeight="1" x14ac:dyDescent="0.55000000000000004">
      <c r="N754" s="164"/>
      <c r="O754" s="164"/>
    </row>
    <row r="755" spans="14:15" ht="20" customHeight="1" x14ac:dyDescent="0.55000000000000004">
      <c r="N755" s="164"/>
      <c r="O755" s="164"/>
    </row>
    <row r="756" spans="14:15" ht="20" customHeight="1" x14ac:dyDescent="0.55000000000000004">
      <c r="N756" s="164"/>
      <c r="O756" s="164"/>
    </row>
    <row r="757" spans="14:15" ht="20" customHeight="1" x14ac:dyDescent="0.55000000000000004">
      <c r="N757" s="164"/>
      <c r="O757" s="164"/>
    </row>
    <row r="758" spans="14:15" ht="20" customHeight="1" x14ac:dyDescent="0.55000000000000004">
      <c r="N758" s="164"/>
      <c r="O758" s="164"/>
    </row>
    <row r="759" spans="14:15" ht="20" customHeight="1" x14ac:dyDescent="0.55000000000000004">
      <c r="N759" s="164"/>
      <c r="O759" s="164"/>
    </row>
    <row r="760" spans="14:15" ht="20" customHeight="1" x14ac:dyDescent="0.55000000000000004">
      <c r="N760" s="164"/>
      <c r="O760" s="164"/>
    </row>
    <row r="761" spans="14:15" ht="20" customHeight="1" x14ac:dyDescent="0.55000000000000004">
      <c r="N761" s="164"/>
      <c r="O761" s="164"/>
    </row>
    <row r="762" spans="14:15" ht="20" customHeight="1" x14ac:dyDescent="0.55000000000000004">
      <c r="N762" s="164"/>
      <c r="O762" s="164"/>
    </row>
    <row r="763" spans="14:15" ht="20" customHeight="1" x14ac:dyDescent="0.55000000000000004">
      <c r="N763" s="164"/>
      <c r="O763" s="164"/>
    </row>
    <row r="764" spans="14:15" ht="20" customHeight="1" x14ac:dyDescent="0.55000000000000004">
      <c r="N764" s="164"/>
      <c r="O764" s="164"/>
    </row>
    <row r="765" spans="14:15" ht="20" customHeight="1" x14ac:dyDescent="0.55000000000000004">
      <c r="N765" s="164"/>
      <c r="O765" s="164"/>
    </row>
    <row r="766" spans="14:15" ht="20" customHeight="1" x14ac:dyDescent="0.55000000000000004">
      <c r="N766" s="164"/>
      <c r="O766" s="164"/>
    </row>
    <row r="767" spans="14:15" ht="20" customHeight="1" x14ac:dyDescent="0.55000000000000004">
      <c r="N767" s="164"/>
      <c r="O767" s="164"/>
    </row>
    <row r="768" spans="14:15" ht="20" customHeight="1" x14ac:dyDescent="0.55000000000000004">
      <c r="N768" s="164"/>
      <c r="O768" s="164"/>
    </row>
    <row r="769" spans="14:15" ht="20" customHeight="1" x14ac:dyDescent="0.55000000000000004">
      <c r="N769" s="164"/>
      <c r="O769" s="164"/>
    </row>
    <row r="770" spans="14:15" ht="20" customHeight="1" x14ac:dyDescent="0.55000000000000004">
      <c r="N770" s="164"/>
      <c r="O770" s="164"/>
    </row>
    <row r="771" spans="14:15" ht="20" customHeight="1" x14ac:dyDescent="0.55000000000000004">
      <c r="N771" s="164"/>
      <c r="O771" s="164"/>
    </row>
    <row r="772" spans="14:15" ht="20" customHeight="1" x14ac:dyDescent="0.55000000000000004">
      <c r="N772" s="164"/>
      <c r="O772" s="164"/>
    </row>
    <row r="773" spans="14:15" ht="20" customHeight="1" x14ac:dyDescent="0.55000000000000004">
      <c r="N773" s="164"/>
      <c r="O773" s="164"/>
    </row>
    <row r="774" spans="14:15" ht="20" customHeight="1" x14ac:dyDescent="0.55000000000000004">
      <c r="N774" s="164"/>
      <c r="O774" s="164"/>
    </row>
    <row r="775" spans="14:15" ht="20" customHeight="1" x14ac:dyDescent="0.55000000000000004">
      <c r="N775" s="164"/>
      <c r="O775" s="164"/>
    </row>
    <row r="776" spans="14:15" ht="20" customHeight="1" x14ac:dyDescent="0.55000000000000004">
      <c r="N776" s="164"/>
      <c r="O776" s="164"/>
    </row>
    <row r="777" spans="14:15" ht="20" customHeight="1" x14ac:dyDescent="0.55000000000000004">
      <c r="N777" s="164"/>
      <c r="O777" s="164"/>
    </row>
    <row r="778" spans="14:15" ht="20" customHeight="1" x14ac:dyDescent="0.55000000000000004">
      <c r="N778" s="164"/>
      <c r="O778" s="164"/>
    </row>
    <row r="779" spans="14:15" ht="20" customHeight="1" x14ac:dyDescent="0.55000000000000004">
      <c r="N779" s="164"/>
      <c r="O779" s="164"/>
    </row>
    <row r="780" spans="14:15" ht="20" customHeight="1" x14ac:dyDescent="0.55000000000000004">
      <c r="N780" s="164"/>
      <c r="O780" s="164"/>
    </row>
    <row r="781" spans="14:15" ht="20" customHeight="1" x14ac:dyDescent="0.55000000000000004">
      <c r="N781" s="164"/>
      <c r="O781" s="164"/>
    </row>
    <row r="782" spans="14:15" ht="20" customHeight="1" x14ac:dyDescent="0.55000000000000004">
      <c r="N782" s="164"/>
      <c r="O782" s="164"/>
    </row>
    <row r="783" spans="14:15" ht="20" customHeight="1" x14ac:dyDescent="0.55000000000000004">
      <c r="N783" s="164"/>
      <c r="O783" s="164"/>
    </row>
    <row r="784" spans="14:15" ht="20" customHeight="1" x14ac:dyDescent="0.55000000000000004">
      <c r="N784" s="164"/>
      <c r="O784" s="164"/>
    </row>
    <row r="785" spans="14:15" ht="20" customHeight="1" x14ac:dyDescent="0.55000000000000004">
      <c r="N785" s="164"/>
      <c r="O785" s="164"/>
    </row>
    <row r="786" spans="14:15" ht="20" customHeight="1" x14ac:dyDescent="0.55000000000000004">
      <c r="N786" s="164"/>
      <c r="O786" s="164"/>
    </row>
    <row r="787" spans="14:15" ht="20" customHeight="1" x14ac:dyDescent="0.55000000000000004">
      <c r="N787" s="164"/>
      <c r="O787" s="164"/>
    </row>
    <row r="788" spans="14:15" ht="20" customHeight="1" x14ac:dyDescent="0.55000000000000004">
      <c r="N788" s="164"/>
      <c r="O788" s="164"/>
    </row>
    <row r="789" spans="14:15" ht="20" customHeight="1" x14ac:dyDescent="0.55000000000000004">
      <c r="N789" s="164"/>
      <c r="O789" s="164"/>
    </row>
    <row r="790" spans="14:15" ht="20" customHeight="1" x14ac:dyDescent="0.55000000000000004">
      <c r="N790" s="164"/>
      <c r="O790" s="164"/>
    </row>
    <row r="791" spans="14:15" ht="20" customHeight="1" x14ac:dyDescent="0.55000000000000004">
      <c r="N791" s="164"/>
      <c r="O791" s="164"/>
    </row>
    <row r="792" spans="14:15" ht="20" customHeight="1" x14ac:dyDescent="0.55000000000000004">
      <c r="N792" s="164"/>
      <c r="O792" s="164"/>
    </row>
    <row r="793" spans="14:15" ht="20" customHeight="1" x14ac:dyDescent="0.55000000000000004">
      <c r="N793" s="164"/>
      <c r="O793" s="164"/>
    </row>
    <row r="794" spans="14:15" ht="20" customHeight="1" x14ac:dyDescent="0.55000000000000004">
      <c r="N794" s="164"/>
      <c r="O794" s="164"/>
    </row>
    <row r="795" spans="14:15" ht="20" customHeight="1" x14ac:dyDescent="0.55000000000000004">
      <c r="N795" s="164"/>
      <c r="O795" s="164"/>
    </row>
    <row r="796" spans="14:15" ht="20" customHeight="1" x14ac:dyDescent="0.55000000000000004">
      <c r="N796" s="164"/>
      <c r="O796" s="164"/>
    </row>
    <row r="797" spans="14:15" ht="20" customHeight="1" x14ac:dyDescent="0.55000000000000004">
      <c r="N797" s="164"/>
      <c r="O797" s="164"/>
    </row>
    <row r="798" spans="14:15" ht="20" customHeight="1" x14ac:dyDescent="0.55000000000000004">
      <c r="N798" s="164"/>
      <c r="O798" s="164"/>
    </row>
    <row r="799" spans="14:15" ht="20" customHeight="1" x14ac:dyDescent="0.55000000000000004">
      <c r="N799" s="164"/>
      <c r="O799" s="164"/>
    </row>
    <row r="800" spans="14:15" ht="20" customHeight="1" x14ac:dyDescent="0.55000000000000004">
      <c r="N800" s="164"/>
      <c r="O800" s="164"/>
    </row>
    <row r="801" spans="14:15" ht="20" customHeight="1" x14ac:dyDescent="0.55000000000000004">
      <c r="N801" s="164"/>
      <c r="O801" s="164"/>
    </row>
    <row r="802" spans="14:15" ht="20" customHeight="1" x14ac:dyDescent="0.55000000000000004">
      <c r="N802" s="164"/>
      <c r="O802" s="164"/>
    </row>
    <row r="803" spans="14:15" ht="20" customHeight="1" x14ac:dyDescent="0.55000000000000004">
      <c r="N803" s="164"/>
      <c r="O803" s="164"/>
    </row>
    <row r="804" spans="14:15" ht="20" customHeight="1" x14ac:dyDescent="0.55000000000000004">
      <c r="N804" s="164"/>
      <c r="O804" s="164"/>
    </row>
    <row r="805" spans="14:15" ht="20" customHeight="1" x14ac:dyDescent="0.55000000000000004">
      <c r="N805" s="164"/>
      <c r="O805" s="164"/>
    </row>
    <row r="806" spans="14:15" ht="20" customHeight="1" x14ac:dyDescent="0.55000000000000004">
      <c r="N806" s="164"/>
      <c r="O806" s="164"/>
    </row>
    <row r="807" spans="14:15" ht="20" customHeight="1" x14ac:dyDescent="0.55000000000000004">
      <c r="N807" s="164"/>
      <c r="O807" s="164"/>
    </row>
    <row r="808" spans="14:15" ht="20" customHeight="1" x14ac:dyDescent="0.55000000000000004">
      <c r="N808" s="164"/>
      <c r="O808" s="164"/>
    </row>
    <row r="809" spans="14:15" ht="20" customHeight="1" x14ac:dyDescent="0.55000000000000004">
      <c r="N809" s="164"/>
      <c r="O809" s="164"/>
    </row>
    <row r="810" spans="14:15" ht="20" customHeight="1" x14ac:dyDescent="0.55000000000000004">
      <c r="N810" s="164"/>
      <c r="O810" s="164"/>
    </row>
    <row r="811" spans="14:15" ht="20" customHeight="1" x14ac:dyDescent="0.55000000000000004">
      <c r="N811" s="164"/>
      <c r="O811" s="164"/>
    </row>
    <row r="812" spans="14:15" ht="20" customHeight="1" x14ac:dyDescent="0.55000000000000004">
      <c r="N812" s="164"/>
      <c r="O812" s="164"/>
    </row>
    <row r="813" spans="14:15" ht="20" customHeight="1" x14ac:dyDescent="0.55000000000000004">
      <c r="N813" s="164"/>
      <c r="O813" s="164"/>
    </row>
    <row r="814" spans="14:15" ht="20" customHeight="1" x14ac:dyDescent="0.55000000000000004">
      <c r="N814" s="164"/>
      <c r="O814" s="164"/>
    </row>
    <row r="815" spans="14:15" ht="20" customHeight="1" x14ac:dyDescent="0.55000000000000004">
      <c r="N815" s="164"/>
      <c r="O815" s="164"/>
    </row>
    <row r="816" spans="14:15" ht="20" customHeight="1" x14ac:dyDescent="0.55000000000000004">
      <c r="N816" s="164"/>
      <c r="O816" s="164"/>
    </row>
    <row r="817" spans="14:15" ht="20" customHeight="1" x14ac:dyDescent="0.55000000000000004">
      <c r="N817" s="164"/>
      <c r="O817" s="164"/>
    </row>
    <row r="818" spans="14:15" ht="20" customHeight="1" x14ac:dyDescent="0.55000000000000004">
      <c r="N818" s="164"/>
      <c r="O818" s="164"/>
    </row>
    <row r="819" spans="14:15" ht="20" customHeight="1" x14ac:dyDescent="0.55000000000000004">
      <c r="N819" s="164"/>
      <c r="O819" s="164"/>
    </row>
    <row r="820" spans="14:15" ht="20" customHeight="1" x14ac:dyDescent="0.55000000000000004">
      <c r="N820" s="164"/>
      <c r="O820" s="164"/>
    </row>
    <row r="821" spans="14:15" ht="20" customHeight="1" x14ac:dyDescent="0.55000000000000004">
      <c r="N821" s="164"/>
      <c r="O821" s="164"/>
    </row>
    <row r="822" spans="14:15" ht="20" customHeight="1" x14ac:dyDescent="0.55000000000000004">
      <c r="N822" s="164"/>
      <c r="O822" s="164"/>
    </row>
    <row r="823" spans="14:15" ht="20" customHeight="1" x14ac:dyDescent="0.55000000000000004">
      <c r="N823" s="164"/>
      <c r="O823" s="164"/>
    </row>
    <row r="824" spans="14:15" ht="20" customHeight="1" x14ac:dyDescent="0.55000000000000004">
      <c r="N824" s="164"/>
      <c r="O824" s="164"/>
    </row>
    <row r="825" spans="14:15" ht="20" customHeight="1" x14ac:dyDescent="0.55000000000000004">
      <c r="N825" s="164"/>
      <c r="O825" s="164"/>
    </row>
    <row r="826" spans="14:15" ht="20" customHeight="1" x14ac:dyDescent="0.55000000000000004">
      <c r="N826" s="164"/>
      <c r="O826" s="164"/>
    </row>
    <row r="827" spans="14:15" ht="20" customHeight="1" x14ac:dyDescent="0.55000000000000004">
      <c r="N827" s="164"/>
      <c r="O827" s="164"/>
    </row>
    <row r="828" spans="14:15" ht="20" customHeight="1" x14ac:dyDescent="0.55000000000000004">
      <c r="N828" s="164"/>
      <c r="O828" s="164"/>
    </row>
    <row r="829" spans="14:15" ht="20" customHeight="1" x14ac:dyDescent="0.55000000000000004">
      <c r="N829" s="164"/>
      <c r="O829" s="164"/>
    </row>
    <row r="830" spans="14:15" ht="20" customHeight="1" x14ac:dyDescent="0.55000000000000004">
      <c r="N830" s="164"/>
      <c r="O830" s="164"/>
    </row>
    <row r="831" spans="14:15" ht="20" customHeight="1" x14ac:dyDescent="0.55000000000000004">
      <c r="N831" s="164"/>
      <c r="O831" s="164"/>
    </row>
    <row r="832" spans="14:15" ht="20" customHeight="1" x14ac:dyDescent="0.55000000000000004">
      <c r="N832" s="164"/>
      <c r="O832" s="164"/>
    </row>
    <row r="833" spans="14:15" ht="20" customHeight="1" x14ac:dyDescent="0.55000000000000004">
      <c r="N833" s="164"/>
      <c r="O833" s="164"/>
    </row>
    <row r="834" spans="14:15" ht="20" customHeight="1" x14ac:dyDescent="0.55000000000000004">
      <c r="N834" s="164"/>
      <c r="O834" s="164"/>
    </row>
    <row r="835" spans="14:15" ht="20" customHeight="1" x14ac:dyDescent="0.55000000000000004">
      <c r="N835" s="164"/>
      <c r="O835" s="164"/>
    </row>
    <row r="836" spans="14:15" ht="20" customHeight="1" x14ac:dyDescent="0.55000000000000004">
      <c r="N836" s="164"/>
      <c r="O836" s="164"/>
    </row>
    <row r="837" spans="14:15" ht="20" customHeight="1" x14ac:dyDescent="0.55000000000000004">
      <c r="N837" s="164"/>
      <c r="O837" s="164"/>
    </row>
    <row r="838" spans="14:15" ht="20" customHeight="1" x14ac:dyDescent="0.55000000000000004">
      <c r="N838" s="164"/>
      <c r="O838" s="164"/>
    </row>
    <row r="839" spans="14:15" ht="20" customHeight="1" x14ac:dyDescent="0.55000000000000004">
      <c r="N839" s="164"/>
      <c r="O839" s="164"/>
    </row>
    <row r="840" spans="14:15" ht="20" customHeight="1" x14ac:dyDescent="0.55000000000000004">
      <c r="N840" s="164"/>
      <c r="O840" s="164"/>
    </row>
    <row r="841" spans="14:15" ht="20" customHeight="1" x14ac:dyDescent="0.55000000000000004">
      <c r="N841" s="164"/>
      <c r="O841" s="164"/>
    </row>
    <row r="842" spans="14:15" ht="20" customHeight="1" x14ac:dyDescent="0.55000000000000004">
      <c r="N842" s="164"/>
      <c r="O842" s="164"/>
    </row>
    <row r="843" spans="14:15" ht="20" customHeight="1" x14ac:dyDescent="0.55000000000000004">
      <c r="N843" s="164"/>
      <c r="O843" s="164"/>
    </row>
    <row r="844" spans="14:15" ht="20" customHeight="1" x14ac:dyDescent="0.55000000000000004">
      <c r="N844" s="164"/>
      <c r="O844" s="164"/>
    </row>
    <row r="845" spans="14:15" ht="20" customHeight="1" x14ac:dyDescent="0.55000000000000004">
      <c r="N845" s="164"/>
      <c r="O845" s="164"/>
    </row>
    <row r="846" spans="14:15" ht="20" customHeight="1" x14ac:dyDescent="0.55000000000000004">
      <c r="N846" s="164"/>
      <c r="O846" s="164"/>
    </row>
    <row r="847" spans="14:15" ht="20" customHeight="1" x14ac:dyDescent="0.55000000000000004">
      <c r="N847" s="164"/>
      <c r="O847" s="164"/>
    </row>
    <row r="848" spans="14:15" ht="20" customHeight="1" x14ac:dyDescent="0.55000000000000004">
      <c r="N848" s="164"/>
      <c r="O848" s="164"/>
    </row>
    <row r="849" spans="14:15" ht="20" customHeight="1" x14ac:dyDescent="0.55000000000000004">
      <c r="N849" s="164"/>
      <c r="O849" s="164"/>
    </row>
    <row r="850" spans="14:15" ht="20" customHeight="1" x14ac:dyDescent="0.55000000000000004">
      <c r="N850" s="164"/>
      <c r="O850" s="164"/>
    </row>
    <row r="851" spans="14:15" ht="20" customHeight="1" x14ac:dyDescent="0.55000000000000004">
      <c r="N851" s="164"/>
      <c r="O851" s="164"/>
    </row>
    <row r="852" spans="14:15" ht="20" customHeight="1" x14ac:dyDescent="0.55000000000000004">
      <c r="N852" s="164"/>
      <c r="O852" s="164"/>
    </row>
    <row r="853" spans="14:15" ht="20" customHeight="1" x14ac:dyDescent="0.55000000000000004">
      <c r="N853" s="164"/>
      <c r="O853" s="164"/>
    </row>
    <row r="854" spans="14:15" ht="20" customHeight="1" x14ac:dyDescent="0.55000000000000004">
      <c r="N854" s="164"/>
      <c r="O854" s="164"/>
    </row>
    <row r="855" spans="14:15" ht="20" customHeight="1" x14ac:dyDescent="0.55000000000000004">
      <c r="N855" s="164"/>
      <c r="O855" s="164"/>
    </row>
    <row r="856" spans="14:15" ht="20" customHeight="1" x14ac:dyDescent="0.55000000000000004">
      <c r="N856" s="164"/>
      <c r="O856" s="164"/>
    </row>
    <row r="857" spans="14:15" ht="20" customHeight="1" x14ac:dyDescent="0.55000000000000004">
      <c r="N857" s="164"/>
      <c r="O857" s="164"/>
    </row>
    <row r="858" spans="14:15" ht="20" customHeight="1" x14ac:dyDescent="0.55000000000000004">
      <c r="N858" s="164"/>
      <c r="O858" s="164"/>
    </row>
    <row r="859" spans="14:15" ht="20" customHeight="1" x14ac:dyDescent="0.55000000000000004">
      <c r="N859" s="164"/>
      <c r="O859" s="164"/>
    </row>
    <row r="860" spans="14:15" ht="20" customHeight="1" x14ac:dyDescent="0.55000000000000004">
      <c r="N860" s="164"/>
      <c r="O860" s="164"/>
    </row>
    <row r="861" spans="14:15" ht="20" customHeight="1" x14ac:dyDescent="0.55000000000000004">
      <c r="N861" s="164"/>
      <c r="O861" s="164"/>
    </row>
    <row r="862" spans="14:15" ht="20" customHeight="1" x14ac:dyDescent="0.55000000000000004">
      <c r="N862" s="164"/>
      <c r="O862" s="164"/>
    </row>
    <row r="863" spans="14:15" ht="20" customHeight="1" x14ac:dyDescent="0.55000000000000004">
      <c r="N863" s="164"/>
      <c r="O863" s="164"/>
    </row>
    <row r="864" spans="14:15" ht="20" customHeight="1" x14ac:dyDescent="0.55000000000000004">
      <c r="N864" s="164"/>
      <c r="O864" s="164"/>
    </row>
    <row r="865" spans="14:15" ht="20" customHeight="1" x14ac:dyDescent="0.55000000000000004">
      <c r="N865" s="164"/>
      <c r="O865" s="164"/>
    </row>
    <row r="866" spans="14:15" ht="20" customHeight="1" x14ac:dyDescent="0.55000000000000004">
      <c r="N866" s="164"/>
      <c r="O866" s="164"/>
    </row>
    <row r="867" spans="14:15" ht="20" customHeight="1" x14ac:dyDescent="0.55000000000000004">
      <c r="N867" s="164"/>
      <c r="O867" s="164"/>
    </row>
    <row r="868" spans="14:15" ht="20" customHeight="1" x14ac:dyDescent="0.55000000000000004">
      <c r="N868" s="164"/>
      <c r="O868" s="164"/>
    </row>
    <row r="869" spans="14:15" ht="20" customHeight="1" x14ac:dyDescent="0.55000000000000004">
      <c r="N869" s="164"/>
      <c r="O869" s="164"/>
    </row>
    <row r="870" spans="14:15" ht="20" customHeight="1" x14ac:dyDescent="0.55000000000000004">
      <c r="N870" s="164"/>
      <c r="O870" s="164"/>
    </row>
    <row r="871" spans="14:15" ht="20" customHeight="1" x14ac:dyDescent="0.55000000000000004">
      <c r="N871" s="164"/>
      <c r="O871" s="164"/>
    </row>
    <row r="872" spans="14:15" ht="20" customHeight="1" x14ac:dyDescent="0.55000000000000004">
      <c r="N872" s="164"/>
      <c r="O872" s="164"/>
    </row>
    <row r="873" spans="14:15" ht="20" customHeight="1" x14ac:dyDescent="0.55000000000000004">
      <c r="N873" s="164"/>
      <c r="O873" s="164"/>
    </row>
    <row r="874" spans="14:15" ht="20" customHeight="1" x14ac:dyDescent="0.55000000000000004">
      <c r="N874" s="164"/>
      <c r="O874" s="164"/>
    </row>
    <row r="875" spans="14:15" ht="20" customHeight="1" x14ac:dyDescent="0.55000000000000004">
      <c r="N875" s="164"/>
      <c r="O875" s="164"/>
    </row>
    <row r="876" spans="14:15" ht="20" customHeight="1" x14ac:dyDescent="0.55000000000000004">
      <c r="N876" s="164"/>
      <c r="O876" s="164"/>
    </row>
    <row r="877" spans="14:15" ht="20" customHeight="1" x14ac:dyDescent="0.55000000000000004">
      <c r="N877" s="164"/>
      <c r="O877" s="164"/>
    </row>
    <row r="878" spans="14:15" ht="20" customHeight="1" x14ac:dyDescent="0.55000000000000004">
      <c r="N878" s="164"/>
      <c r="O878" s="164"/>
    </row>
    <row r="879" spans="14:15" ht="20" customHeight="1" x14ac:dyDescent="0.55000000000000004">
      <c r="N879" s="164"/>
      <c r="O879" s="164"/>
    </row>
    <row r="880" spans="14:15" ht="20" customHeight="1" x14ac:dyDescent="0.55000000000000004">
      <c r="N880" s="164"/>
      <c r="O880" s="164"/>
    </row>
    <row r="881" spans="14:15" ht="20" customHeight="1" x14ac:dyDescent="0.55000000000000004">
      <c r="N881" s="164"/>
      <c r="O881" s="164"/>
    </row>
    <row r="882" spans="14:15" ht="20" customHeight="1" x14ac:dyDescent="0.55000000000000004">
      <c r="N882" s="164"/>
      <c r="O882" s="164"/>
    </row>
    <row r="883" spans="14:15" ht="20" customHeight="1" x14ac:dyDescent="0.55000000000000004">
      <c r="N883" s="164"/>
      <c r="O883" s="164"/>
    </row>
    <row r="884" spans="14:15" ht="20" customHeight="1" x14ac:dyDescent="0.55000000000000004">
      <c r="N884" s="164"/>
      <c r="O884" s="164"/>
    </row>
    <row r="885" spans="14:15" ht="20" customHeight="1" x14ac:dyDescent="0.55000000000000004">
      <c r="N885" s="164"/>
      <c r="O885" s="164"/>
    </row>
    <row r="886" spans="14:15" ht="20" customHeight="1" x14ac:dyDescent="0.55000000000000004">
      <c r="N886" s="164"/>
      <c r="O886" s="164"/>
    </row>
    <row r="887" spans="14:15" ht="20" customHeight="1" x14ac:dyDescent="0.55000000000000004">
      <c r="N887" s="164"/>
      <c r="O887" s="164"/>
    </row>
    <row r="888" spans="14:15" ht="20" customHeight="1" x14ac:dyDescent="0.55000000000000004">
      <c r="N888" s="164"/>
      <c r="O888" s="164"/>
    </row>
    <row r="889" spans="14:15" ht="20" customHeight="1" x14ac:dyDescent="0.55000000000000004">
      <c r="N889" s="164"/>
      <c r="O889" s="164"/>
    </row>
    <row r="890" spans="14:15" ht="20" customHeight="1" x14ac:dyDescent="0.55000000000000004">
      <c r="N890" s="164"/>
      <c r="O890" s="164"/>
    </row>
    <row r="891" spans="14:15" ht="20" customHeight="1" x14ac:dyDescent="0.55000000000000004">
      <c r="N891" s="164"/>
      <c r="O891" s="164"/>
    </row>
    <row r="892" spans="14:15" ht="20" customHeight="1" x14ac:dyDescent="0.55000000000000004">
      <c r="N892" s="164"/>
      <c r="O892" s="164"/>
    </row>
    <row r="893" spans="14:15" ht="20" customHeight="1" x14ac:dyDescent="0.55000000000000004">
      <c r="N893" s="164"/>
      <c r="O893" s="164"/>
    </row>
    <row r="894" spans="14:15" ht="20" customHeight="1" x14ac:dyDescent="0.55000000000000004">
      <c r="N894" s="164"/>
      <c r="O894" s="164"/>
    </row>
    <row r="895" spans="14:15" ht="20" customHeight="1" x14ac:dyDescent="0.55000000000000004">
      <c r="N895" s="164"/>
      <c r="O895" s="164"/>
    </row>
    <row r="896" spans="14:15" ht="20" customHeight="1" x14ac:dyDescent="0.55000000000000004">
      <c r="N896" s="164"/>
      <c r="O896" s="164"/>
    </row>
    <row r="897" spans="14:15" ht="20" customHeight="1" x14ac:dyDescent="0.55000000000000004">
      <c r="N897" s="164"/>
      <c r="O897" s="164"/>
    </row>
    <row r="898" spans="14:15" ht="20" customHeight="1" x14ac:dyDescent="0.55000000000000004">
      <c r="N898" s="164"/>
      <c r="O898" s="164"/>
    </row>
    <row r="899" spans="14:15" ht="20" customHeight="1" x14ac:dyDescent="0.55000000000000004">
      <c r="N899" s="164"/>
      <c r="O899" s="164"/>
    </row>
    <row r="900" spans="14:15" ht="20" customHeight="1" x14ac:dyDescent="0.55000000000000004">
      <c r="N900" s="164"/>
      <c r="O900" s="164"/>
    </row>
    <row r="901" spans="14:15" ht="20" customHeight="1" x14ac:dyDescent="0.55000000000000004">
      <c r="N901" s="164"/>
      <c r="O901" s="164"/>
    </row>
    <row r="902" spans="14:15" ht="20" customHeight="1" x14ac:dyDescent="0.55000000000000004">
      <c r="N902" s="164"/>
      <c r="O902" s="164"/>
    </row>
    <row r="903" spans="14:15" ht="20" customHeight="1" x14ac:dyDescent="0.55000000000000004">
      <c r="N903" s="164"/>
      <c r="O903" s="164"/>
    </row>
    <row r="904" spans="14:15" ht="20" customHeight="1" x14ac:dyDescent="0.55000000000000004">
      <c r="N904" s="164"/>
      <c r="O904" s="164"/>
    </row>
    <row r="905" spans="14:15" ht="20" customHeight="1" x14ac:dyDescent="0.55000000000000004">
      <c r="N905" s="164"/>
      <c r="O905" s="164"/>
    </row>
    <row r="906" spans="14:15" ht="20" customHeight="1" x14ac:dyDescent="0.55000000000000004">
      <c r="N906" s="164"/>
      <c r="O906" s="164"/>
    </row>
    <row r="907" spans="14:15" ht="20" customHeight="1" x14ac:dyDescent="0.55000000000000004">
      <c r="N907" s="164"/>
      <c r="O907" s="164"/>
    </row>
    <row r="908" spans="14:15" ht="20" customHeight="1" x14ac:dyDescent="0.55000000000000004">
      <c r="N908" s="164"/>
      <c r="O908" s="164"/>
    </row>
    <row r="909" spans="14:15" ht="20" customHeight="1" x14ac:dyDescent="0.55000000000000004">
      <c r="N909" s="164"/>
      <c r="O909" s="164"/>
    </row>
    <row r="910" spans="14:15" ht="20" customHeight="1" x14ac:dyDescent="0.55000000000000004">
      <c r="N910" s="164"/>
      <c r="O910" s="164"/>
    </row>
    <row r="911" spans="14:15" ht="20" customHeight="1" x14ac:dyDescent="0.55000000000000004">
      <c r="N911" s="164"/>
      <c r="O911" s="164"/>
    </row>
    <row r="912" spans="14:15" ht="20" customHeight="1" x14ac:dyDescent="0.55000000000000004">
      <c r="N912" s="164"/>
      <c r="O912" s="164"/>
    </row>
    <row r="913" spans="14:15" ht="20" customHeight="1" x14ac:dyDescent="0.55000000000000004">
      <c r="N913" s="164"/>
      <c r="O913" s="164"/>
    </row>
    <row r="914" spans="14:15" ht="20" customHeight="1" x14ac:dyDescent="0.55000000000000004">
      <c r="N914" s="164"/>
      <c r="O914" s="164"/>
    </row>
    <row r="915" spans="14:15" ht="20" customHeight="1" x14ac:dyDescent="0.55000000000000004">
      <c r="N915" s="164"/>
      <c r="O915" s="164"/>
    </row>
    <row r="916" spans="14:15" ht="20" customHeight="1" x14ac:dyDescent="0.55000000000000004">
      <c r="N916" s="164"/>
      <c r="O916" s="164"/>
    </row>
    <row r="917" spans="14:15" ht="20" customHeight="1" x14ac:dyDescent="0.55000000000000004">
      <c r="N917" s="164"/>
      <c r="O917" s="164"/>
    </row>
    <row r="918" spans="14:15" ht="20" customHeight="1" x14ac:dyDescent="0.55000000000000004">
      <c r="N918" s="164"/>
      <c r="O918" s="164"/>
    </row>
    <row r="919" spans="14:15" ht="20" customHeight="1" x14ac:dyDescent="0.55000000000000004">
      <c r="N919" s="164"/>
      <c r="O919" s="164"/>
    </row>
    <row r="920" spans="14:15" ht="20" customHeight="1" x14ac:dyDescent="0.55000000000000004">
      <c r="N920" s="164"/>
      <c r="O920" s="164"/>
    </row>
    <row r="921" spans="14:15" ht="20" customHeight="1" x14ac:dyDescent="0.55000000000000004">
      <c r="N921" s="164"/>
      <c r="O921" s="164"/>
    </row>
    <row r="922" spans="14:15" ht="20" customHeight="1" x14ac:dyDescent="0.55000000000000004">
      <c r="N922" s="164"/>
      <c r="O922" s="164"/>
    </row>
    <row r="923" spans="14:15" ht="20" customHeight="1" x14ac:dyDescent="0.55000000000000004">
      <c r="N923" s="164"/>
      <c r="O923" s="164"/>
    </row>
    <row r="924" spans="14:15" ht="20" customHeight="1" x14ac:dyDescent="0.55000000000000004">
      <c r="N924" s="164"/>
      <c r="O924" s="164"/>
    </row>
    <row r="925" spans="14:15" ht="20" customHeight="1" x14ac:dyDescent="0.55000000000000004">
      <c r="N925" s="164"/>
      <c r="O925" s="164"/>
    </row>
    <row r="926" spans="14:15" ht="20" customHeight="1" x14ac:dyDescent="0.55000000000000004">
      <c r="N926" s="164"/>
      <c r="O926" s="164"/>
    </row>
    <row r="927" spans="14:15" ht="20" customHeight="1" x14ac:dyDescent="0.55000000000000004">
      <c r="N927" s="164"/>
      <c r="O927" s="164"/>
    </row>
    <row r="928" spans="14:15" ht="20" customHeight="1" x14ac:dyDescent="0.55000000000000004">
      <c r="N928" s="164"/>
      <c r="O928" s="164"/>
    </row>
    <row r="929" spans="14:15" ht="20" customHeight="1" x14ac:dyDescent="0.55000000000000004">
      <c r="N929" s="164"/>
      <c r="O929" s="164"/>
    </row>
    <row r="930" spans="14:15" ht="20" customHeight="1" x14ac:dyDescent="0.55000000000000004">
      <c r="N930" s="164"/>
      <c r="O930" s="164"/>
    </row>
    <row r="931" spans="14:15" ht="20" customHeight="1" x14ac:dyDescent="0.55000000000000004">
      <c r="N931" s="164"/>
      <c r="O931" s="164"/>
    </row>
    <row r="932" spans="14:15" ht="20" customHeight="1" x14ac:dyDescent="0.55000000000000004">
      <c r="N932" s="164"/>
      <c r="O932" s="164"/>
    </row>
    <row r="933" spans="14:15" ht="20" customHeight="1" x14ac:dyDescent="0.55000000000000004">
      <c r="N933" s="164"/>
      <c r="O933" s="164"/>
    </row>
    <row r="934" spans="14:15" ht="20" customHeight="1" x14ac:dyDescent="0.55000000000000004">
      <c r="N934" s="164"/>
      <c r="O934" s="164"/>
    </row>
    <row r="935" spans="14:15" ht="20" customHeight="1" x14ac:dyDescent="0.55000000000000004">
      <c r="N935" s="164"/>
      <c r="O935" s="164"/>
    </row>
    <row r="936" spans="14:15" ht="20" customHeight="1" x14ac:dyDescent="0.55000000000000004">
      <c r="N936" s="164"/>
      <c r="O936" s="164"/>
    </row>
    <row r="937" spans="14:15" ht="20" customHeight="1" x14ac:dyDescent="0.55000000000000004">
      <c r="N937" s="164"/>
      <c r="O937" s="164"/>
    </row>
    <row r="938" spans="14:15" ht="20" customHeight="1" x14ac:dyDescent="0.55000000000000004">
      <c r="N938" s="164"/>
      <c r="O938" s="164"/>
    </row>
    <row r="939" spans="14:15" ht="20" customHeight="1" x14ac:dyDescent="0.55000000000000004">
      <c r="N939" s="164"/>
      <c r="O939" s="164"/>
    </row>
    <row r="940" spans="14:15" ht="20" customHeight="1" x14ac:dyDescent="0.55000000000000004">
      <c r="N940" s="164"/>
      <c r="O940" s="164"/>
    </row>
    <row r="941" spans="14:15" ht="20" customHeight="1" x14ac:dyDescent="0.55000000000000004">
      <c r="N941" s="164"/>
      <c r="O941" s="164"/>
    </row>
    <row r="942" spans="14:15" ht="20" customHeight="1" x14ac:dyDescent="0.55000000000000004">
      <c r="N942" s="164"/>
      <c r="O942" s="164"/>
    </row>
    <row r="943" spans="14:15" ht="20" customHeight="1" x14ac:dyDescent="0.55000000000000004">
      <c r="N943" s="164"/>
      <c r="O943" s="164"/>
    </row>
    <row r="944" spans="14:15" ht="20" customHeight="1" x14ac:dyDescent="0.55000000000000004">
      <c r="N944" s="164"/>
      <c r="O944" s="164"/>
    </row>
    <row r="945" spans="14:15" ht="20" customHeight="1" x14ac:dyDescent="0.55000000000000004">
      <c r="N945" s="164"/>
      <c r="O945" s="164"/>
    </row>
    <row r="946" spans="14:15" ht="20" customHeight="1" x14ac:dyDescent="0.55000000000000004">
      <c r="N946" s="164"/>
      <c r="O946" s="164"/>
    </row>
    <row r="947" spans="14:15" ht="20" customHeight="1" x14ac:dyDescent="0.55000000000000004">
      <c r="N947" s="164"/>
      <c r="O947" s="164"/>
    </row>
    <row r="948" spans="14:15" ht="20" customHeight="1" x14ac:dyDescent="0.55000000000000004">
      <c r="N948" s="164"/>
      <c r="O948" s="164"/>
    </row>
    <row r="949" spans="14:15" ht="20" customHeight="1" x14ac:dyDescent="0.55000000000000004">
      <c r="N949" s="164"/>
      <c r="O949" s="164"/>
    </row>
    <row r="950" spans="14:15" ht="20" customHeight="1" x14ac:dyDescent="0.55000000000000004">
      <c r="N950" s="164"/>
      <c r="O950" s="164"/>
    </row>
    <row r="951" spans="14:15" ht="20" customHeight="1" x14ac:dyDescent="0.55000000000000004">
      <c r="N951" s="164"/>
      <c r="O951" s="164"/>
    </row>
    <row r="952" spans="14:15" ht="20" customHeight="1" x14ac:dyDescent="0.55000000000000004">
      <c r="N952" s="164"/>
      <c r="O952" s="164"/>
    </row>
    <row r="953" spans="14:15" ht="20" customHeight="1" x14ac:dyDescent="0.55000000000000004">
      <c r="N953" s="164"/>
      <c r="O953" s="164"/>
    </row>
    <row r="954" spans="14:15" ht="20" customHeight="1" x14ac:dyDescent="0.55000000000000004">
      <c r="N954" s="164"/>
      <c r="O954" s="164"/>
    </row>
    <row r="955" spans="14:15" ht="20" customHeight="1" x14ac:dyDescent="0.55000000000000004">
      <c r="N955" s="164"/>
      <c r="O955" s="164"/>
    </row>
    <row r="956" spans="14:15" ht="20" customHeight="1" x14ac:dyDescent="0.55000000000000004">
      <c r="N956" s="164"/>
      <c r="O956" s="164"/>
    </row>
    <row r="957" spans="14:15" ht="20" customHeight="1" x14ac:dyDescent="0.55000000000000004">
      <c r="N957" s="164"/>
      <c r="O957" s="164"/>
    </row>
    <row r="958" spans="14:15" ht="20" customHeight="1" x14ac:dyDescent="0.55000000000000004">
      <c r="N958" s="164"/>
      <c r="O958" s="164"/>
    </row>
    <row r="959" spans="14:15" ht="20" customHeight="1" x14ac:dyDescent="0.55000000000000004">
      <c r="N959" s="164"/>
      <c r="O959" s="164"/>
    </row>
    <row r="960" spans="14:15" ht="20" customHeight="1" x14ac:dyDescent="0.55000000000000004">
      <c r="N960" s="164"/>
      <c r="O960" s="164"/>
    </row>
    <row r="961" spans="14:15" ht="20" customHeight="1" x14ac:dyDescent="0.55000000000000004">
      <c r="N961" s="164"/>
      <c r="O961" s="164"/>
    </row>
    <row r="962" spans="14:15" ht="20" customHeight="1" x14ac:dyDescent="0.55000000000000004">
      <c r="N962" s="164"/>
      <c r="O962" s="164"/>
    </row>
    <row r="963" spans="14:15" ht="20" customHeight="1" x14ac:dyDescent="0.55000000000000004">
      <c r="N963" s="164"/>
      <c r="O963" s="164"/>
    </row>
    <row r="964" spans="14:15" ht="20" customHeight="1" x14ac:dyDescent="0.55000000000000004">
      <c r="N964" s="164"/>
      <c r="O964" s="164"/>
    </row>
    <row r="965" spans="14:15" ht="20" customHeight="1" x14ac:dyDescent="0.55000000000000004">
      <c r="N965" s="164"/>
      <c r="O965" s="164"/>
    </row>
    <row r="966" spans="14:15" ht="20" customHeight="1" x14ac:dyDescent="0.55000000000000004">
      <c r="N966" s="164"/>
      <c r="O966" s="164"/>
    </row>
    <row r="967" spans="14:15" ht="20" customHeight="1" x14ac:dyDescent="0.55000000000000004">
      <c r="N967" s="164"/>
      <c r="O967" s="164"/>
    </row>
    <row r="968" spans="14:15" ht="20" customHeight="1" x14ac:dyDescent="0.55000000000000004">
      <c r="N968" s="164"/>
      <c r="O968" s="164"/>
    </row>
    <row r="969" spans="14:15" ht="20" customHeight="1" x14ac:dyDescent="0.55000000000000004">
      <c r="N969" s="164"/>
      <c r="O969" s="164"/>
    </row>
    <row r="970" spans="14:15" ht="20" customHeight="1" x14ac:dyDescent="0.55000000000000004">
      <c r="N970" s="164"/>
      <c r="O970" s="164"/>
    </row>
    <row r="971" spans="14:15" ht="20" customHeight="1" x14ac:dyDescent="0.55000000000000004">
      <c r="N971" s="164"/>
      <c r="O971" s="164"/>
    </row>
    <row r="972" spans="14:15" ht="20" customHeight="1" x14ac:dyDescent="0.55000000000000004">
      <c r="N972" s="164"/>
      <c r="O972" s="164"/>
    </row>
    <row r="973" spans="14:15" ht="20" customHeight="1" x14ac:dyDescent="0.55000000000000004">
      <c r="N973" s="164"/>
      <c r="O973" s="164"/>
    </row>
    <row r="974" spans="14:15" ht="20" customHeight="1" x14ac:dyDescent="0.55000000000000004">
      <c r="N974" s="164"/>
      <c r="O974" s="164"/>
    </row>
    <row r="975" spans="14:15" ht="20" customHeight="1" x14ac:dyDescent="0.55000000000000004">
      <c r="N975" s="164"/>
      <c r="O975" s="164"/>
    </row>
    <row r="976" spans="14:15" ht="20" customHeight="1" x14ac:dyDescent="0.55000000000000004">
      <c r="N976" s="164"/>
      <c r="O976" s="164"/>
    </row>
    <row r="977" spans="14:15" ht="20" customHeight="1" x14ac:dyDescent="0.55000000000000004">
      <c r="N977" s="164"/>
      <c r="O977" s="164"/>
    </row>
    <row r="978" spans="14:15" ht="20" customHeight="1" x14ac:dyDescent="0.55000000000000004">
      <c r="N978" s="164"/>
      <c r="O978" s="164"/>
    </row>
    <row r="979" spans="14:15" ht="20" customHeight="1" x14ac:dyDescent="0.55000000000000004">
      <c r="N979" s="164"/>
      <c r="O979" s="164"/>
    </row>
    <row r="980" spans="14:15" ht="20" customHeight="1" x14ac:dyDescent="0.55000000000000004">
      <c r="N980" s="164"/>
      <c r="O980" s="164"/>
    </row>
    <row r="981" spans="14:15" ht="20" customHeight="1" x14ac:dyDescent="0.55000000000000004">
      <c r="N981" s="164"/>
      <c r="O981" s="164"/>
    </row>
    <row r="982" spans="14:15" ht="20" customHeight="1" x14ac:dyDescent="0.55000000000000004">
      <c r="N982" s="164"/>
      <c r="O982" s="164"/>
    </row>
    <row r="983" spans="14:15" ht="20" customHeight="1" x14ac:dyDescent="0.55000000000000004">
      <c r="N983" s="164"/>
      <c r="O983" s="164"/>
    </row>
    <row r="984" spans="14:15" ht="20" customHeight="1" x14ac:dyDescent="0.55000000000000004">
      <c r="N984" s="164"/>
      <c r="O984" s="164"/>
    </row>
    <row r="985" spans="14:15" ht="20" customHeight="1" x14ac:dyDescent="0.55000000000000004">
      <c r="N985" s="164"/>
      <c r="O985" s="164"/>
    </row>
    <row r="986" spans="14:15" ht="20" customHeight="1" x14ac:dyDescent="0.55000000000000004">
      <c r="N986" s="164"/>
      <c r="O986" s="164"/>
    </row>
    <row r="987" spans="14:15" ht="20" customHeight="1" x14ac:dyDescent="0.55000000000000004">
      <c r="N987" s="164"/>
      <c r="O987" s="164"/>
    </row>
    <row r="988" spans="14:15" ht="20" customHeight="1" x14ac:dyDescent="0.55000000000000004">
      <c r="N988" s="164"/>
      <c r="O988" s="164"/>
    </row>
    <row r="989" spans="14:15" ht="20" customHeight="1" x14ac:dyDescent="0.55000000000000004">
      <c r="N989" s="164"/>
      <c r="O989" s="164"/>
    </row>
    <row r="990" spans="14:15" ht="20" customHeight="1" x14ac:dyDescent="0.55000000000000004">
      <c r="N990" s="164"/>
      <c r="O990" s="164"/>
    </row>
    <row r="991" spans="14:15" ht="20" customHeight="1" x14ac:dyDescent="0.55000000000000004">
      <c r="N991" s="164"/>
      <c r="O991" s="164"/>
    </row>
    <row r="992" spans="14:15" ht="20" customHeight="1" x14ac:dyDescent="0.55000000000000004">
      <c r="N992" s="164"/>
      <c r="O992" s="164"/>
    </row>
    <row r="993" spans="14:15" ht="20" customHeight="1" x14ac:dyDescent="0.55000000000000004">
      <c r="N993" s="164"/>
      <c r="O993" s="164"/>
    </row>
    <row r="994" spans="14:15" ht="20" customHeight="1" x14ac:dyDescent="0.55000000000000004">
      <c r="N994" s="164"/>
      <c r="O994" s="164"/>
    </row>
    <row r="995" spans="14:15" ht="20" customHeight="1" x14ac:dyDescent="0.55000000000000004">
      <c r="N995" s="164"/>
      <c r="O995" s="164"/>
    </row>
    <row r="996" spans="14:15" ht="20" customHeight="1" x14ac:dyDescent="0.55000000000000004">
      <c r="N996" s="164"/>
      <c r="O996" s="164"/>
    </row>
    <row r="997" spans="14:15" ht="20" customHeight="1" x14ac:dyDescent="0.55000000000000004">
      <c r="N997" s="164"/>
      <c r="O997" s="164"/>
    </row>
    <row r="998" spans="14:15" ht="20" customHeight="1" x14ac:dyDescent="0.55000000000000004">
      <c r="N998" s="164"/>
      <c r="O998" s="164"/>
    </row>
    <row r="999" spans="14:15" ht="20" customHeight="1" x14ac:dyDescent="0.55000000000000004">
      <c r="N999" s="164"/>
      <c r="O999" s="164"/>
    </row>
    <row r="1000" spans="14:15" ht="20" customHeight="1" x14ac:dyDescent="0.55000000000000004">
      <c r="N1000" s="164"/>
      <c r="O1000" s="164"/>
    </row>
    <row r="1001" spans="14:15" ht="20" customHeight="1" x14ac:dyDescent="0.55000000000000004">
      <c r="N1001" s="164"/>
      <c r="O1001" s="164"/>
    </row>
    <row r="1002" spans="14:15" ht="20" customHeight="1" x14ac:dyDescent="0.55000000000000004">
      <c r="N1002" s="164"/>
      <c r="O1002" s="164"/>
    </row>
    <row r="1003" spans="14:15" ht="20" customHeight="1" x14ac:dyDescent="0.55000000000000004">
      <c r="N1003" s="164"/>
      <c r="O1003" s="164"/>
    </row>
    <row r="1004" spans="14:15" ht="20" customHeight="1" x14ac:dyDescent="0.55000000000000004">
      <c r="N1004" s="164"/>
      <c r="O1004" s="164"/>
    </row>
    <row r="1005" spans="14:15" ht="20" customHeight="1" x14ac:dyDescent="0.55000000000000004">
      <c r="N1005" s="164"/>
      <c r="O1005" s="164"/>
    </row>
    <row r="1006" spans="14:15" ht="20" customHeight="1" x14ac:dyDescent="0.55000000000000004">
      <c r="N1006" s="164"/>
      <c r="O1006" s="164"/>
    </row>
    <row r="1007" spans="14:15" ht="20" customHeight="1" x14ac:dyDescent="0.55000000000000004">
      <c r="N1007" s="164"/>
      <c r="O1007" s="164"/>
    </row>
    <row r="1008" spans="14:15" ht="20" customHeight="1" x14ac:dyDescent="0.55000000000000004">
      <c r="N1008" s="164"/>
      <c r="O1008" s="164"/>
    </row>
    <row r="1009" spans="14:15" ht="20" customHeight="1" x14ac:dyDescent="0.55000000000000004">
      <c r="N1009" s="164"/>
      <c r="O1009" s="164"/>
    </row>
    <row r="1010" spans="14:15" ht="20" customHeight="1" x14ac:dyDescent="0.55000000000000004">
      <c r="N1010" s="164"/>
      <c r="O1010" s="164"/>
    </row>
    <row r="1011" spans="14:15" ht="20" customHeight="1" x14ac:dyDescent="0.55000000000000004">
      <c r="N1011" s="164"/>
      <c r="O1011" s="164"/>
    </row>
    <row r="1012" spans="14:15" ht="20" customHeight="1" x14ac:dyDescent="0.55000000000000004">
      <c r="N1012" s="164"/>
      <c r="O1012" s="164"/>
    </row>
    <row r="1013" spans="14:15" ht="20" customHeight="1" x14ac:dyDescent="0.55000000000000004">
      <c r="N1013" s="164"/>
      <c r="O1013" s="164"/>
    </row>
    <row r="1014" spans="14:15" ht="20" customHeight="1" x14ac:dyDescent="0.55000000000000004">
      <c r="N1014" s="164"/>
      <c r="O1014" s="164"/>
    </row>
    <row r="1015" spans="14:15" ht="20" customHeight="1" x14ac:dyDescent="0.55000000000000004">
      <c r="N1015" s="164"/>
      <c r="O1015" s="164"/>
    </row>
    <row r="1016" spans="14:15" ht="20" customHeight="1" x14ac:dyDescent="0.55000000000000004">
      <c r="N1016" s="164"/>
      <c r="O1016" s="164"/>
    </row>
    <row r="1017" spans="14:15" ht="20" customHeight="1" x14ac:dyDescent="0.55000000000000004">
      <c r="N1017" s="164"/>
      <c r="O1017" s="164"/>
    </row>
    <row r="1018" spans="14:15" ht="20" customHeight="1" x14ac:dyDescent="0.55000000000000004">
      <c r="N1018" s="164"/>
      <c r="O1018" s="164"/>
    </row>
    <row r="1019" spans="14:15" ht="20" customHeight="1" x14ac:dyDescent="0.55000000000000004">
      <c r="N1019" s="164"/>
      <c r="O1019" s="164"/>
    </row>
    <row r="1020" spans="14:15" ht="20" customHeight="1" x14ac:dyDescent="0.55000000000000004">
      <c r="N1020" s="164"/>
      <c r="O1020" s="164"/>
    </row>
    <row r="1021" spans="14:15" ht="20" customHeight="1" x14ac:dyDescent="0.55000000000000004">
      <c r="N1021" s="164"/>
      <c r="O1021" s="164"/>
    </row>
    <row r="1022" spans="14:15" ht="20" customHeight="1" x14ac:dyDescent="0.55000000000000004">
      <c r="N1022" s="164"/>
      <c r="O1022" s="164"/>
    </row>
    <row r="1023" spans="14:15" ht="20" customHeight="1" x14ac:dyDescent="0.55000000000000004">
      <c r="N1023" s="164"/>
      <c r="O1023" s="164"/>
    </row>
    <row r="1024" spans="14:15" ht="20" customHeight="1" x14ac:dyDescent="0.55000000000000004">
      <c r="N1024" s="164"/>
      <c r="O1024" s="164"/>
    </row>
    <row r="1025" spans="14:15" ht="20" customHeight="1" x14ac:dyDescent="0.55000000000000004">
      <c r="N1025" s="164"/>
      <c r="O1025" s="164"/>
    </row>
    <row r="1026" spans="14:15" ht="20" customHeight="1" x14ac:dyDescent="0.55000000000000004">
      <c r="N1026" s="164"/>
      <c r="O1026" s="164"/>
    </row>
    <row r="1027" spans="14:15" ht="20" customHeight="1" x14ac:dyDescent="0.55000000000000004">
      <c r="N1027" s="164"/>
      <c r="O1027" s="164"/>
    </row>
    <row r="1028" spans="14:15" ht="20" customHeight="1" x14ac:dyDescent="0.55000000000000004">
      <c r="N1028" s="164"/>
      <c r="O1028" s="164"/>
    </row>
    <row r="1029" spans="14:15" ht="20" customHeight="1" x14ac:dyDescent="0.55000000000000004">
      <c r="N1029" s="164"/>
      <c r="O1029" s="164"/>
    </row>
    <row r="1030" spans="14:15" ht="20" customHeight="1" x14ac:dyDescent="0.55000000000000004">
      <c r="N1030" s="164"/>
      <c r="O1030" s="164"/>
    </row>
    <row r="1031" spans="14:15" ht="20" customHeight="1" x14ac:dyDescent="0.55000000000000004">
      <c r="N1031" s="164"/>
      <c r="O1031" s="164"/>
    </row>
    <row r="1032" spans="14:15" ht="20" customHeight="1" x14ac:dyDescent="0.55000000000000004">
      <c r="N1032" s="164"/>
      <c r="O1032" s="164"/>
    </row>
    <row r="1033" spans="14:15" ht="20" customHeight="1" x14ac:dyDescent="0.55000000000000004">
      <c r="N1033" s="164"/>
      <c r="O1033" s="164"/>
    </row>
    <row r="1034" spans="14:15" ht="20" customHeight="1" x14ac:dyDescent="0.55000000000000004">
      <c r="N1034" s="164"/>
      <c r="O1034" s="164"/>
    </row>
    <row r="1035" spans="14:15" ht="20" customHeight="1" x14ac:dyDescent="0.55000000000000004">
      <c r="N1035" s="164"/>
      <c r="O1035" s="164"/>
    </row>
    <row r="1036" spans="14:15" ht="20" customHeight="1" x14ac:dyDescent="0.55000000000000004">
      <c r="N1036" s="164"/>
      <c r="O1036" s="164"/>
    </row>
    <row r="1037" spans="14:15" ht="20" customHeight="1" x14ac:dyDescent="0.55000000000000004">
      <c r="N1037" s="164"/>
      <c r="O1037" s="164"/>
    </row>
    <row r="1038" spans="14:15" ht="20" customHeight="1" x14ac:dyDescent="0.55000000000000004">
      <c r="N1038" s="164"/>
      <c r="O1038" s="164"/>
    </row>
    <row r="1039" spans="14:15" ht="20" customHeight="1" x14ac:dyDescent="0.55000000000000004">
      <c r="N1039" s="164"/>
      <c r="O1039" s="164"/>
    </row>
    <row r="1040" spans="14:15" ht="20" customHeight="1" x14ac:dyDescent="0.55000000000000004">
      <c r="N1040" s="164"/>
      <c r="O1040" s="164"/>
    </row>
    <row r="1041" spans="14:15" ht="20" customHeight="1" x14ac:dyDescent="0.55000000000000004">
      <c r="N1041" s="164"/>
      <c r="O1041" s="164"/>
    </row>
    <row r="1042" spans="14:15" ht="20" customHeight="1" x14ac:dyDescent="0.55000000000000004">
      <c r="N1042" s="164"/>
      <c r="O1042" s="164"/>
    </row>
    <row r="1043" spans="14:15" ht="20" customHeight="1" x14ac:dyDescent="0.55000000000000004">
      <c r="N1043" s="164"/>
      <c r="O1043" s="164"/>
    </row>
    <row r="1044" spans="14:15" ht="20" customHeight="1" x14ac:dyDescent="0.55000000000000004">
      <c r="N1044" s="164"/>
      <c r="O1044" s="164"/>
    </row>
    <row r="1045" spans="14:15" ht="20" customHeight="1" x14ac:dyDescent="0.55000000000000004">
      <c r="N1045" s="164"/>
      <c r="O1045" s="164"/>
    </row>
    <row r="1046" spans="14:15" ht="20" customHeight="1" x14ac:dyDescent="0.55000000000000004">
      <c r="N1046" s="164"/>
      <c r="O1046" s="164"/>
    </row>
    <row r="1047" spans="14:15" ht="20" customHeight="1" x14ac:dyDescent="0.55000000000000004">
      <c r="N1047" s="164"/>
      <c r="O1047" s="164"/>
    </row>
    <row r="1048" spans="14:15" ht="20" customHeight="1" x14ac:dyDescent="0.55000000000000004">
      <c r="N1048" s="164"/>
      <c r="O1048" s="164"/>
    </row>
    <row r="1049" spans="14:15" ht="20" customHeight="1" x14ac:dyDescent="0.55000000000000004">
      <c r="N1049" s="164"/>
      <c r="O1049" s="164"/>
    </row>
    <row r="1050" spans="14:15" ht="20" customHeight="1" x14ac:dyDescent="0.55000000000000004">
      <c r="N1050" s="164"/>
      <c r="O1050" s="164"/>
    </row>
    <row r="1051" spans="14:15" ht="20" customHeight="1" x14ac:dyDescent="0.55000000000000004">
      <c r="N1051" s="164"/>
      <c r="O1051" s="164"/>
    </row>
    <row r="1052" spans="14:15" ht="20" customHeight="1" x14ac:dyDescent="0.55000000000000004">
      <c r="N1052" s="164"/>
      <c r="O1052" s="164"/>
    </row>
    <row r="1053" spans="14:15" ht="20" customHeight="1" x14ac:dyDescent="0.55000000000000004">
      <c r="N1053" s="164"/>
      <c r="O1053" s="164"/>
    </row>
    <row r="1054" spans="14:15" ht="20" customHeight="1" x14ac:dyDescent="0.55000000000000004">
      <c r="N1054" s="164"/>
      <c r="O1054" s="164"/>
    </row>
    <row r="1055" spans="14:15" ht="20" customHeight="1" x14ac:dyDescent="0.55000000000000004">
      <c r="N1055" s="164"/>
      <c r="O1055" s="164"/>
    </row>
    <row r="1056" spans="14:15" ht="20" customHeight="1" x14ac:dyDescent="0.55000000000000004">
      <c r="N1056" s="164"/>
      <c r="O1056" s="164"/>
    </row>
    <row r="1057" spans="14:15" ht="20" customHeight="1" x14ac:dyDescent="0.55000000000000004">
      <c r="N1057" s="164"/>
      <c r="O1057" s="164"/>
    </row>
    <row r="1058" spans="14:15" ht="20" customHeight="1" x14ac:dyDescent="0.55000000000000004">
      <c r="N1058" s="164"/>
      <c r="O1058" s="164"/>
    </row>
    <row r="1059" spans="14:15" ht="20" customHeight="1" x14ac:dyDescent="0.55000000000000004">
      <c r="N1059" s="164"/>
      <c r="O1059" s="164"/>
    </row>
    <row r="1060" spans="14:15" ht="20" customHeight="1" x14ac:dyDescent="0.55000000000000004">
      <c r="N1060" s="164"/>
      <c r="O1060" s="164"/>
    </row>
    <row r="1061" spans="14:15" ht="20" customHeight="1" x14ac:dyDescent="0.55000000000000004">
      <c r="N1061" s="164"/>
      <c r="O1061" s="164"/>
    </row>
    <row r="1062" spans="14:15" ht="20" customHeight="1" x14ac:dyDescent="0.55000000000000004">
      <c r="N1062" s="164"/>
      <c r="O1062" s="164"/>
    </row>
    <row r="1063" spans="14:15" ht="20" customHeight="1" x14ac:dyDescent="0.55000000000000004">
      <c r="N1063" s="164"/>
      <c r="O1063" s="164"/>
    </row>
    <row r="1064" spans="14:15" ht="20" customHeight="1" x14ac:dyDescent="0.55000000000000004">
      <c r="N1064" s="164"/>
      <c r="O1064" s="164"/>
    </row>
    <row r="1065" spans="14:15" ht="20" customHeight="1" x14ac:dyDescent="0.55000000000000004">
      <c r="N1065" s="164"/>
      <c r="O1065" s="164"/>
    </row>
    <row r="1066" spans="14:15" ht="20" customHeight="1" x14ac:dyDescent="0.55000000000000004">
      <c r="N1066" s="164"/>
      <c r="O1066" s="164"/>
    </row>
    <row r="1067" spans="14:15" ht="20" customHeight="1" x14ac:dyDescent="0.55000000000000004">
      <c r="N1067" s="164"/>
      <c r="O1067" s="164"/>
    </row>
    <row r="1068" spans="14:15" ht="20" customHeight="1" x14ac:dyDescent="0.55000000000000004">
      <c r="N1068" s="164"/>
      <c r="O1068" s="164"/>
    </row>
    <row r="1069" spans="14:15" ht="20" customHeight="1" x14ac:dyDescent="0.55000000000000004">
      <c r="N1069" s="164"/>
      <c r="O1069" s="164"/>
    </row>
    <row r="1070" spans="14:15" ht="20" customHeight="1" x14ac:dyDescent="0.55000000000000004">
      <c r="N1070" s="164"/>
      <c r="O1070" s="164"/>
    </row>
    <row r="1071" spans="14:15" ht="20" customHeight="1" x14ac:dyDescent="0.55000000000000004">
      <c r="N1071" s="164"/>
      <c r="O1071" s="164"/>
    </row>
    <row r="1072" spans="14:15" ht="20" customHeight="1" x14ac:dyDescent="0.55000000000000004">
      <c r="N1072" s="164"/>
      <c r="O1072" s="164"/>
    </row>
    <row r="1073" spans="14:15" ht="20" customHeight="1" x14ac:dyDescent="0.55000000000000004">
      <c r="N1073" s="164"/>
      <c r="O1073" s="164"/>
    </row>
    <row r="1074" spans="14:15" ht="20" customHeight="1" x14ac:dyDescent="0.55000000000000004">
      <c r="N1074" s="164"/>
      <c r="O1074" s="164"/>
    </row>
    <row r="1075" spans="14:15" ht="20" customHeight="1" x14ac:dyDescent="0.55000000000000004">
      <c r="N1075" s="164"/>
      <c r="O1075" s="164"/>
    </row>
    <row r="1076" spans="14:15" ht="20" customHeight="1" x14ac:dyDescent="0.55000000000000004">
      <c r="N1076" s="164"/>
      <c r="O1076" s="164"/>
    </row>
    <row r="1077" spans="14:15" ht="20" customHeight="1" x14ac:dyDescent="0.55000000000000004">
      <c r="N1077" s="164"/>
      <c r="O1077" s="164"/>
    </row>
    <row r="1078" spans="14:15" ht="20" customHeight="1" x14ac:dyDescent="0.55000000000000004">
      <c r="N1078" s="164"/>
      <c r="O1078" s="164"/>
    </row>
    <row r="1079" spans="14:15" ht="20" customHeight="1" x14ac:dyDescent="0.55000000000000004">
      <c r="N1079" s="164"/>
      <c r="O1079" s="164"/>
    </row>
    <row r="1080" spans="14:15" ht="20" customHeight="1" x14ac:dyDescent="0.55000000000000004">
      <c r="N1080" s="164"/>
      <c r="O1080" s="164"/>
    </row>
    <row r="1081" spans="14:15" ht="20" customHeight="1" x14ac:dyDescent="0.55000000000000004">
      <c r="N1081" s="164"/>
      <c r="O1081" s="164"/>
    </row>
    <row r="1082" spans="14:15" ht="20" customHeight="1" x14ac:dyDescent="0.55000000000000004">
      <c r="N1082" s="164"/>
      <c r="O1082" s="164"/>
    </row>
    <row r="1083" spans="14:15" ht="20" customHeight="1" x14ac:dyDescent="0.55000000000000004">
      <c r="N1083" s="164"/>
      <c r="O1083" s="164"/>
    </row>
    <row r="1084" spans="14:15" ht="20" customHeight="1" x14ac:dyDescent="0.55000000000000004">
      <c r="N1084" s="164"/>
      <c r="O1084" s="164"/>
    </row>
    <row r="1085" spans="14:15" ht="20" customHeight="1" x14ac:dyDescent="0.55000000000000004">
      <c r="N1085" s="164"/>
      <c r="O1085" s="164"/>
    </row>
    <row r="1086" spans="14:15" ht="20" customHeight="1" x14ac:dyDescent="0.55000000000000004">
      <c r="N1086" s="164"/>
      <c r="O1086" s="164"/>
    </row>
    <row r="1087" spans="14:15" ht="20" customHeight="1" x14ac:dyDescent="0.55000000000000004">
      <c r="N1087" s="164"/>
      <c r="O1087" s="164"/>
    </row>
    <row r="1088" spans="14:15" ht="20" customHeight="1" x14ac:dyDescent="0.55000000000000004">
      <c r="N1088" s="164"/>
      <c r="O1088" s="164"/>
    </row>
    <row r="1089" spans="14:15" ht="20" customHeight="1" x14ac:dyDescent="0.55000000000000004">
      <c r="N1089" s="164"/>
      <c r="O1089" s="164"/>
    </row>
    <row r="1090" spans="14:15" ht="20" customHeight="1" x14ac:dyDescent="0.55000000000000004">
      <c r="N1090" s="164"/>
      <c r="O1090" s="164"/>
    </row>
    <row r="1091" spans="14:15" ht="20" customHeight="1" x14ac:dyDescent="0.55000000000000004">
      <c r="N1091" s="164"/>
      <c r="O1091" s="164"/>
    </row>
    <row r="1092" spans="14:15" ht="20" customHeight="1" x14ac:dyDescent="0.55000000000000004">
      <c r="N1092" s="164"/>
      <c r="O1092" s="164"/>
    </row>
    <row r="1093" spans="14:15" ht="20" customHeight="1" x14ac:dyDescent="0.55000000000000004">
      <c r="N1093" s="164"/>
      <c r="O1093" s="164"/>
    </row>
    <row r="1094" spans="14:15" ht="20" customHeight="1" x14ac:dyDescent="0.55000000000000004">
      <c r="N1094" s="164"/>
      <c r="O1094" s="164"/>
    </row>
    <row r="1095" spans="14:15" ht="20" customHeight="1" x14ac:dyDescent="0.55000000000000004">
      <c r="N1095" s="164"/>
      <c r="O1095" s="164"/>
    </row>
    <row r="1096" spans="14:15" ht="20" customHeight="1" x14ac:dyDescent="0.55000000000000004">
      <c r="N1096" s="164"/>
      <c r="O1096" s="164"/>
    </row>
    <row r="1097" spans="14:15" ht="20" customHeight="1" x14ac:dyDescent="0.55000000000000004">
      <c r="N1097" s="164"/>
      <c r="O1097" s="164"/>
    </row>
    <row r="1098" spans="14:15" ht="20" customHeight="1" x14ac:dyDescent="0.55000000000000004">
      <c r="N1098" s="164"/>
      <c r="O1098" s="164"/>
    </row>
    <row r="1099" spans="14:15" ht="20" customHeight="1" x14ac:dyDescent="0.55000000000000004">
      <c r="N1099" s="164"/>
      <c r="O1099" s="164"/>
    </row>
    <row r="1100" spans="14:15" ht="20" customHeight="1" x14ac:dyDescent="0.55000000000000004">
      <c r="N1100" s="164"/>
      <c r="O1100" s="164"/>
    </row>
    <row r="1101" spans="14:15" ht="20" customHeight="1" x14ac:dyDescent="0.55000000000000004">
      <c r="N1101" s="164"/>
      <c r="O1101" s="164"/>
    </row>
    <row r="1102" spans="14:15" ht="20" customHeight="1" x14ac:dyDescent="0.55000000000000004">
      <c r="N1102" s="164"/>
      <c r="O1102" s="164"/>
    </row>
    <row r="1103" spans="14:15" ht="20" customHeight="1" x14ac:dyDescent="0.55000000000000004">
      <c r="N1103" s="164"/>
      <c r="O1103" s="164"/>
    </row>
    <row r="1104" spans="14:15" ht="20" customHeight="1" x14ac:dyDescent="0.55000000000000004">
      <c r="N1104" s="164"/>
      <c r="O1104" s="164"/>
    </row>
    <row r="1105" spans="14:15" ht="20" customHeight="1" x14ac:dyDescent="0.55000000000000004">
      <c r="N1105" s="164"/>
      <c r="O1105" s="164"/>
    </row>
    <row r="1106" spans="14:15" ht="20" customHeight="1" x14ac:dyDescent="0.55000000000000004">
      <c r="N1106" s="164"/>
      <c r="O1106" s="164"/>
    </row>
    <row r="1107" spans="14:15" ht="20" customHeight="1" x14ac:dyDescent="0.55000000000000004">
      <c r="N1107" s="164"/>
      <c r="O1107" s="164"/>
    </row>
    <row r="1108" spans="14:15" ht="20" customHeight="1" x14ac:dyDescent="0.55000000000000004">
      <c r="N1108" s="164"/>
      <c r="O1108" s="164"/>
    </row>
    <row r="1109" spans="14:15" ht="20" customHeight="1" x14ac:dyDescent="0.55000000000000004">
      <c r="N1109" s="164"/>
      <c r="O1109" s="164"/>
    </row>
    <row r="1110" spans="14:15" ht="20" customHeight="1" x14ac:dyDescent="0.55000000000000004">
      <c r="N1110" s="164"/>
      <c r="O1110" s="164"/>
    </row>
    <row r="1111" spans="14:15" ht="20" customHeight="1" x14ac:dyDescent="0.55000000000000004">
      <c r="N1111" s="164"/>
      <c r="O1111" s="164"/>
    </row>
    <row r="1112" spans="14:15" ht="20" customHeight="1" x14ac:dyDescent="0.55000000000000004">
      <c r="N1112" s="164"/>
      <c r="O1112" s="164"/>
    </row>
    <row r="1113" spans="14:15" ht="20" customHeight="1" x14ac:dyDescent="0.55000000000000004">
      <c r="N1113" s="164"/>
      <c r="O1113" s="164"/>
    </row>
    <row r="1114" spans="14:15" ht="20" customHeight="1" x14ac:dyDescent="0.55000000000000004">
      <c r="N1114" s="164"/>
      <c r="O1114" s="164"/>
    </row>
    <row r="1115" spans="14:15" ht="20" customHeight="1" x14ac:dyDescent="0.55000000000000004">
      <c r="N1115" s="164"/>
      <c r="O1115" s="164"/>
    </row>
    <row r="1116" spans="14:15" ht="20" customHeight="1" x14ac:dyDescent="0.55000000000000004">
      <c r="N1116" s="164"/>
      <c r="O1116" s="164"/>
    </row>
    <row r="1117" spans="14:15" ht="20" customHeight="1" x14ac:dyDescent="0.55000000000000004">
      <c r="N1117" s="164"/>
      <c r="O1117" s="164"/>
    </row>
    <row r="1118" spans="14:15" ht="20" customHeight="1" x14ac:dyDescent="0.55000000000000004">
      <c r="N1118" s="164"/>
      <c r="O1118" s="164"/>
    </row>
    <row r="1119" spans="14:15" ht="20" customHeight="1" x14ac:dyDescent="0.55000000000000004">
      <c r="N1119" s="164"/>
      <c r="O1119" s="164"/>
    </row>
    <row r="1120" spans="14:15" ht="20" customHeight="1" x14ac:dyDescent="0.55000000000000004">
      <c r="N1120" s="164"/>
      <c r="O1120" s="164"/>
    </row>
    <row r="1121" spans="14:15" ht="20" customHeight="1" x14ac:dyDescent="0.55000000000000004">
      <c r="N1121" s="164"/>
      <c r="O1121" s="164"/>
    </row>
    <row r="1122" spans="14:15" ht="20" customHeight="1" x14ac:dyDescent="0.55000000000000004">
      <c r="N1122" s="164"/>
      <c r="O1122" s="164"/>
    </row>
    <row r="1123" spans="14:15" ht="20" customHeight="1" x14ac:dyDescent="0.55000000000000004">
      <c r="N1123" s="164"/>
      <c r="O1123" s="164"/>
    </row>
    <row r="1124" spans="14:15" ht="20" customHeight="1" x14ac:dyDescent="0.55000000000000004">
      <c r="N1124" s="164"/>
      <c r="O1124" s="164"/>
    </row>
    <row r="1125" spans="14:15" ht="20" customHeight="1" x14ac:dyDescent="0.55000000000000004">
      <c r="N1125" s="164"/>
      <c r="O1125" s="164"/>
    </row>
    <row r="1126" spans="14:15" ht="20" customHeight="1" x14ac:dyDescent="0.55000000000000004">
      <c r="N1126" s="164"/>
      <c r="O1126" s="164"/>
    </row>
    <row r="1127" spans="14:15" ht="20" customHeight="1" x14ac:dyDescent="0.55000000000000004">
      <c r="N1127" s="164"/>
      <c r="O1127" s="164"/>
    </row>
    <row r="1128" spans="14:15" ht="20" customHeight="1" x14ac:dyDescent="0.55000000000000004">
      <c r="N1128" s="164"/>
      <c r="O1128" s="164"/>
    </row>
    <row r="1129" spans="14:15" ht="20" customHeight="1" x14ac:dyDescent="0.55000000000000004">
      <c r="N1129" s="164"/>
      <c r="O1129" s="164"/>
    </row>
    <row r="1130" spans="14:15" ht="20" customHeight="1" x14ac:dyDescent="0.55000000000000004">
      <c r="N1130" s="164"/>
      <c r="O1130" s="164"/>
    </row>
    <row r="1131" spans="14:15" ht="20" customHeight="1" x14ac:dyDescent="0.55000000000000004">
      <c r="N1131" s="164"/>
      <c r="O1131" s="164"/>
    </row>
    <row r="1132" spans="14:15" ht="20" customHeight="1" x14ac:dyDescent="0.55000000000000004">
      <c r="N1132" s="164"/>
      <c r="O1132" s="164"/>
    </row>
    <row r="1133" spans="14:15" ht="20" customHeight="1" x14ac:dyDescent="0.55000000000000004">
      <c r="N1133" s="164"/>
      <c r="O1133" s="164"/>
    </row>
    <row r="1134" spans="14:15" ht="20" customHeight="1" x14ac:dyDescent="0.55000000000000004">
      <c r="N1134" s="164"/>
      <c r="O1134" s="164"/>
    </row>
    <row r="1135" spans="14:15" ht="20" customHeight="1" x14ac:dyDescent="0.55000000000000004">
      <c r="N1135" s="164"/>
      <c r="O1135" s="164"/>
    </row>
    <row r="1136" spans="14:15" ht="20" customHeight="1" x14ac:dyDescent="0.55000000000000004">
      <c r="N1136" s="164"/>
      <c r="O1136" s="164"/>
    </row>
    <row r="1137" spans="14:15" ht="20" customHeight="1" x14ac:dyDescent="0.55000000000000004">
      <c r="N1137" s="164"/>
      <c r="O1137" s="164"/>
    </row>
    <row r="1138" spans="14:15" ht="20" customHeight="1" x14ac:dyDescent="0.55000000000000004">
      <c r="N1138" s="164"/>
      <c r="O1138" s="164"/>
    </row>
    <row r="1139" spans="14:15" ht="20" customHeight="1" x14ac:dyDescent="0.55000000000000004">
      <c r="N1139" s="164"/>
      <c r="O1139" s="164"/>
    </row>
    <row r="1140" spans="14:15" ht="20" customHeight="1" x14ac:dyDescent="0.55000000000000004">
      <c r="N1140" s="164"/>
      <c r="O1140" s="164"/>
    </row>
    <row r="1141" spans="14:15" ht="20" customHeight="1" x14ac:dyDescent="0.55000000000000004">
      <c r="N1141" s="164"/>
      <c r="O1141" s="164"/>
    </row>
    <row r="1142" spans="14:15" ht="20" customHeight="1" x14ac:dyDescent="0.55000000000000004">
      <c r="N1142" s="164"/>
      <c r="O1142" s="164"/>
    </row>
    <row r="1143" spans="14:15" ht="20" customHeight="1" x14ac:dyDescent="0.55000000000000004">
      <c r="N1143" s="164"/>
      <c r="O1143" s="164"/>
    </row>
    <row r="1144" spans="14:15" ht="20" customHeight="1" x14ac:dyDescent="0.55000000000000004">
      <c r="N1144" s="164"/>
      <c r="O1144" s="164"/>
    </row>
    <row r="1145" spans="14:15" ht="20" customHeight="1" x14ac:dyDescent="0.55000000000000004">
      <c r="N1145" s="164"/>
      <c r="O1145" s="164"/>
    </row>
    <row r="1146" spans="14:15" ht="20" customHeight="1" x14ac:dyDescent="0.55000000000000004">
      <c r="N1146" s="164"/>
      <c r="O1146" s="164"/>
    </row>
    <row r="1147" spans="14:15" ht="20" customHeight="1" x14ac:dyDescent="0.55000000000000004">
      <c r="N1147" s="164"/>
      <c r="O1147" s="164"/>
    </row>
    <row r="1148" spans="14:15" ht="20" customHeight="1" x14ac:dyDescent="0.55000000000000004">
      <c r="N1148" s="164"/>
      <c r="O1148" s="164"/>
    </row>
    <row r="1149" spans="14:15" ht="20" customHeight="1" x14ac:dyDescent="0.55000000000000004">
      <c r="N1149" s="164"/>
      <c r="O1149" s="164"/>
    </row>
    <row r="1150" spans="14:15" ht="20" customHeight="1" x14ac:dyDescent="0.55000000000000004">
      <c r="N1150" s="164"/>
      <c r="O1150" s="164"/>
    </row>
    <row r="1151" spans="14:15" ht="20" customHeight="1" x14ac:dyDescent="0.55000000000000004">
      <c r="N1151" s="164"/>
      <c r="O1151" s="164"/>
    </row>
    <row r="1152" spans="14:15" ht="20" customHeight="1" x14ac:dyDescent="0.55000000000000004">
      <c r="N1152" s="164"/>
      <c r="O1152" s="164"/>
    </row>
    <row r="1153" spans="14:15" ht="20" customHeight="1" x14ac:dyDescent="0.55000000000000004">
      <c r="N1153" s="164"/>
      <c r="O1153" s="164"/>
    </row>
    <row r="1154" spans="14:15" ht="20" customHeight="1" x14ac:dyDescent="0.55000000000000004">
      <c r="N1154" s="164"/>
      <c r="O1154" s="164"/>
    </row>
    <row r="1155" spans="14:15" ht="20" customHeight="1" x14ac:dyDescent="0.55000000000000004">
      <c r="N1155" s="164"/>
      <c r="O1155" s="164"/>
    </row>
    <row r="1156" spans="14:15" ht="20" customHeight="1" x14ac:dyDescent="0.55000000000000004">
      <c r="N1156" s="164"/>
      <c r="O1156" s="164"/>
    </row>
    <row r="1157" spans="14:15" ht="20" customHeight="1" x14ac:dyDescent="0.55000000000000004">
      <c r="N1157" s="164"/>
      <c r="O1157" s="164"/>
    </row>
    <row r="1158" spans="14:15" ht="20" customHeight="1" x14ac:dyDescent="0.55000000000000004">
      <c r="N1158" s="164"/>
      <c r="O1158" s="164"/>
    </row>
    <row r="1159" spans="14:15" ht="20" customHeight="1" x14ac:dyDescent="0.55000000000000004">
      <c r="N1159" s="164"/>
      <c r="O1159" s="164"/>
    </row>
    <row r="1160" spans="14:15" ht="20" customHeight="1" x14ac:dyDescent="0.55000000000000004">
      <c r="N1160" s="164"/>
      <c r="O1160" s="164"/>
    </row>
    <row r="1161" spans="14:15" ht="20" customHeight="1" x14ac:dyDescent="0.55000000000000004">
      <c r="N1161" s="164"/>
      <c r="O1161" s="164"/>
    </row>
    <row r="1162" spans="14:15" ht="20" customHeight="1" x14ac:dyDescent="0.55000000000000004">
      <c r="N1162" s="164"/>
      <c r="O1162" s="164"/>
    </row>
    <row r="1163" spans="14:15" ht="20" customHeight="1" x14ac:dyDescent="0.55000000000000004">
      <c r="N1163" s="164"/>
      <c r="O1163" s="164"/>
    </row>
    <row r="1164" spans="14:15" ht="20" customHeight="1" x14ac:dyDescent="0.55000000000000004">
      <c r="N1164" s="164"/>
      <c r="O1164" s="164"/>
    </row>
    <row r="1165" spans="14:15" ht="20" customHeight="1" x14ac:dyDescent="0.55000000000000004">
      <c r="N1165" s="164"/>
      <c r="O1165" s="164"/>
    </row>
    <row r="1166" spans="14:15" ht="20" customHeight="1" x14ac:dyDescent="0.55000000000000004">
      <c r="N1166" s="164"/>
      <c r="O1166" s="164"/>
    </row>
    <row r="1167" spans="14:15" ht="20" customHeight="1" x14ac:dyDescent="0.55000000000000004">
      <c r="N1167" s="164"/>
      <c r="O1167" s="164"/>
    </row>
    <row r="1168" spans="14:15" ht="20" customHeight="1" x14ac:dyDescent="0.55000000000000004">
      <c r="N1168" s="164"/>
      <c r="O1168" s="164"/>
    </row>
    <row r="1169" spans="14:15" ht="20" customHeight="1" x14ac:dyDescent="0.55000000000000004">
      <c r="N1169" s="164"/>
      <c r="O1169" s="164"/>
    </row>
    <row r="1170" spans="14:15" ht="20" customHeight="1" x14ac:dyDescent="0.55000000000000004">
      <c r="N1170" s="164"/>
      <c r="O1170" s="164"/>
    </row>
    <row r="1171" spans="14:15" ht="20" customHeight="1" x14ac:dyDescent="0.55000000000000004">
      <c r="N1171" s="164"/>
      <c r="O1171" s="164"/>
    </row>
    <row r="1172" spans="14:15" ht="20" customHeight="1" x14ac:dyDescent="0.55000000000000004">
      <c r="N1172" s="164"/>
      <c r="O1172" s="164"/>
    </row>
    <row r="1173" spans="14:15" ht="20" customHeight="1" x14ac:dyDescent="0.55000000000000004">
      <c r="N1173" s="164"/>
      <c r="O1173" s="164"/>
    </row>
    <row r="1174" spans="14:15" ht="20" customHeight="1" x14ac:dyDescent="0.55000000000000004">
      <c r="N1174" s="164"/>
      <c r="O1174" s="164"/>
    </row>
    <row r="1175" spans="14:15" ht="20" customHeight="1" x14ac:dyDescent="0.55000000000000004">
      <c r="N1175" s="164"/>
      <c r="O1175" s="164"/>
    </row>
    <row r="1176" spans="14:15" ht="20" customHeight="1" x14ac:dyDescent="0.55000000000000004">
      <c r="N1176" s="164"/>
      <c r="O1176" s="164"/>
    </row>
    <row r="1177" spans="14:15" ht="20" customHeight="1" x14ac:dyDescent="0.55000000000000004">
      <c r="N1177" s="164"/>
      <c r="O1177" s="164"/>
    </row>
    <row r="1178" spans="14:15" ht="20" customHeight="1" x14ac:dyDescent="0.55000000000000004">
      <c r="N1178" s="164"/>
      <c r="O1178" s="164"/>
    </row>
    <row r="1179" spans="14:15" ht="20" customHeight="1" x14ac:dyDescent="0.55000000000000004">
      <c r="N1179" s="164"/>
      <c r="O1179" s="164"/>
    </row>
    <row r="1180" spans="14:15" ht="20" customHeight="1" x14ac:dyDescent="0.55000000000000004">
      <c r="N1180" s="164"/>
      <c r="O1180" s="164"/>
    </row>
    <row r="1181" spans="14:15" ht="20" customHeight="1" x14ac:dyDescent="0.55000000000000004">
      <c r="N1181" s="164"/>
      <c r="O1181" s="164"/>
    </row>
    <row r="1182" spans="14:15" ht="20" customHeight="1" x14ac:dyDescent="0.55000000000000004">
      <c r="N1182" s="164"/>
      <c r="O1182" s="164"/>
    </row>
    <row r="1183" spans="14:15" ht="20" customHeight="1" x14ac:dyDescent="0.55000000000000004">
      <c r="N1183" s="164"/>
      <c r="O1183" s="164"/>
    </row>
    <row r="1184" spans="14:15" ht="20" customHeight="1" x14ac:dyDescent="0.55000000000000004">
      <c r="N1184" s="164"/>
      <c r="O1184" s="164"/>
    </row>
    <row r="1185" spans="14:15" ht="20" customHeight="1" x14ac:dyDescent="0.55000000000000004">
      <c r="N1185" s="164"/>
      <c r="O1185" s="164"/>
    </row>
    <row r="1186" spans="14:15" ht="20" customHeight="1" x14ac:dyDescent="0.55000000000000004">
      <c r="N1186" s="164"/>
      <c r="O1186" s="164"/>
    </row>
    <row r="1187" spans="14:15" ht="20" customHeight="1" x14ac:dyDescent="0.55000000000000004">
      <c r="N1187" s="164"/>
      <c r="O1187" s="164"/>
    </row>
    <row r="1188" spans="14:15" ht="20" customHeight="1" x14ac:dyDescent="0.55000000000000004">
      <c r="N1188" s="164"/>
      <c r="O1188" s="164"/>
    </row>
    <row r="1189" spans="14:15" ht="20" customHeight="1" x14ac:dyDescent="0.55000000000000004">
      <c r="N1189" s="164"/>
      <c r="O1189" s="164"/>
    </row>
    <row r="1190" spans="14:15" ht="20" customHeight="1" x14ac:dyDescent="0.55000000000000004">
      <c r="N1190" s="164"/>
      <c r="O1190" s="164"/>
    </row>
    <row r="1191" spans="14:15" ht="20" customHeight="1" x14ac:dyDescent="0.55000000000000004">
      <c r="N1191" s="164"/>
      <c r="O1191" s="164"/>
    </row>
    <row r="1192" spans="14:15" ht="20" customHeight="1" x14ac:dyDescent="0.55000000000000004">
      <c r="N1192" s="164"/>
      <c r="O1192" s="164"/>
    </row>
    <row r="1193" spans="14:15" ht="20" customHeight="1" x14ac:dyDescent="0.55000000000000004">
      <c r="N1193" s="164"/>
      <c r="O1193" s="164"/>
    </row>
    <row r="1194" spans="14:15" ht="20" customHeight="1" x14ac:dyDescent="0.55000000000000004">
      <c r="N1194" s="164"/>
      <c r="O1194" s="164"/>
    </row>
    <row r="1195" spans="14:15" ht="20" customHeight="1" x14ac:dyDescent="0.55000000000000004">
      <c r="N1195" s="164"/>
      <c r="O1195" s="164"/>
    </row>
    <row r="1196" spans="14:15" ht="20" customHeight="1" x14ac:dyDescent="0.55000000000000004">
      <c r="N1196" s="164"/>
      <c r="O1196" s="164"/>
    </row>
    <row r="1197" spans="14:15" ht="20" customHeight="1" x14ac:dyDescent="0.55000000000000004">
      <c r="N1197" s="164"/>
      <c r="O1197" s="164"/>
    </row>
    <row r="1198" spans="14:15" ht="20" customHeight="1" x14ac:dyDescent="0.55000000000000004">
      <c r="N1198" s="164"/>
      <c r="O1198" s="164"/>
    </row>
    <row r="1199" spans="14:15" ht="20" customHeight="1" x14ac:dyDescent="0.55000000000000004">
      <c r="N1199" s="164"/>
      <c r="O1199" s="164"/>
    </row>
    <row r="1200" spans="14:15" ht="20" customHeight="1" x14ac:dyDescent="0.55000000000000004">
      <c r="N1200" s="164"/>
      <c r="O1200" s="164"/>
    </row>
    <row r="1201" spans="14:15" ht="20" customHeight="1" x14ac:dyDescent="0.55000000000000004">
      <c r="N1201" s="164"/>
      <c r="O1201" s="164"/>
    </row>
    <row r="1202" spans="14:15" ht="20" customHeight="1" x14ac:dyDescent="0.55000000000000004">
      <c r="N1202" s="164"/>
      <c r="O1202" s="164"/>
    </row>
    <row r="1203" spans="14:15" ht="20" customHeight="1" x14ac:dyDescent="0.55000000000000004">
      <c r="N1203" s="164"/>
      <c r="O1203" s="164"/>
    </row>
    <row r="1204" spans="14:15" ht="20" customHeight="1" x14ac:dyDescent="0.55000000000000004">
      <c r="N1204" s="164"/>
      <c r="O1204" s="164"/>
    </row>
    <row r="1205" spans="14:15" ht="20" customHeight="1" x14ac:dyDescent="0.55000000000000004">
      <c r="N1205" s="164"/>
      <c r="O1205" s="164"/>
    </row>
    <row r="1206" spans="14:15" ht="20" customHeight="1" x14ac:dyDescent="0.55000000000000004">
      <c r="N1206" s="164"/>
      <c r="O1206" s="164"/>
    </row>
    <row r="1207" spans="14:15" ht="20" customHeight="1" x14ac:dyDescent="0.55000000000000004">
      <c r="N1207" s="164"/>
      <c r="O1207" s="164"/>
    </row>
    <row r="1208" spans="14:15" ht="20" customHeight="1" x14ac:dyDescent="0.55000000000000004">
      <c r="N1208" s="164"/>
      <c r="O1208" s="164"/>
    </row>
    <row r="1209" spans="14:15" ht="20" customHeight="1" x14ac:dyDescent="0.55000000000000004">
      <c r="N1209" s="164"/>
      <c r="O1209" s="164"/>
    </row>
    <row r="1210" spans="14:15" ht="20" customHeight="1" x14ac:dyDescent="0.55000000000000004">
      <c r="N1210" s="164"/>
      <c r="O1210" s="164"/>
    </row>
    <row r="1211" spans="14:15" ht="20" customHeight="1" x14ac:dyDescent="0.55000000000000004">
      <c r="N1211" s="164"/>
      <c r="O1211" s="164"/>
    </row>
    <row r="1212" spans="14:15" ht="20" customHeight="1" x14ac:dyDescent="0.55000000000000004">
      <c r="N1212" s="164"/>
      <c r="O1212" s="164"/>
    </row>
    <row r="1213" spans="14:15" ht="20" customHeight="1" x14ac:dyDescent="0.55000000000000004">
      <c r="N1213" s="164"/>
      <c r="O1213" s="164"/>
    </row>
    <row r="1214" spans="14:15" ht="20" customHeight="1" x14ac:dyDescent="0.55000000000000004">
      <c r="N1214" s="164"/>
      <c r="O1214" s="164"/>
    </row>
    <row r="1215" spans="14:15" ht="20" customHeight="1" x14ac:dyDescent="0.55000000000000004">
      <c r="N1215" s="164"/>
      <c r="O1215" s="164"/>
    </row>
    <row r="1216" spans="14:15" ht="20" customHeight="1" x14ac:dyDescent="0.55000000000000004">
      <c r="N1216" s="164"/>
      <c r="O1216" s="164"/>
    </row>
    <row r="1217" spans="14:15" ht="20" customHeight="1" x14ac:dyDescent="0.55000000000000004">
      <c r="N1217" s="164"/>
      <c r="O1217" s="164"/>
    </row>
    <row r="1218" spans="14:15" ht="20" customHeight="1" x14ac:dyDescent="0.55000000000000004">
      <c r="N1218" s="164"/>
      <c r="O1218" s="164"/>
    </row>
    <row r="1219" spans="14:15" ht="20" customHeight="1" x14ac:dyDescent="0.55000000000000004">
      <c r="N1219" s="164"/>
      <c r="O1219" s="164"/>
    </row>
    <row r="1220" spans="14:15" ht="20" customHeight="1" x14ac:dyDescent="0.55000000000000004">
      <c r="N1220" s="164"/>
      <c r="O1220" s="164"/>
    </row>
    <row r="1221" spans="14:15" ht="20" customHeight="1" x14ac:dyDescent="0.55000000000000004">
      <c r="N1221" s="164"/>
      <c r="O1221" s="164"/>
    </row>
    <row r="1222" spans="14:15" ht="20" customHeight="1" x14ac:dyDescent="0.55000000000000004">
      <c r="N1222" s="164"/>
      <c r="O1222" s="164"/>
    </row>
    <row r="1223" spans="14:15" ht="20" customHeight="1" x14ac:dyDescent="0.55000000000000004">
      <c r="N1223" s="164"/>
      <c r="O1223" s="164"/>
    </row>
    <row r="1224" spans="14:15" ht="20" customHeight="1" x14ac:dyDescent="0.55000000000000004">
      <c r="N1224" s="164"/>
      <c r="O1224" s="164"/>
    </row>
    <row r="1225" spans="14:15" ht="20" customHeight="1" x14ac:dyDescent="0.55000000000000004">
      <c r="N1225" s="164"/>
      <c r="O1225" s="164"/>
    </row>
    <row r="1226" spans="14:15" ht="20" customHeight="1" x14ac:dyDescent="0.55000000000000004">
      <c r="N1226" s="164"/>
      <c r="O1226" s="164"/>
    </row>
    <row r="1227" spans="14:15" ht="20" customHeight="1" x14ac:dyDescent="0.55000000000000004">
      <c r="N1227" s="164"/>
      <c r="O1227" s="164"/>
    </row>
    <row r="1228" spans="14:15" ht="20" customHeight="1" x14ac:dyDescent="0.55000000000000004">
      <c r="N1228" s="164"/>
      <c r="O1228" s="164"/>
    </row>
    <row r="1229" spans="14:15" ht="20" customHeight="1" x14ac:dyDescent="0.55000000000000004">
      <c r="N1229" s="164"/>
      <c r="O1229" s="164"/>
    </row>
    <row r="1230" spans="14:15" ht="20" customHeight="1" x14ac:dyDescent="0.55000000000000004">
      <c r="N1230" s="164"/>
      <c r="O1230" s="164"/>
    </row>
    <row r="1231" spans="14:15" ht="20" customHeight="1" x14ac:dyDescent="0.55000000000000004">
      <c r="N1231" s="164"/>
      <c r="O1231" s="164"/>
    </row>
    <row r="1232" spans="14:15" ht="20" customHeight="1" x14ac:dyDescent="0.55000000000000004">
      <c r="N1232" s="164"/>
      <c r="O1232" s="164"/>
    </row>
    <row r="1233" spans="14:15" ht="20" customHeight="1" x14ac:dyDescent="0.55000000000000004">
      <c r="N1233" s="164"/>
      <c r="O1233" s="164"/>
    </row>
    <row r="1234" spans="14:15" ht="20" customHeight="1" x14ac:dyDescent="0.55000000000000004">
      <c r="N1234" s="164"/>
      <c r="O1234" s="164"/>
    </row>
    <row r="1235" spans="14:15" ht="20" customHeight="1" x14ac:dyDescent="0.55000000000000004">
      <c r="N1235" s="164"/>
      <c r="O1235" s="164"/>
    </row>
    <row r="1236" spans="14:15" ht="20" customHeight="1" x14ac:dyDescent="0.55000000000000004">
      <c r="N1236" s="164"/>
      <c r="O1236" s="164"/>
    </row>
    <row r="1237" spans="14:15" ht="20" customHeight="1" x14ac:dyDescent="0.55000000000000004">
      <c r="N1237" s="164"/>
      <c r="O1237" s="164"/>
    </row>
    <row r="1238" spans="14:15" ht="20" customHeight="1" x14ac:dyDescent="0.55000000000000004">
      <c r="N1238" s="164"/>
      <c r="O1238" s="164"/>
    </row>
    <row r="1239" spans="14:15" ht="20" customHeight="1" x14ac:dyDescent="0.55000000000000004">
      <c r="N1239" s="164"/>
      <c r="O1239" s="164"/>
    </row>
    <row r="1240" spans="14:15" ht="20" customHeight="1" x14ac:dyDescent="0.55000000000000004">
      <c r="N1240" s="164"/>
      <c r="O1240" s="164"/>
    </row>
    <row r="1241" spans="14:15" ht="20" customHeight="1" x14ac:dyDescent="0.55000000000000004">
      <c r="N1241" s="164"/>
      <c r="O1241" s="164"/>
    </row>
    <row r="1242" spans="14:15" ht="20" customHeight="1" x14ac:dyDescent="0.55000000000000004">
      <c r="N1242" s="164"/>
      <c r="O1242" s="164"/>
    </row>
    <row r="1243" spans="14:15" ht="20" customHeight="1" x14ac:dyDescent="0.55000000000000004">
      <c r="N1243" s="164"/>
      <c r="O1243" s="164"/>
    </row>
    <row r="1244" spans="14:15" ht="20" customHeight="1" x14ac:dyDescent="0.55000000000000004">
      <c r="N1244" s="164"/>
      <c r="O1244" s="164"/>
    </row>
    <row r="1245" spans="14:15" ht="20" customHeight="1" x14ac:dyDescent="0.55000000000000004">
      <c r="N1245" s="164"/>
      <c r="O1245" s="164"/>
    </row>
    <row r="1246" spans="14:15" ht="20" customHeight="1" x14ac:dyDescent="0.55000000000000004">
      <c r="N1246" s="164"/>
      <c r="O1246" s="164"/>
    </row>
    <row r="1247" spans="14:15" ht="20" customHeight="1" x14ac:dyDescent="0.55000000000000004">
      <c r="N1247" s="164"/>
      <c r="O1247" s="164"/>
    </row>
    <row r="1248" spans="14:15" ht="20" customHeight="1" x14ac:dyDescent="0.55000000000000004">
      <c r="N1248" s="164"/>
      <c r="O1248" s="164"/>
    </row>
    <row r="1249" spans="14:15" ht="20" customHeight="1" x14ac:dyDescent="0.55000000000000004">
      <c r="N1249" s="164"/>
      <c r="O1249" s="164"/>
    </row>
    <row r="1250" spans="14:15" ht="20" customHeight="1" x14ac:dyDescent="0.55000000000000004">
      <c r="N1250" s="164"/>
      <c r="O1250" s="164"/>
    </row>
    <row r="1251" spans="14:15" ht="20" customHeight="1" x14ac:dyDescent="0.55000000000000004">
      <c r="N1251" s="164"/>
      <c r="O1251" s="164"/>
    </row>
    <row r="1252" spans="14:15" ht="20" customHeight="1" x14ac:dyDescent="0.55000000000000004">
      <c r="N1252" s="164"/>
      <c r="O1252" s="164"/>
    </row>
    <row r="1253" spans="14:15" ht="20" customHeight="1" x14ac:dyDescent="0.55000000000000004">
      <c r="N1253" s="164"/>
      <c r="O1253" s="164"/>
    </row>
    <row r="1254" spans="14:15" ht="20" customHeight="1" x14ac:dyDescent="0.55000000000000004">
      <c r="N1254" s="164"/>
      <c r="O1254" s="164"/>
    </row>
    <row r="1255" spans="14:15" ht="20" customHeight="1" x14ac:dyDescent="0.55000000000000004">
      <c r="N1255" s="164"/>
      <c r="O1255" s="164"/>
    </row>
    <row r="1256" spans="14:15" ht="20" customHeight="1" x14ac:dyDescent="0.55000000000000004">
      <c r="N1256" s="164"/>
      <c r="O1256" s="164"/>
    </row>
    <row r="1257" spans="14:15" ht="20" customHeight="1" x14ac:dyDescent="0.55000000000000004">
      <c r="N1257" s="164"/>
      <c r="O1257" s="164"/>
    </row>
    <row r="1258" spans="14:15" ht="20" customHeight="1" x14ac:dyDescent="0.55000000000000004">
      <c r="N1258" s="164"/>
      <c r="O1258" s="164"/>
    </row>
    <row r="1259" spans="14:15" ht="20" customHeight="1" x14ac:dyDescent="0.55000000000000004">
      <c r="N1259" s="164"/>
      <c r="O1259" s="164"/>
    </row>
    <row r="1260" spans="14:15" ht="20" customHeight="1" x14ac:dyDescent="0.55000000000000004">
      <c r="N1260" s="164"/>
      <c r="O1260" s="164"/>
    </row>
    <row r="1261" spans="14:15" ht="20" customHeight="1" x14ac:dyDescent="0.55000000000000004">
      <c r="N1261" s="164"/>
      <c r="O1261" s="164"/>
    </row>
    <row r="1262" spans="14:15" ht="20" customHeight="1" x14ac:dyDescent="0.55000000000000004">
      <c r="N1262" s="164"/>
      <c r="O1262" s="164"/>
    </row>
    <row r="1263" spans="14:15" ht="20" customHeight="1" x14ac:dyDescent="0.55000000000000004">
      <c r="N1263" s="164"/>
      <c r="O1263" s="164"/>
    </row>
    <row r="1264" spans="14:15" ht="20" customHeight="1" x14ac:dyDescent="0.55000000000000004">
      <c r="N1264" s="164"/>
      <c r="O1264" s="164"/>
    </row>
    <row r="1265" spans="14:15" ht="20" customHeight="1" x14ac:dyDescent="0.55000000000000004">
      <c r="N1265" s="164"/>
      <c r="O1265" s="164"/>
    </row>
    <row r="1266" spans="14:15" ht="20" customHeight="1" x14ac:dyDescent="0.55000000000000004">
      <c r="N1266" s="164"/>
      <c r="O1266" s="164"/>
    </row>
    <row r="1267" spans="14:15" ht="20" customHeight="1" x14ac:dyDescent="0.55000000000000004">
      <c r="N1267" s="164"/>
      <c r="O1267" s="164"/>
    </row>
    <row r="1268" spans="14:15" ht="20" customHeight="1" x14ac:dyDescent="0.55000000000000004">
      <c r="N1268" s="164"/>
      <c r="O1268" s="164"/>
    </row>
    <row r="1269" spans="14:15" ht="20" customHeight="1" x14ac:dyDescent="0.55000000000000004">
      <c r="N1269" s="164"/>
      <c r="O1269" s="164"/>
    </row>
    <row r="1270" spans="14:15" ht="20" customHeight="1" x14ac:dyDescent="0.55000000000000004">
      <c r="N1270" s="164"/>
      <c r="O1270" s="164"/>
    </row>
    <row r="1271" spans="14:15" ht="20" customHeight="1" x14ac:dyDescent="0.55000000000000004">
      <c r="N1271" s="164"/>
      <c r="O1271" s="164"/>
    </row>
    <row r="1272" spans="14:15" ht="20" customHeight="1" x14ac:dyDescent="0.55000000000000004">
      <c r="N1272" s="164"/>
      <c r="O1272" s="164"/>
    </row>
    <row r="1273" spans="14:15" ht="20" customHeight="1" x14ac:dyDescent="0.55000000000000004">
      <c r="N1273" s="164"/>
      <c r="O1273" s="164"/>
    </row>
    <row r="1274" spans="14:15" ht="20" customHeight="1" x14ac:dyDescent="0.55000000000000004">
      <c r="N1274" s="164"/>
      <c r="O1274" s="164"/>
    </row>
    <row r="1275" spans="14:15" ht="20" customHeight="1" x14ac:dyDescent="0.55000000000000004">
      <c r="N1275" s="164"/>
      <c r="O1275" s="164"/>
    </row>
    <row r="1276" spans="14:15" ht="20" customHeight="1" x14ac:dyDescent="0.55000000000000004">
      <c r="N1276" s="164"/>
      <c r="O1276" s="164"/>
    </row>
    <row r="1277" spans="14:15" ht="20" customHeight="1" x14ac:dyDescent="0.55000000000000004">
      <c r="N1277" s="164"/>
      <c r="O1277" s="164"/>
    </row>
    <row r="1278" spans="14:15" ht="20" customHeight="1" x14ac:dyDescent="0.55000000000000004">
      <c r="N1278" s="164"/>
      <c r="O1278" s="164"/>
    </row>
    <row r="1279" spans="14:15" ht="20" customHeight="1" x14ac:dyDescent="0.55000000000000004">
      <c r="N1279" s="164"/>
      <c r="O1279" s="164"/>
    </row>
    <row r="1280" spans="14:15" ht="20" customHeight="1" x14ac:dyDescent="0.55000000000000004">
      <c r="N1280" s="164"/>
      <c r="O1280" s="164"/>
    </row>
    <row r="1281" spans="14:15" ht="20" customHeight="1" x14ac:dyDescent="0.55000000000000004">
      <c r="N1281" s="164"/>
      <c r="O1281" s="164"/>
    </row>
    <row r="1282" spans="14:15" ht="20" customHeight="1" x14ac:dyDescent="0.55000000000000004">
      <c r="N1282" s="164"/>
      <c r="O1282" s="164"/>
    </row>
    <row r="1283" spans="14:15" ht="20" customHeight="1" x14ac:dyDescent="0.55000000000000004">
      <c r="N1283" s="164"/>
      <c r="O1283" s="164"/>
    </row>
    <row r="1284" spans="14:15" ht="20" customHeight="1" x14ac:dyDescent="0.55000000000000004">
      <c r="N1284" s="164"/>
      <c r="O1284" s="164"/>
    </row>
    <row r="1285" spans="14:15" ht="20" customHeight="1" x14ac:dyDescent="0.55000000000000004">
      <c r="N1285" s="164"/>
      <c r="O1285" s="164"/>
    </row>
    <row r="1286" spans="14:15" ht="20" customHeight="1" x14ac:dyDescent="0.55000000000000004">
      <c r="N1286" s="164"/>
      <c r="O1286" s="164"/>
    </row>
    <row r="1287" spans="14:15" ht="20" customHeight="1" x14ac:dyDescent="0.55000000000000004">
      <c r="N1287" s="164"/>
      <c r="O1287" s="164"/>
    </row>
    <row r="1288" spans="14:15" ht="20" customHeight="1" x14ac:dyDescent="0.55000000000000004">
      <c r="N1288" s="164"/>
      <c r="O1288" s="164"/>
    </row>
    <row r="1289" spans="14:15" ht="20" customHeight="1" x14ac:dyDescent="0.55000000000000004">
      <c r="N1289" s="164"/>
      <c r="O1289" s="164"/>
    </row>
    <row r="1290" spans="14:15" ht="20" customHeight="1" x14ac:dyDescent="0.55000000000000004">
      <c r="N1290" s="164"/>
      <c r="O1290" s="164"/>
    </row>
    <row r="1291" spans="14:15" ht="20" customHeight="1" x14ac:dyDescent="0.55000000000000004">
      <c r="N1291" s="164"/>
      <c r="O1291" s="164"/>
    </row>
    <row r="1292" spans="14:15" ht="20" customHeight="1" x14ac:dyDescent="0.55000000000000004">
      <c r="N1292" s="164"/>
      <c r="O1292" s="164"/>
    </row>
    <row r="1293" spans="14:15" ht="20" customHeight="1" x14ac:dyDescent="0.55000000000000004">
      <c r="N1293" s="164"/>
      <c r="O1293" s="164"/>
    </row>
    <row r="1294" spans="14:15" ht="20" customHeight="1" x14ac:dyDescent="0.55000000000000004">
      <c r="N1294" s="164"/>
      <c r="O1294" s="164"/>
    </row>
    <row r="1295" spans="14:15" ht="20" customHeight="1" x14ac:dyDescent="0.55000000000000004">
      <c r="N1295" s="164"/>
      <c r="O1295" s="164"/>
    </row>
    <row r="1296" spans="14:15" ht="20" customHeight="1" x14ac:dyDescent="0.55000000000000004">
      <c r="N1296" s="164"/>
      <c r="O1296" s="164"/>
    </row>
    <row r="1297" spans="14:15" ht="20" customHeight="1" x14ac:dyDescent="0.55000000000000004">
      <c r="N1297" s="164"/>
      <c r="O1297" s="164"/>
    </row>
    <row r="1298" spans="14:15" ht="20" customHeight="1" x14ac:dyDescent="0.55000000000000004">
      <c r="N1298" s="164"/>
      <c r="O1298" s="164"/>
    </row>
    <row r="1299" spans="14:15" ht="20" customHeight="1" x14ac:dyDescent="0.55000000000000004">
      <c r="N1299" s="164"/>
      <c r="O1299" s="164"/>
    </row>
    <row r="1300" spans="14:15" ht="20" customHeight="1" x14ac:dyDescent="0.55000000000000004">
      <c r="N1300" s="164"/>
      <c r="O1300" s="164"/>
    </row>
    <row r="1301" spans="14:15" ht="20" customHeight="1" x14ac:dyDescent="0.55000000000000004">
      <c r="N1301" s="164"/>
      <c r="O1301" s="164"/>
    </row>
    <row r="1302" spans="14:15" ht="20" customHeight="1" x14ac:dyDescent="0.55000000000000004">
      <c r="N1302" s="164"/>
      <c r="O1302" s="164"/>
    </row>
    <row r="1303" spans="14:15" ht="20" customHeight="1" x14ac:dyDescent="0.55000000000000004">
      <c r="N1303" s="164"/>
      <c r="O1303" s="164"/>
    </row>
    <row r="1304" spans="14:15" ht="20" customHeight="1" x14ac:dyDescent="0.55000000000000004">
      <c r="N1304" s="164"/>
      <c r="O1304" s="164"/>
    </row>
    <row r="1305" spans="14:15" ht="20" customHeight="1" x14ac:dyDescent="0.55000000000000004">
      <c r="N1305" s="164"/>
      <c r="O1305" s="164"/>
    </row>
    <row r="1306" spans="14:15" ht="20" customHeight="1" x14ac:dyDescent="0.55000000000000004">
      <c r="N1306" s="164"/>
      <c r="O1306" s="164"/>
    </row>
    <row r="1307" spans="14:15" ht="20" customHeight="1" x14ac:dyDescent="0.55000000000000004">
      <c r="N1307" s="164"/>
      <c r="O1307" s="164"/>
    </row>
    <row r="1308" spans="14:15" ht="20" customHeight="1" x14ac:dyDescent="0.55000000000000004">
      <c r="N1308" s="164"/>
      <c r="O1308" s="164"/>
    </row>
    <row r="1309" spans="14:15" ht="20" customHeight="1" x14ac:dyDescent="0.55000000000000004">
      <c r="N1309" s="164"/>
      <c r="O1309" s="164"/>
    </row>
    <row r="1310" spans="14:15" ht="20" customHeight="1" x14ac:dyDescent="0.55000000000000004">
      <c r="N1310" s="164"/>
      <c r="O1310" s="164"/>
    </row>
    <row r="1311" spans="14:15" ht="20" customHeight="1" x14ac:dyDescent="0.55000000000000004">
      <c r="N1311" s="164"/>
      <c r="O1311" s="164"/>
    </row>
    <row r="1312" spans="14:15" ht="20" customHeight="1" x14ac:dyDescent="0.55000000000000004">
      <c r="N1312" s="164"/>
      <c r="O1312" s="164"/>
    </row>
    <row r="1313" spans="14:15" ht="20" customHeight="1" x14ac:dyDescent="0.55000000000000004">
      <c r="N1313" s="164"/>
      <c r="O1313" s="164"/>
    </row>
    <row r="1314" spans="14:15" ht="20" customHeight="1" x14ac:dyDescent="0.55000000000000004">
      <c r="N1314" s="164"/>
      <c r="O1314" s="164"/>
    </row>
    <row r="1315" spans="14:15" ht="20" customHeight="1" x14ac:dyDescent="0.55000000000000004">
      <c r="N1315" s="164"/>
      <c r="O1315" s="164"/>
    </row>
    <row r="1316" spans="14:15" ht="20" customHeight="1" x14ac:dyDescent="0.55000000000000004">
      <c r="N1316" s="164"/>
      <c r="O1316" s="164"/>
    </row>
    <row r="1317" spans="14:15" ht="20" customHeight="1" x14ac:dyDescent="0.55000000000000004">
      <c r="N1317" s="164"/>
      <c r="O1317" s="164"/>
    </row>
    <row r="1318" spans="14:15" ht="20" customHeight="1" x14ac:dyDescent="0.55000000000000004">
      <c r="N1318" s="164"/>
      <c r="O1318" s="164"/>
    </row>
    <row r="1319" spans="14:15" ht="20" customHeight="1" x14ac:dyDescent="0.55000000000000004">
      <c r="N1319" s="164"/>
      <c r="O1319" s="164"/>
    </row>
    <row r="1320" spans="14:15" ht="20" customHeight="1" x14ac:dyDescent="0.55000000000000004">
      <c r="N1320" s="164"/>
      <c r="O1320" s="164"/>
    </row>
    <row r="1321" spans="14:15" ht="20" customHeight="1" x14ac:dyDescent="0.55000000000000004">
      <c r="N1321" s="164"/>
      <c r="O1321" s="164"/>
    </row>
    <row r="1322" spans="14:15" ht="20" customHeight="1" x14ac:dyDescent="0.55000000000000004">
      <c r="N1322" s="164"/>
      <c r="O1322" s="164"/>
    </row>
    <row r="1323" spans="14:15" ht="20" customHeight="1" x14ac:dyDescent="0.55000000000000004">
      <c r="N1323" s="164"/>
      <c r="O1323" s="164"/>
    </row>
    <row r="1324" spans="14:15" ht="20" customHeight="1" x14ac:dyDescent="0.55000000000000004">
      <c r="N1324" s="164"/>
      <c r="O1324" s="164"/>
    </row>
    <row r="1325" spans="14:15" ht="20" customHeight="1" x14ac:dyDescent="0.55000000000000004">
      <c r="N1325" s="164"/>
      <c r="O1325" s="164"/>
    </row>
    <row r="1326" spans="14:15" ht="20" customHeight="1" x14ac:dyDescent="0.55000000000000004">
      <c r="N1326" s="164"/>
      <c r="O1326" s="164"/>
    </row>
    <row r="1327" spans="14:15" ht="20" customHeight="1" x14ac:dyDescent="0.55000000000000004">
      <c r="N1327" s="164"/>
      <c r="O1327" s="164"/>
    </row>
    <row r="1328" spans="14:15" ht="20" customHeight="1" x14ac:dyDescent="0.55000000000000004">
      <c r="N1328" s="164"/>
      <c r="O1328" s="164"/>
    </row>
    <row r="1329" spans="14:15" ht="20" customHeight="1" x14ac:dyDescent="0.55000000000000004">
      <c r="N1329" s="164"/>
      <c r="O1329" s="164"/>
    </row>
    <row r="1330" spans="14:15" ht="20" customHeight="1" x14ac:dyDescent="0.55000000000000004">
      <c r="N1330" s="164"/>
      <c r="O1330" s="164"/>
    </row>
    <row r="1331" spans="14:15" ht="20" customHeight="1" x14ac:dyDescent="0.55000000000000004">
      <c r="N1331" s="164"/>
      <c r="O1331" s="164"/>
    </row>
    <row r="1332" spans="14:15" ht="20" customHeight="1" x14ac:dyDescent="0.55000000000000004">
      <c r="N1332" s="164"/>
      <c r="O1332" s="164"/>
    </row>
    <row r="1333" spans="14:15" ht="20" customHeight="1" x14ac:dyDescent="0.55000000000000004">
      <c r="N1333" s="164"/>
      <c r="O1333" s="164"/>
    </row>
    <row r="1334" spans="14:15" ht="20" customHeight="1" x14ac:dyDescent="0.55000000000000004">
      <c r="N1334" s="164"/>
      <c r="O1334" s="164"/>
    </row>
    <row r="1335" spans="14:15" ht="20" customHeight="1" x14ac:dyDescent="0.55000000000000004">
      <c r="N1335" s="164"/>
      <c r="O1335" s="164"/>
    </row>
    <row r="1336" spans="14:15" ht="20" customHeight="1" x14ac:dyDescent="0.55000000000000004">
      <c r="N1336" s="164"/>
      <c r="O1336" s="164"/>
    </row>
    <row r="1337" spans="14:15" ht="20" customHeight="1" x14ac:dyDescent="0.55000000000000004">
      <c r="N1337" s="164"/>
      <c r="O1337" s="164"/>
    </row>
    <row r="1338" spans="14:15" ht="20" customHeight="1" x14ac:dyDescent="0.55000000000000004">
      <c r="N1338" s="164"/>
      <c r="O1338" s="164"/>
    </row>
    <row r="1339" spans="14:15" ht="20" customHeight="1" x14ac:dyDescent="0.55000000000000004">
      <c r="N1339" s="164"/>
      <c r="O1339" s="164"/>
    </row>
    <row r="1340" spans="14:15" ht="20" customHeight="1" x14ac:dyDescent="0.55000000000000004">
      <c r="N1340" s="164"/>
      <c r="O1340" s="164"/>
    </row>
    <row r="1341" spans="14:15" ht="20" customHeight="1" x14ac:dyDescent="0.55000000000000004">
      <c r="N1341" s="164"/>
      <c r="O1341" s="164"/>
    </row>
    <row r="1342" spans="14:15" ht="20" customHeight="1" x14ac:dyDescent="0.55000000000000004">
      <c r="N1342" s="164"/>
      <c r="O1342" s="164"/>
    </row>
    <row r="1343" spans="14:15" ht="20" customHeight="1" x14ac:dyDescent="0.55000000000000004">
      <c r="N1343" s="164"/>
      <c r="O1343" s="164"/>
    </row>
    <row r="1344" spans="14:15" ht="20" customHeight="1" x14ac:dyDescent="0.55000000000000004">
      <c r="N1344" s="164"/>
      <c r="O1344" s="164"/>
    </row>
    <row r="1345" spans="14:15" ht="20" customHeight="1" x14ac:dyDescent="0.55000000000000004">
      <c r="N1345" s="164"/>
      <c r="O1345" s="164"/>
    </row>
    <row r="1346" spans="14:15" ht="20" customHeight="1" x14ac:dyDescent="0.55000000000000004">
      <c r="N1346" s="164"/>
      <c r="O1346" s="164"/>
    </row>
    <row r="1347" spans="14:15" ht="20" customHeight="1" x14ac:dyDescent="0.55000000000000004">
      <c r="N1347" s="164"/>
      <c r="O1347" s="164"/>
    </row>
    <row r="1348" spans="14:15" ht="20" customHeight="1" x14ac:dyDescent="0.55000000000000004">
      <c r="N1348" s="164"/>
      <c r="O1348" s="164"/>
    </row>
    <row r="1349" spans="14:15" ht="20" customHeight="1" x14ac:dyDescent="0.55000000000000004">
      <c r="N1349" s="164"/>
      <c r="O1349" s="164"/>
    </row>
    <row r="1350" spans="14:15" ht="20" customHeight="1" x14ac:dyDescent="0.55000000000000004">
      <c r="N1350" s="164"/>
      <c r="O1350" s="164"/>
    </row>
    <row r="1351" spans="14:15" ht="20" customHeight="1" x14ac:dyDescent="0.55000000000000004">
      <c r="N1351" s="164"/>
      <c r="O1351" s="164"/>
    </row>
    <row r="1352" spans="14:15" ht="20" customHeight="1" x14ac:dyDescent="0.55000000000000004">
      <c r="N1352" s="164"/>
      <c r="O1352" s="164"/>
    </row>
    <row r="1353" spans="14:15" ht="20" customHeight="1" x14ac:dyDescent="0.55000000000000004">
      <c r="N1353" s="164"/>
      <c r="O1353" s="164"/>
    </row>
    <row r="1354" spans="14:15" ht="20" customHeight="1" x14ac:dyDescent="0.55000000000000004">
      <c r="N1354" s="164"/>
      <c r="O1354" s="164"/>
    </row>
    <row r="1355" spans="14:15" ht="20" customHeight="1" x14ac:dyDescent="0.55000000000000004">
      <c r="N1355" s="164"/>
      <c r="O1355" s="164"/>
    </row>
    <row r="1356" spans="14:15" ht="20" customHeight="1" x14ac:dyDescent="0.55000000000000004">
      <c r="N1356" s="164"/>
      <c r="O1356" s="164"/>
    </row>
    <row r="1357" spans="14:15" ht="20" customHeight="1" x14ac:dyDescent="0.55000000000000004">
      <c r="N1357" s="164"/>
      <c r="O1357" s="164"/>
    </row>
    <row r="1358" spans="14:15" ht="20" customHeight="1" x14ac:dyDescent="0.55000000000000004">
      <c r="N1358" s="164"/>
      <c r="O1358" s="164"/>
    </row>
    <row r="1359" spans="14:15" ht="20" customHeight="1" x14ac:dyDescent="0.55000000000000004">
      <c r="N1359" s="164"/>
      <c r="O1359" s="164"/>
    </row>
    <row r="1360" spans="14:15" ht="20" customHeight="1" x14ac:dyDescent="0.55000000000000004">
      <c r="N1360" s="164"/>
      <c r="O1360" s="164"/>
    </row>
    <row r="1361" spans="14:15" ht="20" customHeight="1" x14ac:dyDescent="0.55000000000000004">
      <c r="N1361" s="164"/>
      <c r="O1361" s="164"/>
    </row>
    <row r="1362" spans="14:15" ht="20" customHeight="1" x14ac:dyDescent="0.55000000000000004">
      <c r="N1362" s="164"/>
      <c r="O1362" s="164"/>
    </row>
    <row r="1363" spans="14:15" ht="20" customHeight="1" x14ac:dyDescent="0.55000000000000004">
      <c r="N1363" s="164"/>
      <c r="O1363" s="164"/>
    </row>
    <row r="1364" spans="14:15" ht="20" customHeight="1" x14ac:dyDescent="0.55000000000000004">
      <c r="N1364" s="164"/>
      <c r="O1364" s="164"/>
    </row>
    <row r="1365" spans="14:15" ht="20" customHeight="1" x14ac:dyDescent="0.55000000000000004">
      <c r="N1365" s="164"/>
      <c r="O1365" s="164"/>
    </row>
    <row r="1366" spans="14:15" ht="20" customHeight="1" x14ac:dyDescent="0.55000000000000004">
      <c r="N1366" s="164"/>
      <c r="O1366" s="164"/>
    </row>
    <row r="1367" spans="14:15" ht="20" customHeight="1" x14ac:dyDescent="0.55000000000000004">
      <c r="N1367" s="164"/>
      <c r="O1367" s="164"/>
    </row>
    <row r="1368" spans="14:15" ht="20" customHeight="1" x14ac:dyDescent="0.55000000000000004">
      <c r="N1368" s="164"/>
      <c r="O1368" s="164"/>
    </row>
    <row r="1369" spans="14:15" ht="20" customHeight="1" x14ac:dyDescent="0.55000000000000004">
      <c r="N1369" s="164"/>
      <c r="O1369" s="164"/>
    </row>
    <row r="1370" spans="14:15" ht="20" customHeight="1" x14ac:dyDescent="0.55000000000000004">
      <c r="N1370" s="164"/>
      <c r="O1370" s="164"/>
    </row>
    <row r="1371" spans="14:15" ht="20" customHeight="1" x14ac:dyDescent="0.55000000000000004">
      <c r="N1371" s="164"/>
      <c r="O1371" s="164"/>
    </row>
    <row r="1372" spans="14:15" ht="20" customHeight="1" x14ac:dyDescent="0.55000000000000004">
      <c r="N1372" s="164"/>
      <c r="O1372" s="164"/>
    </row>
    <row r="1373" spans="14:15" ht="20" customHeight="1" x14ac:dyDescent="0.55000000000000004">
      <c r="N1373" s="164"/>
      <c r="O1373" s="164"/>
    </row>
    <row r="1374" spans="14:15" ht="20" customHeight="1" x14ac:dyDescent="0.55000000000000004">
      <c r="N1374" s="164"/>
      <c r="O1374" s="164"/>
    </row>
    <row r="1375" spans="14:15" ht="20" customHeight="1" x14ac:dyDescent="0.55000000000000004">
      <c r="N1375" s="164"/>
      <c r="O1375" s="164"/>
    </row>
    <row r="1376" spans="14:15" ht="20" customHeight="1" x14ac:dyDescent="0.55000000000000004">
      <c r="N1376" s="164"/>
      <c r="O1376" s="164"/>
    </row>
    <row r="1377" spans="14:15" ht="20" customHeight="1" x14ac:dyDescent="0.55000000000000004">
      <c r="N1377" s="164"/>
      <c r="O1377" s="164"/>
    </row>
    <row r="1378" spans="14:15" ht="20" customHeight="1" x14ac:dyDescent="0.55000000000000004">
      <c r="N1378" s="164"/>
      <c r="O1378" s="164"/>
    </row>
    <row r="1379" spans="14:15" ht="20" customHeight="1" x14ac:dyDescent="0.55000000000000004">
      <c r="N1379" s="164"/>
      <c r="O1379" s="164"/>
    </row>
    <row r="1380" spans="14:15" ht="20" customHeight="1" x14ac:dyDescent="0.55000000000000004">
      <c r="N1380" s="164"/>
      <c r="O1380" s="164"/>
    </row>
    <row r="1381" spans="14:15" ht="20" customHeight="1" x14ac:dyDescent="0.55000000000000004">
      <c r="N1381" s="164"/>
      <c r="O1381" s="164"/>
    </row>
    <row r="1382" spans="14:15" ht="20" customHeight="1" x14ac:dyDescent="0.55000000000000004">
      <c r="N1382" s="164"/>
      <c r="O1382" s="164"/>
    </row>
    <row r="1383" spans="14:15" ht="20" customHeight="1" x14ac:dyDescent="0.55000000000000004">
      <c r="N1383" s="164"/>
      <c r="O1383" s="164"/>
    </row>
    <row r="1384" spans="14:15" ht="20" customHeight="1" x14ac:dyDescent="0.55000000000000004">
      <c r="N1384" s="164"/>
      <c r="O1384" s="164"/>
    </row>
    <row r="1385" spans="14:15" ht="20" customHeight="1" x14ac:dyDescent="0.55000000000000004">
      <c r="N1385" s="164"/>
      <c r="O1385" s="164"/>
    </row>
    <row r="1386" spans="14:15" ht="20" customHeight="1" x14ac:dyDescent="0.55000000000000004">
      <c r="N1386" s="164"/>
      <c r="O1386" s="164"/>
    </row>
    <row r="1387" spans="14:15" ht="20" customHeight="1" x14ac:dyDescent="0.55000000000000004">
      <c r="N1387" s="164"/>
      <c r="O1387" s="164"/>
    </row>
    <row r="1388" spans="14:15" ht="20" customHeight="1" x14ac:dyDescent="0.55000000000000004">
      <c r="N1388" s="164"/>
      <c r="O1388" s="164"/>
    </row>
    <row r="1389" spans="14:15" ht="20" customHeight="1" x14ac:dyDescent="0.55000000000000004">
      <c r="N1389" s="164"/>
      <c r="O1389" s="164"/>
    </row>
    <row r="1390" spans="14:15" ht="20" customHeight="1" x14ac:dyDescent="0.55000000000000004">
      <c r="N1390" s="164"/>
      <c r="O1390" s="164"/>
    </row>
    <row r="1391" spans="14:15" ht="20" customHeight="1" x14ac:dyDescent="0.55000000000000004">
      <c r="N1391" s="164"/>
      <c r="O1391" s="164"/>
    </row>
    <row r="1392" spans="14:15" ht="20" customHeight="1" x14ac:dyDescent="0.55000000000000004">
      <c r="N1392" s="164"/>
      <c r="O1392" s="164"/>
    </row>
    <row r="1393" spans="14:15" ht="20" customHeight="1" x14ac:dyDescent="0.55000000000000004">
      <c r="N1393" s="164"/>
      <c r="O1393" s="164"/>
    </row>
    <row r="1394" spans="14:15" ht="20" customHeight="1" x14ac:dyDescent="0.55000000000000004">
      <c r="N1394" s="164"/>
      <c r="O1394" s="164"/>
    </row>
    <row r="1395" spans="14:15" ht="20" customHeight="1" x14ac:dyDescent="0.55000000000000004">
      <c r="N1395" s="164"/>
      <c r="O1395" s="164"/>
    </row>
    <row r="1396" spans="14:15" ht="20" customHeight="1" x14ac:dyDescent="0.55000000000000004">
      <c r="N1396" s="164"/>
      <c r="O1396" s="164"/>
    </row>
    <row r="1397" spans="14:15" ht="20" customHeight="1" x14ac:dyDescent="0.55000000000000004">
      <c r="N1397" s="164"/>
      <c r="O1397" s="164"/>
    </row>
    <row r="1398" spans="14:15" ht="20" customHeight="1" x14ac:dyDescent="0.55000000000000004">
      <c r="N1398" s="164"/>
      <c r="O1398" s="164"/>
    </row>
    <row r="1399" spans="14:15" ht="20" customHeight="1" x14ac:dyDescent="0.55000000000000004">
      <c r="N1399" s="164"/>
      <c r="O1399" s="164"/>
    </row>
    <row r="1400" spans="14:15" ht="20" customHeight="1" x14ac:dyDescent="0.55000000000000004">
      <c r="N1400" s="164"/>
      <c r="O1400" s="164"/>
    </row>
    <row r="1401" spans="14:15" ht="20" customHeight="1" x14ac:dyDescent="0.55000000000000004">
      <c r="N1401" s="164"/>
      <c r="O1401" s="164"/>
    </row>
    <row r="1402" spans="14:15" ht="20" customHeight="1" x14ac:dyDescent="0.55000000000000004">
      <c r="N1402" s="164"/>
      <c r="O1402" s="164"/>
    </row>
    <row r="1403" spans="14:15" ht="20" customHeight="1" x14ac:dyDescent="0.55000000000000004">
      <c r="N1403" s="164"/>
      <c r="O1403" s="164"/>
    </row>
    <row r="1404" spans="14:15" ht="20" customHeight="1" x14ac:dyDescent="0.55000000000000004">
      <c r="N1404" s="164"/>
      <c r="O1404" s="164"/>
    </row>
    <row r="1405" spans="14:15" ht="20" customHeight="1" x14ac:dyDescent="0.55000000000000004">
      <c r="N1405" s="164"/>
      <c r="O1405" s="164"/>
    </row>
    <row r="1406" spans="14:15" ht="20" customHeight="1" x14ac:dyDescent="0.55000000000000004">
      <c r="N1406" s="164"/>
      <c r="O1406" s="164"/>
    </row>
    <row r="1407" spans="14:15" ht="20" customHeight="1" x14ac:dyDescent="0.55000000000000004">
      <c r="N1407" s="164"/>
      <c r="O1407" s="164"/>
    </row>
    <row r="1408" spans="14:15" ht="20" customHeight="1" x14ac:dyDescent="0.55000000000000004">
      <c r="N1408" s="164"/>
      <c r="O1408" s="164"/>
    </row>
    <row r="1409" spans="14:15" ht="20" customHeight="1" x14ac:dyDescent="0.55000000000000004">
      <c r="N1409" s="164"/>
      <c r="O1409" s="164"/>
    </row>
    <row r="1410" spans="14:15" ht="20" customHeight="1" x14ac:dyDescent="0.55000000000000004">
      <c r="N1410" s="164"/>
      <c r="O1410" s="164"/>
    </row>
    <row r="1411" spans="14:15" ht="20" customHeight="1" x14ac:dyDescent="0.55000000000000004">
      <c r="N1411" s="164"/>
      <c r="O1411" s="164"/>
    </row>
    <row r="1412" spans="14:15" ht="20" customHeight="1" x14ac:dyDescent="0.55000000000000004">
      <c r="N1412" s="164"/>
      <c r="O1412" s="164"/>
    </row>
    <row r="1413" spans="14:15" ht="20" customHeight="1" x14ac:dyDescent="0.55000000000000004">
      <c r="N1413" s="164"/>
      <c r="O1413" s="164"/>
    </row>
    <row r="1414" spans="14:15" ht="20" customHeight="1" x14ac:dyDescent="0.55000000000000004">
      <c r="N1414" s="164"/>
      <c r="O1414" s="164"/>
    </row>
    <row r="1415" spans="14:15" ht="20" customHeight="1" x14ac:dyDescent="0.55000000000000004">
      <c r="N1415" s="164"/>
      <c r="O1415" s="164"/>
    </row>
    <row r="1416" spans="14:15" ht="20" customHeight="1" x14ac:dyDescent="0.55000000000000004">
      <c r="N1416" s="164"/>
      <c r="O1416" s="164"/>
    </row>
    <row r="1417" spans="14:15" ht="20" customHeight="1" x14ac:dyDescent="0.55000000000000004">
      <c r="N1417" s="164"/>
      <c r="O1417" s="164"/>
    </row>
    <row r="1418" spans="14:15" ht="20" customHeight="1" x14ac:dyDescent="0.55000000000000004">
      <c r="N1418" s="164"/>
      <c r="O1418" s="164"/>
    </row>
    <row r="1419" spans="14:15" ht="20" customHeight="1" x14ac:dyDescent="0.55000000000000004">
      <c r="N1419" s="164"/>
      <c r="O1419" s="164"/>
    </row>
    <row r="1420" spans="14:15" ht="20" customHeight="1" x14ac:dyDescent="0.55000000000000004">
      <c r="N1420" s="164"/>
      <c r="O1420" s="164"/>
    </row>
    <row r="1421" spans="14:15" ht="20" customHeight="1" x14ac:dyDescent="0.55000000000000004">
      <c r="N1421" s="164"/>
      <c r="O1421" s="164"/>
    </row>
    <row r="1422" spans="14:15" ht="20" customHeight="1" x14ac:dyDescent="0.55000000000000004">
      <c r="N1422" s="164"/>
      <c r="O1422" s="164"/>
    </row>
    <row r="1423" spans="14:15" ht="20" customHeight="1" x14ac:dyDescent="0.55000000000000004">
      <c r="N1423" s="164"/>
      <c r="O1423" s="164"/>
    </row>
    <row r="1424" spans="14:15" ht="20" customHeight="1" x14ac:dyDescent="0.55000000000000004">
      <c r="N1424" s="164"/>
      <c r="O1424" s="164"/>
    </row>
    <row r="1425" spans="14:15" ht="20" customHeight="1" x14ac:dyDescent="0.55000000000000004">
      <c r="N1425" s="164"/>
      <c r="O1425" s="164"/>
    </row>
    <row r="1426" spans="14:15" ht="20" customHeight="1" x14ac:dyDescent="0.55000000000000004">
      <c r="N1426" s="164"/>
      <c r="O1426" s="164"/>
    </row>
    <row r="1427" spans="14:15" ht="20" customHeight="1" x14ac:dyDescent="0.55000000000000004">
      <c r="N1427" s="164"/>
      <c r="O1427" s="164"/>
    </row>
    <row r="1428" spans="14:15" ht="20" customHeight="1" x14ac:dyDescent="0.55000000000000004">
      <c r="N1428" s="164"/>
      <c r="O1428" s="164"/>
    </row>
    <row r="1429" spans="14:15" ht="20" customHeight="1" x14ac:dyDescent="0.55000000000000004">
      <c r="N1429" s="164"/>
      <c r="O1429" s="164"/>
    </row>
    <row r="1430" spans="14:15" ht="20" customHeight="1" x14ac:dyDescent="0.55000000000000004">
      <c r="N1430" s="164"/>
      <c r="O1430" s="164"/>
    </row>
    <row r="1431" spans="14:15" ht="20" customHeight="1" x14ac:dyDescent="0.55000000000000004">
      <c r="N1431" s="164"/>
      <c r="O1431" s="164"/>
    </row>
    <row r="1432" spans="14:15" ht="20" customHeight="1" x14ac:dyDescent="0.55000000000000004">
      <c r="N1432" s="164"/>
      <c r="O1432" s="164"/>
    </row>
    <row r="1433" spans="14:15" ht="20" customHeight="1" x14ac:dyDescent="0.55000000000000004">
      <c r="N1433" s="164"/>
      <c r="O1433" s="164"/>
    </row>
    <row r="1434" spans="14:15" ht="20" customHeight="1" x14ac:dyDescent="0.55000000000000004">
      <c r="N1434" s="164"/>
      <c r="O1434" s="164"/>
    </row>
    <row r="1435" spans="14:15" ht="20" customHeight="1" x14ac:dyDescent="0.55000000000000004">
      <c r="N1435" s="164"/>
      <c r="O1435" s="164"/>
    </row>
    <row r="1436" spans="14:15" ht="20" customHeight="1" x14ac:dyDescent="0.55000000000000004">
      <c r="N1436" s="164"/>
      <c r="O1436" s="164"/>
    </row>
    <row r="1437" spans="14:15" ht="20" customHeight="1" x14ac:dyDescent="0.55000000000000004">
      <c r="N1437" s="164"/>
      <c r="O1437" s="164"/>
    </row>
    <row r="1438" spans="14:15" ht="20" customHeight="1" x14ac:dyDescent="0.55000000000000004">
      <c r="N1438" s="164"/>
      <c r="O1438" s="164"/>
    </row>
    <row r="1439" spans="14:15" ht="20" customHeight="1" x14ac:dyDescent="0.55000000000000004">
      <c r="N1439" s="164"/>
      <c r="O1439" s="164"/>
    </row>
    <row r="1440" spans="14:15" ht="20" customHeight="1" x14ac:dyDescent="0.55000000000000004">
      <c r="N1440" s="164"/>
      <c r="O1440" s="164"/>
    </row>
    <row r="1441" spans="14:15" ht="20" customHeight="1" x14ac:dyDescent="0.55000000000000004">
      <c r="N1441" s="164"/>
      <c r="O1441" s="164"/>
    </row>
    <row r="1442" spans="14:15" ht="20" customHeight="1" x14ac:dyDescent="0.55000000000000004">
      <c r="N1442" s="164"/>
      <c r="O1442" s="164"/>
    </row>
    <row r="1443" spans="14:15" ht="20" customHeight="1" x14ac:dyDescent="0.55000000000000004">
      <c r="N1443" s="164"/>
      <c r="O1443" s="164"/>
    </row>
    <row r="1444" spans="14:15" ht="20" customHeight="1" x14ac:dyDescent="0.55000000000000004">
      <c r="N1444" s="164"/>
      <c r="O1444" s="164"/>
    </row>
    <row r="1445" spans="14:15" ht="20" customHeight="1" x14ac:dyDescent="0.55000000000000004">
      <c r="N1445" s="164"/>
      <c r="O1445" s="164"/>
    </row>
    <row r="1446" spans="14:15" ht="20" customHeight="1" x14ac:dyDescent="0.55000000000000004">
      <c r="N1446" s="164"/>
      <c r="O1446" s="164"/>
    </row>
    <row r="1447" spans="14:15" ht="20" customHeight="1" x14ac:dyDescent="0.55000000000000004">
      <c r="N1447" s="164"/>
      <c r="O1447" s="164"/>
    </row>
    <row r="1448" spans="14:15" ht="20" customHeight="1" x14ac:dyDescent="0.55000000000000004">
      <c r="N1448" s="164"/>
      <c r="O1448" s="164"/>
    </row>
    <row r="1449" spans="14:15" ht="20" customHeight="1" x14ac:dyDescent="0.55000000000000004">
      <c r="N1449" s="164"/>
      <c r="O1449" s="164"/>
    </row>
    <row r="1450" spans="14:15" ht="20" customHeight="1" x14ac:dyDescent="0.55000000000000004">
      <c r="N1450" s="164"/>
      <c r="O1450" s="164"/>
    </row>
    <row r="1451" spans="14:15" ht="20" customHeight="1" x14ac:dyDescent="0.55000000000000004">
      <c r="N1451" s="164"/>
      <c r="O1451" s="164"/>
    </row>
    <row r="1452" spans="14:15" ht="20" customHeight="1" x14ac:dyDescent="0.55000000000000004">
      <c r="N1452" s="164"/>
      <c r="O1452" s="164"/>
    </row>
    <row r="1453" spans="14:15" ht="20" customHeight="1" x14ac:dyDescent="0.55000000000000004">
      <c r="N1453" s="164"/>
      <c r="O1453" s="164"/>
    </row>
    <row r="1454" spans="14:15" ht="20" customHeight="1" x14ac:dyDescent="0.55000000000000004">
      <c r="N1454" s="164"/>
      <c r="O1454" s="164"/>
    </row>
    <row r="1455" spans="14:15" ht="20" customHeight="1" x14ac:dyDescent="0.55000000000000004">
      <c r="N1455" s="164"/>
      <c r="O1455" s="164"/>
    </row>
    <row r="1456" spans="14:15" ht="20" customHeight="1" x14ac:dyDescent="0.55000000000000004">
      <c r="N1456" s="164"/>
      <c r="O1456" s="164"/>
    </row>
    <row r="1457" spans="14:15" ht="20" customHeight="1" x14ac:dyDescent="0.55000000000000004">
      <c r="N1457" s="164"/>
      <c r="O1457" s="164"/>
    </row>
    <row r="1458" spans="14:15" ht="20" customHeight="1" x14ac:dyDescent="0.55000000000000004">
      <c r="N1458" s="164"/>
      <c r="O1458" s="164"/>
    </row>
    <row r="1459" spans="14:15" ht="20" customHeight="1" x14ac:dyDescent="0.55000000000000004">
      <c r="N1459" s="164"/>
      <c r="O1459" s="164"/>
    </row>
    <row r="1460" spans="14:15" ht="20" customHeight="1" x14ac:dyDescent="0.55000000000000004">
      <c r="N1460" s="164"/>
      <c r="O1460" s="164"/>
    </row>
    <row r="1461" spans="14:15" ht="20" customHeight="1" x14ac:dyDescent="0.55000000000000004">
      <c r="N1461" s="164"/>
      <c r="O1461" s="164"/>
    </row>
    <row r="1462" spans="14:15" ht="20" customHeight="1" x14ac:dyDescent="0.55000000000000004">
      <c r="N1462" s="164"/>
      <c r="O1462" s="164"/>
    </row>
    <row r="1463" spans="14:15" ht="20" customHeight="1" x14ac:dyDescent="0.55000000000000004">
      <c r="N1463" s="164"/>
      <c r="O1463" s="164"/>
    </row>
    <row r="1464" spans="14:15" ht="20" customHeight="1" x14ac:dyDescent="0.55000000000000004">
      <c r="N1464" s="164"/>
      <c r="O1464" s="164"/>
    </row>
    <row r="1465" spans="14:15" ht="20" customHeight="1" x14ac:dyDescent="0.55000000000000004">
      <c r="N1465" s="164"/>
      <c r="O1465" s="164"/>
    </row>
    <row r="1466" spans="14:15" ht="20" customHeight="1" x14ac:dyDescent="0.55000000000000004">
      <c r="N1466" s="164"/>
      <c r="O1466" s="164"/>
    </row>
    <row r="1467" spans="14:15" ht="20" customHeight="1" x14ac:dyDescent="0.55000000000000004">
      <c r="N1467" s="164"/>
      <c r="O1467" s="164"/>
    </row>
    <row r="1468" spans="14:15" ht="20" customHeight="1" x14ac:dyDescent="0.55000000000000004">
      <c r="N1468" s="164"/>
      <c r="O1468" s="164"/>
    </row>
    <row r="1469" spans="14:15" ht="20" customHeight="1" x14ac:dyDescent="0.55000000000000004">
      <c r="N1469" s="164"/>
      <c r="O1469" s="164"/>
    </row>
    <row r="1470" spans="14:15" ht="20" customHeight="1" x14ac:dyDescent="0.55000000000000004">
      <c r="N1470" s="164"/>
      <c r="O1470" s="164"/>
    </row>
    <row r="1471" spans="14:15" ht="20" customHeight="1" x14ac:dyDescent="0.55000000000000004">
      <c r="N1471" s="164"/>
      <c r="O1471" s="164"/>
    </row>
    <row r="1472" spans="14:15" ht="20" customHeight="1" x14ac:dyDescent="0.55000000000000004">
      <c r="N1472" s="164"/>
      <c r="O1472" s="164"/>
    </row>
    <row r="1473" spans="14:15" ht="20" customHeight="1" x14ac:dyDescent="0.55000000000000004">
      <c r="N1473" s="164"/>
      <c r="O1473" s="164"/>
    </row>
    <row r="1474" spans="14:15" ht="20" customHeight="1" x14ac:dyDescent="0.55000000000000004">
      <c r="N1474" s="164"/>
      <c r="O1474" s="164"/>
    </row>
    <row r="1475" spans="14:15" ht="20" customHeight="1" x14ac:dyDescent="0.55000000000000004">
      <c r="N1475" s="164"/>
      <c r="O1475" s="164"/>
    </row>
    <row r="1476" spans="14:15" ht="20" customHeight="1" x14ac:dyDescent="0.55000000000000004">
      <c r="N1476" s="164"/>
      <c r="O1476" s="164"/>
    </row>
    <row r="1477" spans="14:15" ht="20" customHeight="1" x14ac:dyDescent="0.55000000000000004">
      <c r="N1477" s="164"/>
      <c r="O1477" s="164"/>
    </row>
    <row r="1478" spans="14:15" ht="20" customHeight="1" x14ac:dyDescent="0.55000000000000004">
      <c r="N1478" s="164"/>
      <c r="O1478" s="164"/>
    </row>
    <row r="1479" spans="14:15" ht="20" customHeight="1" x14ac:dyDescent="0.55000000000000004">
      <c r="N1479" s="164"/>
      <c r="O1479" s="164"/>
    </row>
    <row r="1480" spans="14:15" ht="20" customHeight="1" x14ac:dyDescent="0.55000000000000004">
      <c r="N1480" s="164"/>
      <c r="O1480" s="164"/>
    </row>
    <row r="1481" spans="14:15" ht="20" customHeight="1" x14ac:dyDescent="0.55000000000000004">
      <c r="N1481" s="164"/>
      <c r="O1481" s="164"/>
    </row>
    <row r="1482" spans="14:15" ht="20" customHeight="1" x14ac:dyDescent="0.55000000000000004">
      <c r="N1482" s="164"/>
      <c r="O1482" s="164"/>
    </row>
    <row r="1483" spans="14:15" ht="20" customHeight="1" x14ac:dyDescent="0.55000000000000004">
      <c r="N1483" s="164"/>
      <c r="O1483" s="164"/>
    </row>
    <row r="1484" spans="14:15" ht="20" customHeight="1" x14ac:dyDescent="0.55000000000000004">
      <c r="N1484" s="164"/>
      <c r="O1484" s="164"/>
    </row>
    <row r="1485" spans="14:15" ht="20" customHeight="1" x14ac:dyDescent="0.55000000000000004">
      <c r="N1485" s="164"/>
      <c r="O1485" s="164"/>
    </row>
    <row r="1486" spans="14:15" ht="20" customHeight="1" x14ac:dyDescent="0.55000000000000004">
      <c r="N1486" s="164"/>
      <c r="O1486" s="164"/>
    </row>
    <row r="1487" spans="14:15" ht="20" customHeight="1" x14ac:dyDescent="0.55000000000000004">
      <c r="N1487" s="164"/>
      <c r="O1487" s="164"/>
    </row>
    <row r="1488" spans="14:15" ht="20" customHeight="1" x14ac:dyDescent="0.55000000000000004">
      <c r="N1488" s="164"/>
      <c r="O1488" s="164"/>
    </row>
    <row r="1489" spans="14:15" ht="20" customHeight="1" x14ac:dyDescent="0.55000000000000004">
      <c r="N1489" s="164"/>
      <c r="O1489" s="164"/>
    </row>
    <row r="1490" spans="14:15" ht="20" customHeight="1" x14ac:dyDescent="0.55000000000000004">
      <c r="N1490" s="164"/>
      <c r="O1490" s="164"/>
    </row>
    <row r="1491" spans="14:15" ht="20" customHeight="1" x14ac:dyDescent="0.55000000000000004">
      <c r="N1491" s="164"/>
      <c r="O1491" s="164"/>
    </row>
    <row r="1492" spans="14:15" ht="20" customHeight="1" x14ac:dyDescent="0.55000000000000004">
      <c r="N1492" s="164"/>
      <c r="O1492" s="164"/>
    </row>
    <row r="1493" spans="14:15" ht="20" customHeight="1" x14ac:dyDescent="0.55000000000000004">
      <c r="N1493" s="164"/>
      <c r="O1493" s="164"/>
    </row>
    <row r="1494" spans="14:15" ht="20" customHeight="1" x14ac:dyDescent="0.55000000000000004">
      <c r="N1494" s="164"/>
      <c r="O1494" s="164"/>
    </row>
    <row r="1495" spans="14:15" ht="20" customHeight="1" x14ac:dyDescent="0.55000000000000004">
      <c r="N1495" s="164"/>
      <c r="O1495" s="164"/>
    </row>
    <row r="1496" spans="14:15" ht="20" customHeight="1" x14ac:dyDescent="0.55000000000000004">
      <c r="N1496" s="164"/>
      <c r="O1496" s="164"/>
    </row>
    <row r="1497" spans="14:15" ht="20" customHeight="1" x14ac:dyDescent="0.55000000000000004">
      <c r="N1497" s="164"/>
      <c r="O1497" s="164"/>
    </row>
    <row r="1498" spans="14:15" ht="20" customHeight="1" x14ac:dyDescent="0.55000000000000004">
      <c r="N1498" s="164"/>
      <c r="O1498" s="164"/>
    </row>
    <row r="1499" spans="14:15" ht="20" customHeight="1" x14ac:dyDescent="0.55000000000000004">
      <c r="N1499" s="164"/>
      <c r="O1499" s="164"/>
    </row>
    <row r="1500" spans="14:15" ht="20" customHeight="1" x14ac:dyDescent="0.55000000000000004">
      <c r="N1500" s="164"/>
      <c r="O1500" s="164"/>
    </row>
    <row r="1501" spans="14:15" ht="20" customHeight="1" x14ac:dyDescent="0.55000000000000004">
      <c r="N1501" s="164"/>
      <c r="O1501" s="164"/>
    </row>
    <row r="1502" spans="14:15" ht="20" customHeight="1" x14ac:dyDescent="0.55000000000000004">
      <c r="N1502" s="164"/>
      <c r="O1502" s="164"/>
    </row>
    <row r="1503" spans="14:15" ht="20" customHeight="1" x14ac:dyDescent="0.55000000000000004">
      <c r="N1503" s="164"/>
      <c r="O1503" s="164"/>
    </row>
    <row r="1504" spans="14:15" ht="20" customHeight="1" x14ac:dyDescent="0.55000000000000004">
      <c r="N1504" s="164"/>
      <c r="O1504" s="164"/>
    </row>
    <row r="1505" spans="14:15" ht="20" customHeight="1" x14ac:dyDescent="0.55000000000000004">
      <c r="N1505" s="164"/>
      <c r="O1505" s="164"/>
    </row>
    <row r="1506" spans="14:15" ht="20" customHeight="1" x14ac:dyDescent="0.55000000000000004">
      <c r="N1506" s="164"/>
      <c r="O1506" s="164"/>
    </row>
    <row r="1507" spans="14:15" ht="20" customHeight="1" x14ac:dyDescent="0.55000000000000004">
      <c r="N1507" s="164"/>
      <c r="O1507" s="164"/>
    </row>
    <row r="1508" spans="14:15" ht="20" customHeight="1" x14ac:dyDescent="0.55000000000000004">
      <c r="N1508" s="164"/>
      <c r="O1508" s="164"/>
    </row>
    <row r="1509" spans="14:15" ht="20" customHeight="1" x14ac:dyDescent="0.55000000000000004">
      <c r="N1509" s="164"/>
      <c r="O1509" s="164"/>
    </row>
    <row r="1510" spans="14:15" ht="20" customHeight="1" x14ac:dyDescent="0.55000000000000004">
      <c r="N1510" s="164"/>
      <c r="O1510" s="164"/>
    </row>
    <row r="1511" spans="14:15" ht="20" customHeight="1" x14ac:dyDescent="0.55000000000000004">
      <c r="N1511" s="164"/>
      <c r="O1511" s="164"/>
    </row>
    <row r="1512" spans="14:15" ht="20" customHeight="1" x14ac:dyDescent="0.55000000000000004">
      <c r="N1512" s="164"/>
      <c r="O1512" s="164"/>
    </row>
    <row r="1513" spans="14:15" ht="20" customHeight="1" x14ac:dyDescent="0.55000000000000004">
      <c r="N1513" s="164"/>
      <c r="O1513" s="164"/>
    </row>
    <row r="1514" spans="14:15" ht="20" customHeight="1" x14ac:dyDescent="0.55000000000000004">
      <c r="N1514" s="164"/>
      <c r="O1514" s="164"/>
    </row>
    <row r="1515" spans="14:15" ht="20" customHeight="1" x14ac:dyDescent="0.55000000000000004">
      <c r="N1515" s="164"/>
      <c r="O1515" s="164"/>
    </row>
    <row r="1516" spans="14:15" ht="20" customHeight="1" x14ac:dyDescent="0.55000000000000004">
      <c r="N1516" s="164"/>
      <c r="O1516" s="164"/>
    </row>
    <row r="1517" spans="14:15" ht="20" customHeight="1" x14ac:dyDescent="0.55000000000000004">
      <c r="N1517" s="164"/>
      <c r="O1517" s="164"/>
    </row>
    <row r="1518" spans="14:15" ht="20" customHeight="1" x14ac:dyDescent="0.55000000000000004">
      <c r="N1518" s="164"/>
      <c r="O1518" s="164"/>
    </row>
    <row r="1519" spans="14:15" ht="20" customHeight="1" x14ac:dyDescent="0.55000000000000004">
      <c r="N1519" s="164"/>
      <c r="O1519" s="164"/>
    </row>
    <row r="1520" spans="14:15" ht="20" customHeight="1" x14ac:dyDescent="0.55000000000000004">
      <c r="N1520" s="164"/>
      <c r="O1520" s="164"/>
    </row>
    <row r="1521" spans="14:15" ht="20" customHeight="1" x14ac:dyDescent="0.55000000000000004">
      <c r="N1521" s="164"/>
      <c r="O1521" s="164"/>
    </row>
    <row r="1522" spans="14:15" ht="20" customHeight="1" x14ac:dyDescent="0.55000000000000004">
      <c r="N1522" s="164"/>
      <c r="O1522" s="164"/>
    </row>
    <row r="1523" spans="14:15" ht="20" customHeight="1" x14ac:dyDescent="0.55000000000000004">
      <c r="N1523" s="164"/>
      <c r="O1523" s="164"/>
    </row>
    <row r="1524" spans="14:15" ht="20" customHeight="1" x14ac:dyDescent="0.55000000000000004">
      <c r="N1524" s="164"/>
      <c r="O1524" s="164"/>
    </row>
    <row r="1525" spans="14:15" ht="20" customHeight="1" x14ac:dyDescent="0.55000000000000004">
      <c r="N1525" s="164"/>
      <c r="O1525" s="164"/>
    </row>
    <row r="1526" spans="14:15" ht="20" customHeight="1" x14ac:dyDescent="0.55000000000000004">
      <c r="N1526" s="164"/>
      <c r="O1526" s="164"/>
    </row>
    <row r="1527" spans="14:15" ht="20" customHeight="1" x14ac:dyDescent="0.55000000000000004">
      <c r="N1527" s="164"/>
      <c r="O1527" s="164"/>
    </row>
    <row r="1528" spans="14:15" ht="20" customHeight="1" x14ac:dyDescent="0.55000000000000004">
      <c r="N1528" s="164"/>
      <c r="O1528" s="164"/>
    </row>
    <row r="1529" spans="14:15" ht="20" customHeight="1" x14ac:dyDescent="0.55000000000000004">
      <c r="N1529" s="164"/>
      <c r="O1529" s="164"/>
    </row>
    <row r="1530" spans="14:15" ht="20" customHeight="1" x14ac:dyDescent="0.55000000000000004">
      <c r="N1530" s="164"/>
      <c r="O1530" s="164"/>
    </row>
    <row r="1531" spans="14:15" ht="20" customHeight="1" x14ac:dyDescent="0.55000000000000004">
      <c r="N1531" s="164"/>
      <c r="O1531" s="164"/>
    </row>
    <row r="1532" spans="14:15" ht="20" customHeight="1" x14ac:dyDescent="0.55000000000000004">
      <c r="N1532" s="164"/>
      <c r="O1532" s="164"/>
    </row>
    <row r="1533" spans="14:15" ht="20" customHeight="1" x14ac:dyDescent="0.55000000000000004">
      <c r="N1533" s="164"/>
      <c r="O1533" s="164"/>
    </row>
    <row r="1534" spans="14:15" ht="20" customHeight="1" x14ac:dyDescent="0.55000000000000004">
      <c r="N1534" s="164"/>
      <c r="O1534" s="164"/>
    </row>
    <row r="1535" spans="14:15" ht="20" customHeight="1" x14ac:dyDescent="0.55000000000000004">
      <c r="N1535" s="164"/>
      <c r="O1535" s="164"/>
    </row>
    <row r="1536" spans="14:15" ht="20" customHeight="1" x14ac:dyDescent="0.55000000000000004">
      <c r="N1536" s="164"/>
      <c r="O1536" s="164"/>
    </row>
    <row r="1537" spans="14:15" ht="20" customHeight="1" x14ac:dyDescent="0.55000000000000004">
      <c r="N1537" s="164"/>
      <c r="O1537" s="164"/>
    </row>
    <row r="1538" spans="14:15" ht="20" customHeight="1" x14ac:dyDescent="0.55000000000000004">
      <c r="N1538" s="164"/>
      <c r="O1538" s="164"/>
    </row>
    <row r="1539" spans="14:15" ht="20" customHeight="1" x14ac:dyDescent="0.55000000000000004">
      <c r="N1539" s="164"/>
      <c r="O1539" s="164"/>
    </row>
    <row r="1540" spans="14:15" ht="20" customHeight="1" x14ac:dyDescent="0.55000000000000004">
      <c r="N1540" s="164"/>
      <c r="O1540" s="164"/>
    </row>
    <row r="1541" spans="14:15" ht="20" customHeight="1" x14ac:dyDescent="0.55000000000000004">
      <c r="N1541" s="164"/>
      <c r="O1541" s="164"/>
    </row>
    <row r="1542" spans="14:15" ht="20" customHeight="1" x14ac:dyDescent="0.55000000000000004">
      <c r="N1542" s="164"/>
      <c r="O1542" s="164"/>
    </row>
    <row r="1543" spans="14:15" ht="20" customHeight="1" x14ac:dyDescent="0.55000000000000004">
      <c r="N1543" s="164"/>
      <c r="O1543" s="164"/>
    </row>
    <row r="1544" spans="14:15" ht="20" customHeight="1" x14ac:dyDescent="0.55000000000000004">
      <c r="N1544" s="164"/>
      <c r="O1544" s="164"/>
    </row>
    <row r="1545" spans="14:15" ht="20" customHeight="1" x14ac:dyDescent="0.55000000000000004">
      <c r="N1545" s="164"/>
      <c r="O1545" s="164"/>
    </row>
    <row r="1546" spans="14:15" ht="20" customHeight="1" x14ac:dyDescent="0.55000000000000004">
      <c r="N1546" s="164"/>
      <c r="O1546" s="164"/>
    </row>
    <row r="1547" spans="14:15" ht="20" customHeight="1" x14ac:dyDescent="0.55000000000000004">
      <c r="N1547" s="164"/>
      <c r="O1547" s="164"/>
    </row>
    <row r="1548" spans="14:15" ht="20" customHeight="1" x14ac:dyDescent="0.55000000000000004">
      <c r="N1548" s="164"/>
      <c r="O1548" s="164"/>
    </row>
    <row r="1549" spans="14:15" ht="20" customHeight="1" x14ac:dyDescent="0.55000000000000004">
      <c r="N1549" s="164"/>
      <c r="O1549" s="164"/>
    </row>
    <row r="1550" spans="14:15" ht="20" customHeight="1" x14ac:dyDescent="0.55000000000000004">
      <c r="N1550" s="164"/>
      <c r="O1550" s="164"/>
    </row>
    <row r="1551" spans="14:15" ht="20" customHeight="1" x14ac:dyDescent="0.55000000000000004">
      <c r="N1551" s="164"/>
      <c r="O1551" s="164"/>
    </row>
    <row r="1552" spans="14:15" ht="20" customHeight="1" x14ac:dyDescent="0.55000000000000004">
      <c r="N1552" s="164"/>
      <c r="O1552" s="164"/>
    </row>
    <row r="1553" spans="14:15" ht="20" customHeight="1" x14ac:dyDescent="0.55000000000000004">
      <c r="N1553" s="164"/>
      <c r="O1553" s="164"/>
    </row>
    <row r="1554" spans="14:15" ht="20" customHeight="1" x14ac:dyDescent="0.55000000000000004">
      <c r="N1554" s="164"/>
      <c r="O1554" s="164"/>
    </row>
    <row r="1555" spans="14:15" ht="20" customHeight="1" x14ac:dyDescent="0.55000000000000004">
      <c r="N1555" s="164"/>
      <c r="O1555" s="164"/>
    </row>
    <row r="1556" spans="14:15" ht="20" customHeight="1" x14ac:dyDescent="0.55000000000000004">
      <c r="N1556" s="164"/>
      <c r="O1556" s="164"/>
    </row>
    <row r="1557" spans="14:15" ht="20" customHeight="1" x14ac:dyDescent="0.55000000000000004">
      <c r="N1557" s="164"/>
      <c r="O1557" s="164"/>
    </row>
    <row r="1558" spans="14:15" ht="20" customHeight="1" x14ac:dyDescent="0.55000000000000004">
      <c r="N1558" s="164"/>
      <c r="O1558" s="164"/>
    </row>
    <row r="1559" spans="14:15" ht="20" customHeight="1" x14ac:dyDescent="0.55000000000000004">
      <c r="N1559" s="164"/>
      <c r="O1559" s="164"/>
    </row>
    <row r="1560" spans="14:15" ht="20" customHeight="1" x14ac:dyDescent="0.55000000000000004">
      <c r="N1560" s="164"/>
      <c r="O1560" s="164"/>
    </row>
    <row r="1561" spans="14:15" ht="20" customHeight="1" x14ac:dyDescent="0.55000000000000004">
      <c r="N1561" s="164"/>
      <c r="O1561" s="164"/>
    </row>
    <row r="1562" spans="14:15" ht="20" customHeight="1" x14ac:dyDescent="0.55000000000000004">
      <c r="N1562" s="164"/>
      <c r="O1562" s="164"/>
    </row>
    <row r="1563" spans="14:15" ht="20" customHeight="1" x14ac:dyDescent="0.55000000000000004">
      <c r="N1563" s="164"/>
      <c r="O1563" s="164"/>
    </row>
    <row r="1564" spans="14:15" ht="20" customHeight="1" x14ac:dyDescent="0.55000000000000004">
      <c r="N1564" s="164"/>
      <c r="O1564" s="164"/>
    </row>
    <row r="1565" spans="14:15" ht="20" customHeight="1" x14ac:dyDescent="0.55000000000000004">
      <c r="N1565" s="164"/>
      <c r="O1565" s="164"/>
    </row>
    <row r="1566" spans="14:15" ht="20" customHeight="1" x14ac:dyDescent="0.55000000000000004">
      <c r="N1566" s="164"/>
      <c r="O1566" s="164"/>
    </row>
    <row r="1567" spans="14:15" ht="20" customHeight="1" x14ac:dyDescent="0.55000000000000004">
      <c r="N1567" s="164"/>
      <c r="O1567" s="164"/>
    </row>
    <row r="1568" spans="14:15" ht="20" customHeight="1" x14ac:dyDescent="0.55000000000000004">
      <c r="N1568" s="164"/>
      <c r="O1568" s="164"/>
    </row>
    <row r="1569" spans="14:15" ht="20" customHeight="1" x14ac:dyDescent="0.55000000000000004">
      <c r="N1569" s="164"/>
      <c r="O1569" s="164"/>
    </row>
    <row r="1570" spans="14:15" ht="20" customHeight="1" x14ac:dyDescent="0.55000000000000004">
      <c r="N1570" s="164"/>
      <c r="O1570" s="164"/>
    </row>
    <row r="1571" spans="14:15" ht="20" customHeight="1" x14ac:dyDescent="0.55000000000000004">
      <c r="N1571" s="164"/>
      <c r="O1571" s="164"/>
    </row>
    <row r="1572" spans="14:15" ht="20" customHeight="1" x14ac:dyDescent="0.55000000000000004">
      <c r="N1572" s="164"/>
      <c r="O1572" s="164"/>
    </row>
    <row r="1573" spans="14:15" ht="20" customHeight="1" x14ac:dyDescent="0.55000000000000004">
      <c r="N1573" s="164"/>
      <c r="O1573" s="164"/>
    </row>
    <row r="1574" spans="14:15" ht="20" customHeight="1" x14ac:dyDescent="0.55000000000000004">
      <c r="N1574" s="164"/>
      <c r="O1574" s="164"/>
    </row>
    <row r="1575" spans="14:15" ht="20" customHeight="1" x14ac:dyDescent="0.55000000000000004">
      <c r="N1575" s="164"/>
      <c r="O1575" s="164"/>
    </row>
    <row r="1576" spans="14:15" ht="20" customHeight="1" x14ac:dyDescent="0.55000000000000004">
      <c r="N1576" s="164"/>
      <c r="O1576" s="164"/>
    </row>
    <row r="1577" spans="14:15" ht="20" customHeight="1" x14ac:dyDescent="0.55000000000000004">
      <c r="N1577" s="164"/>
      <c r="O1577" s="164"/>
    </row>
    <row r="1578" spans="14:15" ht="20" customHeight="1" x14ac:dyDescent="0.55000000000000004">
      <c r="N1578" s="164"/>
      <c r="O1578" s="164"/>
    </row>
    <row r="1579" spans="14:15" ht="20" customHeight="1" x14ac:dyDescent="0.55000000000000004">
      <c r="N1579" s="164"/>
      <c r="O1579" s="164"/>
    </row>
    <row r="1580" spans="14:15" ht="20" customHeight="1" x14ac:dyDescent="0.55000000000000004">
      <c r="N1580" s="164"/>
      <c r="O1580" s="164"/>
    </row>
    <row r="1581" spans="14:15" ht="20" customHeight="1" x14ac:dyDescent="0.55000000000000004">
      <c r="N1581" s="164"/>
      <c r="O1581" s="164"/>
    </row>
    <row r="1582" spans="14:15" ht="20" customHeight="1" x14ac:dyDescent="0.55000000000000004">
      <c r="N1582" s="164"/>
      <c r="O1582" s="164"/>
    </row>
    <row r="1583" spans="14:15" ht="20" customHeight="1" x14ac:dyDescent="0.55000000000000004">
      <c r="N1583" s="164"/>
      <c r="O1583" s="164"/>
    </row>
    <row r="1584" spans="14:15" ht="20" customHeight="1" x14ac:dyDescent="0.55000000000000004">
      <c r="N1584" s="164"/>
      <c r="O1584" s="164"/>
    </row>
    <row r="1585" spans="14:15" ht="20" customHeight="1" x14ac:dyDescent="0.55000000000000004">
      <c r="N1585" s="164"/>
      <c r="O1585" s="164"/>
    </row>
    <row r="1586" spans="14:15" ht="20" customHeight="1" x14ac:dyDescent="0.55000000000000004">
      <c r="N1586" s="164"/>
      <c r="O1586" s="164"/>
    </row>
    <row r="1587" spans="14:15" ht="20" customHeight="1" x14ac:dyDescent="0.55000000000000004">
      <c r="N1587" s="164"/>
      <c r="O1587" s="164"/>
    </row>
    <row r="1588" spans="14:15" ht="20" customHeight="1" x14ac:dyDescent="0.55000000000000004">
      <c r="N1588" s="164"/>
      <c r="O1588" s="164"/>
    </row>
    <row r="1589" spans="14:15" ht="20" customHeight="1" x14ac:dyDescent="0.55000000000000004">
      <c r="N1589" s="164"/>
      <c r="O1589" s="164"/>
    </row>
    <row r="1590" spans="14:15" ht="20" customHeight="1" x14ac:dyDescent="0.55000000000000004">
      <c r="N1590" s="164"/>
      <c r="O1590" s="164"/>
    </row>
    <row r="1591" spans="14:15" ht="20" customHeight="1" x14ac:dyDescent="0.55000000000000004">
      <c r="N1591" s="164"/>
      <c r="O1591" s="164"/>
    </row>
    <row r="1592" spans="14:15" ht="20" customHeight="1" x14ac:dyDescent="0.55000000000000004">
      <c r="N1592" s="164"/>
      <c r="O1592" s="164"/>
    </row>
    <row r="1593" spans="14:15" ht="20" customHeight="1" x14ac:dyDescent="0.55000000000000004">
      <c r="N1593" s="164"/>
      <c r="O1593" s="164"/>
    </row>
    <row r="1594" spans="14:15" ht="20" customHeight="1" x14ac:dyDescent="0.55000000000000004">
      <c r="N1594" s="164"/>
      <c r="O1594" s="164"/>
    </row>
    <row r="1595" spans="14:15" ht="20" customHeight="1" x14ac:dyDescent="0.55000000000000004">
      <c r="N1595" s="164"/>
      <c r="O1595" s="164"/>
    </row>
    <row r="1596" spans="14:15" ht="20" customHeight="1" x14ac:dyDescent="0.55000000000000004">
      <c r="N1596" s="164"/>
      <c r="O1596" s="164"/>
    </row>
    <row r="1597" spans="14:15" ht="20" customHeight="1" x14ac:dyDescent="0.55000000000000004">
      <c r="N1597" s="164"/>
      <c r="O1597" s="164"/>
    </row>
    <row r="1598" spans="14:15" ht="20" customHeight="1" x14ac:dyDescent="0.55000000000000004">
      <c r="N1598" s="164"/>
      <c r="O1598" s="164"/>
    </row>
    <row r="1599" spans="14:15" ht="20" customHeight="1" x14ac:dyDescent="0.55000000000000004">
      <c r="N1599" s="164"/>
      <c r="O1599" s="164"/>
    </row>
    <row r="1600" spans="14:15" ht="20" customHeight="1" x14ac:dyDescent="0.55000000000000004">
      <c r="N1600" s="164"/>
      <c r="O1600" s="164"/>
    </row>
    <row r="1601" spans="14:15" ht="20" customHeight="1" x14ac:dyDescent="0.55000000000000004">
      <c r="N1601" s="164"/>
      <c r="O1601" s="164"/>
    </row>
    <row r="1602" spans="14:15" ht="20" customHeight="1" x14ac:dyDescent="0.55000000000000004">
      <c r="N1602" s="164"/>
      <c r="O1602" s="164"/>
    </row>
    <row r="1603" spans="14:15" ht="20" customHeight="1" x14ac:dyDescent="0.55000000000000004">
      <c r="N1603" s="164"/>
      <c r="O1603" s="164"/>
    </row>
    <row r="1604" spans="14:15" ht="20" customHeight="1" x14ac:dyDescent="0.55000000000000004">
      <c r="N1604" s="164"/>
      <c r="O1604" s="164"/>
    </row>
    <row r="1605" spans="14:15" ht="20" customHeight="1" x14ac:dyDescent="0.55000000000000004">
      <c r="N1605" s="164"/>
      <c r="O1605" s="164"/>
    </row>
    <row r="1606" spans="14:15" ht="20" customHeight="1" x14ac:dyDescent="0.55000000000000004">
      <c r="N1606" s="164"/>
      <c r="O1606" s="164"/>
    </row>
    <row r="1607" spans="14:15" ht="20" customHeight="1" x14ac:dyDescent="0.55000000000000004">
      <c r="N1607" s="164"/>
      <c r="O1607" s="164"/>
    </row>
    <row r="1608" spans="14:15" ht="20" customHeight="1" x14ac:dyDescent="0.55000000000000004">
      <c r="N1608" s="164"/>
      <c r="O1608" s="164"/>
    </row>
    <row r="1609" spans="14:15" ht="20" customHeight="1" x14ac:dyDescent="0.55000000000000004">
      <c r="N1609" s="164"/>
      <c r="O1609" s="164"/>
    </row>
    <row r="1610" spans="14:15" ht="20" customHeight="1" x14ac:dyDescent="0.55000000000000004">
      <c r="N1610" s="164"/>
      <c r="O1610" s="164"/>
    </row>
    <row r="1611" spans="14:15" ht="20" customHeight="1" x14ac:dyDescent="0.55000000000000004">
      <c r="N1611" s="164"/>
      <c r="O1611" s="164"/>
    </row>
    <row r="1612" spans="14:15" ht="20" customHeight="1" x14ac:dyDescent="0.55000000000000004">
      <c r="N1612" s="164"/>
      <c r="O1612" s="164"/>
    </row>
    <row r="1613" spans="14:15" ht="20" customHeight="1" x14ac:dyDescent="0.55000000000000004">
      <c r="N1613" s="164"/>
      <c r="O1613" s="164"/>
    </row>
    <row r="1614" spans="14:15" ht="20" customHeight="1" x14ac:dyDescent="0.55000000000000004">
      <c r="N1614" s="164"/>
      <c r="O1614" s="164"/>
    </row>
    <row r="1615" spans="14:15" ht="20" customHeight="1" x14ac:dyDescent="0.55000000000000004">
      <c r="N1615" s="164"/>
      <c r="O1615" s="164"/>
    </row>
    <row r="1616" spans="14:15" ht="20" customHeight="1" x14ac:dyDescent="0.55000000000000004">
      <c r="N1616" s="164"/>
      <c r="O1616" s="164"/>
    </row>
    <row r="1617" spans="14:15" ht="20" customHeight="1" x14ac:dyDescent="0.55000000000000004">
      <c r="N1617" s="164"/>
      <c r="O1617" s="164"/>
    </row>
    <row r="1618" spans="14:15" ht="20" customHeight="1" x14ac:dyDescent="0.55000000000000004">
      <c r="N1618" s="164"/>
      <c r="O1618" s="164"/>
    </row>
    <row r="1619" spans="14:15" ht="20" customHeight="1" x14ac:dyDescent="0.55000000000000004">
      <c r="N1619" s="164"/>
      <c r="O1619" s="164"/>
    </row>
    <row r="1620" spans="14:15" ht="20" customHeight="1" x14ac:dyDescent="0.55000000000000004">
      <c r="N1620" s="164"/>
      <c r="O1620" s="164"/>
    </row>
    <row r="1621" spans="14:15" ht="20" customHeight="1" x14ac:dyDescent="0.55000000000000004">
      <c r="N1621" s="164"/>
      <c r="O1621" s="164"/>
    </row>
    <row r="1622" spans="14:15" ht="20" customHeight="1" x14ac:dyDescent="0.55000000000000004">
      <c r="N1622" s="164"/>
      <c r="O1622" s="164"/>
    </row>
    <row r="1623" spans="14:15" ht="20" customHeight="1" x14ac:dyDescent="0.55000000000000004">
      <c r="N1623" s="164"/>
      <c r="O1623" s="164"/>
    </row>
    <row r="1624" spans="14:15" ht="20" customHeight="1" x14ac:dyDescent="0.55000000000000004">
      <c r="N1624" s="164"/>
      <c r="O1624" s="164"/>
    </row>
    <row r="1625" spans="14:15" ht="20" customHeight="1" x14ac:dyDescent="0.55000000000000004">
      <c r="N1625" s="164"/>
      <c r="O1625" s="164"/>
    </row>
    <row r="1626" spans="14:15" ht="20" customHeight="1" x14ac:dyDescent="0.55000000000000004">
      <c r="N1626" s="164"/>
      <c r="O1626" s="164"/>
    </row>
    <row r="1627" spans="14:15" ht="20" customHeight="1" x14ac:dyDescent="0.55000000000000004">
      <c r="N1627" s="164"/>
      <c r="O1627" s="164"/>
    </row>
    <row r="1628" spans="14:15" ht="20" customHeight="1" x14ac:dyDescent="0.55000000000000004">
      <c r="N1628" s="164"/>
      <c r="O1628" s="164"/>
    </row>
    <row r="1629" spans="14:15" ht="20" customHeight="1" x14ac:dyDescent="0.55000000000000004">
      <c r="N1629" s="164"/>
      <c r="O1629" s="164"/>
    </row>
    <row r="1630" spans="14:15" ht="20" customHeight="1" x14ac:dyDescent="0.55000000000000004">
      <c r="N1630" s="164"/>
      <c r="O1630" s="164"/>
    </row>
    <row r="1631" spans="14:15" ht="20" customHeight="1" x14ac:dyDescent="0.55000000000000004">
      <c r="N1631" s="164"/>
      <c r="O1631" s="164"/>
    </row>
    <row r="1632" spans="14:15" ht="20" customHeight="1" x14ac:dyDescent="0.55000000000000004">
      <c r="N1632" s="164"/>
      <c r="O1632" s="164"/>
    </row>
    <row r="1633" spans="14:15" ht="20" customHeight="1" x14ac:dyDescent="0.55000000000000004">
      <c r="N1633" s="164"/>
      <c r="O1633" s="164"/>
    </row>
    <row r="1634" spans="14:15" ht="20" customHeight="1" x14ac:dyDescent="0.55000000000000004">
      <c r="N1634" s="164"/>
      <c r="O1634" s="164"/>
    </row>
    <row r="1635" spans="14:15" ht="20" customHeight="1" x14ac:dyDescent="0.55000000000000004">
      <c r="N1635" s="164"/>
      <c r="O1635" s="164"/>
    </row>
    <row r="1636" spans="14:15" ht="20" customHeight="1" x14ac:dyDescent="0.55000000000000004">
      <c r="N1636" s="164"/>
      <c r="O1636" s="164"/>
    </row>
    <row r="1637" spans="14:15" ht="20" customHeight="1" x14ac:dyDescent="0.55000000000000004">
      <c r="N1637" s="164"/>
      <c r="O1637" s="164"/>
    </row>
    <row r="1638" spans="14:15" ht="20" customHeight="1" x14ac:dyDescent="0.55000000000000004">
      <c r="N1638" s="164"/>
      <c r="O1638" s="164"/>
    </row>
    <row r="1639" spans="14:15" ht="20" customHeight="1" x14ac:dyDescent="0.55000000000000004">
      <c r="N1639" s="164"/>
      <c r="O1639" s="164"/>
    </row>
    <row r="1640" spans="14:15" ht="20" customHeight="1" x14ac:dyDescent="0.55000000000000004">
      <c r="N1640" s="164"/>
      <c r="O1640" s="164"/>
    </row>
    <row r="1641" spans="14:15" ht="20" customHeight="1" x14ac:dyDescent="0.55000000000000004">
      <c r="N1641" s="164"/>
      <c r="O1641" s="164"/>
    </row>
    <row r="1642" spans="14:15" ht="20" customHeight="1" x14ac:dyDescent="0.55000000000000004">
      <c r="N1642" s="164"/>
      <c r="O1642" s="164"/>
    </row>
    <row r="1643" spans="14:15" ht="20" customHeight="1" x14ac:dyDescent="0.55000000000000004">
      <c r="N1643" s="164"/>
      <c r="O1643" s="164"/>
    </row>
    <row r="1644" spans="14:15" ht="20" customHeight="1" x14ac:dyDescent="0.55000000000000004">
      <c r="N1644" s="164"/>
      <c r="O1644" s="164"/>
    </row>
    <row r="1645" spans="14:15" ht="20" customHeight="1" x14ac:dyDescent="0.55000000000000004">
      <c r="N1645" s="164"/>
      <c r="O1645" s="164"/>
    </row>
    <row r="1646" spans="14:15" ht="20" customHeight="1" x14ac:dyDescent="0.55000000000000004">
      <c r="N1646" s="164"/>
      <c r="O1646" s="164"/>
    </row>
    <row r="1647" spans="14:15" ht="20" customHeight="1" x14ac:dyDescent="0.55000000000000004">
      <c r="N1647" s="164"/>
      <c r="O1647" s="164"/>
    </row>
    <row r="1648" spans="14:15" ht="20" customHeight="1" x14ac:dyDescent="0.55000000000000004">
      <c r="N1648" s="164"/>
      <c r="O1648" s="164"/>
    </row>
    <row r="1649" spans="14:15" ht="20" customHeight="1" x14ac:dyDescent="0.55000000000000004">
      <c r="N1649" s="164"/>
      <c r="O1649" s="164"/>
    </row>
    <row r="1650" spans="14:15" ht="20" customHeight="1" x14ac:dyDescent="0.55000000000000004">
      <c r="N1650" s="164"/>
      <c r="O1650" s="164"/>
    </row>
    <row r="1651" spans="14:15" ht="20" customHeight="1" x14ac:dyDescent="0.55000000000000004">
      <c r="N1651" s="164"/>
      <c r="O1651" s="164"/>
    </row>
    <row r="1652" spans="14:15" ht="20" customHeight="1" x14ac:dyDescent="0.55000000000000004">
      <c r="N1652" s="164"/>
      <c r="O1652" s="164"/>
    </row>
    <row r="1653" spans="14:15" ht="20" customHeight="1" x14ac:dyDescent="0.55000000000000004">
      <c r="N1653" s="164"/>
      <c r="O1653" s="164"/>
    </row>
    <row r="1654" spans="14:15" ht="20" customHeight="1" x14ac:dyDescent="0.55000000000000004">
      <c r="N1654" s="164"/>
      <c r="O1654" s="164"/>
    </row>
    <row r="1655" spans="14:15" ht="20" customHeight="1" x14ac:dyDescent="0.55000000000000004">
      <c r="N1655" s="164"/>
      <c r="O1655" s="164"/>
    </row>
    <row r="1656" spans="14:15" ht="20" customHeight="1" x14ac:dyDescent="0.55000000000000004">
      <c r="N1656" s="164"/>
      <c r="O1656" s="164"/>
    </row>
    <row r="1657" spans="14:15" ht="20" customHeight="1" x14ac:dyDescent="0.55000000000000004">
      <c r="N1657" s="164"/>
      <c r="O1657" s="164"/>
    </row>
    <row r="1658" spans="14:15" ht="20" customHeight="1" x14ac:dyDescent="0.55000000000000004">
      <c r="N1658" s="164"/>
      <c r="O1658" s="164"/>
    </row>
    <row r="1659" spans="14:15" ht="20" customHeight="1" x14ac:dyDescent="0.55000000000000004">
      <c r="N1659" s="164"/>
      <c r="O1659" s="164"/>
    </row>
    <row r="1660" spans="14:15" ht="20" customHeight="1" x14ac:dyDescent="0.55000000000000004">
      <c r="N1660" s="164"/>
      <c r="O1660" s="164"/>
    </row>
    <row r="1661" spans="14:15" ht="20" customHeight="1" x14ac:dyDescent="0.55000000000000004">
      <c r="N1661" s="164"/>
      <c r="O1661" s="164"/>
    </row>
    <row r="1662" spans="14:15" ht="20" customHeight="1" x14ac:dyDescent="0.55000000000000004">
      <c r="N1662" s="164"/>
      <c r="O1662" s="164"/>
    </row>
    <row r="1663" spans="14:15" ht="20" customHeight="1" x14ac:dyDescent="0.55000000000000004">
      <c r="N1663" s="164"/>
      <c r="O1663" s="164"/>
    </row>
    <row r="1664" spans="14:15" ht="20" customHeight="1" x14ac:dyDescent="0.55000000000000004">
      <c r="N1664" s="164"/>
      <c r="O1664" s="164"/>
    </row>
    <row r="1665" spans="14:15" ht="20" customHeight="1" x14ac:dyDescent="0.55000000000000004">
      <c r="N1665" s="164"/>
      <c r="O1665" s="164"/>
    </row>
    <row r="1666" spans="14:15" ht="20" customHeight="1" x14ac:dyDescent="0.55000000000000004">
      <c r="N1666" s="164"/>
      <c r="O1666" s="164"/>
    </row>
    <row r="1667" spans="14:15" ht="20" customHeight="1" x14ac:dyDescent="0.55000000000000004">
      <c r="N1667" s="164"/>
      <c r="O1667" s="164"/>
    </row>
    <row r="1668" spans="14:15" ht="20" customHeight="1" x14ac:dyDescent="0.55000000000000004">
      <c r="N1668" s="164"/>
      <c r="O1668" s="164"/>
    </row>
    <row r="1669" spans="14:15" ht="20" customHeight="1" x14ac:dyDescent="0.55000000000000004">
      <c r="N1669" s="164"/>
      <c r="O1669" s="164"/>
    </row>
    <row r="1670" spans="14:15" ht="20" customHeight="1" x14ac:dyDescent="0.55000000000000004">
      <c r="N1670" s="164"/>
      <c r="O1670" s="164"/>
    </row>
    <row r="1671" spans="14:15" ht="20" customHeight="1" x14ac:dyDescent="0.55000000000000004">
      <c r="N1671" s="164"/>
      <c r="O1671" s="164"/>
    </row>
    <row r="1672" spans="14:15" ht="20" customHeight="1" x14ac:dyDescent="0.55000000000000004">
      <c r="N1672" s="164"/>
      <c r="O1672" s="164"/>
    </row>
    <row r="1673" spans="14:15" ht="20" customHeight="1" x14ac:dyDescent="0.55000000000000004">
      <c r="N1673" s="164"/>
      <c r="O1673" s="164"/>
    </row>
    <row r="1674" spans="14:15" ht="20" customHeight="1" x14ac:dyDescent="0.55000000000000004">
      <c r="N1674" s="164"/>
      <c r="O1674" s="164"/>
    </row>
    <row r="1675" spans="14:15" ht="20" customHeight="1" x14ac:dyDescent="0.55000000000000004">
      <c r="N1675" s="164"/>
      <c r="O1675" s="164"/>
    </row>
    <row r="1676" spans="14:15" ht="20" customHeight="1" x14ac:dyDescent="0.55000000000000004">
      <c r="N1676" s="164"/>
      <c r="O1676" s="164"/>
    </row>
    <row r="1677" spans="14:15" ht="20" customHeight="1" x14ac:dyDescent="0.55000000000000004">
      <c r="N1677" s="164"/>
      <c r="O1677" s="164"/>
    </row>
    <row r="1678" spans="14:15" ht="20" customHeight="1" x14ac:dyDescent="0.55000000000000004">
      <c r="N1678" s="164"/>
      <c r="O1678" s="164"/>
    </row>
    <row r="1679" spans="14:15" ht="20" customHeight="1" x14ac:dyDescent="0.55000000000000004">
      <c r="N1679" s="164"/>
      <c r="O1679" s="164"/>
    </row>
    <row r="1680" spans="14:15" ht="20" customHeight="1" x14ac:dyDescent="0.55000000000000004">
      <c r="N1680" s="164"/>
      <c r="O1680" s="164"/>
    </row>
    <row r="1681" spans="14:15" ht="20" customHeight="1" x14ac:dyDescent="0.55000000000000004">
      <c r="N1681" s="164"/>
      <c r="O1681" s="164"/>
    </row>
    <row r="1682" spans="14:15" ht="20" customHeight="1" x14ac:dyDescent="0.55000000000000004">
      <c r="N1682" s="164"/>
      <c r="O1682" s="164"/>
    </row>
    <row r="1683" spans="14:15" ht="20" customHeight="1" x14ac:dyDescent="0.55000000000000004">
      <c r="N1683" s="164"/>
      <c r="O1683" s="164"/>
    </row>
    <row r="1684" spans="14:15" ht="20" customHeight="1" x14ac:dyDescent="0.55000000000000004">
      <c r="N1684" s="164"/>
      <c r="O1684" s="164"/>
    </row>
    <row r="1685" spans="14:15" ht="20" customHeight="1" x14ac:dyDescent="0.55000000000000004">
      <c r="N1685" s="164"/>
      <c r="O1685" s="164"/>
    </row>
    <row r="1686" spans="14:15" ht="20" customHeight="1" x14ac:dyDescent="0.55000000000000004">
      <c r="N1686" s="164"/>
      <c r="O1686" s="164"/>
    </row>
    <row r="1687" spans="14:15" ht="20" customHeight="1" x14ac:dyDescent="0.55000000000000004">
      <c r="N1687" s="164"/>
      <c r="O1687" s="164"/>
    </row>
    <row r="1688" spans="14:15" ht="20" customHeight="1" x14ac:dyDescent="0.55000000000000004">
      <c r="N1688" s="164"/>
      <c r="O1688" s="164"/>
    </row>
    <row r="1689" spans="14:15" ht="20" customHeight="1" x14ac:dyDescent="0.55000000000000004">
      <c r="N1689" s="164"/>
      <c r="O1689" s="164"/>
    </row>
    <row r="1690" spans="14:15" ht="20" customHeight="1" x14ac:dyDescent="0.55000000000000004">
      <c r="N1690" s="164"/>
      <c r="O1690" s="164"/>
    </row>
    <row r="1691" spans="14:15" ht="20" customHeight="1" x14ac:dyDescent="0.55000000000000004">
      <c r="N1691" s="164"/>
      <c r="O1691" s="164"/>
    </row>
    <row r="1692" spans="14:15" ht="20" customHeight="1" x14ac:dyDescent="0.55000000000000004">
      <c r="N1692" s="164"/>
      <c r="O1692" s="164"/>
    </row>
    <row r="1693" spans="14:15" ht="20" customHeight="1" x14ac:dyDescent="0.55000000000000004">
      <c r="N1693" s="164"/>
      <c r="O1693" s="164"/>
    </row>
    <row r="1694" spans="14:15" ht="20" customHeight="1" x14ac:dyDescent="0.55000000000000004">
      <c r="N1694" s="164"/>
      <c r="O1694" s="164"/>
    </row>
    <row r="1695" spans="14:15" ht="20" customHeight="1" x14ac:dyDescent="0.55000000000000004">
      <c r="N1695" s="164"/>
      <c r="O1695" s="164"/>
    </row>
    <row r="1696" spans="14:15" ht="20" customHeight="1" x14ac:dyDescent="0.55000000000000004">
      <c r="N1696" s="164"/>
      <c r="O1696" s="164"/>
    </row>
    <row r="1697" spans="14:15" ht="20" customHeight="1" x14ac:dyDescent="0.55000000000000004">
      <c r="N1697" s="164"/>
      <c r="O1697" s="164"/>
    </row>
    <row r="1698" spans="14:15" ht="20" customHeight="1" x14ac:dyDescent="0.55000000000000004">
      <c r="N1698" s="164"/>
      <c r="O1698" s="164"/>
    </row>
    <row r="1699" spans="14:15" ht="20" customHeight="1" x14ac:dyDescent="0.55000000000000004">
      <c r="N1699" s="164"/>
      <c r="O1699" s="164"/>
    </row>
    <row r="1700" spans="14:15" ht="20" customHeight="1" x14ac:dyDescent="0.55000000000000004">
      <c r="N1700" s="164"/>
      <c r="O1700" s="164"/>
    </row>
    <row r="1701" spans="14:15" ht="20" customHeight="1" x14ac:dyDescent="0.55000000000000004">
      <c r="N1701" s="164"/>
      <c r="O1701" s="164"/>
    </row>
    <row r="1702" spans="14:15" ht="20" customHeight="1" x14ac:dyDescent="0.55000000000000004">
      <c r="N1702" s="164"/>
      <c r="O1702" s="164"/>
    </row>
    <row r="1703" spans="14:15" ht="20" customHeight="1" x14ac:dyDescent="0.55000000000000004">
      <c r="N1703" s="164"/>
      <c r="O1703" s="164"/>
    </row>
    <row r="1704" spans="14:15" ht="20" customHeight="1" x14ac:dyDescent="0.55000000000000004">
      <c r="N1704" s="164"/>
      <c r="O1704" s="164"/>
    </row>
    <row r="1705" spans="14:15" ht="20" customHeight="1" x14ac:dyDescent="0.55000000000000004">
      <c r="N1705" s="164"/>
      <c r="O1705" s="164"/>
    </row>
    <row r="1706" spans="14:15" ht="20" customHeight="1" x14ac:dyDescent="0.55000000000000004">
      <c r="N1706" s="164"/>
      <c r="O1706" s="164"/>
    </row>
    <row r="1707" spans="14:15" ht="20" customHeight="1" x14ac:dyDescent="0.55000000000000004">
      <c r="N1707" s="164"/>
      <c r="O1707" s="164"/>
    </row>
    <row r="1708" spans="14:15" ht="20" customHeight="1" x14ac:dyDescent="0.55000000000000004">
      <c r="N1708" s="164"/>
      <c r="O1708" s="164"/>
    </row>
    <row r="1709" spans="14:15" ht="20" customHeight="1" x14ac:dyDescent="0.55000000000000004">
      <c r="N1709" s="164"/>
      <c r="O1709" s="164"/>
    </row>
    <row r="1710" spans="14:15" ht="20" customHeight="1" x14ac:dyDescent="0.55000000000000004">
      <c r="N1710" s="164"/>
      <c r="O1710" s="164"/>
    </row>
    <row r="1711" spans="14:15" ht="20" customHeight="1" x14ac:dyDescent="0.55000000000000004">
      <c r="N1711" s="164"/>
      <c r="O1711" s="164"/>
    </row>
    <row r="1712" spans="14:15" ht="20" customHeight="1" x14ac:dyDescent="0.55000000000000004">
      <c r="N1712" s="164"/>
      <c r="O1712" s="164"/>
    </row>
    <row r="1713" spans="14:15" ht="20" customHeight="1" x14ac:dyDescent="0.55000000000000004">
      <c r="N1713" s="164"/>
      <c r="O1713" s="164"/>
    </row>
    <row r="1714" spans="14:15" ht="20" customHeight="1" x14ac:dyDescent="0.55000000000000004">
      <c r="N1714" s="164"/>
      <c r="O1714" s="164"/>
    </row>
    <row r="1715" spans="14:15" ht="20" customHeight="1" x14ac:dyDescent="0.55000000000000004">
      <c r="N1715" s="164"/>
      <c r="O1715" s="164"/>
    </row>
    <row r="1716" spans="14:15" ht="20" customHeight="1" x14ac:dyDescent="0.55000000000000004">
      <c r="N1716" s="164"/>
      <c r="O1716" s="164"/>
    </row>
    <row r="1717" spans="14:15" ht="20" customHeight="1" x14ac:dyDescent="0.55000000000000004">
      <c r="N1717" s="164"/>
      <c r="O1717" s="164"/>
    </row>
    <row r="1718" spans="14:15" ht="20" customHeight="1" x14ac:dyDescent="0.55000000000000004">
      <c r="N1718" s="164"/>
      <c r="O1718" s="164"/>
    </row>
    <row r="1719" spans="14:15" ht="20" customHeight="1" x14ac:dyDescent="0.55000000000000004">
      <c r="N1719" s="164"/>
      <c r="O1719" s="164"/>
    </row>
    <row r="1720" spans="14:15" ht="20" customHeight="1" x14ac:dyDescent="0.55000000000000004">
      <c r="N1720" s="164"/>
      <c r="O1720" s="164"/>
    </row>
    <row r="1721" spans="14:15" ht="20" customHeight="1" x14ac:dyDescent="0.55000000000000004">
      <c r="N1721" s="164"/>
      <c r="O1721" s="164"/>
    </row>
    <row r="1722" spans="14:15" ht="20" customHeight="1" x14ac:dyDescent="0.55000000000000004">
      <c r="N1722" s="164"/>
      <c r="O1722" s="164"/>
    </row>
    <row r="1723" spans="14:15" ht="20" customHeight="1" x14ac:dyDescent="0.55000000000000004">
      <c r="N1723" s="164"/>
      <c r="O1723" s="164"/>
    </row>
    <row r="1724" spans="14:15" ht="20" customHeight="1" x14ac:dyDescent="0.55000000000000004">
      <c r="N1724" s="164"/>
      <c r="O1724" s="164"/>
    </row>
    <row r="1725" spans="14:15" ht="20" customHeight="1" x14ac:dyDescent="0.55000000000000004">
      <c r="N1725" s="164"/>
      <c r="O1725" s="164"/>
    </row>
    <row r="1726" spans="14:15" ht="20" customHeight="1" x14ac:dyDescent="0.55000000000000004">
      <c r="N1726" s="164"/>
      <c r="O1726" s="164"/>
    </row>
    <row r="1727" spans="14:15" ht="20" customHeight="1" x14ac:dyDescent="0.55000000000000004">
      <c r="N1727" s="164"/>
      <c r="O1727" s="164"/>
    </row>
    <row r="1728" spans="14:15" ht="20" customHeight="1" x14ac:dyDescent="0.55000000000000004">
      <c r="N1728" s="164"/>
      <c r="O1728" s="164"/>
    </row>
    <row r="1729" spans="14:15" ht="20" customHeight="1" x14ac:dyDescent="0.55000000000000004">
      <c r="N1729" s="164"/>
      <c r="O1729" s="164"/>
    </row>
    <row r="1730" spans="14:15" ht="20" customHeight="1" x14ac:dyDescent="0.55000000000000004">
      <c r="N1730" s="164"/>
      <c r="O1730" s="164"/>
    </row>
    <row r="1731" spans="14:15" ht="20" customHeight="1" x14ac:dyDescent="0.55000000000000004">
      <c r="N1731" s="164"/>
      <c r="O1731" s="164"/>
    </row>
    <row r="1732" spans="14:15" ht="20" customHeight="1" x14ac:dyDescent="0.55000000000000004">
      <c r="N1732" s="164"/>
      <c r="O1732" s="164"/>
    </row>
    <row r="1733" spans="14:15" ht="20" customHeight="1" x14ac:dyDescent="0.55000000000000004">
      <c r="N1733" s="164"/>
      <c r="O1733" s="164"/>
    </row>
    <row r="1734" spans="14:15" ht="20" customHeight="1" x14ac:dyDescent="0.55000000000000004">
      <c r="N1734" s="164"/>
      <c r="O1734" s="164"/>
    </row>
    <row r="1735" spans="14:15" ht="20" customHeight="1" x14ac:dyDescent="0.55000000000000004">
      <c r="N1735" s="164"/>
      <c r="O1735" s="164"/>
    </row>
    <row r="1736" spans="14:15" ht="20" customHeight="1" x14ac:dyDescent="0.55000000000000004">
      <c r="N1736" s="164"/>
      <c r="O1736" s="164"/>
    </row>
    <row r="1737" spans="14:15" ht="20" customHeight="1" x14ac:dyDescent="0.55000000000000004">
      <c r="N1737" s="164"/>
      <c r="O1737" s="164"/>
    </row>
    <row r="1738" spans="14:15" ht="20" customHeight="1" x14ac:dyDescent="0.55000000000000004">
      <c r="N1738" s="164"/>
      <c r="O1738" s="164"/>
    </row>
    <row r="1739" spans="14:15" ht="20" customHeight="1" x14ac:dyDescent="0.55000000000000004">
      <c r="N1739" s="164"/>
      <c r="O1739" s="164"/>
    </row>
    <row r="1740" spans="14:15" ht="20" customHeight="1" x14ac:dyDescent="0.55000000000000004">
      <c r="N1740" s="164"/>
      <c r="O1740" s="164"/>
    </row>
    <row r="1741" spans="14:15" ht="20" customHeight="1" x14ac:dyDescent="0.55000000000000004">
      <c r="N1741" s="164"/>
      <c r="O1741" s="164"/>
    </row>
    <row r="1742" spans="14:15" ht="20" customHeight="1" x14ac:dyDescent="0.55000000000000004">
      <c r="N1742" s="164"/>
      <c r="O1742" s="164"/>
    </row>
    <row r="1743" spans="14:15" ht="20" customHeight="1" x14ac:dyDescent="0.55000000000000004">
      <c r="N1743" s="164"/>
      <c r="O1743" s="164"/>
    </row>
    <row r="1744" spans="14:15" ht="20" customHeight="1" x14ac:dyDescent="0.55000000000000004">
      <c r="N1744" s="164"/>
      <c r="O1744" s="164"/>
    </row>
    <row r="1745" spans="14:15" ht="20" customHeight="1" x14ac:dyDescent="0.55000000000000004">
      <c r="N1745" s="164"/>
      <c r="O1745" s="164"/>
    </row>
    <row r="1746" spans="14:15" ht="20" customHeight="1" x14ac:dyDescent="0.55000000000000004">
      <c r="N1746" s="164"/>
      <c r="O1746" s="164"/>
    </row>
    <row r="1747" spans="14:15" ht="20" customHeight="1" x14ac:dyDescent="0.55000000000000004">
      <c r="N1747" s="164"/>
      <c r="O1747" s="164"/>
    </row>
    <row r="1748" spans="14:15" ht="20" customHeight="1" x14ac:dyDescent="0.55000000000000004">
      <c r="N1748" s="164"/>
      <c r="O1748" s="164"/>
    </row>
    <row r="1749" spans="14:15" ht="20" customHeight="1" x14ac:dyDescent="0.55000000000000004">
      <c r="N1749" s="164"/>
      <c r="O1749" s="164"/>
    </row>
    <row r="1750" spans="14:15" ht="20" customHeight="1" x14ac:dyDescent="0.55000000000000004">
      <c r="N1750" s="164"/>
      <c r="O1750" s="164"/>
    </row>
    <row r="1751" spans="14:15" ht="20" customHeight="1" x14ac:dyDescent="0.55000000000000004">
      <c r="N1751" s="164"/>
      <c r="O1751" s="164"/>
    </row>
    <row r="1752" spans="14:15" ht="20" customHeight="1" x14ac:dyDescent="0.55000000000000004">
      <c r="N1752" s="164"/>
      <c r="O1752" s="164"/>
    </row>
    <row r="1753" spans="14:15" ht="20" customHeight="1" x14ac:dyDescent="0.55000000000000004">
      <c r="N1753" s="164"/>
      <c r="O1753" s="164"/>
    </row>
    <row r="1754" spans="14:15" ht="20" customHeight="1" x14ac:dyDescent="0.55000000000000004">
      <c r="N1754" s="164"/>
      <c r="O1754" s="164"/>
    </row>
    <row r="1755" spans="14:15" ht="20" customHeight="1" x14ac:dyDescent="0.55000000000000004">
      <c r="N1755" s="164"/>
      <c r="O1755" s="164"/>
    </row>
    <row r="1756" spans="14:15" ht="20" customHeight="1" x14ac:dyDescent="0.55000000000000004">
      <c r="N1756" s="164"/>
      <c r="O1756" s="164"/>
    </row>
    <row r="1757" spans="14:15" ht="20" customHeight="1" x14ac:dyDescent="0.55000000000000004">
      <c r="N1757" s="164"/>
      <c r="O1757" s="164"/>
    </row>
    <row r="1758" spans="14:15" ht="20" customHeight="1" x14ac:dyDescent="0.55000000000000004">
      <c r="N1758" s="164"/>
      <c r="O1758" s="164"/>
    </row>
    <row r="1759" spans="14:15" ht="20" customHeight="1" x14ac:dyDescent="0.55000000000000004">
      <c r="N1759" s="164"/>
      <c r="O1759" s="164"/>
    </row>
    <row r="1760" spans="14:15" ht="20" customHeight="1" x14ac:dyDescent="0.55000000000000004">
      <c r="N1760" s="164"/>
      <c r="O1760" s="164"/>
    </row>
    <row r="1761" spans="14:15" ht="20" customHeight="1" x14ac:dyDescent="0.55000000000000004">
      <c r="N1761" s="164"/>
      <c r="O1761" s="164"/>
    </row>
    <row r="1762" spans="14:15" ht="20" customHeight="1" x14ac:dyDescent="0.55000000000000004">
      <c r="N1762" s="164"/>
      <c r="O1762" s="164"/>
    </row>
    <row r="1763" spans="14:15" ht="20" customHeight="1" x14ac:dyDescent="0.55000000000000004">
      <c r="N1763" s="164"/>
      <c r="O1763" s="164"/>
    </row>
    <row r="1764" spans="14:15" ht="20" customHeight="1" x14ac:dyDescent="0.55000000000000004">
      <c r="N1764" s="164"/>
      <c r="O1764" s="164"/>
    </row>
    <row r="1765" spans="14:15" ht="20" customHeight="1" x14ac:dyDescent="0.55000000000000004">
      <c r="N1765" s="164"/>
      <c r="O1765" s="164"/>
    </row>
    <row r="1766" spans="14:15" ht="20" customHeight="1" x14ac:dyDescent="0.55000000000000004">
      <c r="N1766" s="164"/>
      <c r="O1766" s="164"/>
    </row>
    <row r="1767" spans="14:15" ht="20" customHeight="1" x14ac:dyDescent="0.55000000000000004">
      <c r="N1767" s="164"/>
      <c r="O1767" s="164"/>
    </row>
    <row r="1768" spans="14:15" ht="20" customHeight="1" x14ac:dyDescent="0.55000000000000004">
      <c r="N1768" s="164"/>
      <c r="O1768" s="164"/>
    </row>
    <row r="1769" spans="14:15" ht="20" customHeight="1" x14ac:dyDescent="0.55000000000000004">
      <c r="N1769" s="164"/>
      <c r="O1769" s="164"/>
    </row>
    <row r="1770" spans="14:15" ht="20" customHeight="1" x14ac:dyDescent="0.55000000000000004">
      <c r="N1770" s="164"/>
      <c r="O1770" s="164"/>
    </row>
    <row r="1771" spans="14:15" ht="20" customHeight="1" x14ac:dyDescent="0.55000000000000004">
      <c r="N1771" s="164"/>
      <c r="O1771" s="164"/>
    </row>
    <row r="1772" spans="14:15" ht="20" customHeight="1" x14ac:dyDescent="0.55000000000000004">
      <c r="N1772" s="164"/>
      <c r="O1772" s="164"/>
    </row>
    <row r="1773" spans="14:15" ht="20" customHeight="1" x14ac:dyDescent="0.55000000000000004">
      <c r="N1773" s="164"/>
      <c r="O1773" s="164"/>
    </row>
    <row r="1774" spans="14:15" ht="20" customHeight="1" x14ac:dyDescent="0.55000000000000004">
      <c r="N1774" s="164"/>
      <c r="O1774" s="164"/>
    </row>
    <row r="1775" spans="14:15" ht="20" customHeight="1" x14ac:dyDescent="0.55000000000000004">
      <c r="N1775" s="164"/>
      <c r="O1775" s="164"/>
    </row>
    <row r="1776" spans="14:15" ht="20" customHeight="1" x14ac:dyDescent="0.55000000000000004">
      <c r="N1776" s="164"/>
      <c r="O1776" s="164"/>
    </row>
    <row r="1777" spans="14:15" ht="20" customHeight="1" x14ac:dyDescent="0.55000000000000004">
      <c r="N1777" s="164"/>
      <c r="O1777" s="164"/>
    </row>
    <row r="1778" spans="14:15" ht="20" customHeight="1" x14ac:dyDescent="0.55000000000000004">
      <c r="N1778" s="164"/>
      <c r="O1778" s="164"/>
    </row>
    <row r="1779" spans="14:15" ht="20" customHeight="1" x14ac:dyDescent="0.55000000000000004">
      <c r="N1779" s="164"/>
      <c r="O1779" s="164"/>
    </row>
    <row r="1780" spans="14:15" ht="20" customHeight="1" x14ac:dyDescent="0.55000000000000004">
      <c r="N1780" s="164"/>
      <c r="O1780" s="164"/>
    </row>
    <row r="1781" spans="14:15" ht="20" customHeight="1" x14ac:dyDescent="0.55000000000000004">
      <c r="N1781" s="164"/>
      <c r="O1781" s="164"/>
    </row>
    <row r="1782" spans="14:15" ht="20" customHeight="1" x14ac:dyDescent="0.55000000000000004">
      <c r="N1782" s="164"/>
      <c r="O1782" s="164"/>
    </row>
    <row r="1783" spans="14:15" ht="20" customHeight="1" x14ac:dyDescent="0.55000000000000004">
      <c r="N1783" s="164"/>
      <c r="O1783" s="164"/>
    </row>
    <row r="1784" spans="14:15" ht="20" customHeight="1" x14ac:dyDescent="0.55000000000000004">
      <c r="N1784" s="164"/>
      <c r="O1784" s="164"/>
    </row>
    <row r="1785" spans="14:15" ht="20" customHeight="1" x14ac:dyDescent="0.55000000000000004">
      <c r="N1785" s="164"/>
      <c r="O1785" s="164"/>
    </row>
    <row r="1786" spans="14:15" ht="20" customHeight="1" x14ac:dyDescent="0.55000000000000004">
      <c r="N1786" s="164"/>
      <c r="O1786" s="164"/>
    </row>
    <row r="1787" spans="14:15" ht="20" customHeight="1" x14ac:dyDescent="0.55000000000000004">
      <c r="N1787" s="164"/>
      <c r="O1787" s="164"/>
    </row>
    <row r="1788" spans="14:15" ht="20" customHeight="1" x14ac:dyDescent="0.55000000000000004">
      <c r="N1788" s="164"/>
      <c r="O1788" s="164"/>
    </row>
    <row r="1789" spans="14:15" ht="20" customHeight="1" x14ac:dyDescent="0.55000000000000004">
      <c r="N1789" s="164"/>
      <c r="O1789" s="164"/>
    </row>
    <row r="1790" spans="14:15" ht="20" customHeight="1" x14ac:dyDescent="0.55000000000000004">
      <c r="N1790" s="164"/>
      <c r="O1790" s="164"/>
    </row>
    <row r="1791" spans="14:15" ht="20" customHeight="1" x14ac:dyDescent="0.55000000000000004">
      <c r="N1791" s="164"/>
      <c r="O1791" s="164"/>
    </row>
    <row r="1792" spans="14:15" ht="20" customHeight="1" x14ac:dyDescent="0.55000000000000004">
      <c r="N1792" s="164"/>
      <c r="O1792" s="164"/>
    </row>
    <row r="1793" spans="14:15" ht="20" customHeight="1" x14ac:dyDescent="0.55000000000000004">
      <c r="N1793" s="164"/>
      <c r="O1793" s="164"/>
    </row>
    <row r="1794" spans="14:15" ht="20" customHeight="1" x14ac:dyDescent="0.55000000000000004">
      <c r="N1794" s="164"/>
      <c r="O1794" s="164"/>
    </row>
    <row r="1795" spans="14:15" ht="20" customHeight="1" x14ac:dyDescent="0.55000000000000004">
      <c r="N1795" s="164"/>
      <c r="O1795" s="164"/>
    </row>
    <row r="1796" spans="14:15" ht="20" customHeight="1" x14ac:dyDescent="0.55000000000000004">
      <c r="N1796" s="164"/>
      <c r="O1796" s="164"/>
    </row>
    <row r="1797" spans="14:15" ht="20" customHeight="1" x14ac:dyDescent="0.55000000000000004">
      <c r="N1797" s="164"/>
      <c r="O1797" s="164"/>
    </row>
    <row r="1798" spans="14:15" ht="20" customHeight="1" x14ac:dyDescent="0.55000000000000004">
      <c r="N1798" s="164"/>
      <c r="O1798" s="164"/>
    </row>
    <row r="1799" spans="14:15" ht="20" customHeight="1" x14ac:dyDescent="0.55000000000000004">
      <c r="N1799" s="164"/>
      <c r="O1799" s="164"/>
    </row>
    <row r="1800" spans="14:15" ht="20" customHeight="1" x14ac:dyDescent="0.55000000000000004">
      <c r="N1800" s="164"/>
      <c r="O1800" s="164"/>
    </row>
    <row r="1801" spans="14:15" ht="20" customHeight="1" x14ac:dyDescent="0.55000000000000004">
      <c r="N1801" s="164"/>
      <c r="O1801" s="164"/>
    </row>
    <row r="1802" spans="14:15" ht="20" customHeight="1" x14ac:dyDescent="0.55000000000000004">
      <c r="N1802" s="164"/>
      <c r="O1802" s="164"/>
    </row>
    <row r="1803" spans="14:15" ht="20" customHeight="1" x14ac:dyDescent="0.55000000000000004">
      <c r="N1803" s="164"/>
      <c r="O1803" s="164"/>
    </row>
    <row r="1804" spans="14:15" ht="20" customHeight="1" x14ac:dyDescent="0.55000000000000004">
      <c r="N1804" s="164"/>
      <c r="O1804" s="164"/>
    </row>
    <row r="1805" spans="14:15" ht="20" customHeight="1" x14ac:dyDescent="0.55000000000000004">
      <c r="N1805" s="164"/>
      <c r="O1805" s="164"/>
    </row>
    <row r="1806" spans="14:15" ht="20" customHeight="1" x14ac:dyDescent="0.55000000000000004">
      <c r="N1806" s="164"/>
      <c r="O1806" s="164"/>
    </row>
    <row r="1807" spans="14:15" ht="20" customHeight="1" x14ac:dyDescent="0.55000000000000004">
      <c r="N1807" s="164"/>
      <c r="O1807" s="164"/>
    </row>
    <row r="1808" spans="14:15" ht="20" customHeight="1" x14ac:dyDescent="0.55000000000000004">
      <c r="N1808" s="164"/>
      <c r="O1808" s="164"/>
    </row>
    <row r="1809" spans="14:15" ht="20" customHeight="1" x14ac:dyDescent="0.55000000000000004">
      <c r="N1809" s="164"/>
      <c r="O1809" s="164"/>
    </row>
    <row r="1810" spans="14:15" ht="20" customHeight="1" x14ac:dyDescent="0.55000000000000004">
      <c r="N1810" s="164"/>
      <c r="O1810" s="164"/>
    </row>
    <row r="1811" spans="14:15" ht="20" customHeight="1" x14ac:dyDescent="0.55000000000000004">
      <c r="N1811" s="164"/>
      <c r="O1811" s="164"/>
    </row>
    <row r="1812" spans="14:15" ht="20" customHeight="1" x14ac:dyDescent="0.55000000000000004">
      <c r="N1812" s="164"/>
      <c r="O1812" s="164"/>
    </row>
    <row r="1813" spans="14:15" ht="20" customHeight="1" x14ac:dyDescent="0.55000000000000004">
      <c r="N1813" s="164"/>
      <c r="O1813" s="164"/>
    </row>
    <row r="1814" spans="14:15" ht="20" customHeight="1" x14ac:dyDescent="0.55000000000000004">
      <c r="N1814" s="164"/>
      <c r="O1814" s="164"/>
    </row>
    <row r="1815" spans="14:15" ht="20" customHeight="1" x14ac:dyDescent="0.55000000000000004">
      <c r="N1815" s="164"/>
      <c r="O1815" s="164"/>
    </row>
    <row r="1816" spans="14:15" ht="20" customHeight="1" x14ac:dyDescent="0.55000000000000004">
      <c r="N1816" s="164"/>
      <c r="O1816" s="164"/>
    </row>
    <row r="1817" spans="14:15" ht="20" customHeight="1" x14ac:dyDescent="0.55000000000000004">
      <c r="N1817" s="164"/>
      <c r="O1817" s="164"/>
    </row>
    <row r="1818" spans="14:15" ht="20" customHeight="1" x14ac:dyDescent="0.55000000000000004">
      <c r="N1818" s="164"/>
      <c r="O1818" s="164"/>
    </row>
    <row r="1819" spans="14:15" ht="20" customHeight="1" x14ac:dyDescent="0.55000000000000004">
      <c r="N1819" s="164"/>
      <c r="O1819" s="164"/>
    </row>
    <row r="1820" spans="14:15" ht="20" customHeight="1" x14ac:dyDescent="0.55000000000000004">
      <c r="N1820" s="164"/>
      <c r="O1820" s="164"/>
    </row>
    <row r="1821" spans="14:15" ht="20" customHeight="1" x14ac:dyDescent="0.55000000000000004">
      <c r="N1821" s="164"/>
      <c r="O1821" s="164"/>
    </row>
    <row r="1822" spans="14:15" ht="20" customHeight="1" x14ac:dyDescent="0.55000000000000004">
      <c r="N1822" s="164"/>
      <c r="O1822" s="164"/>
    </row>
    <row r="1823" spans="14:15" ht="20" customHeight="1" x14ac:dyDescent="0.55000000000000004">
      <c r="N1823" s="164"/>
      <c r="O1823" s="164"/>
    </row>
    <row r="1824" spans="14:15" ht="20" customHeight="1" x14ac:dyDescent="0.55000000000000004">
      <c r="N1824" s="164"/>
      <c r="O1824" s="164"/>
    </row>
    <row r="1825" spans="14:15" ht="20" customHeight="1" x14ac:dyDescent="0.55000000000000004">
      <c r="N1825" s="164"/>
      <c r="O1825" s="164"/>
    </row>
    <row r="1826" spans="14:15" ht="20" customHeight="1" x14ac:dyDescent="0.55000000000000004">
      <c r="N1826" s="164"/>
      <c r="O1826" s="164"/>
    </row>
    <row r="1827" spans="14:15" ht="20" customHeight="1" x14ac:dyDescent="0.55000000000000004">
      <c r="N1827" s="164"/>
      <c r="O1827" s="164"/>
    </row>
    <row r="1828" spans="14:15" ht="20" customHeight="1" x14ac:dyDescent="0.55000000000000004">
      <c r="N1828" s="164"/>
      <c r="O1828" s="164"/>
    </row>
    <row r="1829" spans="14:15" ht="20" customHeight="1" x14ac:dyDescent="0.55000000000000004">
      <c r="N1829" s="164"/>
      <c r="O1829" s="164"/>
    </row>
    <row r="1830" spans="14:15" ht="20" customHeight="1" x14ac:dyDescent="0.55000000000000004">
      <c r="N1830" s="164"/>
      <c r="O1830" s="164"/>
    </row>
    <row r="1831" spans="14:15" ht="20" customHeight="1" x14ac:dyDescent="0.55000000000000004">
      <c r="N1831" s="164"/>
      <c r="O1831" s="164"/>
    </row>
    <row r="1832" spans="14:15" ht="20" customHeight="1" x14ac:dyDescent="0.55000000000000004">
      <c r="N1832" s="164"/>
      <c r="O1832" s="164"/>
    </row>
    <row r="1833" spans="14:15" ht="20" customHeight="1" x14ac:dyDescent="0.55000000000000004">
      <c r="N1833" s="164"/>
      <c r="O1833" s="164"/>
    </row>
    <row r="1834" spans="14:15" ht="20" customHeight="1" x14ac:dyDescent="0.55000000000000004">
      <c r="N1834" s="164"/>
      <c r="O1834" s="164"/>
    </row>
    <row r="1835" spans="14:15" ht="20" customHeight="1" x14ac:dyDescent="0.55000000000000004">
      <c r="N1835" s="164"/>
      <c r="O1835" s="164"/>
    </row>
    <row r="1836" spans="14:15" ht="20" customHeight="1" x14ac:dyDescent="0.55000000000000004">
      <c r="N1836" s="164"/>
      <c r="O1836" s="164"/>
    </row>
    <row r="1837" spans="14:15" ht="20" customHeight="1" x14ac:dyDescent="0.55000000000000004">
      <c r="N1837" s="164"/>
      <c r="O1837" s="164"/>
    </row>
    <row r="1838" spans="14:15" ht="20" customHeight="1" x14ac:dyDescent="0.55000000000000004">
      <c r="N1838" s="164"/>
      <c r="O1838" s="164"/>
    </row>
    <row r="1839" spans="14:15" ht="20" customHeight="1" x14ac:dyDescent="0.55000000000000004">
      <c r="N1839" s="164"/>
      <c r="O1839" s="164"/>
    </row>
    <row r="1840" spans="14:15" ht="20" customHeight="1" x14ac:dyDescent="0.55000000000000004">
      <c r="N1840" s="164"/>
      <c r="O1840" s="164"/>
    </row>
    <row r="1841" spans="14:15" ht="20" customHeight="1" x14ac:dyDescent="0.55000000000000004">
      <c r="N1841" s="164"/>
      <c r="O1841" s="164"/>
    </row>
    <row r="1842" spans="14:15" ht="20" customHeight="1" x14ac:dyDescent="0.55000000000000004">
      <c r="N1842" s="164"/>
      <c r="O1842" s="164"/>
    </row>
    <row r="1843" spans="14:15" ht="20" customHeight="1" x14ac:dyDescent="0.55000000000000004">
      <c r="N1843" s="164"/>
      <c r="O1843" s="164"/>
    </row>
    <row r="1844" spans="14:15" ht="20" customHeight="1" x14ac:dyDescent="0.55000000000000004">
      <c r="N1844" s="164"/>
      <c r="O1844" s="164"/>
    </row>
    <row r="1845" spans="14:15" ht="20" customHeight="1" x14ac:dyDescent="0.55000000000000004">
      <c r="N1845" s="164"/>
      <c r="O1845" s="164"/>
    </row>
    <row r="1846" spans="14:15" ht="20" customHeight="1" x14ac:dyDescent="0.55000000000000004">
      <c r="N1846" s="164"/>
      <c r="O1846" s="164"/>
    </row>
    <row r="1847" spans="14:15" ht="20" customHeight="1" x14ac:dyDescent="0.55000000000000004">
      <c r="N1847" s="164"/>
      <c r="O1847" s="164"/>
    </row>
    <row r="1848" spans="14:15" ht="20" customHeight="1" x14ac:dyDescent="0.55000000000000004">
      <c r="N1848" s="164"/>
      <c r="O1848" s="164"/>
    </row>
    <row r="1849" spans="14:15" ht="20" customHeight="1" x14ac:dyDescent="0.55000000000000004">
      <c r="N1849" s="164"/>
      <c r="O1849" s="164"/>
    </row>
    <row r="1850" spans="14:15" ht="20" customHeight="1" x14ac:dyDescent="0.55000000000000004">
      <c r="N1850" s="164"/>
      <c r="O1850" s="164"/>
    </row>
    <row r="1851" spans="14:15" ht="20" customHeight="1" x14ac:dyDescent="0.55000000000000004">
      <c r="N1851" s="164"/>
      <c r="O1851" s="164"/>
    </row>
    <row r="1852" spans="14:15" ht="20" customHeight="1" x14ac:dyDescent="0.55000000000000004">
      <c r="N1852" s="164"/>
      <c r="O1852" s="164"/>
    </row>
    <row r="1853" spans="14:15" ht="20" customHeight="1" x14ac:dyDescent="0.55000000000000004">
      <c r="N1853" s="164"/>
      <c r="O1853" s="164"/>
    </row>
    <row r="1854" spans="14:15" ht="20" customHeight="1" x14ac:dyDescent="0.55000000000000004">
      <c r="N1854" s="164"/>
      <c r="O1854" s="164"/>
    </row>
    <row r="1855" spans="14:15" ht="20" customHeight="1" x14ac:dyDescent="0.55000000000000004">
      <c r="N1855" s="164"/>
      <c r="O1855" s="164"/>
    </row>
    <row r="1856" spans="14:15" ht="20" customHeight="1" x14ac:dyDescent="0.55000000000000004">
      <c r="N1856" s="164"/>
      <c r="O1856" s="164"/>
    </row>
    <row r="1857" spans="14:15" ht="20" customHeight="1" x14ac:dyDescent="0.55000000000000004">
      <c r="N1857" s="164"/>
      <c r="O1857" s="164"/>
    </row>
    <row r="1858" spans="14:15" ht="20" customHeight="1" x14ac:dyDescent="0.55000000000000004">
      <c r="N1858" s="164"/>
      <c r="O1858" s="164"/>
    </row>
    <row r="1859" spans="14:15" ht="20" customHeight="1" x14ac:dyDescent="0.55000000000000004">
      <c r="N1859" s="164"/>
      <c r="O1859" s="164"/>
    </row>
    <row r="1860" spans="14:15" ht="20" customHeight="1" x14ac:dyDescent="0.55000000000000004">
      <c r="N1860" s="164"/>
      <c r="O1860" s="164"/>
    </row>
    <row r="1861" spans="14:15" ht="20" customHeight="1" x14ac:dyDescent="0.55000000000000004">
      <c r="N1861" s="164"/>
      <c r="O1861" s="164"/>
    </row>
    <row r="1862" spans="14:15" ht="20" customHeight="1" x14ac:dyDescent="0.55000000000000004">
      <c r="N1862" s="164"/>
      <c r="O1862" s="164"/>
    </row>
    <row r="1863" spans="14:15" ht="20" customHeight="1" x14ac:dyDescent="0.55000000000000004">
      <c r="N1863" s="164"/>
      <c r="O1863" s="164"/>
    </row>
    <row r="1864" spans="14:15" ht="20" customHeight="1" x14ac:dyDescent="0.55000000000000004">
      <c r="N1864" s="164"/>
      <c r="O1864" s="164"/>
    </row>
    <row r="1865" spans="14:15" ht="20" customHeight="1" x14ac:dyDescent="0.55000000000000004">
      <c r="N1865" s="164"/>
      <c r="O1865" s="164"/>
    </row>
    <row r="1866" spans="14:15" ht="20" customHeight="1" x14ac:dyDescent="0.55000000000000004">
      <c r="N1866" s="164"/>
      <c r="O1866" s="164"/>
    </row>
    <row r="1867" spans="14:15" ht="20" customHeight="1" x14ac:dyDescent="0.55000000000000004">
      <c r="N1867" s="164"/>
      <c r="O1867" s="164"/>
    </row>
    <row r="1868" spans="14:15" ht="20" customHeight="1" x14ac:dyDescent="0.55000000000000004">
      <c r="N1868" s="164"/>
      <c r="O1868" s="164"/>
    </row>
    <row r="1869" spans="14:15" ht="20" customHeight="1" x14ac:dyDescent="0.55000000000000004">
      <c r="N1869" s="164"/>
      <c r="O1869" s="164"/>
    </row>
    <row r="1870" spans="14:15" ht="20" customHeight="1" x14ac:dyDescent="0.55000000000000004">
      <c r="N1870" s="164"/>
      <c r="O1870" s="164"/>
    </row>
    <row r="1871" spans="14:15" ht="20" customHeight="1" x14ac:dyDescent="0.55000000000000004">
      <c r="N1871" s="164"/>
      <c r="O1871" s="164"/>
    </row>
    <row r="1872" spans="14:15" ht="20" customHeight="1" x14ac:dyDescent="0.55000000000000004">
      <c r="N1872" s="164"/>
      <c r="O1872" s="164"/>
    </row>
    <row r="1873" spans="14:15" ht="20" customHeight="1" x14ac:dyDescent="0.55000000000000004">
      <c r="N1873" s="164"/>
      <c r="O1873" s="164"/>
    </row>
    <row r="1874" spans="14:15" ht="20" customHeight="1" x14ac:dyDescent="0.55000000000000004">
      <c r="N1874" s="164"/>
      <c r="O1874" s="164"/>
    </row>
    <row r="1875" spans="14:15" ht="20" customHeight="1" x14ac:dyDescent="0.55000000000000004">
      <c r="N1875" s="164"/>
      <c r="O1875" s="164"/>
    </row>
    <row r="1876" spans="14:15" ht="20" customHeight="1" x14ac:dyDescent="0.55000000000000004">
      <c r="N1876" s="164"/>
      <c r="O1876" s="164"/>
    </row>
    <row r="1877" spans="14:15" ht="20" customHeight="1" x14ac:dyDescent="0.55000000000000004">
      <c r="N1877" s="164"/>
      <c r="O1877" s="164"/>
    </row>
    <row r="1878" spans="14:15" ht="20" customHeight="1" x14ac:dyDescent="0.55000000000000004">
      <c r="N1878" s="164"/>
      <c r="O1878" s="164"/>
    </row>
    <row r="1879" spans="14:15" ht="20" customHeight="1" x14ac:dyDescent="0.55000000000000004">
      <c r="N1879" s="164"/>
      <c r="O1879" s="164"/>
    </row>
    <row r="1880" spans="14:15" ht="20" customHeight="1" x14ac:dyDescent="0.55000000000000004">
      <c r="N1880" s="164"/>
      <c r="O1880" s="164"/>
    </row>
    <row r="1881" spans="14:15" ht="20" customHeight="1" x14ac:dyDescent="0.55000000000000004">
      <c r="N1881" s="164"/>
      <c r="O1881" s="164"/>
    </row>
    <row r="1882" spans="14:15" ht="20" customHeight="1" x14ac:dyDescent="0.55000000000000004">
      <c r="N1882" s="164"/>
      <c r="O1882" s="164"/>
    </row>
    <row r="1883" spans="14:15" ht="20" customHeight="1" x14ac:dyDescent="0.55000000000000004">
      <c r="N1883" s="164"/>
      <c r="O1883" s="164"/>
    </row>
    <row r="1884" spans="14:15" ht="20" customHeight="1" x14ac:dyDescent="0.55000000000000004">
      <c r="N1884" s="164"/>
      <c r="O1884" s="164"/>
    </row>
    <row r="1885" spans="14:15" ht="20" customHeight="1" x14ac:dyDescent="0.55000000000000004">
      <c r="N1885" s="164"/>
      <c r="O1885" s="164"/>
    </row>
    <row r="1886" spans="14:15" ht="20" customHeight="1" x14ac:dyDescent="0.55000000000000004">
      <c r="N1886" s="164"/>
      <c r="O1886" s="164"/>
    </row>
    <row r="1887" spans="14:15" ht="20" customHeight="1" x14ac:dyDescent="0.55000000000000004">
      <c r="N1887" s="164"/>
      <c r="O1887" s="164"/>
    </row>
    <row r="1888" spans="14:15" ht="20" customHeight="1" x14ac:dyDescent="0.55000000000000004">
      <c r="N1888" s="164"/>
      <c r="O1888" s="164"/>
    </row>
    <row r="1889" spans="14:15" ht="20" customHeight="1" x14ac:dyDescent="0.55000000000000004">
      <c r="N1889" s="164"/>
      <c r="O1889" s="164"/>
    </row>
    <row r="1890" spans="14:15" ht="20" customHeight="1" x14ac:dyDescent="0.55000000000000004">
      <c r="N1890" s="164"/>
      <c r="O1890" s="164"/>
    </row>
    <row r="1891" spans="14:15" ht="20" customHeight="1" x14ac:dyDescent="0.55000000000000004">
      <c r="N1891" s="164"/>
      <c r="O1891" s="164"/>
    </row>
    <row r="1892" spans="14:15" ht="20" customHeight="1" x14ac:dyDescent="0.55000000000000004">
      <c r="N1892" s="164"/>
      <c r="O1892" s="164"/>
    </row>
    <row r="1893" spans="14:15" ht="20" customHeight="1" x14ac:dyDescent="0.55000000000000004">
      <c r="N1893" s="164"/>
      <c r="O1893" s="164"/>
    </row>
    <row r="1894" spans="14:15" ht="20" customHeight="1" x14ac:dyDescent="0.55000000000000004">
      <c r="N1894" s="164"/>
      <c r="O1894" s="164"/>
    </row>
    <row r="1895" spans="14:15" ht="20" customHeight="1" x14ac:dyDescent="0.55000000000000004">
      <c r="N1895" s="164"/>
      <c r="O1895" s="164"/>
    </row>
    <row r="1896" spans="14:15" ht="20" customHeight="1" x14ac:dyDescent="0.55000000000000004">
      <c r="N1896" s="164"/>
      <c r="O1896" s="164"/>
    </row>
    <row r="1897" spans="14:15" ht="20" customHeight="1" x14ac:dyDescent="0.55000000000000004">
      <c r="N1897" s="164"/>
      <c r="O1897" s="164"/>
    </row>
    <row r="1898" spans="14:15" ht="20" customHeight="1" x14ac:dyDescent="0.55000000000000004">
      <c r="N1898" s="164"/>
      <c r="O1898" s="164"/>
    </row>
    <row r="1899" spans="14:15" ht="20" customHeight="1" x14ac:dyDescent="0.55000000000000004">
      <c r="N1899" s="164"/>
      <c r="O1899" s="164"/>
    </row>
    <row r="1900" spans="14:15" ht="20" customHeight="1" x14ac:dyDescent="0.55000000000000004">
      <c r="N1900" s="164"/>
      <c r="O1900" s="164"/>
    </row>
    <row r="1901" spans="14:15" ht="20" customHeight="1" x14ac:dyDescent="0.55000000000000004">
      <c r="N1901" s="164"/>
      <c r="O1901" s="164"/>
    </row>
    <row r="1902" spans="14:15" ht="20" customHeight="1" x14ac:dyDescent="0.55000000000000004">
      <c r="N1902" s="164"/>
      <c r="O1902" s="164"/>
    </row>
    <row r="1903" spans="14:15" ht="20" customHeight="1" x14ac:dyDescent="0.55000000000000004">
      <c r="N1903" s="164"/>
      <c r="O1903" s="164"/>
    </row>
    <row r="1904" spans="14:15" ht="20" customHeight="1" x14ac:dyDescent="0.55000000000000004">
      <c r="N1904" s="164"/>
      <c r="O1904" s="164"/>
    </row>
    <row r="1905" spans="14:15" ht="20" customHeight="1" x14ac:dyDescent="0.55000000000000004">
      <c r="N1905" s="164"/>
      <c r="O1905" s="164"/>
    </row>
    <row r="1906" spans="14:15" ht="20" customHeight="1" x14ac:dyDescent="0.55000000000000004">
      <c r="N1906" s="164"/>
      <c r="O1906" s="164"/>
    </row>
    <row r="1907" spans="14:15" ht="20" customHeight="1" x14ac:dyDescent="0.55000000000000004">
      <c r="N1907" s="164"/>
      <c r="O1907" s="164"/>
    </row>
    <row r="1908" spans="14:15" ht="20" customHeight="1" x14ac:dyDescent="0.55000000000000004">
      <c r="N1908" s="164"/>
      <c r="O1908" s="164"/>
    </row>
    <row r="1909" spans="14:15" ht="20" customHeight="1" x14ac:dyDescent="0.55000000000000004">
      <c r="N1909" s="164"/>
      <c r="O1909" s="164"/>
    </row>
    <row r="1910" spans="14:15" ht="20" customHeight="1" x14ac:dyDescent="0.55000000000000004">
      <c r="N1910" s="164"/>
      <c r="O1910" s="164"/>
    </row>
    <row r="1911" spans="14:15" ht="20" customHeight="1" x14ac:dyDescent="0.55000000000000004">
      <c r="N1911" s="164"/>
      <c r="O1911" s="164"/>
    </row>
    <row r="1912" spans="14:15" ht="20" customHeight="1" x14ac:dyDescent="0.55000000000000004">
      <c r="N1912" s="164"/>
      <c r="O1912" s="164"/>
    </row>
    <row r="1913" spans="14:15" ht="20" customHeight="1" x14ac:dyDescent="0.55000000000000004">
      <c r="N1913" s="164"/>
      <c r="O1913" s="164"/>
    </row>
    <row r="1914" spans="14:15" ht="20" customHeight="1" x14ac:dyDescent="0.55000000000000004">
      <c r="N1914" s="164"/>
      <c r="O1914" s="164"/>
    </row>
    <row r="1915" spans="14:15" ht="20" customHeight="1" x14ac:dyDescent="0.55000000000000004">
      <c r="N1915" s="164"/>
      <c r="O1915" s="164"/>
    </row>
    <row r="1916" spans="14:15" ht="20" customHeight="1" x14ac:dyDescent="0.55000000000000004">
      <c r="N1916" s="164"/>
      <c r="O1916" s="164"/>
    </row>
    <row r="1917" spans="14:15" ht="20" customHeight="1" x14ac:dyDescent="0.55000000000000004">
      <c r="N1917" s="164"/>
      <c r="O1917" s="164"/>
    </row>
    <row r="1918" spans="14:15" ht="20" customHeight="1" x14ac:dyDescent="0.55000000000000004">
      <c r="N1918" s="164"/>
      <c r="O1918" s="164"/>
    </row>
    <row r="1919" spans="14:15" ht="20" customHeight="1" x14ac:dyDescent="0.55000000000000004">
      <c r="N1919" s="164"/>
      <c r="O1919" s="164"/>
    </row>
    <row r="1920" spans="14:15" ht="20" customHeight="1" x14ac:dyDescent="0.55000000000000004">
      <c r="N1920" s="164"/>
      <c r="O1920" s="164"/>
    </row>
    <row r="1921" spans="14:15" ht="20" customHeight="1" x14ac:dyDescent="0.55000000000000004">
      <c r="N1921" s="164"/>
      <c r="O1921" s="164"/>
    </row>
    <row r="1922" spans="14:15" ht="20" customHeight="1" x14ac:dyDescent="0.55000000000000004">
      <c r="N1922" s="164"/>
      <c r="O1922" s="164"/>
    </row>
    <row r="1923" spans="14:15" ht="20" customHeight="1" x14ac:dyDescent="0.55000000000000004">
      <c r="N1923" s="164"/>
      <c r="O1923" s="164"/>
    </row>
    <row r="1924" spans="14:15" ht="20" customHeight="1" x14ac:dyDescent="0.55000000000000004">
      <c r="N1924" s="164"/>
      <c r="O1924" s="164"/>
    </row>
    <row r="1925" spans="14:15" ht="20" customHeight="1" x14ac:dyDescent="0.55000000000000004">
      <c r="N1925" s="164"/>
      <c r="O1925" s="164"/>
    </row>
    <row r="1926" spans="14:15" ht="20" customHeight="1" x14ac:dyDescent="0.55000000000000004">
      <c r="N1926" s="164"/>
      <c r="O1926" s="164"/>
    </row>
    <row r="1927" spans="14:15" ht="20" customHeight="1" x14ac:dyDescent="0.55000000000000004">
      <c r="N1927" s="164"/>
      <c r="O1927" s="164"/>
    </row>
    <row r="1928" spans="14:15" ht="20" customHeight="1" x14ac:dyDescent="0.55000000000000004">
      <c r="N1928" s="164"/>
      <c r="O1928" s="164"/>
    </row>
    <row r="1929" spans="14:15" ht="20" customHeight="1" x14ac:dyDescent="0.55000000000000004">
      <c r="N1929" s="164"/>
      <c r="O1929" s="164"/>
    </row>
    <row r="1930" spans="14:15" ht="20" customHeight="1" x14ac:dyDescent="0.55000000000000004">
      <c r="N1930" s="164"/>
      <c r="O1930" s="164"/>
    </row>
    <row r="1931" spans="14:15" ht="20" customHeight="1" x14ac:dyDescent="0.55000000000000004">
      <c r="N1931" s="164"/>
      <c r="O1931" s="164"/>
    </row>
    <row r="1932" spans="14:15" ht="20" customHeight="1" x14ac:dyDescent="0.55000000000000004">
      <c r="N1932" s="164"/>
      <c r="O1932" s="164"/>
    </row>
    <row r="1933" spans="14:15" ht="20" customHeight="1" x14ac:dyDescent="0.55000000000000004">
      <c r="N1933" s="164"/>
      <c r="O1933" s="164"/>
    </row>
    <row r="1934" spans="14:15" ht="20" customHeight="1" x14ac:dyDescent="0.55000000000000004">
      <c r="N1934" s="164"/>
      <c r="O1934" s="164"/>
    </row>
    <row r="1935" spans="14:15" ht="20" customHeight="1" x14ac:dyDescent="0.55000000000000004">
      <c r="N1935" s="164"/>
      <c r="O1935" s="164"/>
    </row>
    <row r="1936" spans="14:15" ht="20" customHeight="1" x14ac:dyDescent="0.55000000000000004">
      <c r="N1936" s="164"/>
      <c r="O1936" s="164"/>
    </row>
    <row r="1937" spans="14:15" ht="20" customHeight="1" x14ac:dyDescent="0.55000000000000004">
      <c r="N1937" s="164"/>
      <c r="O1937" s="164"/>
    </row>
    <row r="1938" spans="14:15" ht="20" customHeight="1" x14ac:dyDescent="0.55000000000000004">
      <c r="N1938" s="164"/>
      <c r="O1938" s="164"/>
    </row>
    <row r="1939" spans="14:15" ht="20" customHeight="1" x14ac:dyDescent="0.55000000000000004">
      <c r="N1939" s="164"/>
      <c r="O1939" s="164"/>
    </row>
    <row r="1940" spans="14:15" ht="20" customHeight="1" x14ac:dyDescent="0.55000000000000004">
      <c r="N1940" s="164"/>
      <c r="O1940" s="164"/>
    </row>
    <row r="1941" spans="14:15" ht="20" customHeight="1" x14ac:dyDescent="0.55000000000000004">
      <c r="N1941" s="164"/>
      <c r="O1941" s="164"/>
    </row>
    <row r="1942" spans="14:15" ht="20" customHeight="1" x14ac:dyDescent="0.55000000000000004">
      <c r="N1942" s="164"/>
      <c r="O1942" s="164"/>
    </row>
    <row r="1943" spans="14:15" ht="20" customHeight="1" x14ac:dyDescent="0.55000000000000004">
      <c r="N1943" s="164"/>
      <c r="O1943" s="164"/>
    </row>
    <row r="1944" spans="14:15" ht="20" customHeight="1" x14ac:dyDescent="0.55000000000000004">
      <c r="N1944" s="164"/>
      <c r="O1944" s="164"/>
    </row>
    <row r="1945" spans="14:15" ht="20" customHeight="1" x14ac:dyDescent="0.55000000000000004">
      <c r="N1945" s="164"/>
      <c r="O1945" s="164"/>
    </row>
    <row r="1946" spans="14:15" ht="20" customHeight="1" x14ac:dyDescent="0.55000000000000004">
      <c r="N1946" s="164"/>
      <c r="O1946" s="164"/>
    </row>
    <row r="1947" spans="14:15" ht="20" customHeight="1" x14ac:dyDescent="0.55000000000000004">
      <c r="N1947" s="164"/>
      <c r="O1947" s="164"/>
    </row>
    <row r="1948" spans="14:15" ht="20" customHeight="1" x14ac:dyDescent="0.55000000000000004">
      <c r="N1948" s="164"/>
      <c r="O1948" s="164"/>
    </row>
    <row r="1949" spans="14:15" ht="20" customHeight="1" x14ac:dyDescent="0.55000000000000004">
      <c r="N1949" s="164"/>
      <c r="O1949" s="164"/>
    </row>
    <row r="1950" spans="14:15" ht="20" customHeight="1" x14ac:dyDescent="0.55000000000000004">
      <c r="N1950" s="164"/>
      <c r="O1950" s="164"/>
    </row>
    <row r="1951" spans="14:15" ht="20" customHeight="1" x14ac:dyDescent="0.55000000000000004">
      <c r="N1951" s="164"/>
      <c r="O1951" s="164"/>
    </row>
    <row r="1952" spans="14:15" ht="20" customHeight="1" x14ac:dyDescent="0.55000000000000004">
      <c r="N1952" s="164"/>
      <c r="O1952" s="164"/>
    </row>
    <row r="1953" spans="14:15" ht="20" customHeight="1" x14ac:dyDescent="0.55000000000000004">
      <c r="N1953" s="164"/>
      <c r="O1953" s="164"/>
    </row>
    <row r="1954" spans="14:15" ht="20" customHeight="1" x14ac:dyDescent="0.55000000000000004">
      <c r="N1954" s="164"/>
      <c r="O1954" s="164"/>
    </row>
    <row r="1955" spans="14:15" ht="20" customHeight="1" x14ac:dyDescent="0.55000000000000004">
      <c r="N1955" s="164"/>
      <c r="O1955" s="164"/>
    </row>
    <row r="1956" spans="14:15" ht="20" customHeight="1" x14ac:dyDescent="0.55000000000000004">
      <c r="N1956" s="164"/>
      <c r="O1956" s="164"/>
    </row>
    <row r="1957" spans="14:15" ht="20" customHeight="1" x14ac:dyDescent="0.55000000000000004">
      <c r="N1957" s="164"/>
      <c r="O1957" s="164"/>
    </row>
    <row r="1958" spans="14:15" ht="20" customHeight="1" x14ac:dyDescent="0.55000000000000004">
      <c r="N1958" s="164"/>
      <c r="O1958" s="164"/>
    </row>
    <row r="1959" spans="14:15" ht="20" customHeight="1" x14ac:dyDescent="0.55000000000000004">
      <c r="N1959" s="164"/>
      <c r="O1959" s="164"/>
    </row>
    <row r="1960" spans="14:15" ht="20" customHeight="1" x14ac:dyDescent="0.55000000000000004">
      <c r="N1960" s="164"/>
      <c r="O1960" s="164"/>
    </row>
    <row r="1961" spans="14:15" ht="20" customHeight="1" x14ac:dyDescent="0.55000000000000004">
      <c r="N1961" s="164"/>
      <c r="O1961" s="164"/>
    </row>
    <row r="1962" spans="14:15" ht="20" customHeight="1" x14ac:dyDescent="0.55000000000000004">
      <c r="N1962" s="164"/>
      <c r="O1962" s="164"/>
    </row>
    <row r="1963" spans="14:15" ht="20" customHeight="1" x14ac:dyDescent="0.55000000000000004">
      <c r="N1963" s="164"/>
      <c r="O1963" s="164"/>
    </row>
    <row r="1964" spans="14:15" ht="20" customHeight="1" x14ac:dyDescent="0.55000000000000004">
      <c r="N1964" s="164"/>
      <c r="O1964" s="164"/>
    </row>
    <row r="1965" spans="14:15" ht="20" customHeight="1" x14ac:dyDescent="0.55000000000000004">
      <c r="N1965" s="164"/>
      <c r="O1965" s="164"/>
    </row>
    <row r="1966" spans="14:15" ht="20" customHeight="1" x14ac:dyDescent="0.55000000000000004">
      <c r="N1966" s="164"/>
      <c r="O1966" s="164"/>
    </row>
    <row r="1967" spans="14:15" ht="20" customHeight="1" x14ac:dyDescent="0.55000000000000004">
      <c r="N1967" s="164"/>
      <c r="O1967" s="164"/>
    </row>
    <row r="1968" spans="14:15" ht="20" customHeight="1" x14ac:dyDescent="0.55000000000000004">
      <c r="N1968" s="164"/>
      <c r="O1968" s="164"/>
    </row>
    <row r="1969" spans="14:15" ht="20" customHeight="1" x14ac:dyDescent="0.55000000000000004">
      <c r="N1969" s="164"/>
      <c r="O1969" s="164"/>
    </row>
    <row r="1970" spans="14:15" ht="20" customHeight="1" x14ac:dyDescent="0.55000000000000004">
      <c r="N1970" s="164"/>
      <c r="O1970" s="164"/>
    </row>
    <row r="1971" spans="14:15" ht="20" customHeight="1" x14ac:dyDescent="0.55000000000000004">
      <c r="N1971" s="164"/>
      <c r="O1971" s="164"/>
    </row>
    <row r="1972" spans="14:15" ht="20" customHeight="1" x14ac:dyDescent="0.55000000000000004">
      <c r="N1972" s="164"/>
      <c r="O1972" s="164"/>
    </row>
    <row r="1973" spans="14:15" ht="20" customHeight="1" x14ac:dyDescent="0.55000000000000004">
      <c r="N1973" s="164"/>
      <c r="O1973" s="164"/>
    </row>
    <row r="1974" spans="14:15" ht="20" customHeight="1" x14ac:dyDescent="0.55000000000000004">
      <c r="N1974" s="164"/>
      <c r="O1974" s="164"/>
    </row>
    <row r="1975" spans="14:15" ht="20" customHeight="1" x14ac:dyDescent="0.55000000000000004">
      <c r="N1975" s="164"/>
      <c r="O1975" s="164"/>
    </row>
    <row r="1976" spans="14:15" ht="20" customHeight="1" x14ac:dyDescent="0.55000000000000004">
      <c r="N1976" s="164"/>
      <c r="O1976" s="164"/>
    </row>
    <row r="1977" spans="14:15" ht="20" customHeight="1" x14ac:dyDescent="0.55000000000000004">
      <c r="N1977" s="164"/>
      <c r="O1977" s="164"/>
    </row>
    <row r="1978" spans="14:15" ht="20" customHeight="1" x14ac:dyDescent="0.55000000000000004">
      <c r="N1978" s="164"/>
      <c r="O1978" s="164"/>
    </row>
    <row r="1979" spans="14:15" ht="20" customHeight="1" x14ac:dyDescent="0.55000000000000004">
      <c r="N1979" s="164"/>
      <c r="O1979" s="164"/>
    </row>
    <row r="1980" spans="14:15" ht="20" customHeight="1" x14ac:dyDescent="0.55000000000000004">
      <c r="N1980" s="164"/>
      <c r="O1980" s="164"/>
    </row>
    <row r="1981" spans="14:15" ht="20" customHeight="1" x14ac:dyDescent="0.55000000000000004">
      <c r="N1981" s="164"/>
      <c r="O1981" s="164"/>
    </row>
    <row r="1982" spans="14:15" ht="20" customHeight="1" x14ac:dyDescent="0.55000000000000004">
      <c r="N1982" s="164"/>
      <c r="O1982" s="164"/>
    </row>
    <row r="1983" spans="14:15" ht="20" customHeight="1" x14ac:dyDescent="0.55000000000000004">
      <c r="N1983" s="164"/>
      <c r="O1983" s="164"/>
    </row>
    <row r="1984" spans="14:15" ht="20" customHeight="1" x14ac:dyDescent="0.55000000000000004">
      <c r="N1984" s="164"/>
      <c r="O1984" s="164"/>
    </row>
    <row r="1985" spans="14:15" ht="20" customHeight="1" x14ac:dyDescent="0.55000000000000004">
      <c r="N1985" s="164"/>
      <c r="O1985" s="164"/>
    </row>
    <row r="1986" spans="14:15" ht="20" customHeight="1" x14ac:dyDescent="0.55000000000000004">
      <c r="N1986" s="164"/>
      <c r="O1986" s="164"/>
    </row>
    <row r="1987" spans="14:15" ht="20" customHeight="1" x14ac:dyDescent="0.55000000000000004">
      <c r="N1987" s="164"/>
      <c r="O1987" s="164"/>
    </row>
    <row r="1988" spans="14:15" ht="20" customHeight="1" x14ac:dyDescent="0.55000000000000004">
      <c r="N1988" s="164"/>
      <c r="O1988" s="164"/>
    </row>
    <row r="1989" spans="14:15" ht="20" customHeight="1" x14ac:dyDescent="0.55000000000000004">
      <c r="N1989" s="164"/>
      <c r="O1989" s="164"/>
    </row>
    <row r="1990" spans="14:15" ht="20" customHeight="1" x14ac:dyDescent="0.55000000000000004">
      <c r="N1990" s="164"/>
      <c r="O1990" s="164"/>
    </row>
    <row r="1991" spans="14:15" ht="20" customHeight="1" x14ac:dyDescent="0.55000000000000004">
      <c r="N1991" s="164"/>
      <c r="O1991" s="164"/>
    </row>
    <row r="1992" spans="14:15" ht="20" customHeight="1" x14ac:dyDescent="0.55000000000000004">
      <c r="N1992" s="164"/>
      <c r="O1992" s="164"/>
    </row>
    <row r="1993" spans="14:15" ht="20" customHeight="1" x14ac:dyDescent="0.55000000000000004">
      <c r="N1993" s="164"/>
      <c r="O1993" s="164"/>
    </row>
    <row r="1994" spans="14:15" ht="20" customHeight="1" x14ac:dyDescent="0.55000000000000004">
      <c r="N1994" s="164"/>
      <c r="O1994" s="164"/>
    </row>
    <row r="1995" spans="14:15" ht="20" customHeight="1" x14ac:dyDescent="0.55000000000000004">
      <c r="N1995" s="164"/>
      <c r="O1995" s="164"/>
    </row>
    <row r="1996" spans="14:15" ht="20" customHeight="1" x14ac:dyDescent="0.55000000000000004">
      <c r="N1996" s="164"/>
      <c r="O1996" s="164"/>
    </row>
    <row r="1997" spans="14:15" ht="20" customHeight="1" x14ac:dyDescent="0.55000000000000004">
      <c r="N1997" s="164"/>
      <c r="O1997" s="164"/>
    </row>
    <row r="1998" spans="14:15" ht="20" customHeight="1" x14ac:dyDescent="0.55000000000000004">
      <c r="N1998" s="164"/>
      <c r="O1998" s="164"/>
    </row>
    <row r="1999" spans="14:15" ht="20" customHeight="1" x14ac:dyDescent="0.55000000000000004">
      <c r="N1999" s="164"/>
      <c r="O1999" s="164"/>
    </row>
    <row r="2000" spans="14:15" ht="20" customHeight="1" x14ac:dyDescent="0.55000000000000004">
      <c r="N2000" s="164"/>
      <c r="O2000" s="164"/>
    </row>
    <row r="2001" spans="14:15" ht="20" customHeight="1" x14ac:dyDescent="0.55000000000000004">
      <c r="N2001" s="164"/>
      <c r="O2001" s="164"/>
    </row>
    <row r="2002" spans="14:15" ht="20" customHeight="1" x14ac:dyDescent="0.55000000000000004">
      <c r="N2002" s="164"/>
      <c r="O2002" s="164"/>
    </row>
    <row r="2003" spans="14:15" ht="20" customHeight="1" x14ac:dyDescent="0.55000000000000004">
      <c r="N2003" s="164"/>
      <c r="O2003" s="164"/>
    </row>
    <row r="2004" spans="14:15" ht="20" customHeight="1" x14ac:dyDescent="0.55000000000000004">
      <c r="N2004" s="164"/>
      <c r="O2004" s="164"/>
    </row>
    <row r="2005" spans="14:15" ht="20" customHeight="1" x14ac:dyDescent="0.55000000000000004">
      <c r="N2005" s="164"/>
      <c r="O2005" s="164"/>
    </row>
    <row r="2006" spans="14:15" ht="20" customHeight="1" x14ac:dyDescent="0.55000000000000004">
      <c r="N2006" s="164"/>
      <c r="O2006" s="164"/>
    </row>
    <row r="2007" spans="14:15" ht="20" customHeight="1" x14ac:dyDescent="0.55000000000000004">
      <c r="N2007" s="164"/>
      <c r="O2007" s="164"/>
    </row>
    <row r="2008" spans="14:15" ht="20" customHeight="1" x14ac:dyDescent="0.55000000000000004">
      <c r="N2008" s="164"/>
      <c r="O2008" s="164"/>
    </row>
    <row r="2009" spans="14:15" ht="20" customHeight="1" x14ac:dyDescent="0.55000000000000004">
      <c r="N2009" s="164"/>
      <c r="O2009" s="164"/>
    </row>
    <row r="2010" spans="14:15" ht="20" customHeight="1" x14ac:dyDescent="0.55000000000000004">
      <c r="N2010" s="164"/>
      <c r="O2010" s="164"/>
    </row>
    <row r="2011" spans="14:15" ht="20" customHeight="1" x14ac:dyDescent="0.55000000000000004">
      <c r="N2011" s="164"/>
      <c r="O2011" s="164"/>
    </row>
    <row r="2012" spans="14:15" ht="20" customHeight="1" x14ac:dyDescent="0.55000000000000004">
      <c r="N2012" s="164"/>
      <c r="O2012" s="164"/>
    </row>
    <row r="2013" spans="14:15" ht="20" customHeight="1" x14ac:dyDescent="0.55000000000000004">
      <c r="N2013" s="164"/>
      <c r="O2013" s="164"/>
    </row>
    <row r="2014" spans="14:15" ht="20" customHeight="1" x14ac:dyDescent="0.55000000000000004">
      <c r="N2014" s="164"/>
      <c r="O2014" s="164"/>
    </row>
    <row r="2015" spans="14:15" ht="20" customHeight="1" x14ac:dyDescent="0.55000000000000004">
      <c r="N2015" s="164"/>
      <c r="O2015" s="164"/>
    </row>
    <row r="2016" spans="14:15" ht="20" customHeight="1" x14ac:dyDescent="0.55000000000000004">
      <c r="N2016" s="164"/>
      <c r="O2016" s="164"/>
    </row>
    <row r="2017" spans="14:15" ht="20" customHeight="1" x14ac:dyDescent="0.55000000000000004">
      <c r="N2017" s="164"/>
      <c r="O2017" s="164"/>
    </row>
    <row r="2018" spans="14:15" ht="20" customHeight="1" x14ac:dyDescent="0.55000000000000004">
      <c r="N2018" s="164"/>
      <c r="O2018" s="164"/>
    </row>
    <row r="2019" spans="14:15" ht="20" customHeight="1" x14ac:dyDescent="0.55000000000000004">
      <c r="N2019" s="164"/>
      <c r="O2019" s="164"/>
    </row>
    <row r="2020" spans="14:15" ht="20" customHeight="1" x14ac:dyDescent="0.55000000000000004">
      <c r="N2020" s="164"/>
      <c r="O2020" s="164"/>
    </row>
    <row r="2021" spans="14:15" ht="20" customHeight="1" x14ac:dyDescent="0.55000000000000004">
      <c r="N2021" s="164"/>
      <c r="O2021" s="164"/>
    </row>
    <row r="2022" spans="14:15" ht="20" customHeight="1" x14ac:dyDescent="0.55000000000000004">
      <c r="N2022" s="164"/>
      <c r="O2022" s="164"/>
    </row>
    <row r="2023" spans="14:15" ht="20" customHeight="1" x14ac:dyDescent="0.55000000000000004">
      <c r="N2023" s="164"/>
      <c r="O2023" s="164"/>
    </row>
    <row r="2024" spans="14:15" ht="20" customHeight="1" x14ac:dyDescent="0.55000000000000004">
      <c r="N2024" s="164"/>
      <c r="O2024" s="164"/>
    </row>
    <row r="2025" spans="14:15" ht="20" customHeight="1" x14ac:dyDescent="0.55000000000000004">
      <c r="N2025" s="164"/>
      <c r="O2025" s="164"/>
    </row>
    <row r="2026" spans="14:15" ht="20" customHeight="1" x14ac:dyDescent="0.55000000000000004">
      <c r="N2026" s="164"/>
      <c r="O2026" s="164"/>
    </row>
    <row r="2027" spans="14:15" ht="20" customHeight="1" x14ac:dyDescent="0.55000000000000004">
      <c r="N2027" s="164"/>
      <c r="O2027" s="164"/>
    </row>
    <row r="2028" spans="14:15" ht="20" customHeight="1" x14ac:dyDescent="0.55000000000000004">
      <c r="N2028" s="164"/>
      <c r="O2028" s="164"/>
    </row>
    <row r="2029" spans="14:15" ht="20" customHeight="1" x14ac:dyDescent="0.55000000000000004">
      <c r="N2029" s="164"/>
      <c r="O2029" s="164"/>
    </row>
    <row r="2030" spans="14:15" ht="20" customHeight="1" x14ac:dyDescent="0.55000000000000004">
      <c r="N2030" s="164"/>
      <c r="O2030" s="164"/>
    </row>
    <row r="2031" spans="14:15" ht="20" customHeight="1" x14ac:dyDescent="0.55000000000000004">
      <c r="N2031" s="164"/>
      <c r="O2031" s="164"/>
    </row>
    <row r="2032" spans="14:15" ht="20" customHeight="1" x14ac:dyDescent="0.55000000000000004">
      <c r="N2032" s="164"/>
      <c r="O2032" s="164"/>
    </row>
    <row r="2033" spans="14:15" ht="20" customHeight="1" x14ac:dyDescent="0.55000000000000004">
      <c r="N2033" s="164"/>
      <c r="O2033" s="164"/>
    </row>
    <row r="2034" spans="14:15" ht="20" customHeight="1" x14ac:dyDescent="0.55000000000000004">
      <c r="N2034" s="164"/>
      <c r="O2034" s="164"/>
    </row>
    <row r="2035" spans="14:15" ht="20" customHeight="1" x14ac:dyDescent="0.55000000000000004">
      <c r="N2035" s="164"/>
      <c r="O2035" s="164"/>
    </row>
    <row r="2036" spans="14:15" ht="20" customHeight="1" x14ac:dyDescent="0.55000000000000004">
      <c r="N2036" s="164"/>
      <c r="O2036" s="164"/>
    </row>
    <row r="2037" spans="14:15" ht="20" customHeight="1" x14ac:dyDescent="0.55000000000000004">
      <c r="N2037" s="164"/>
      <c r="O2037" s="164"/>
    </row>
    <row r="2038" spans="14:15" ht="20" customHeight="1" x14ac:dyDescent="0.55000000000000004">
      <c r="N2038" s="164"/>
      <c r="O2038" s="164"/>
    </row>
    <row r="2039" spans="14:15" ht="20" customHeight="1" x14ac:dyDescent="0.55000000000000004">
      <c r="N2039" s="164"/>
      <c r="O2039" s="164"/>
    </row>
    <row r="2040" spans="14:15" ht="20" customHeight="1" x14ac:dyDescent="0.55000000000000004">
      <c r="N2040" s="164"/>
      <c r="O2040" s="164"/>
    </row>
    <row r="2041" spans="14:15" ht="20" customHeight="1" x14ac:dyDescent="0.55000000000000004">
      <c r="N2041" s="164"/>
      <c r="O2041" s="164"/>
    </row>
    <row r="2042" spans="14:15" ht="20" customHeight="1" x14ac:dyDescent="0.55000000000000004">
      <c r="N2042" s="164"/>
      <c r="O2042" s="164"/>
    </row>
    <row r="2043" spans="14:15" ht="20" customHeight="1" x14ac:dyDescent="0.55000000000000004">
      <c r="N2043" s="164"/>
      <c r="O2043" s="164"/>
    </row>
    <row r="2044" spans="14:15" ht="20" customHeight="1" x14ac:dyDescent="0.55000000000000004">
      <c r="N2044" s="164"/>
      <c r="O2044" s="164"/>
    </row>
    <row r="2045" spans="14:15" ht="20" customHeight="1" x14ac:dyDescent="0.55000000000000004">
      <c r="N2045" s="164"/>
      <c r="O2045" s="164"/>
    </row>
    <row r="2046" spans="14:15" ht="20" customHeight="1" x14ac:dyDescent="0.55000000000000004">
      <c r="N2046" s="164"/>
      <c r="O2046" s="164"/>
    </row>
    <row r="2047" spans="14:15" ht="20" customHeight="1" x14ac:dyDescent="0.55000000000000004">
      <c r="N2047" s="164"/>
      <c r="O2047" s="164"/>
    </row>
    <row r="2048" spans="14:15" ht="20" customHeight="1" x14ac:dyDescent="0.55000000000000004">
      <c r="N2048" s="164"/>
      <c r="O2048" s="164"/>
    </row>
    <row r="2049" spans="14:15" ht="20" customHeight="1" x14ac:dyDescent="0.55000000000000004">
      <c r="N2049" s="164"/>
      <c r="O2049" s="164"/>
    </row>
    <row r="2050" spans="14:15" ht="20" customHeight="1" x14ac:dyDescent="0.55000000000000004">
      <c r="N2050" s="164"/>
      <c r="O2050" s="164"/>
    </row>
    <row r="2051" spans="14:15" ht="20" customHeight="1" x14ac:dyDescent="0.55000000000000004">
      <c r="N2051" s="164"/>
      <c r="O2051" s="164"/>
    </row>
    <row r="2052" spans="14:15" ht="20" customHeight="1" x14ac:dyDescent="0.55000000000000004">
      <c r="N2052" s="164"/>
      <c r="O2052" s="164"/>
    </row>
    <row r="2053" spans="14:15" ht="20" customHeight="1" x14ac:dyDescent="0.55000000000000004">
      <c r="N2053" s="164"/>
      <c r="O2053" s="164"/>
    </row>
    <row r="2054" spans="14:15" ht="20" customHeight="1" x14ac:dyDescent="0.55000000000000004">
      <c r="N2054" s="164"/>
      <c r="O2054" s="164"/>
    </row>
    <row r="2055" spans="14:15" ht="20" customHeight="1" x14ac:dyDescent="0.55000000000000004">
      <c r="N2055" s="164"/>
      <c r="O2055" s="164"/>
    </row>
    <row r="2056" spans="14:15" ht="20" customHeight="1" x14ac:dyDescent="0.55000000000000004">
      <c r="N2056" s="164"/>
      <c r="O2056" s="164"/>
    </row>
    <row r="2057" spans="14:15" ht="20" customHeight="1" x14ac:dyDescent="0.55000000000000004">
      <c r="N2057" s="164"/>
      <c r="O2057" s="164"/>
    </row>
    <row r="2058" spans="14:15" ht="20" customHeight="1" x14ac:dyDescent="0.55000000000000004">
      <c r="N2058" s="164"/>
      <c r="O2058" s="164"/>
    </row>
    <row r="2059" spans="14:15" ht="20" customHeight="1" x14ac:dyDescent="0.55000000000000004">
      <c r="N2059" s="164"/>
      <c r="O2059" s="164"/>
    </row>
    <row r="2060" spans="14:15" ht="20" customHeight="1" x14ac:dyDescent="0.55000000000000004">
      <c r="N2060" s="164"/>
      <c r="O2060" s="164"/>
    </row>
    <row r="2061" spans="14:15" ht="20" customHeight="1" x14ac:dyDescent="0.55000000000000004">
      <c r="N2061" s="164"/>
      <c r="O2061" s="164"/>
    </row>
    <row r="2062" spans="14:15" ht="20" customHeight="1" x14ac:dyDescent="0.55000000000000004">
      <c r="N2062" s="164"/>
      <c r="O2062" s="164"/>
    </row>
    <row r="2063" spans="14:15" ht="20" customHeight="1" x14ac:dyDescent="0.55000000000000004">
      <c r="N2063" s="164"/>
      <c r="O2063" s="164"/>
    </row>
    <row r="2064" spans="14:15" ht="20" customHeight="1" x14ac:dyDescent="0.55000000000000004">
      <c r="N2064" s="164"/>
      <c r="O2064" s="164"/>
    </row>
    <row r="2065" spans="14:15" ht="20" customHeight="1" x14ac:dyDescent="0.55000000000000004">
      <c r="N2065" s="164"/>
      <c r="O2065" s="164"/>
    </row>
    <row r="2066" spans="14:15" ht="20" customHeight="1" x14ac:dyDescent="0.55000000000000004">
      <c r="N2066" s="164"/>
      <c r="O2066" s="164"/>
    </row>
    <row r="2067" spans="14:15" ht="20" customHeight="1" x14ac:dyDescent="0.55000000000000004">
      <c r="N2067" s="164"/>
      <c r="O2067" s="164"/>
    </row>
    <row r="2068" spans="14:15" ht="20" customHeight="1" x14ac:dyDescent="0.55000000000000004">
      <c r="N2068" s="164"/>
      <c r="O2068" s="164"/>
    </row>
    <row r="2069" spans="14:15" ht="20" customHeight="1" x14ac:dyDescent="0.55000000000000004">
      <c r="N2069" s="164"/>
      <c r="O2069" s="164"/>
    </row>
    <row r="2070" spans="14:15" ht="20" customHeight="1" x14ac:dyDescent="0.55000000000000004">
      <c r="N2070" s="164"/>
      <c r="O2070" s="164"/>
    </row>
    <row r="2071" spans="14:15" ht="20" customHeight="1" x14ac:dyDescent="0.55000000000000004">
      <c r="N2071" s="164"/>
      <c r="O2071" s="164"/>
    </row>
    <row r="2072" spans="14:15" ht="20" customHeight="1" x14ac:dyDescent="0.55000000000000004">
      <c r="N2072" s="164"/>
      <c r="O2072" s="164"/>
    </row>
    <row r="2073" spans="14:15" ht="20" customHeight="1" x14ac:dyDescent="0.55000000000000004">
      <c r="N2073" s="164"/>
      <c r="O2073" s="164"/>
    </row>
    <row r="2074" spans="14:15" ht="20" customHeight="1" x14ac:dyDescent="0.55000000000000004">
      <c r="N2074" s="164"/>
      <c r="O2074" s="164"/>
    </row>
    <row r="2075" spans="14:15" ht="20" customHeight="1" x14ac:dyDescent="0.55000000000000004">
      <c r="N2075" s="164"/>
      <c r="O2075" s="164"/>
    </row>
    <row r="2076" spans="14:15" ht="20" customHeight="1" x14ac:dyDescent="0.55000000000000004">
      <c r="N2076" s="164"/>
      <c r="O2076" s="164"/>
    </row>
    <row r="2077" spans="14:15" ht="20" customHeight="1" x14ac:dyDescent="0.55000000000000004">
      <c r="N2077" s="164"/>
      <c r="O2077" s="164"/>
    </row>
    <row r="2078" spans="14:15" ht="20" customHeight="1" x14ac:dyDescent="0.55000000000000004">
      <c r="N2078" s="164"/>
      <c r="O2078" s="164"/>
    </row>
    <row r="2079" spans="14:15" ht="20" customHeight="1" x14ac:dyDescent="0.55000000000000004">
      <c r="N2079" s="164"/>
      <c r="O2079" s="164"/>
    </row>
    <row r="2080" spans="14:15" ht="20" customHeight="1" x14ac:dyDescent="0.55000000000000004">
      <c r="N2080" s="164"/>
      <c r="O2080" s="164"/>
    </row>
    <row r="2081" spans="14:15" ht="20" customHeight="1" x14ac:dyDescent="0.55000000000000004">
      <c r="N2081" s="164"/>
      <c r="O2081" s="164"/>
    </row>
    <row r="2082" spans="14:15" ht="20" customHeight="1" x14ac:dyDescent="0.55000000000000004">
      <c r="N2082" s="164"/>
      <c r="O2082" s="164"/>
    </row>
    <row r="2083" spans="14:15" ht="20" customHeight="1" x14ac:dyDescent="0.55000000000000004">
      <c r="N2083" s="164"/>
      <c r="O2083" s="164"/>
    </row>
    <row r="2084" spans="14:15" ht="20" customHeight="1" x14ac:dyDescent="0.55000000000000004">
      <c r="N2084" s="164"/>
      <c r="O2084" s="164"/>
    </row>
    <row r="2085" spans="14:15" ht="20" customHeight="1" x14ac:dyDescent="0.55000000000000004">
      <c r="N2085" s="164"/>
      <c r="O2085" s="164"/>
    </row>
    <row r="2086" spans="14:15" ht="20" customHeight="1" x14ac:dyDescent="0.55000000000000004">
      <c r="N2086" s="164"/>
      <c r="O2086" s="164"/>
    </row>
    <row r="2087" spans="14:15" ht="20" customHeight="1" x14ac:dyDescent="0.55000000000000004">
      <c r="N2087" s="164"/>
      <c r="O2087" s="164"/>
    </row>
    <row r="2088" spans="14:15" ht="20" customHeight="1" x14ac:dyDescent="0.55000000000000004">
      <c r="N2088" s="164"/>
      <c r="O2088" s="164"/>
    </row>
    <row r="2089" spans="14:15" ht="20" customHeight="1" x14ac:dyDescent="0.55000000000000004">
      <c r="N2089" s="164"/>
      <c r="O2089" s="164"/>
    </row>
    <row r="2090" spans="14:15" ht="20" customHeight="1" x14ac:dyDescent="0.55000000000000004">
      <c r="N2090" s="164"/>
      <c r="O2090" s="164"/>
    </row>
    <row r="2091" spans="14:15" ht="20" customHeight="1" x14ac:dyDescent="0.55000000000000004">
      <c r="N2091" s="164"/>
      <c r="O2091" s="164"/>
    </row>
    <row r="2092" spans="14:15" ht="20" customHeight="1" x14ac:dyDescent="0.55000000000000004">
      <c r="N2092" s="164"/>
      <c r="O2092" s="164"/>
    </row>
    <row r="2093" spans="14:15" ht="20" customHeight="1" x14ac:dyDescent="0.55000000000000004">
      <c r="N2093" s="164"/>
      <c r="O2093" s="164"/>
    </row>
    <row r="2094" spans="14:15" ht="20" customHeight="1" x14ac:dyDescent="0.55000000000000004">
      <c r="N2094" s="164"/>
      <c r="O2094" s="164"/>
    </row>
    <row r="2095" spans="14:15" ht="20" customHeight="1" x14ac:dyDescent="0.55000000000000004">
      <c r="N2095" s="164"/>
      <c r="O2095" s="164"/>
    </row>
    <row r="2096" spans="14:15" ht="20" customHeight="1" x14ac:dyDescent="0.55000000000000004">
      <c r="N2096" s="164"/>
      <c r="O2096" s="164"/>
    </row>
    <row r="2097" spans="14:15" ht="20" customHeight="1" x14ac:dyDescent="0.55000000000000004">
      <c r="N2097" s="164"/>
      <c r="O2097" s="164"/>
    </row>
    <row r="2098" spans="14:15" ht="20" customHeight="1" x14ac:dyDescent="0.55000000000000004">
      <c r="N2098" s="164"/>
      <c r="O2098" s="164"/>
    </row>
    <row r="2099" spans="14:15" ht="20" customHeight="1" x14ac:dyDescent="0.55000000000000004">
      <c r="N2099" s="164"/>
      <c r="O2099" s="164"/>
    </row>
    <row r="2100" spans="14:15" ht="20" customHeight="1" x14ac:dyDescent="0.55000000000000004">
      <c r="N2100" s="164"/>
      <c r="O2100" s="164"/>
    </row>
    <row r="2101" spans="14:15" ht="20" customHeight="1" x14ac:dyDescent="0.55000000000000004">
      <c r="N2101" s="164"/>
      <c r="O2101" s="164"/>
    </row>
    <row r="2102" spans="14:15" ht="20" customHeight="1" x14ac:dyDescent="0.55000000000000004">
      <c r="N2102" s="164"/>
      <c r="O2102" s="164"/>
    </row>
    <row r="2103" spans="14:15" ht="20" customHeight="1" x14ac:dyDescent="0.55000000000000004">
      <c r="N2103" s="164"/>
      <c r="O2103" s="164"/>
    </row>
    <row r="2104" spans="14:15" ht="20" customHeight="1" x14ac:dyDescent="0.55000000000000004">
      <c r="N2104" s="164"/>
      <c r="O2104" s="164"/>
    </row>
    <row r="2105" spans="14:15" ht="20" customHeight="1" x14ac:dyDescent="0.55000000000000004">
      <c r="N2105" s="164"/>
      <c r="O2105" s="164"/>
    </row>
    <row r="2106" spans="14:15" ht="20" customHeight="1" x14ac:dyDescent="0.55000000000000004">
      <c r="N2106" s="164"/>
      <c r="O2106" s="164"/>
    </row>
    <row r="2107" spans="14:15" ht="20" customHeight="1" x14ac:dyDescent="0.55000000000000004">
      <c r="N2107" s="164"/>
      <c r="O2107" s="164"/>
    </row>
    <row r="2108" spans="14:15" ht="20" customHeight="1" x14ac:dyDescent="0.55000000000000004">
      <c r="N2108" s="164"/>
      <c r="O2108" s="164"/>
    </row>
    <row r="2109" spans="14:15" ht="20" customHeight="1" x14ac:dyDescent="0.55000000000000004">
      <c r="N2109" s="164"/>
      <c r="O2109" s="164"/>
    </row>
    <row r="2110" spans="14:15" ht="20" customHeight="1" x14ac:dyDescent="0.55000000000000004">
      <c r="N2110" s="164"/>
      <c r="O2110" s="164"/>
    </row>
    <row r="2111" spans="14:15" ht="20" customHeight="1" x14ac:dyDescent="0.55000000000000004">
      <c r="N2111" s="164"/>
      <c r="O2111" s="164"/>
    </row>
    <row r="2112" spans="14:15" ht="20" customHeight="1" x14ac:dyDescent="0.55000000000000004">
      <c r="N2112" s="164"/>
      <c r="O2112" s="164"/>
    </row>
    <row r="2113" spans="14:15" ht="20" customHeight="1" x14ac:dyDescent="0.55000000000000004">
      <c r="N2113" s="164"/>
      <c r="O2113" s="164"/>
    </row>
    <row r="2114" spans="14:15" ht="20" customHeight="1" x14ac:dyDescent="0.55000000000000004">
      <c r="N2114" s="164"/>
      <c r="O2114" s="164"/>
    </row>
    <row r="2115" spans="14:15" ht="20" customHeight="1" x14ac:dyDescent="0.55000000000000004">
      <c r="N2115" s="164"/>
      <c r="O2115" s="164"/>
    </row>
    <row r="2116" spans="14:15" ht="20" customHeight="1" x14ac:dyDescent="0.55000000000000004">
      <c r="N2116" s="164"/>
      <c r="O2116" s="164"/>
    </row>
    <row r="2117" spans="14:15" ht="20" customHeight="1" x14ac:dyDescent="0.55000000000000004">
      <c r="N2117" s="164"/>
      <c r="O2117" s="164"/>
    </row>
    <row r="2118" spans="14:15" ht="20" customHeight="1" x14ac:dyDescent="0.55000000000000004">
      <c r="N2118" s="164"/>
      <c r="O2118" s="164"/>
    </row>
    <row r="2119" spans="14:15" ht="20" customHeight="1" x14ac:dyDescent="0.55000000000000004">
      <c r="N2119" s="164"/>
      <c r="O2119" s="164"/>
    </row>
    <row r="2120" spans="14:15" ht="20" customHeight="1" x14ac:dyDescent="0.55000000000000004">
      <c r="N2120" s="164"/>
      <c r="O2120" s="164"/>
    </row>
    <row r="2121" spans="14:15" ht="20" customHeight="1" x14ac:dyDescent="0.55000000000000004">
      <c r="N2121" s="164"/>
      <c r="O2121" s="164"/>
    </row>
    <row r="2122" spans="14:15" ht="20" customHeight="1" x14ac:dyDescent="0.55000000000000004">
      <c r="N2122" s="164"/>
      <c r="O2122" s="164"/>
    </row>
    <row r="2123" spans="14:15" ht="20" customHeight="1" x14ac:dyDescent="0.55000000000000004">
      <c r="N2123" s="164"/>
      <c r="O2123" s="164"/>
    </row>
    <row r="2124" spans="14:15" ht="20" customHeight="1" x14ac:dyDescent="0.55000000000000004">
      <c r="N2124" s="164"/>
      <c r="O2124" s="164"/>
    </row>
    <row r="2125" spans="14:15" ht="20" customHeight="1" x14ac:dyDescent="0.55000000000000004">
      <c r="N2125" s="164"/>
      <c r="O2125" s="164"/>
    </row>
    <row r="2126" spans="14:15" ht="20" customHeight="1" x14ac:dyDescent="0.55000000000000004">
      <c r="N2126" s="164"/>
      <c r="O2126" s="164"/>
    </row>
    <row r="2127" spans="14:15" ht="20" customHeight="1" x14ac:dyDescent="0.55000000000000004">
      <c r="N2127" s="164"/>
      <c r="O2127" s="164"/>
    </row>
    <row r="2128" spans="14:15" ht="20" customHeight="1" x14ac:dyDescent="0.55000000000000004">
      <c r="N2128" s="164"/>
      <c r="O2128" s="164"/>
    </row>
    <row r="2129" spans="14:15" ht="20" customHeight="1" x14ac:dyDescent="0.55000000000000004">
      <c r="N2129" s="164"/>
      <c r="O2129" s="164"/>
    </row>
    <row r="2130" spans="14:15" ht="20" customHeight="1" x14ac:dyDescent="0.55000000000000004">
      <c r="N2130" s="164"/>
      <c r="O2130" s="164"/>
    </row>
    <row r="2131" spans="14:15" ht="20" customHeight="1" x14ac:dyDescent="0.55000000000000004">
      <c r="N2131" s="164"/>
      <c r="O2131" s="164"/>
    </row>
    <row r="2132" spans="14:15" ht="20" customHeight="1" x14ac:dyDescent="0.55000000000000004">
      <c r="N2132" s="164"/>
      <c r="O2132" s="164"/>
    </row>
    <row r="2133" spans="14:15" ht="20" customHeight="1" x14ac:dyDescent="0.55000000000000004">
      <c r="N2133" s="164"/>
      <c r="O2133" s="164"/>
    </row>
    <row r="2134" spans="14:15" ht="20" customHeight="1" x14ac:dyDescent="0.55000000000000004">
      <c r="N2134" s="164"/>
      <c r="O2134" s="164"/>
    </row>
    <row r="2135" spans="14:15" ht="20" customHeight="1" x14ac:dyDescent="0.55000000000000004">
      <c r="N2135" s="164"/>
      <c r="O2135" s="164"/>
    </row>
    <row r="2136" spans="14:15" ht="20" customHeight="1" x14ac:dyDescent="0.55000000000000004">
      <c r="N2136" s="164"/>
      <c r="O2136" s="164"/>
    </row>
    <row r="2137" spans="14:15" ht="20" customHeight="1" x14ac:dyDescent="0.55000000000000004">
      <c r="N2137" s="164"/>
      <c r="O2137" s="164"/>
    </row>
    <row r="2138" spans="14:15" ht="20" customHeight="1" x14ac:dyDescent="0.55000000000000004">
      <c r="N2138" s="164"/>
      <c r="O2138" s="164"/>
    </row>
    <row r="2139" spans="14:15" ht="20" customHeight="1" x14ac:dyDescent="0.55000000000000004">
      <c r="N2139" s="164"/>
      <c r="O2139" s="164"/>
    </row>
    <row r="2140" spans="14:15" ht="20" customHeight="1" x14ac:dyDescent="0.55000000000000004">
      <c r="N2140" s="164"/>
      <c r="O2140" s="164"/>
    </row>
    <row r="2141" spans="14:15" ht="20" customHeight="1" x14ac:dyDescent="0.55000000000000004">
      <c r="N2141" s="164"/>
      <c r="O2141" s="164"/>
    </row>
    <row r="2142" spans="14:15" ht="20" customHeight="1" x14ac:dyDescent="0.55000000000000004">
      <c r="N2142" s="164"/>
      <c r="O2142" s="164"/>
    </row>
    <row r="2143" spans="14:15" ht="20" customHeight="1" x14ac:dyDescent="0.55000000000000004">
      <c r="N2143" s="164"/>
      <c r="O2143" s="164"/>
    </row>
    <row r="2144" spans="14:15" ht="20" customHeight="1" x14ac:dyDescent="0.55000000000000004">
      <c r="N2144" s="164"/>
      <c r="O2144" s="164"/>
    </row>
    <row r="2145" spans="14:15" ht="20" customHeight="1" x14ac:dyDescent="0.55000000000000004">
      <c r="N2145" s="164"/>
      <c r="O2145" s="164"/>
    </row>
    <row r="2146" spans="14:15" ht="20" customHeight="1" x14ac:dyDescent="0.55000000000000004">
      <c r="N2146" s="164"/>
      <c r="O2146" s="164"/>
    </row>
    <row r="2147" spans="14:15" ht="20" customHeight="1" x14ac:dyDescent="0.55000000000000004">
      <c r="N2147" s="164"/>
      <c r="O2147" s="164"/>
    </row>
    <row r="2148" spans="14:15" ht="20" customHeight="1" x14ac:dyDescent="0.55000000000000004">
      <c r="N2148" s="164"/>
      <c r="O2148" s="164"/>
    </row>
    <row r="2149" spans="14:15" ht="20" customHeight="1" x14ac:dyDescent="0.55000000000000004">
      <c r="N2149" s="164"/>
      <c r="O2149" s="164"/>
    </row>
    <row r="2150" spans="14:15" ht="20" customHeight="1" x14ac:dyDescent="0.55000000000000004">
      <c r="N2150" s="164"/>
      <c r="O2150" s="164"/>
    </row>
    <row r="2151" spans="14:15" ht="20" customHeight="1" x14ac:dyDescent="0.55000000000000004">
      <c r="N2151" s="164"/>
      <c r="O2151" s="164"/>
    </row>
    <row r="2152" spans="14:15" ht="20" customHeight="1" x14ac:dyDescent="0.55000000000000004">
      <c r="N2152" s="164"/>
      <c r="O2152" s="164"/>
    </row>
    <row r="2153" spans="14:15" ht="20" customHeight="1" x14ac:dyDescent="0.55000000000000004">
      <c r="N2153" s="164"/>
      <c r="O2153" s="164"/>
    </row>
    <row r="2154" spans="14:15" ht="20" customHeight="1" x14ac:dyDescent="0.55000000000000004">
      <c r="N2154" s="164"/>
      <c r="O2154" s="164"/>
    </row>
    <row r="2155" spans="14:15" ht="20" customHeight="1" x14ac:dyDescent="0.55000000000000004">
      <c r="N2155" s="164"/>
      <c r="O2155" s="164"/>
    </row>
    <row r="2156" spans="14:15" ht="20" customHeight="1" x14ac:dyDescent="0.55000000000000004">
      <c r="N2156" s="164"/>
      <c r="O2156" s="164"/>
    </row>
    <row r="2157" spans="14:15" ht="20" customHeight="1" x14ac:dyDescent="0.55000000000000004">
      <c r="N2157" s="164"/>
      <c r="O2157" s="164"/>
    </row>
    <row r="2158" spans="14:15" ht="20" customHeight="1" x14ac:dyDescent="0.55000000000000004">
      <c r="N2158" s="164"/>
      <c r="O2158" s="164"/>
    </row>
    <row r="2159" spans="14:15" ht="20" customHeight="1" x14ac:dyDescent="0.55000000000000004">
      <c r="N2159" s="164"/>
      <c r="O2159" s="164"/>
    </row>
    <row r="2160" spans="14:15" ht="20" customHeight="1" x14ac:dyDescent="0.55000000000000004">
      <c r="N2160" s="164"/>
      <c r="O2160" s="164"/>
    </row>
    <row r="2161" spans="14:15" ht="20" customHeight="1" x14ac:dyDescent="0.55000000000000004">
      <c r="N2161" s="164"/>
      <c r="O2161" s="164"/>
    </row>
    <row r="2162" spans="14:15" ht="20" customHeight="1" x14ac:dyDescent="0.55000000000000004">
      <c r="N2162" s="164"/>
      <c r="O2162" s="164"/>
    </row>
    <row r="2163" spans="14:15" ht="20" customHeight="1" x14ac:dyDescent="0.55000000000000004">
      <c r="N2163" s="164"/>
      <c r="O2163" s="164"/>
    </row>
    <row r="2164" spans="14:15" ht="20" customHeight="1" x14ac:dyDescent="0.55000000000000004">
      <c r="N2164" s="164"/>
      <c r="O2164" s="164"/>
    </row>
    <row r="2165" spans="14:15" ht="20" customHeight="1" x14ac:dyDescent="0.55000000000000004">
      <c r="N2165" s="164"/>
      <c r="O2165" s="164"/>
    </row>
    <row r="2166" spans="14:15" ht="20" customHeight="1" x14ac:dyDescent="0.55000000000000004">
      <c r="N2166" s="164"/>
      <c r="O2166" s="164"/>
    </row>
    <row r="2167" spans="14:15" ht="20" customHeight="1" x14ac:dyDescent="0.55000000000000004">
      <c r="N2167" s="164"/>
      <c r="O2167" s="164"/>
    </row>
    <row r="2168" spans="14:15" ht="20" customHeight="1" x14ac:dyDescent="0.55000000000000004">
      <c r="N2168" s="164"/>
      <c r="O2168" s="164"/>
    </row>
    <row r="2169" spans="14:15" ht="20" customHeight="1" x14ac:dyDescent="0.55000000000000004">
      <c r="N2169" s="164"/>
      <c r="O2169" s="164"/>
    </row>
    <row r="2170" spans="14:15" ht="20" customHeight="1" x14ac:dyDescent="0.55000000000000004">
      <c r="N2170" s="164"/>
      <c r="O2170" s="164"/>
    </row>
    <row r="2171" spans="14:15" ht="20" customHeight="1" x14ac:dyDescent="0.55000000000000004">
      <c r="N2171" s="164"/>
      <c r="O2171" s="164"/>
    </row>
    <row r="2172" spans="14:15" ht="20" customHeight="1" x14ac:dyDescent="0.55000000000000004">
      <c r="N2172" s="164"/>
      <c r="O2172" s="164"/>
    </row>
    <row r="2173" spans="14:15" ht="20" customHeight="1" x14ac:dyDescent="0.55000000000000004">
      <c r="N2173" s="164"/>
      <c r="O2173" s="164"/>
    </row>
    <row r="2174" spans="14:15" ht="20" customHeight="1" x14ac:dyDescent="0.55000000000000004">
      <c r="N2174" s="164"/>
      <c r="O2174" s="164"/>
    </row>
    <row r="2175" spans="14:15" ht="20" customHeight="1" x14ac:dyDescent="0.55000000000000004">
      <c r="N2175" s="164"/>
      <c r="O2175" s="164"/>
    </row>
    <row r="2176" spans="14:15" ht="20" customHeight="1" x14ac:dyDescent="0.55000000000000004">
      <c r="N2176" s="164"/>
      <c r="O2176" s="164"/>
    </row>
    <row r="2177" spans="14:15" ht="20" customHeight="1" x14ac:dyDescent="0.55000000000000004">
      <c r="N2177" s="164"/>
      <c r="O2177" s="164"/>
    </row>
    <row r="2178" spans="14:15" ht="20" customHeight="1" x14ac:dyDescent="0.55000000000000004">
      <c r="N2178" s="164"/>
      <c r="O2178" s="164"/>
    </row>
    <row r="2179" spans="14:15" ht="20" customHeight="1" x14ac:dyDescent="0.55000000000000004">
      <c r="N2179" s="164"/>
      <c r="O2179" s="164"/>
    </row>
    <row r="2180" spans="14:15" ht="20" customHeight="1" x14ac:dyDescent="0.55000000000000004">
      <c r="N2180" s="164"/>
      <c r="O2180" s="164"/>
    </row>
    <row r="2181" spans="14:15" ht="20" customHeight="1" x14ac:dyDescent="0.55000000000000004">
      <c r="N2181" s="164"/>
      <c r="O2181" s="164"/>
    </row>
    <row r="2182" spans="14:15" ht="20" customHeight="1" x14ac:dyDescent="0.55000000000000004">
      <c r="N2182" s="164"/>
      <c r="O2182" s="164"/>
    </row>
    <row r="2183" spans="14:15" ht="20" customHeight="1" x14ac:dyDescent="0.55000000000000004">
      <c r="N2183" s="164"/>
      <c r="O2183" s="164"/>
    </row>
    <row r="2184" spans="14:15" ht="20" customHeight="1" x14ac:dyDescent="0.55000000000000004">
      <c r="N2184" s="164"/>
      <c r="O2184" s="164"/>
    </row>
    <row r="2185" spans="14:15" ht="20" customHeight="1" x14ac:dyDescent="0.55000000000000004">
      <c r="N2185" s="164"/>
      <c r="O2185" s="164"/>
    </row>
    <row r="2186" spans="14:15" ht="20" customHeight="1" x14ac:dyDescent="0.55000000000000004">
      <c r="N2186" s="164"/>
      <c r="O2186" s="164"/>
    </row>
    <row r="2187" spans="14:15" ht="20" customHeight="1" x14ac:dyDescent="0.55000000000000004">
      <c r="N2187" s="164"/>
      <c r="O2187" s="164"/>
    </row>
    <row r="2188" spans="14:15" ht="20" customHeight="1" x14ac:dyDescent="0.55000000000000004">
      <c r="N2188" s="164"/>
      <c r="O2188" s="164"/>
    </row>
    <row r="2189" spans="14:15" ht="20" customHeight="1" x14ac:dyDescent="0.55000000000000004">
      <c r="N2189" s="164"/>
      <c r="O2189" s="164"/>
    </row>
    <row r="2190" spans="14:15" ht="20" customHeight="1" x14ac:dyDescent="0.55000000000000004">
      <c r="N2190" s="164"/>
      <c r="O2190" s="164"/>
    </row>
    <row r="2191" spans="14:15" ht="20" customHeight="1" x14ac:dyDescent="0.55000000000000004">
      <c r="N2191" s="164"/>
      <c r="O2191" s="164"/>
    </row>
    <row r="2192" spans="14:15" ht="20" customHeight="1" x14ac:dyDescent="0.55000000000000004">
      <c r="N2192" s="164"/>
      <c r="O2192" s="164"/>
    </row>
    <row r="2193" spans="14:15" ht="20" customHeight="1" x14ac:dyDescent="0.55000000000000004">
      <c r="N2193" s="164"/>
      <c r="O2193" s="164"/>
    </row>
    <row r="2194" spans="14:15" ht="20" customHeight="1" x14ac:dyDescent="0.55000000000000004">
      <c r="N2194" s="164"/>
      <c r="O2194" s="164"/>
    </row>
    <row r="2195" spans="14:15" ht="20" customHeight="1" x14ac:dyDescent="0.55000000000000004">
      <c r="N2195" s="164"/>
      <c r="O2195" s="164"/>
    </row>
    <row r="2196" spans="14:15" ht="20" customHeight="1" x14ac:dyDescent="0.55000000000000004">
      <c r="N2196" s="164"/>
      <c r="O2196" s="164"/>
    </row>
    <row r="2197" spans="14:15" ht="20" customHeight="1" x14ac:dyDescent="0.55000000000000004">
      <c r="N2197" s="164"/>
      <c r="O2197" s="164"/>
    </row>
    <row r="2198" spans="14:15" ht="20" customHeight="1" x14ac:dyDescent="0.55000000000000004">
      <c r="N2198" s="164"/>
      <c r="O2198" s="164"/>
    </row>
    <row r="2199" spans="14:15" ht="20" customHeight="1" x14ac:dyDescent="0.55000000000000004">
      <c r="N2199" s="164"/>
      <c r="O2199" s="164"/>
    </row>
    <row r="2200" spans="14:15" ht="20" customHeight="1" x14ac:dyDescent="0.55000000000000004">
      <c r="N2200" s="164"/>
      <c r="O2200" s="164"/>
    </row>
    <row r="2201" spans="14:15" ht="20" customHeight="1" x14ac:dyDescent="0.55000000000000004">
      <c r="N2201" s="164"/>
      <c r="O2201" s="164"/>
    </row>
    <row r="2202" spans="14:15" ht="20" customHeight="1" x14ac:dyDescent="0.55000000000000004">
      <c r="N2202" s="164"/>
      <c r="O2202" s="164"/>
    </row>
    <row r="2203" spans="14:15" ht="20" customHeight="1" x14ac:dyDescent="0.55000000000000004">
      <c r="N2203" s="164"/>
      <c r="O2203" s="164"/>
    </row>
    <row r="2204" spans="14:15" ht="20" customHeight="1" x14ac:dyDescent="0.55000000000000004">
      <c r="N2204" s="164"/>
      <c r="O2204" s="164"/>
    </row>
    <row r="2205" spans="14:15" ht="20" customHeight="1" x14ac:dyDescent="0.55000000000000004">
      <c r="N2205" s="164"/>
      <c r="O2205" s="164"/>
    </row>
    <row r="2206" spans="14:15" ht="20" customHeight="1" x14ac:dyDescent="0.55000000000000004">
      <c r="N2206" s="164"/>
      <c r="O2206" s="164"/>
    </row>
    <row r="2207" spans="14:15" ht="20" customHeight="1" x14ac:dyDescent="0.55000000000000004">
      <c r="N2207" s="164"/>
      <c r="O2207" s="164"/>
    </row>
    <row r="2208" spans="14:15" ht="20" customHeight="1" x14ac:dyDescent="0.55000000000000004">
      <c r="N2208" s="164"/>
      <c r="O2208" s="164"/>
    </row>
    <row r="2209" spans="14:15" ht="20" customHeight="1" x14ac:dyDescent="0.55000000000000004">
      <c r="N2209" s="164"/>
      <c r="O2209" s="164"/>
    </row>
    <row r="2210" spans="14:15" ht="20" customHeight="1" x14ac:dyDescent="0.55000000000000004">
      <c r="N2210" s="164"/>
      <c r="O2210" s="164"/>
    </row>
    <row r="2211" spans="14:15" ht="20" customHeight="1" x14ac:dyDescent="0.55000000000000004">
      <c r="N2211" s="164"/>
      <c r="O2211" s="164"/>
    </row>
    <row r="2212" spans="14:15" ht="20" customHeight="1" x14ac:dyDescent="0.55000000000000004">
      <c r="N2212" s="164"/>
      <c r="O2212" s="164"/>
    </row>
    <row r="2213" spans="14:15" ht="20" customHeight="1" x14ac:dyDescent="0.55000000000000004">
      <c r="N2213" s="164"/>
      <c r="O2213" s="164"/>
    </row>
    <row r="2214" spans="14:15" ht="20" customHeight="1" x14ac:dyDescent="0.55000000000000004">
      <c r="N2214" s="164"/>
      <c r="O2214" s="164"/>
    </row>
    <row r="2215" spans="14:15" ht="20" customHeight="1" x14ac:dyDescent="0.55000000000000004">
      <c r="N2215" s="164"/>
      <c r="O2215" s="164"/>
    </row>
    <row r="2216" spans="14:15" ht="20" customHeight="1" x14ac:dyDescent="0.55000000000000004">
      <c r="N2216" s="164"/>
      <c r="O2216" s="164"/>
    </row>
    <row r="2217" spans="14:15" ht="20" customHeight="1" x14ac:dyDescent="0.55000000000000004">
      <c r="N2217" s="164"/>
      <c r="O2217" s="164"/>
    </row>
    <row r="2218" spans="14:15" ht="20" customHeight="1" x14ac:dyDescent="0.55000000000000004">
      <c r="N2218" s="164"/>
      <c r="O2218" s="164"/>
    </row>
    <row r="2219" spans="14:15" ht="20" customHeight="1" x14ac:dyDescent="0.55000000000000004">
      <c r="N2219" s="164"/>
      <c r="O2219" s="164"/>
    </row>
    <row r="2220" spans="14:15" ht="20" customHeight="1" x14ac:dyDescent="0.55000000000000004">
      <c r="N2220" s="164"/>
      <c r="O2220" s="164"/>
    </row>
    <row r="2221" spans="14:15" ht="20" customHeight="1" x14ac:dyDescent="0.55000000000000004">
      <c r="N2221" s="164"/>
      <c r="O2221" s="164"/>
    </row>
    <row r="2222" spans="14:15" ht="20" customHeight="1" x14ac:dyDescent="0.55000000000000004">
      <c r="N2222" s="164"/>
      <c r="O2222" s="164"/>
    </row>
    <row r="2223" spans="14:15" ht="20" customHeight="1" x14ac:dyDescent="0.55000000000000004">
      <c r="N2223" s="164"/>
      <c r="O2223" s="164"/>
    </row>
    <row r="2224" spans="14:15" ht="20" customHeight="1" x14ac:dyDescent="0.55000000000000004">
      <c r="N2224" s="164"/>
      <c r="O2224" s="164"/>
    </row>
    <row r="2225" spans="14:15" ht="20" customHeight="1" x14ac:dyDescent="0.55000000000000004">
      <c r="N2225" s="164"/>
      <c r="O2225" s="164"/>
    </row>
    <row r="2226" spans="14:15" ht="20" customHeight="1" x14ac:dyDescent="0.55000000000000004">
      <c r="N2226" s="164"/>
      <c r="O2226" s="164"/>
    </row>
    <row r="2227" spans="14:15" ht="20" customHeight="1" x14ac:dyDescent="0.55000000000000004">
      <c r="N2227" s="164"/>
      <c r="O2227" s="164"/>
    </row>
    <row r="2228" spans="14:15" ht="20" customHeight="1" x14ac:dyDescent="0.55000000000000004">
      <c r="N2228" s="164"/>
      <c r="O2228" s="164"/>
    </row>
    <row r="2229" spans="14:15" ht="20" customHeight="1" x14ac:dyDescent="0.55000000000000004">
      <c r="N2229" s="164"/>
      <c r="O2229" s="164"/>
    </row>
    <row r="2230" spans="14:15" ht="20" customHeight="1" x14ac:dyDescent="0.55000000000000004">
      <c r="N2230" s="164"/>
      <c r="O2230" s="164"/>
    </row>
    <row r="2231" spans="14:15" ht="20" customHeight="1" x14ac:dyDescent="0.55000000000000004">
      <c r="N2231" s="164"/>
      <c r="O2231" s="164"/>
    </row>
    <row r="2232" spans="14:15" ht="20" customHeight="1" x14ac:dyDescent="0.55000000000000004">
      <c r="N2232" s="164"/>
      <c r="O2232" s="164"/>
    </row>
    <row r="2233" spans="14:15" ht="20" customHeight="1" x14ac:dyDescent="0.55000000000000004">
      <c r="N2233" s="164"/>
      <c r="O2233" s="164"/>
    </row>
    <row r="2234" spans="14:15" ht="20" customHeight="1" x14ac:dyDescent="0.55000000000000004">
      <c r="N2234" s="164"/>
      <c r="O2234" s="164"/>
    </row>
    <row r="2235" spans="14:15" ht="20" customHeight="1" x14ac:dyDescent="0.55000000000000004">
      <c r="N2235" s="164"/>
      <c r="O2235" s="164"/>
    </row>
    <row r="2236" spans="14:15" ht="20" customHeight="1" x14ac:dyDescent="0.55000000000000004">
      <c r="N2236" s="164"/>
      <c r="O2236" s="164"/>
    </row>
    <row r="2237" spans="14:15" ht="20" customHeight="1" x14ac:dyDescent="0.55000000000000004">
      <c r="N2237" s="164"/>
      <c r="O2237" s="164"/>
    </row>
    <row r="2238" spans="14:15" ht="20" customHeight="1" x14ac:dyDescent="0.55000000000000004">
      <c r="N2238" s="164"/>
      <c r="O2238" s="164"/>
    </row>
    <row r="2239" spans="14:15" ht="20" customHeight="1" x14ac:dyDescent="0.55000000000000004">
      <c r="N2239" s="164"/>
      <c r="O2239" s="164"/>
    </row>
    <row r="2240" spans="14:15" ht="20" customHeight="1" x14ac:dyDescent="0.55000000000000004">
      <c r="N2240" s="164"/>
      <c r="O2240" s="164"/>
    </row>
    <row r="2241" spans="14:15" ht="20" customHeight="1" x14ac:dyDescent="0.55000000000000004">
      <c r="N2241" s="164"/>
      <c r="O2241" s="164"/>
    </row>
    <row r="2242" spans="14:15" ht="20" customHeight="1" x14ac:dyDescent="0.55000000000000004">
      <c r="N2242" s="164"/>
      <c r="O2242" s="164"/>
    </row>
    <row r="2243" spans="14:15" ht="20" customHeight="1" x14ac:dyDescent="0.55000000000000004">
      <c r="N2243" s="164"/>
      <c r="O2243" s="164"/>
    </row>
    <row r="2244" spans="14:15" ht="20" customHeight="1" x14ac:dyDescent="0.55000000000000004">
      <c r="N2244" s="164"/>
      <c r="O2244" s="164"/>
    </row>
    <row r="2245" spans="14:15" ht="20" customHeight="1" x14ac:dyDescent="0.55000000000000004">
      <c r="N2245" s="164"/>
      <c r="O2245" s="164"/>
    </row>
    <row r="2246" spans="14:15" ht="20" customHeight="1" x14ac:dyDescent="0.55000000000000004">
      <c r="N2246" s="164"/>
      <c r="O2246" s="164"/>
    </row>
    <row r="2247" spans="14:15" ht="20" customHeight="1" x14ac:dyDescent="0.55000000000000004">
      <c r="N2247" s="164"/>
      <c r="O2247" s="164"/>
    </row>
    <row r="2248" spans="14:15" ht="20" customHeight="1" x14ac:dyDescent="0.55000000000000004">
      <c r="N2248" s="164"/>
      <c r="O2248" s="164"/>
    </row>
    <row r="2249" spans="14:15" ht="20" customHeight="1" x14ac:dyDescent="0.55000000000000004">
      <c r="N2249" s="164"/>
      <c r="O2249" s="164"/>
    </row>
    <row r="2250" spans="14:15" ht="20" customHeight="1" x14ac:dyDescent="0.55000000000000004">
      <c r="N2250" s="164"/>
      <c r="O2250" s="164"/>
    </row>
    <row r="2251" spans="14:15" ht="20" customHeight="1" x14ac:dyDescent="0.55000000000000004">
      <c r="N2251" s="164"/>
      <c r="O2251" s="164"/>
    </row>
    <row r="2252" spans="14:15" ht="20" customHeight="1" x14ac:dyDescent="0.55000000000000004">
      <c r="N2252" s="164"/>
      <c r="O2252" s="164"/>
    </row>
    <row r="2253" spans="14:15" ht="20" customHeight="1" x14ac:dyDescent="0.55000000000000004">
      <c r="N2253" s="164"/>
      <c r="O2253" s="164"/>
    </row>
    <row r="2254" spans="14:15" ht="20" customHeight="1" x14ac:dyDescent="0.55000000000000004">
      <c r="N2254" s="164"/>
      <c r="O2254" s="164"/>
    </row>
    <row r="2255" spans="14:15" ht="20" customHeight="1" x14ac:dyDescent="0.55000000000000004">
      <c r="N2255" s="164"/>
      <c r="O2255" s="164"/>
    </row>
    <row r="2256" spans="14:15" ht="20" customHeight="1" x14ac:dyDescent="0.55000000000000004">
      <c r="N2256" s="164"/>
      <c r="O2256" s="164"/>
    </row>
    <row r="2257" spans="14:15" ht="20" customHeight="1" x14ac:dyDescent="0.55000000000000004">
      <c r="N2257" s="164"/>
      <c r="O2257" s="164"/>
    </row>
    <row r="2258" spans="14:15" ht="20" customHeight="1" x14ac:dyDescent="0.55000000000000004">
      <c r="N2258" s="164"/>
      <c r="O2258" s="164"/>
    </row>
    <row r="2259" spans="14:15" ht="20" customHeight="1" x14ac:dyDescent="0.55000000000000004">
      <c r="N2259" s="164"/>
      <c r="O2259" s="164"/>
    </row>
    <row r="2260" spans="14:15" ht="20" customHeight="1" x14ac:dyDescent="0.55000000000000004">
      <c r="N2260" s="164"/>
      <c r="O2260" s="164"/>
    </row>
    <row r="2261" spans="14:15" ht="20" customHeight="1" x14ac:dyDescent="0.55000000000000004">
      <c r="N2261" s="164"/>
      <c r="O2261" s="164"/>
    </row>
    <row r="2262" spans="14:15" ht="20" customHeight="1" x14ac:dyDescent="0.55000000000000004">
      <c r="N2262" s="164"/>
      <c r="O2262" s="164"/>
    </row>
    <row r="2263" spans="14:15" ht="20" customHeight="1" x14ac:dyDescent="0.55000000000000004">
      <c r="N2263" s="164"/>
      <c r="O2263" s="164"/>
    </row>
    <row r="2264" spans="14:15" ht="20" customHeight="1" x14ac:dyDescent="0.55000000000000004">
      <c r="N2264" s="164"/>
      <c r="O2264" s="164"/>
    </row>
    <row r="2265" spans="14:15" ht="20" customHeight="1" x14ac:dyDescent="0.55000000000000004">
      <c r="N2265" s="164"/>
      <c r="O2265" s="164"/>
    </row>
    <row r="2266" spans="14:15" ht="20" customHeight="1" x14ac:dyDescent="0.55000000000000004">
      <c r="N2266" s="164"/>
      <c r="O2266" s="164"/>
    </row>
    <row r="2267" spans="14:15" ht="20" customHeight="1" x14ac:dyDescent="0.55000000000000004">
      <c r="N2267" s="164"/>
      <c r="O2267" s="164"/>
    </row>
    <row r="2268" spans="14:15" ht="20" customHeight="1" x14ac:dyDescent="0.55000000000000004">
      <c r="N2268" s="164"/>
      <c r="O2268" s="164"/>
    </row>
    <row r="2269" spans="14:15" ht="20" customHeight="1" x14ac:dyDescent="0.55000000000000004">
      <c r="N2269" s="164"/>
      <c r="O2269" s="164"/>
    </row>
    <row r="2270" spans="14:15" ht="20" customHeight="1" x14ac:dyDescent="0.55000000000000004">
      <c r="N2270" s="164"/>
      <c r="O2270" s="164"/>
    </row>
    <row r="2271" spans="14:15" ht="20" customHeight="1" x14ac:dyDescent="0.55000000000000004">
      <c r="N2271" s="164"/>
      <c r="O2271" s="164"/>
    </row>
    <row r="2272" spans="14:15" ht="20" customHeight="1" x14ac:dyDescent="0.55000000000000004">
      <c r="N2272" s="164"/>
      <c r="O2272" s="164"/>
    </row>
    <row r="2273" spans="14:15" ht="20" customHeight="1" x14ac:dyDescent="0.55000000000000004">
      <c r="N2273" s="164"/>
      <c r="O2273" s="164"/>
    </row>
    <row r="2274" spans="14:15" ht="20" customHeight="1" x14ac:dyDescent="0.55000000000000004">
      <c r="N2274" s="164"/>
      <c r="O2274" s="164"/>
    </row>
    <row r="2275" spans="14:15" ht="20" customHeight="1" x14ac:dyDescent="0.55000000000000004">
      <c r="N2275" s="164"/>
      <c r="O2275" s="164"/>
    </row>
    <row r="2276" spans="14:15" ht="20" customHeight="1" x14ac:dyDescent="0.55000000000000004">
      <c r="N2276" s="164"/>
      <c r="O2276" s="164"/>
    </row>
    <row r="2277" spans="14:15" ht="20" customHeight="1" x14ac:dyDescent="0.55000000000000004">
      <c r="N2277" s="164"/>
      <c r="O2277" s="164"/>
    </row>
    <row r="2278" spans="14:15" ht="20" customHeight="1" x14ac:dyDescent="0.55000000000000004">
      <c r="N2278" s="164"/>
      <c r="O2278" s="164"/>
    </row>
    <row r="2279" spans="14:15" ht="20" customHeight="1" x14ac:dyDescent="0.55000000000000004">
      <c r="N2279" s="164"/>
      <c r="O2279" s="164"/>
    </row>
    <row r="2280" spans="14:15" ht="20" customHeight="1" x14ac:dyDescent="0.55000000000000004">
      <c r="N2280" s="164"/>
      <c r="O2280" s="164"/>
    </row>
    <row r="2281" spans="14:15" ht="20" customHeight="1" x14ac:dyDescent="0.55000000000000004">
      <c r="N2281" s="164"/>
      <c r="O2281" s="164"/>
    </row>
    <row r="2282" spans="14:15" ht="20" customHeight="1" x14ac:dyDescent="0.55000000000000004">
      <c r="N2282" s="164"/>
      <c r="O2282" s="164"/>
    </row>
    <row r="2283" spans="14:15" ht="20" customHeight="1" x14ac:dyDescent="0.55000000000000004">
      <c r="N2283" s="164"/>
      <c r="O2283" s="164"/>
    </row>
    <row r="2284" spans="14:15" ht="20" customHeight="1" x14ac:dyDescent="0.55000000000000004">
      <c r="N2284" s="164"/>
      <c r="O2284" s="164"/>
    </row>
    <row r="2285" spans="14:15" ht="20" customHeight="1" x14ac:dyDescent="0.55000000000000004">
      <c r="N2285" s="164"/>
      <c r="O2285" s="164"/>
    </row>
    <row r="2286" spans="14:15" ht="20" customHeight="1" x14ac:dyDescent="0.55000000000000004">
      <c r="N2286" s="164"/>
      <c r="O2286" s="164"/>
    </row>
    <row r="2287" spans="14:15" ht="20" customHeight="1" x14ac:dyDescent="0.55000000000000004">
      <c r="N2287" s="164"/>
      <c r="O2287" s="164"/>
    </row>
    <row r="2288" spans="14:15" ht="20" customHeight="1" x14ac:dyDescent="0.55000000000000004">
      <c r="N2288" s="164"/>
      <c r="O2288" s="164"/>
    </row>
    <row r="2289" spans="14:15" ht="20" customHeight="1" x14ac:dyDescent="0.55000000000000004">
      <c r="N2289" s="164"/>
      <c r="O2289" s="164"/>
    </row>
    <row r="2290" spans="14:15" ht="20" customHeight="1" x14ac:dyDescent="0.55000000000000004">
      <c r="N2290" s="164"/>
      <c r="O2290" s="164"/>
    </row>
    <row r="2291" spans="14:15" ht="20" customHeight="1" x14ac:dyDescent="0.55000000000000004">
      <c r="N2291" s="164"/>
      <c r="O2291" s="164"/>
    </row>
    <row r="2292" spans="14:15" ht="20" customHeight="1" x14ac:dyDescent="0.55000000000000004">
      <c r="N2292" s="164"/>
      <c r="O2292" s="164"/>
    </row>
    <row r="2293" spans="14:15" ht="20" customHeight="1" x14ac:dyDescent="0.55000000000000004">
      <c r="N2293" s="164"/>
      <c r="O2293" s="164"/>
    </row>
    <row r="2294" spans="14:15" ht="20" customHeight="1" x14ac:dyDescent="0.55000000000000004">
      <c r="N2294" s="164"/>
      <c r="O2294" s="164"/>
    </row>
    <row r="2295" spans="14:15" ht="20" customHeight="1" x14ac:dyDescent="0.55000000000000004">
      <c r="N2295" s="164"/>
      <c r="O2295" s="164"/>
    </row>
    <row r="2296" spans="14:15" ht="20" customHeight="1" x14ac:dyDescent="0.55000000000000004">
      <c r="N2296" s="164"/>
      <c r="O2296" s="164"/>
    </row>
    <row r="2297" spans="14:15" ht="20" customHeight="1" x14ac:dyDescent="0.55000000000000004">
      <c r="N2297" s="164"/>
      <c r="O2297" s="164"/>
    </row>
    <row r="2298" spans="14:15" ht="20" customHeight="1" x14ac:dyDescent="0.55000000000000004">
      <c r="N2298" s="164"/>
      <c r="O2298" s="164"/>
    </row>
    <row r="2299" spans="14:15" ht="20" customHeight="1" x14ac:dyDescent="0.55000000000000004">
      <c r="N2299" s="164"/>
      <c r="O2299" s="164"/>
    </row>
    <row r="2300" spans="14:15" ht="20" customHeight="1" x14ac:dyDescent="0.55000000000000004">
      <c r="N2300" s="164"/>
      <c r="O2300" s="164"/>
    </row>
    <row r="2301" spans="14:15" ht="20" customHeight="1" x14ac:dyDescent="0.55000000000000004">
      <c r="N2301" s="164"/>
      <c r="O2301" s="164"/>
    </row>
    <row r="2302" spans="14:15" ht="20" customHeight="1" x14ac:dyDescent="0.55000000000000004">
      <c r="N2302" s="164"/>
      <c r="O2302" s="164"/>
    </row>
    <row r="2303" spans="14:15" ht="20" customHeight="1" x14ac:dyDescent="0.55000000000000004">
      <c r="N2303" s="164"/>
      <c r="O2303" s="164"/>
    </row>
    <row r="2304" spans="14:15" ht="20" customHeight="1" x14ac:dyDescent="0.55000000000000004">
      <c r="N2304" s="164"/>
      <c r="O2304" s="164"/>
    </row>
    <row r="2305" spans="14:15" ht="20" customHeight="1" x14ac:dyDescent="0.55000000000000004">
      <c r="N2305" s="164"/>
      <c r="O2305" s="164"/>
    </row>
    <row r="2306" spans="14:15" ht="20" customHeight="1" x14ac:dyDescent="0.55000000000000004">
      <c r="N2306" s="164"/>
      <c r="O2306" s="164"/>
    </row>
    <row r="2307" spans="14:15" ht="20" customHeight="1" x14ac:dyDescent="0.55000000000000004">
      <c r="N2307" s="164"/>
      <c r="O2307" s="164"/>
    </row>
    <row r="2308" spans="14:15" ht="20" customHeight="1" x14ac:dyDescent="0.55000000000000004">
      <c r="N2308" s="164"/>
      <c r="O2308" s="164"/>
    </row>
    <row r="2309" spans="14:15" ht="20" customHeight="1" x14ac:dyDescent="0.55000000000000004">
      <c r="N2309" s="164"/>
      <c r="O2309" s="164"/>
    </row>
    <row r="2310" spans="14:15" ht="20" customHeight="1" x14ac:dyDescent="0.55000000000000004">
      <c r="N2310" s="164"/>
      <c r="O2310" s="164"/>
    </row>
    <row r="2311" spans="14:15" ht="20" customHeight="1" x14ac:dyDescent="0.55000000000000004">
      <c r="N2311" s="164"/>
      <c r="O2311" s="164"/>
    </row>
    <row r="2312" spans="14:15" ht="20" customHeight="1" x14ac:dyDescent="0.55000000000000004">
      <c r="N2312" s="164"/>
      <c r="O2312" s="164"/>
    </row>
    <row r="2313" spans="14:15" ht="20" customHeight="1" x14ac:dyDescent="0.55000000000000004">
      <c r="N2313" s="164"/>
      <c r="O2313" s="164"/>
    </row>
    <row r="2314" spans="14:15" ht="20" customHeight="1" x14ac:dyDescent="0.55000000000000004">
      <c r="N2314" s="164"/>
      <c r="O2314" s="164"/>
    </row>
    <row r="2315" spans="14:15" ht="20" customHeight="1" x14ac:dyDescent="0.55000000000000004">
      <c r="N2315" s="164"/>
      <c r="O2315" s="164"/>
    </row>
    <row r="2316" spans="14:15" ht="20" customHeight="1" x14ac:dyDescent="0.55000000000000004">
      <c r="N2316" s="164"/>
      <c r="O2316" s="164"/>
    </row>
    <row r="2317" spans="14:15" ht="20" customHeight="1" x14ac:dyDescent="0.55000000000000004">
      <c r="N2317" s="164"/>
      <c r="O2317" s="164"/>
    </row>
    <row r="2318" spans="14:15" ht="20" customHeight="1" x14ac:dyDescent="0.55000000000000004">
      <c r="N2318" s="164"/>
      <c r="O2318" s="164"/>
    </row>
    <row r="2319" spans="14:15" ht="20" customHeight="1" x14ac:dyDescent="0.55000000000000004">
      <c r="N2319" s="164"/>
      <c r="O2319" s="164"/>
    </row>
    <row r="2320" spans="14:15" ht="20" customHeight="1" x14ac:dyDescent="0.55000000000000004">
      <c r="N2320" s="164"/>
      <c r="O2320" s="164"/>
    </row>
    <row r="2321" spans="14:15" ht="20" customHeight="1" x14ac:dyDescent="0.55000000000000004">
      <c r="N2321" s="164"/>
      <c r="O2321" s="164"/>
    </row>
    <row r="2322" spans="14:15" ht="20" customHeight="1" x14ac:dyDescent="0.55000000000000004">
      <c r="N2322" s="164"/>
      <c r="O2322" s="164"/>
    </row>
    <row r="2323" spans="14:15" ht="20" customHeight="1" x14ac:dyDescent="0.55000000000000004">
      <c r="N2323" s="164"/>
      <c r="O2323" s="164"/>
    </row>
    <row r="2324" spans="14:15" ht="20" customHeight="1" x14ac:dyDescent="0.55000000000000004">
      <c r="N2324" s="164"/>
      <c r="O2324" s="164"/>
    </row>
    <row r="2325" spans="14:15" ht="20" customHeight="1" x14ac:dyDescent="0.55000000000000004">
      <c r="N2325" s="164"/>
      <c r="O2325" s="164"/>
    </row>
    <row r="2326" spans="14:15" ht="20" customHeight="1" x14ac:dyDescent="0.55000000000000004">
      <c r="N2326" s="164"/>
      <c r="O2326" s="164"/>
    </row>
    <row r="2327" spans="14:15" ht="20" customHeight="1" x14ac:dyDescent="0.55000000000000004">
      <c r="N2327" s="164"/>
      <c r="O2327" s="164"/>
    </row>
    <row r="2328" spans="14:15" ht="20" customHeight="1" x14ac:dyDescent="0.55000000000000004">
      <c r="N2328" s="164"/>
      <c r="O2328" s="164"/>
    </row>
    <row r="2329" spans="14:15" ht="20" customHeight="1" x14ac:dyDescent="0.55000000000000004">
      <c r="N2329" s="164"/>
      <c r="O2329" s="164"/>
    </row>
    <row r="2330" spans="14:15" ht="20" customHeight="1" x14ac:dyDescent="0.55000000000000004">
      <c r="N2330" s="164"/>
      <c r="O2330" s="164"/>
    </row>
    <row r="2331" spans="14:15" ht="20" customHeight="1" x14ac:dyDescent="0.55000000000000004">
      <c r="N2331" s="164"/>
      <c r="O2331" s="164"/>
    </row>
    <row r="2332" spans="14:15" ht="20" customHeight="1" x14ac:dyDescent="0.55000000000000004">
      <c r="N2332" s="164"/>
      <c r="O2332" s="164"/>
    </row>
    <row r="2333" spans="14:15" ht="20" customHeight="1" x14ac:dyDescent="0.55000000000000004">
      <c r="N2333" s="164"/>
      <c r="O2333" s="164"/>
    </row>
    <row r="2334" spans="14:15" ht="20" customHeight="1" x14ac:dyDescent="0.55000000000000004">
      <c r="N2334" s="164"/>
      <c r="O2334" s="164"/>
    </row>
    <row r="2335" spans="14:15" ht="20" customHeight="1" x14ac:dyDescent="0.55000000000000004">
      <c r="N2335" s="164"/>
      <c r="O2335" s="164"/>
    </row>
    <row r="2336" spans="14:15" ht="20" customHeight="1" x14ac:dyDescent="0.55000000000000004">
      <c r="N2336" s="164"/>
      <c r="O2336" s="164"/>
    </row>
    <row r="2337" spans="14:15" ht="20" customHeight="1" x14ac:dyDescent="0.55000000000000004">
      <c r="N2337" s="164"/>
      <c r="O2337" s="164"/>
    </row>
    <row r="2338" spans="14:15" ht="20" customHeight="1" x14ac:dyDescent="0.55000000000000004">
      <c r="N2338" s="164"/>
      <c r="O2338" s="164"/>
    </row>
    <row r="2339" spans="14:15" ht="20" customHeight="1" x14ac:dyDescent="0.55000000000000004">
      <c r="N2339" s="164"/>
      <c r="O2339" s="164"/>
    </row>
    <row r="2340" spans="14:15" ht="20" customHeight="1" x14ac:dyDescent="0.55000000000000004">
      <c r="N2340" s="164"/>
      <c r="O2340" s="164"/>
    </row>
    <row r="2341" spans="14:15" ht="20" customHeight="1" x14ac:dyDescent="0.55000000000000004">
      <c r="N2341" s="164"/>
      <c r="O2341" s="164"/>
    </row>
    <row r="2342" spans="14:15" ht="20" customHeight="1" x14ac:dyDescent="0.55000000000000004">
      <c r="N2342" s="164"/>
      <c r="O2342" s="164"/>
    </row>
    <row r="2343" spans="14:15" ht="20" customHeight="1" x14ac:dyDescent="0.55000000000000004">
      <c r="N2343" s="164"/>
      <c r="O2343" s="164"/>
    </row>
    <row r="2344" spans="14:15" ht="20" customHeight="1" x14ac:dyDescent="0.55000000000000004">
      <c r="N2344" s="164"/>
      <c r="O2344" s="164"/>
    </row>
    <row r="2345" spans="14:15" ht="20" customHeight="1" x14ac:dyDescent="0.55000000000000004">
      <c r="N2345" s="164"/>
      <c r="O2345" s="164"/>
    </row>
    <row r="2346" spans="14:15" ht="20" customHeight="1" x14ac:dyDescent="0.55000000000000004">
      <c r="N2346" s="164"/>
      <c r="O2346" s="164"/>
    </row>
  </sheetData>
  <sheetProtection selectLockedCells="1"/>
  <mergeCells count="1">
    <mergeCell ref="A1:F1"/>
  </mergeCells>
  <phoneticPr fontId="1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37815-FCA4-496F-85E5-15FA74B85167}">
  <sheetPr codeName="Sheet8">
    <tabColor theme="9" tint="0.39997558519241921"/>
  </sheetPr>
  <dimension ref="A1:W1048576"/>
  <sheetViews>
    <sheetView showGridLines="0" topLeftCell="A5" zoomScale="88" zoomScaleNormal="70" workbookViewId="0">
      <selection activeCell="S19" sqref="S19"/>
    </sheetView>
  </sheetViews>
  <sheetFormatPr defaultColWidth="0" defaultRowHeight="13.5" zeroHeight="1" x14ac:dyDescent="0.35"/>
  <cols>
    <col min="1" max="1" width="0.796875" style="31" customWidth="1"/>
    <col min="2" max="2" width="42.6640625" style="31" customWidth="1"/>
    <col min="3" max="3" width="4.33203125" style="213" customWidth="1"/>
    <col min="4" max="4" width="8.1328125" style="32" customWidth="1"/>
    <col min="5" max="5" width="8.6640625" style="31" customWidth="1"/>
    <col min="6" max="6" width="12.1328125" style="31" customWidth="1"/>
    <col min="7" max="7" width="14.33203125" style="186" customWidth="1"/>
    <col min="8" max="8" width="12" style="31" customWidth="1"/>
    <col min="9" max="9" width="8.1328125" style="31" customWidth="1"/>
    <col min="10" max="10" width="2.33203125" style="31" customWidth="1"/>
    <col min="11" max="11" width="18.33203125" style="31" customWidth="1"/>
    <col min="12" max="12" width="2.796875" style="31" customWidth="1"/>
    <col min="13" max="13" width="5.1328125" style="31" customWidth="1"/>
    <col min="14" max="14" width="35.6640625" style="31" customWidth="1"/>
    <col min="15" max="16" width="10" style="31" customWidth="1"/>
    <col min="17" max="17" width="13.796875" style="202" customWidth="1"/>
    <col min="18" max="18" width="3.33203125" style="31" customWidth="1"/>
    <col min="19" max="19" width="12" style="31" customWidth="1"/>
    <col min="20" max="20" width="13.33203125" style="31" customWidth="1"/>
    <col min="21" max="22" width="9" style="31" customWidth="1"/>
    <col min="23" max="23" width="0" style="31" hidden="1" customWidth="1"/>
    <col min="24" max="16384" width="9" style="31" hidden="1"/>
  </cols>
  <sheetData>
    <row r="1" spans="1:20" ht="45" customHeight="1" x14ac:dyDescent="0.35">
      <c r="A1" s="248" t="s">
        <v>159</v>
      </c>
      <c r="B1" s="249"/>
      <c r="C1" s="249"/>
      <c r="D1" s="249"/>
      <c r="E1" s="249"/>
      <c r="F1" s="249"/>
      <c r="G1" s="249"/>
      <c r="H1" s="249"/>
      <c r="I1" s="249"/>
      <c r="J1" s="249"/>
      <c r="K1" s="249"/>
      <c r="L1" s="249"/>
      <c r="M1" s="34"/>
      <c r="N1" s="34"/>
      <c r="O1" s="34"/>
      <c r="P1" s="34"/>
      <c r="Q1" s="34"/>
      <c r="R1" s="37"/>
    </row>
    <row r="2" spans="1:20" ht="24" customHeight="1" x14ac:dyDescent="0.4">
      <c r="A2" s="167"/>
      <c r="B2" s="430" t="s">
        <v>160</v>
      </c>
      <c r="C2" s="430"/>
      <c r="D2" s="430"/>
      <c r="E2" s="430"/>
      <c r="F2" s="430"/>
      <c r="G2" s="430"/>
      <c r="H2" s="430"/>
      <c r="I2" s="430"/>
      <c r="J2" s="430"/>
      <c r="K2" s="430"/>
      <c r="L2" s="430"/>
      <c r="M2" s="250"/>
      <c r="N2" s="250"/>
      <c r="O2" s="250"/>
      <c r="P2" s="250"/>
      <c r="Q2" s="250"/>
      <c r="R2" s="37"/>
    </row>
    <row r="3" spans="1:20" ht="51.5" customHeight="1" x14ac:dyDescent="0.35">
      <c r="A3" s="251"/>
      <c r="B3" s="431" t="s">
        <v>161</v>
      </c>
      <c r="C3" s="431"/>
      <c r="D3" s="431"/>
      <c r="E3" s="431"/>
      <c r="F3" s="431"/>
      <c r="G3" s="431"/>
      <c r="H3" s="431"/>
      <c r="I3" s="431"/>
      <c r="J3" s="431"/>
      <c r="K3" s="431"/>
      <c r="L3" s="431"/>
      <c r="M3" s="37"/>
      <c r="N3" s="37"/>
      <c r="O3" s="37"/>
      <c r="P3" s="37"/>
      <c r="Q3" s="37"/>
      <c r="R3" s="37"/>
    </row>
    <row r="4" spans="1:20" ht="51" customHeight="1" thickBot="1" x14ac:dyDescent="0.4">
      <c r="A4" s="252"/>
      <c r="B4" s="432"/>
      <c r="C4" s="432"/>
      <c r="D4" s="432"/>
      <c r="E4" s="432"/>
      <c r="F4" s="432"/>
      <c r="G4" s="432"/>
      <c r="H4" s="432"/>
      <c r="I4" s="432"/>
      <c r="J4" s="432"/>
      <c r="K4" s="432"/>
      <c r="L4" s="432"/>
      <c r="M4" s="37"/>
      <c r="N4" s="37"/>
      <c r="O4" s="37"/>
      <c r="P4" s="37"/>
      <c r="Q4" s="37"/>
      <c r="R4" s="37"/>
    </row>
    <row r="5" spans="1:20" ht="16.05" customHeight="1" x14ac:dyDescent="0.35">
      <c r="B5" s="386" t="s">
        <v>162</v>
      </c>
      <c r="C5" s="387"/>
      <c r="D5" s="387"/>
      <c r="E5" s="444" t="s">
        <v>163</v>
      </c>
      <c r="F5" s="444"/>
      <c r="G5" s="253" t="s">
        <v>164</v>
      </c>
      <c r="H5" s="444" t="s">
        <v>165</v>
      </c>
      <c r="I5" s="444"/>
      <c r="J5" s="173"/>
      <c r="K5" s="173"/>
      <c r="L5" s="254"/>
      <c r="M5" s="37"/>
      <c r="N5" s="386" t="s">
        <v>166</v>
      </c>
      <c r="O5" s="387"/>
      <c r="P5" s="387"/>
      <c r="Q5" s="387"/>
      <c r="R5" s="387"/>
      <c r="S5" s="387"/>
      <c r="T5" s="442"/>
    </row>
    <row r="6" spans="1:20" ht="23" customHeight="1" thickBot="1" x14ac:dyDescent="0.45">
      <c r="B6" s="388"/>
      <c r="C6" s="389"/>
      <c r="D6" s="389"/>
      <c r="E6" s="255" t="s">
        <v>167</v>
      </c>
      <c r="F6" s="256" t="s">
        <v>168</v>
      </c>
      <c r="G6" s="257" t="s">
        <v>169</v>
      </c>
      <c r="H6" s="256" t="s">
        <v>168</v>
      </c>
      <c r="I6" s="255" t="s">
        <v>167</v>
      </c>
      <c r="J6" s="178"/>
      <c r="K6" s="258"/>
      <c r="L6" s="259"/>
      <c r="M6" s="37"/>
      <c r="N6" s="388"/>
      <c r="O6" s="389"/>
      <c r="P6" s="389"/>
      <c r="Q6" s="389"/>
      <c r="R6" s="389"/>
      <c r="S6" s="389"/>
      <c r="T6" s="443"/>
    </row>
    <row r="7" spans="1:20" ht="17" customHeight="1" x14ac:dyDescent="0.35">
      <c r="B7" s="235" t="s">
        <v>26</v>
      </c>
      <c r="C7" s="236" t="s">
        <v>27</v>
      </c>
      <c r="D7" s="237" t="s">
        <v>28</v>
      </c>
      <c r="E7" s="260"/>
      <c r="F7" s="189"/>
      <c r="G7" s="165">
        <v>300</v>
      </c>
      <c r="H7" s="189"/>
      <c r="I7" s="261"/>
      <c r="J7" s="189"/>
      <c r="K7" s="189"/>
      <c r="L7" s="239"/>
      <c r="N7" s="366" t="s">
        <v>29</v>
      </c>
      <c r="S7" s="445" t="s">
        <v>30</v>
      </c>
      <c r="T7" s="448" t="s">
        <v>242</v>
      </c>
    </row>
    <row r="8" spans="1:20" ht="17" customHeight="1" x14ac:dyDescent="0.35">
      <c r="B8" s="182" t="s">
        <v>32</v>
      </c>
      <c r="C8" s="183" t="s">
        <v>33</v>
      </c>
      <c r="D8" s="184" t="s">
        <v>170</v>
      </c>
      <c r="E8" s="262"/>
      <c r="G8" s="90">
        <v>2500</v>
      </c>
      <c r="I8" s="263"/>
      <c r="L8" s="243"/>
      <c r="N8" s="69" t="s">
        <v>36</v>
      </c>
      <c r="S8" s="446"/>
      <c r="T8" s="449"/>
    </row>
    <row r="9" spans="1:20" ht="17" customHeight="1" x14ac:dyDescent="0.35">
      <c r="B9" s="182" t="s">
        <v>37</v>
      </c>
      <c r="C9" s="183" t="s">
        <v>38</v>
      </c>
      <c r="D9" s="184" t="s">
        <v>283</v>
      </c>
      <c r="E9" s="262"/>
      <c r="G9" s="356">
        <v>20</v>
      </c>
      <c r="I9" s="263"/>
      <c r="K9" s="191" t="s">
        <v>35</v>
      </c>
      <c r="L9" s="243"/>
      <c r="N9" s="194"/>
      <c r="S9" s="447"/>
      <c r="T9" s="450"/>
    </row>
    <row r="10" spans="1:20" ht="17" customHeight="1" x14ac:dyDescent="0.35">
      <c r="B10" s="182" t="s">
        <v>40</v>
      </c>
      <c r="C10" s="183" t="s">
        <v>41</v>
      </c>
      <c r="D10" s="184" t="s">
        <v>42</v>
      </c>
      <c r="E10" s="98">
        <v>30</v>
      </c>
      <c r="F10" s="80">
        <v>18.143999999999998</v>
      </c>
      <c r="G10" s="81">
        <v>25.92</v>
      </c>
      <c r="H10" s="80">
        <v>33.696000000000005</v>
      </c>
      <c r="I10" s="99">
        <v>30</v>
      </c>
      <c r="K10" s="35" t="s">
        <v>285</v>
      </c>
      <c r="L10" s="243"/>
      <c r="N10" s="194"/>
      <c r="S10" s="365" t="s">
        <v>171</v>
      </c>
      <c r="T10" s="367" t="s">
        <v>44</v>
      </c>
    </row>
    <row r="11" spans="1:20" ht="17" customHeight="1" x14ac:dyDescent="0.35">
      <c r="B11" s="182" t="s">
        <v>45</v>
      </c>
      <c r="C11" s="183" t="s">
        <v>46</v>
      </c>
      <c r="D11" s="184" t="s">
        <v>47</v>
      </c>
      <c r="E11" s="98">
        <v>0</v>
      </c>
      <c r="F11" s="82">
        <v>1.53</v>
      </c>
      <c r="G11" s="81">
        <v>1.53</v>
      </c>
      <c r="H11" s="80">
        <v>1.53</v>
      </c>
      <c r="I11" s="99">
        <v>0</v>
      </c>
      <c r="L11" s="243"/>
      <c r="N11" s="194"/>
      <c r="Q11" s="360"/>
      <c r="R11" s="360"/>
      <c r="S11" s="362">
        <v>0</v>
      </c>
      <c r="T11" s="38">
        <v>100</v>
      </c>
    </row>
    <row r="12" spans="1:20" ht="17" customHeight="1" x14ac:dyDescent="0.35">
      <c r="B12" s="182" t="s">
        <v>48</v>
      </c>
      <c r="C12" s="183" t="s">
        <v>49</v>
      </c>
      <c r="D12" s="184" t="s">
        <v>50</v>
      </c>
      <c r="E12" s="98">
        <v>0</v>
      </c>
      <c r="F12" s="82">
        <v>44.87</v>
      </c>
      <c r="G12" s="81">
        <v>44.87</v>
      </c>
      <c r="H12" s="80">
        <v>44.87</v>
      </c>
      <c r="I12" s="99">
        <v>0</v>
      </c>
      <c r="L12" s="243"/>
      <c r="N12" s="194"/>
      <c r="Q12" s="360"/>
      <c r="R12" s="360"/>
      <c r="S12" s="363">
        <v>10</v>
      </c>
      <c r="T12" s="38">
        <v>100</v>
      </c>
    </row>
    <row r="13" spans="1:20" ht="17" customHeight="1" x14ac:dyDescent="0.35">
      <c r="B13" s="182" t="s">
        <v>51</v>
      </c>
      <c r="C13" s="183" t="s">
        <v>52</v>
      </c>
      <c r="D13" s="184" t="s">
        <v>53</v>
      </c>
      <c r="E13" s="98">
        <v>0</v>
      </c>
      <c r="F13" s="83">
        <v>6.4000000000000001E-2</v>
      </c>
      <c r="G13" s="84">
        <v>6.4000000000000001E-2</v>
      </c>
      <c r="H13" s="85">
        <v>6.4000000000000001E-2</v>
      </c>
      <c r="I13" s="99">
        <v>0</v>
      </c>
      <c r="L13" s="243"/>
      <c r="N13" s="194"/>
      <c r="Q13" s="360"/>
      <c r="R13" s="360"/>
      <c r="S13" s="363">
        <v>50</v>
      </c>
      <c r="T13" s="38">
        <v>30</v>
      </c>
    </row>
    <row r="14" spans="1:20" ht="17" customHeight="1" x14ac:dyDescent="0.35">
      <c r="B14" s="182" t="s">
        <v>54</v>
      </c>
      <c r="C14" s="183" t="s">
        <v>55</v>
      </c>
      <c r="D14" s="184" t="s">
        <v>53</v>
      </c>
      <c r="E14" s="98">
        <v>0</v>
      </c>
      <c r="F14" s="150">
        <v>0.37</v>
      </c>
      <c r="G14" s="151">
        <v>0.37</v>
      </c>
      <c r="H14" s="152">
        <v>0.37</v>
      </c>
      <c r="I14" s="99">
        <v>0</v>
      </c>
      <c r="L14" s="243"/>
      <c r="N14" s="194"/>
      <c r="Q14" s="360"/>
      <c r="R14" s="360"/>
      <c r="S14" s="363">
        <v>100</v>
      </c>
      <c r="T14" s="38">
        <v>10</v>
      </c>
    </row>
    <row r="15" spans="1:20" ht="17" customHeight="1" x14ac:dyDescent="0.35">
      <c r="B15" s="200" t="s">
        <v>56</v>
      </c>
      <c r="C15" s="183" t="s">
        <v>172</v>
      </c>
      <c r="D15" s="184" t="s">
        <v>28</v>
      </c>
      <c r="E15" s="98">
        <v>0</v>
      </c>
      <c r="F15" s="353">
        <v>4.5999999999999999E-2</v>
      </c>
      <c r="G15" s="354">
        <v>4.5999999999999999E-2</v>
      </c>
      <c r="H15" s="355">
        <v>4.5999999999999999E-2</v>
      </c>
      <c r="I15" s="99">
        <v>0</v>
      </c>
      <c r="L15" s="243"/>
      <c r="N15" s="194"/>
      <c r="Q15" s="360"/>
      <c r="R15" s="360"/>
      <c r="S15" s="363">
        <v>150</v>
      </c>
      <c r="T15" s="39">
        <v>2</v>
      </c>
    </row>
    <row r="16" spans="1:20" ht="17" customHeight="1" x14ac:dyDescent="0.35">
      <c r="B16" s="182" t="s">
        <v>59</v>
      </c>
      <c r="C16" s="183" t="s">
        <v>173</v>
      </c>
      <c r="D16" s="184" t="s">
        <v>61</v>
      </c>
      <c r="E16" s="98">
        <v>0</v>
      </c>
      <c r="F16" s="86">
        <v>0.41</v>
      </c>
      <c r="G16" s="87">
        <v>0.41</v>
      </c>
      <c r="H16" s="88">
        <v>0.41</v>
      </c>
      <c r="I16" s="99">
        <v>0</v>
      </c>
      <c r="L16" s="243"/>
      <c r="N16" s="194"/>
      <c r="Q16" s="360"/>
      <c r="R16" s="360"/>
      <c r="S16" s="363">
        <v>250</v>
      </c>
      <c r="T16" s="39">
        <v>1</v>
      </c>
    </row>
    <row r="17" spans="2:20" ht="17" customHeight="1" x14ac:dyDescent="0.35">
      <c r="B17" s="182" t="s">
        <v>65</v>
      </c>
      <c r="C17" s="183" t="s">
        <v>63</v>
      </c>
      <c r="D17" s="184" t="s">
        <v>64</v>
      </c>
      <c r="E17" s="98">
        <v>0</v>
      </c>
      <c r="F17" s="83">
        <v>1.7999999999999999E-2</v>
      </c>
      <c r="G17" s="84">
        <v>1.7999999999999999E-2</v>
      </c>
      <c r="H17" s="85">
        <v>1.7999999999999999E-2</v>
      </c>
      <c r="I17" s="99">
        <v>0</v>
      </c>
      <c r="L17" s="243"/>
      <c r="N17" s="194"/>
      <c r="Q17" s="360"/>
      <c r="R17" s="360"/>
      <c r="S17" s="363">
        <v>300</v>
      </c>
      <c r="T17" s="39">
        <v>0.5</v>
      </c>
    </row>
    <row r="18" spans="2:20" ht="17" customHeight="1" x14ac:dyDescent="0.5">
      <c r="B18" s="182" t="s">
        <v>65</v>
      </c>
      <c r="C18" s="183" t="s">
        <v>66</v>
      </c>
      <c r="D18" s="184" t="s">
        <v>53</v>
      </c>
      <c r="E18" s="98">
        <v>-15</v>
      </c>
      <c r="F18" s="86">
        <v>1.7364999999999999</v>
      </c>
      <c r="G18" s="87">
        <v>1.51</v>
      </c>
      <c r="H18" s="88">
        <v>1.2834999999999999</v>
      </c>
      <c r="I18" s="99">
        <v>-15</v>
      </c>
      <c r="L18" s="243"/>
      <c r="N18" s="194"/>
      <c r="O18" s="203"/>
      <c r="Q18" s="361"/>
      <c r="R18" s="361"/>
      <c r="S18" s="364"/>
      <c r="T18" s="39"/>
    </row>
    <row r="19" spans="2:20" ht="17" customHeight="1" x14ac:dyDescent="0.35">
      <c r="B19" s="182" t="s">
        <v>247</v>
      </c>
      <c r="C19" s="183" t="s">
        <v>174</v>
      </c>
      <c r="D19" s="184" t="s">
        <v>58</v>
      </c>
      <c r="E19" s="98">
        <v>0</v>
      </c>
      <c r="F19" s="88">
        <v>13.91</v>
      </c>
      <c r="G19" s="89">
        <v>13.91</v>
      </c>
      <c r="H19" s="88">
        <v>13.91</v>
      </c>
      <c r="I19" s="99">
        <v>0</v>
      </c>
      <c r="K19" s="198"/>
      <c r="L19" s="243"/>
      <c r="N19" s="194"/>
      <c r="Q19" s="361"/>
      <c r="R19" s="361"/>
      <c r="S19" s="363"/>
      <c r="T19" s="39"/>
    </row>
    <row r="20" spans="2:20" ht="17" customHeight="1" x14ac:dyDescent="0.35">
      <c r="B20" s="182" t="s">
        <v>68</v>
      </c>
      <c r="C20" s="183" t="s">
        <v>175</v>
      </c>
      <c r="D20" s="184" t="s">
        <v>299</v>
      </c>
      <c r="E20" s="98">
        <v>18.67799499607985</v>
      </c>
      <c r="F20" s="83">
        <v>0.17802102529002153</v>
      </c>
      <c r="G20" s="335">
        <v>0.21890879999999999</v>
      </c>
      <c r="H20" s="85">
        <v>0.27969596992200924</v>
      </c>
      <c r="I20" s="99">
        <v>27.768262364057207</v>
      </c>
      <c r="K20" s="214"/>
      <c r="L20" s="243"/>
      <c r="N20" s="194"/>
      <c r="S20" s="363"/>
      <c r="T20" s="39"/>
    </row>
    <row r="21" spans="2:20" ht="17" customHeight="1" x14ac:dyDescent="0.35">
      <c r="B21" s="200" t="s">
        <v>176</v>
      </c>
      <c r="C21" s="204" t="s">
        <v>71</v>
      </c>
      <c r="D21" s="184" t="s">
        <v>53</v>
      </c>
      <c r="E21" s="98">
        <v>-7.5975835294462835</v>
      </c>
      <c r="F21" s="88">
        <v>5.0652444746671783</v>
      </c>
      <c r="G21" s="89">
        <v>4.7075820000000004</v>
      </c>
      <c r="H21" s="88">
        <v>4.1758511886136258</v>
      </c>
      <c r="I21" s="99">
        <v>-11.295200198028944</v>
      </c>
      <c r="K21" s="198"/>
      <c r="L21" s="243"/>
      <c r="N21" s="194"/>
      <c r="S21" s="363"/>
      <c r="T21" s="39"/>
    </row>
    <row r="22" spans="2:20" ht="17" customHeight="1" thickBot="1" x14ac:dyDescent="0.4">
      <c r="B22" s="206" t="s">
        <v>72</v>
      </c>
      <c r="C22" s="207" t="s">
        <v>73</v>
      </c>
      <c r="D22" s="208" t="s">
        <v>177</v>
      </c>
      <c r="E22" s="105">
        <v>-40.718314719004908</v>
      </c>
      <c r="F22" s="136">
        <v>1057.0102647161909</v>
      </c>
      <c r="G22" s="137">
        <v>751.15329999999994</v>
      </c>
      <c r="H22" s="138">
        <v>341.16466273722801</v>
      </c>
      <c r="I22" s="109">
        <v>-54.581220273248078</v>
      </c>
      <c r="J22" s="234"/>
      <c r="K22" s="234"/>
      <c r="L22" s="264"/>
      <c r="N22" s="194"/>
      <c r="R22" s="201"/>
      <c r="S22" s="363"/>
      <c r="T22" s="39"/>
    </row>
    <row r="23" spans="2:20" ht="20" customHeight="1" thickBot="1" x14ac:dyDescent="0.4">
      <c r="B23" s="265"/>
      <c r="C23" s="266"/>
      <c r="D23" s="184"/>
      <c r="E23" s="265"/>
      <c r="F23" s="265"/>
      <c r="G23" s="267"/>
      <c r="N23" s="194"/>
      <c r="R23" s="201"/>
      <c r="S23" s="363"/>
      <c r="T23" s="39"/>
    </row>
    <row r="24" spans="2:20" ht="16.05" customHeight="1" x14ac:dyDescent="0.35">
      <c r="B24" s="399" t="s">
        <v>178</v>
      </c>
      <c r="C24" s="400"/>
      <c r="D24" s="400"/>
      <c r="E24" s="438" t="s">
        <v>163</v>
      </c>
      <c r="F24" s="439"/>
      <c r="G24" s="268" t="s">
        <v>164</v>
      </c>
      <c r="H24" s="440" t="s">
        <v>165</v>
      </c>
      <c r="I24" s="441"/>
      <c r="J24" s="173"/>
      <c r="K24" s="173"/>
      <c r="L24" s="254"/>
      <c r="N24" s="194"/>
      <c r="R24" s="201"/>
      <c r="S24" s="363"/>
      <c r="T24" s="39"/>
    </row>
    <row r="25" spans="2:20" ht="23" customHeight="1" thickBot="1" x14ac:dyDescent="0.45">
      <c r="B25" s="402"/>
      <c r="C25" s="403"/>
      <c r="D25" s="403"/>
      <c r="E25" s="269" t="s">
        <v>167</v>
      </c>
      <c r="F25" s="270" t="s">
        <v>168</v>
      </c>
      <c r="G25" s="271" t="s">
        <v>169</v>
      </c>
      <c r="H25" s="256" t="s">
        <v>168</v>
      </c>
      <c r="I25" s="255" t="s">
        <v>167</v>
      </c>
      <c r="J25" s="178"/>
      <c r="K25" s="258"/>
      <c r="L25" s="272"/>
      <c r="N25" s="292"/>
      <c r="O25" s="293"/>
      <c r="P25" s="293"/>
      <c r="Q25" s="368"/>
      <c r="R25" s="201"/>
      <c r="S25" s="363"/>
      <c r="T25" s="39"/>
    </row>
    <row r="26" spans="2:20" ht="17" customHeight="1" x14ac:dyDescent="0.35">
      <c r="B26" s="182" t="s">
        <v>76</v>
      </c>
      <c r="C26" s="183" t="s">
        <v>77</v>
      </c>
      <c r="D26" s="184" t="s">
        <v>78</v>
      </c>
      <c r="E26" s="100">
        <v>0</v>
      </c>
      <c r="F26" s="101">
        <v>62.11</v>
      </c>
      <c r="G26" s="102">
        <v>62.11</v>
      </c>
      <c r="H26" s="103">
        <v>62.11</v>
      </c>
      <c r="I26" s="104">
        <v>0</v>
      </c>
      <c r="L26" s="243"/>
      <c r="N26" s="292"/>
      <c r="O26" s="368"/>
      <c r="P26" s="293"/>
      <c r="Q26" s="368"/>
      <c r="R26" s="201"/>
      <c r="S26" s="363"/>
      <c r="T26" s="39"/>
    </row>
    <row r="27" spans="2:20" ht="17" customHeight="1" x14ac:dyDescent="0.35">
      <c r="B27" s="182" t="s">
        <v>76</v>
      </c>
      <c r="C27" s="183" t="s">
        <v>79</v>
      </c>
      <c r="D27" s="184" t="s">
        <v>53</v>
      </c>
      <c r="E27" s="98">
        <v>0</v>
      </c>
      <c r="F27" s="86">
        <v>0.19</v>
      </c>
      <c r="G27" s="87">
        <v>0.19</v>
      </c>
      <c r="H27" s="88">
        <v>0.19</v>
      </c>
      <c r="I27" s="99">
        <v>0</v>
      </c>
      <c r="K27" s="191" t="s">
        <v>179</v>
      </c>
      <c r="L27" s="243"/>
      <c r="N27" s="292"/>
      <c r="O27" s="293"/>
      <c r="P27" s="293"/>
      <c r="Q27" s="368"/>
      <c r="R27" s="201"/>
      <c r="S27" s="363"/>
      <c r="T27" s="39"/>
    </row>
    <row r="28" spans="2:20" ht="17" customHeight="1" x14ac:dyDescent="0.35">
      <c r="B28" s="182" t="s">
        <v>76</v>
      </c>
      <c r="C28" s="183" t="s">
        <v>81</v>
      </c>
      <c r="D28" s="184" t="s">
        <v>82</v>
      </c>
      <c r="E28" s="98">
        <v>0</v>
      </c>
      <c r="F28" s="91">
        <v>71</v>
      </c>
      <c r="G28" s="92">
        <v>71</v>
      </c>
      <c r="H28" s="93">
        <v>71</v>
      </c>
      <c r="I28" s="99">
        <v>0</v>
      </c>
      <c r="K28" s="35" t="s">
        <v>226</v>
      </c>
      <c r="L28" s="243"/>
      <c r="N28" s="292"/>
      <c r="O28" s="293"/>
      <c r="P28" s="293"/>
      <c r="Q28" s="368"/>
      <c r="R28" s="201"/>
      <c r="S28" s="363"/>
      <c r="T28" s="39"/>
    </row>
    <row r="29" spans="2:20" ht="17" customHeight="1" x14ac:dyDescent="0.35">
      <c r="B29" s="182" t="s">
        <v>180</v>
      </c>
      <c r="C29" s="183" t="s">
        <v>84</v>
      </c>
      <c r="D29" s="184" t="s">
        <v>85</v>
      </c>
      <c r="E29" s="98">
        <v>0</v>
      </c>
      <c r="F29" s="86">
        <v>414.07</v>
      </c>
      <c r="G29" s="87">
        <v>414.07</v>
      </c>
      <c r="H29" s="88">
        <v>414.07</v>
      </c>
      <c r="I29" s="99">
        <v>0</v>
      </c>
      <c r="L29" s="243"/>
      <c r="N29" s="217"/>
      <c r="O29" s="218"/>
      <c r="P29" s="218"/>
      <c r="Q29" s="369"/>
      <c r="R29" s="201"/>
      <c r="S29" s="363"/>
      <c r="T29" s="39"/>
    </row>
    <row r="30" spans="2:20" ht="17" customHeight="1" x14ac:dyDescent="0.35">
      <c r="B30" s="182" t="s">
        <v>86</v>
      </c>
      <c r="C30" s="183" t="s">
        <v>87</v>
      </c>
      <c r="D30" s="184" t="s">
        <v>88</v>
      </c>
      <c r="E30" s="98">
        <v>0</v>
      </c>
      <c r="F30" s="94">
        <v>4.8999999999999997E-6</v>
      </c>
      <c r="G30" s="95">
        <v>4.8999999999999997E-6</v>
      </c>
      <c r="H30" s="96">
        <v>4.8999999999999997E-6</v>
      </c>
      <c r="I30" s="99">
        <v>0</v>
      </c>
      <c r="L30" s="243"/>
      <c r="N30" s="221" t="s">
        <v>27</v>
      </c>
      <c r="O30" s="218" t="str">
        <f>IF(LEN(G7)&gt;0, "= " &amp;G7 &amp; " cm", "")</f>
        <v>= 300 cm</v>
      </c>
      <c r="P30" s="218"/>
      <c r="Q30" s="369"/>
      <c r="R30" s="201"/>
      <c r="S30" s="363"/>
      <c r="T30" s="39"/>
    </row>
    <row r="31" spans="2:20" ht="17" customHeight="1" x14ac:dyDescent="0.35">
      <c r="B31" s="182" t="s">
        <v>89</v>
      </c>
      <c r="C31" s="219" t="s">
        <v>90</v>
      </c>
      <c r="D31" s="184" t="s">
        <v>91</v>
      </c>
      <c r="E31" s="98">
        <v>0</v>
      </c>
      <c r="F31" s="86">
        <v>237.2</v>
      </c>
      <c r="G31" s="87">
        <v>237.2</v>
      </c>
      <c r="H31" s="88">
        <v>237.2</v>
      </c>
      <c r="I31" s="99">
        <v>0</v>
      </c>
      <c r="L31" s="243"/>
      <c r="N31" s="221" t="s">
        <v>95</v>
      </c>
      <c r="O31" s="218" t="str">
        <f>IF(LEN(G41)&gt;0, "= " &amp; G41 &amp; " m/yr", "")</f>
        <v>= 365 m/yr</v>
      </c>
      <c r="P31" s="218"/>
      <c r="Q31" s="369"/>
      <c r="R31" s="201"/>
      <c r="S31" s="363"/>
      <c r="T31" s="39"/>
    </row>
    <row r="32" spans="2:20" ht="17" customHeight="1" x14ac:dyDescent="0.35">
      <c r="B32" s="182" t="s">
        <v>92</v>
      </c>
      <c r="C32" s="183" t="s">
        <v>93</v>
      </c>
      <c r="D32" s="184" t="s">
        <v>94</v>
      </c>
      <c r="E32" s="98">
        <v>0</v>
      </c>
      <c r="F32" s="91">
        <v>136.19999999999999</v>
      </c>
      <c r="G32" s="92">
        <v>136.19999999999999</v>
      </c>
      <c r="H32" s="93">
        <v>136.19999999999999</v>
      </c>
      <c r="I32" s="99">
        <v>0</v>
      </c>
      <c r="K32" s="37"/>
      <c r="L32" s="273"/>
      <c r="N32" s="221" t="s">
        <v>98</v>
      </c>
      <c r="O32" s="218" t="str">
        <f>IF(LEN(G42)&gt;0, "= " &amp; TEXT(G42, "0.00") &amp; " m", "")</f>
        <v>= 3.00 m</v>
      </c>
      <c r="P32" s="218"/>
      <c r="Q32" s="369"/>
      <c r="R32" s="201"/>
      <c r="S32" s="363"/>
      <c r="T32" s="39"/>
    </row>
    <row r="33" spans="2:23" ht="17" customHeight="1" x14ac:dyDescent="0.35">
      <c r="B33" s="182" t="s">
        <v>96</v>
      </c>
      <c r="C33" s="183" t="s">
        <v>97</v>
      </c>
      <c r="D33" s="184" t="s">
        <v>94</v>
      </c>
      <c r="E33" s="98">
        <v>0</v>
      </c>
      <c r="F33" s="86">
        <v>0.56000000000000005</v>
      </c>
      <c r="G33" s="336">
        <v>0.56000000000000005</v>
      </c>
      <c r="H33" s="88">
        <v>0.56000000000000005</v>
      </c>
      <c r="I33" s="99">
        <v>0</v>
      </c>
      <c r="L33" s="273"/>
      <c r="N33" s="221" t="s">
        <v>102</v>
      </c>
      <c r="O33" s="218" t="str">
        <f>IF(LEN(G43)&gt;0, "= " &amp; G43 &amp; " m", "")</f>
        <v>= 0.35 m</v>
      </c>
      <c r="P33" s="218"/>
      <c r="Q33" s="369"/>
      <c r="R33" s="201"/>
      <c r="S33" s="363"/>
      <c r="T33" s="39"/>
    </row>
    <row r="34" spans="2:23" ht="17" customHeight="1" x14ac:dyDescent="0.35">
      <c r="B34" s="222" t="s">
        <v>99</v>
      </c>
      <c r="C34" s="223" t="s">
        <v>100</v>
      </c>
      <c r="D34" s="224" t="s">
        <v>28</v>
      </c>
      <c r="E34" s="98">
        <v>-30</v>
      </c>
      <c r="F34" s="94">
        <v>4.7992858398724714E-3</v>
      </c>
      <c r="G34" s="337">
        <v>3.6917583383634391E-3</v>
      </c>
      <c r="H34" s="96">
        <v>2.5842308368544072E-3</v>
      </c>
      <c r="I34" s="99">
        <v>-30</v>
      </c>
      <c r="L34" s="273"/>
      <c r="N34" s="221" t="s">
        <v>104</v>
      </c>
      <c r="O34" s="218" t="str">
        <f>IF(LEN(G45)&gt;0, "= " &amp; TEXT(G45, "0.00") &amp; " m", "")</f>
        <v>= 0.32 m</v>
      </c>
      <c r="P34" s="218"/>
      <c r="Q34" s="369"/>
      <c r="R34" s="201"/>
      <c r="S34" s="363"/>
      <c r="T34" s="39"/>
    </row>
    <row r="35" spans="2:23" ht="16.05" customHeight="1" x14ac:dyDescent="0.35">
      <c r="B35" s="436" t="s">
        <v>181</v>
      </c>
      <c r="C35" s="394"/>
      <c r="D35" s="394"/>
      <c r="E35" s="437"/>
      <c r="F35" s="437"/>
      <c r="G35" s="437"/>
      <c r="H35" s="437"/>
      <c r="I35" s="437"/>
      <c r="K35" s="37"/>
      <c r="L35" s="273"/>
      <c r="N35" s="221" t="s">
        <v>107</v>
      </c>
      <c r="O35" s="218" t="str">
        <f>IF(LEN(G10)&gt;0, "= " &amp;G10 &amp; " cm/yr", "")</f>
        <v>= 25.92 cm/yr</v>
      </c>
      <c r="P35" s="218"/>
      <c r="Q35" s="369"/>
      <c r="R35" s="201"/>
      <c r="S35" s="363"/>
      <c r="T35" s="39"/>
    </row>
    <row r="36" spans="2:23" ht="17" customHeight="1" x14ac:dyDescent="0.35">
      <c r="B36" s="227" t="s">
        <v>105</v>
      </c>
      <c r="C36" s="228" t="s">
        <v>182</v>
      </c>
      <c r="D36" s="229" t="s">
        <v>53</v>
      </c>
      <c r="E36" s="98">
        <v>0</v>
      </c>
      <c r="F36" s="86">
        <v>0.5</v>
      </c>
      <c r="G36" s="87">
        <v>0.5</v>
      </c>
      <c r="H36" s="88">
        <v>0.5</v>
      </c>
      <c r="I36" s="99">
        <v>0</v>
      </c>
      <c r="K36" s="37"/>
      <c r="L36" s="273"/>
      <c r="N36" s="217"/>
      <c r="O36" s="218"/>
      <c r="P36" s="218"/>
      <c r="Q36" s="369"/>
      <c r="R36" s="201"/>
      <c r="S36" s="363"/>
      <c r="T36" s="39"/>
    </row>
    <row r="37" spans="2:23" ht="18" customHeight="1" thickBot="1" x14ac:dyDescent="0.4">
      <c r="B37" s="206" t="s">
        <v>183</v>
      </c>
      <c r="C37" s="207" t="s">
        <v>109</v>
      </c>
      <c r="D37" s="208" t="s">
        <v>110</v>
      </c>
      <c r="E37" s="105">
        <v>0</v>
      </c>
      <c r="F37" s="106">
        <v>1E-4</v>
      </c>
      <c r="G37" s="107">
        <v>1E-4</v>
      </c>
      <c r="H37" s="108">
        <v>1E-4</v>
      </c>
      <c r="I37" s="109">
        <v>0</v>
      </c>
      <c r="J37" s="234"/>
      <c r="K37" s="234"/>
      <c r="L37" s="264"/>
      <c r="N37" s="217"/>
      <c r="O37" s="218"/>
      <c r="P37" s="218"/>
      <c r="Q37" s="369"/>
      <c r="R37" s="201"/>
      <c r="S37" s="363"/>
      <c r="T37" s="39"/>
    </row>
    <row r="38" spans="2:23" ht="20" customHeight="1" thickBot="1" x14ac:dyDescent="0.4">
      <c r="B38" s="274"/>
      <c r="C38" s="274"/>
      <c r="D38" s="184"/>
      <c r="E38" s="184"/>
      <c r="F38" s="275"/>
      <c r="G38" s="276"/>
      <c r="H38" s="195"/>
      <c r="I38" s="32"/>
      <c r="N38" s="217"/>
      <c r="O38" s="218"/>
      <c r="P38" s="218"/>
      <c r="Q38" s="369"/>
      <c r="R38" s="201"/>
      <c r="S38" s="363"/>
      <c r="T38" s="39"/>
    </row>
    <row r="39" spans="2:23" ht="16.05" customHeight="1" thickBot="1" x14ac:dyDescent="0.55000000000000004">
      <c r="B39" s="399" t="s">
        <v>184</v>
      </c>
      <c r="C39" s="400"/>
      <c r="D39" s="400"/>
      <c r="E39" s="438" t="s">
        <v>163</v>
      </c>
      <c r="F39" s="439"/>
      <c r="G39" s="268" t="s">
        <v>164</v>
      </c>
      <c r="H39" s="440" t="s">
        <v>165</v>
      </c>
      <c r="I39" s="441"/>
      <c r="J39" s="173"/>
      <c r="K39" s="173"/>
      <c r="L39" s="254"/>
      <c r="N39" s="278"/>
      <c r="O39" s="330"/>
      <c r="P39" s="234"/>
      <c r="Q39" s="279"/>
      <c r="R39" s="280"/>
      <c r="S39" s="370"/>
      <c r="T39" s="40"/>
    </row>
    <row r="40" spans="2:23" ht="23" customHeight="1" thickBot="1" x14ac:dyDescent="0.4">
      <c r="B40" s="402"/>
      <c r="C40" s="403"/>
      <c r="D40" s="403"/>
      <c r="E40" s="269" t="s">
        <v>167</v>
      </c>
      <c r="F40" s="270" t="s">
        <v>168</v>
      </c>
      <c r="G40" s="271" t="s">
        <v>169</v>
      </c>
      <c r="H40" s="256" t="s">
        <v>168</v>
      </c>
      <c r="I40" s="255" t="s">
        <v>167</v>
      </c>
      <c r="J40" s="178"/>
      <c r="K40" s="178"/>
      <c r="L40" s="277"/>
      <c r="R40" s="201"/>
      <c r="S40" s="316"/>
      <c r="T40" s="316"/>
    </row>
    <row r="41" spans="2:23" ht="17" customHeight="1" x14ac:dyDescent="0.35">
      <c r="B41" s="182" t="s">
        <v>287</v>
      </c>
      <c r="C41" s="183" t="s">
        <v>112</v>
      </c>
      <c r="D41" s="184" t="s">
        <v>113</v>
      </c>
      <c r="E41" s="100">
        <v>0</v>
      </c>
      <c r="F41" s="156">
        <v>365</v>
      </c>
      <c r="G41" s="157">
        <v>365</v>
      </c>
      <c r="H41" s="158">
        <v>365</v>
      </c>
      <c r="I41" s="104">
        <v>0</v>
      </c>
      <c r="L41" s="243"/>
      <c r="N41" s="451" t="s">
        <v>249</v>
      </c>
      <c r="O41" s="452"/>
      <c r="P41" s="452"/>
      <c r="Q41" s="455" t="s">
        <v>186</v>
      </c>
      <c r="R41" s="189"/>
      <c r="S41" s="189"/>
      <c r="T41" s="239"/>
    </row>
    <row r="42" spans="2:23" ht="17" customHeight="1" thickBot="1" x14ac:dyDescent="0.55000000000000004">
      <c r="B42" s="182" t="s">
        <v>185</v>
      </c>
      <c r="C42" s="183" t="s">
        <v>98</v>
      </c>
      <c r="D42" s="184" t="s">
        <v>115</v>
      </c>
      <c r="E42" s="98">
        <v>0</v>
      </c>
      <c r="F42" s="82">
        <v>3</v>
      </c>
      <c r="G42" s="81">
        <v>3</v>
      </c>
      <c r="H42" s="80">
        <v>3</v>
      </c>
      <c r="I42" s="99">
        <v>0</v>
      </c>
      <c r="L42" s="243"/>
      <c r="N42" s="453"/>
      <c r="O42" s="454"/>
      <c r="P42" s="454"/>
      <c r="Q42" s="456"/>
      <c r="R42" s="203"/>
      <c r="T42" s="243"/>
    </row>
    <row r="43" spans="2:23" ht="17" customHeight="1" x14ac:dyDescent="0.35">
      <c r="B43" s="182" t="s">
        <v>187</v>
      </c>
      <c r="C43" s="183" t="s">
        <v>188</v>
      </c>
      <c r="D43" s="184" t="s">
        <v>115</v>
      </c>
      <c r="E43" s="98">
        <v>0</v>
      </c>
      <c r="F43" s="82">
        <v>0.35</v>
      </c>
      <c r="G43" s="81">
        <v>0.35</v>
      </c>
      <c r="H43" s="80">
        <v>0.35</v>
      </c>
      <c r="I43" s="99">
        <v>0</v>
      </c>
      <c r="L43" s="243"/>
      <c r="N43" s="281" t="s">
        <v>250</v>
      </c>
      <c r="O43" s="331" t="s">
        <v>120</v>
      </c>
      <c r="P43" s="282" t="s">
        <v>121</v>
      </c>
      <c r="Q43" s="22">
        <v>100</v>
      </c>
      <c r="R43" s="427" t="s">
        <v>233</v>
      </c>
      <c r="S43" s="427"/>
      <c r="T43" s="428"/>
      <c r="V43" s="201"/>
      <c r="W43" s="202"/>
    </row>
    <row r="44" spans="2:23" ht="17" customHeight="1" x14ac:dyDescent="0.35">
      <c r="B44" s="182" t="s">
        <v>118</v>
      </c>
      <c r="C44" s="183" t="s">
        <v>189</v>
      </c>
      <c r="D44" s="184" t="s">
        <v>115</v>
      </c>
      <c r="E44" s="98">
        <v>0</v>
      </c>
      <c r="F44" s="80">
        <v>1.6799999999999999E-2</v>
      </c>
      <c r="G44" s="97">
        <v>1.6799999999999999E-2</v>
      </c>
      <c r="H44" s="80">
        <v>1.6799999999999999E-2</v>
      </c>
      <c r="I44" s="99">
        <v>0</v>
      </c>
      <c r="L44" s="243"/>
      <c r="N44" s="281" t="s">
        <v>251</v>
      </c>
      <c r="O44" s="331" t="s">
        <v>124</v>
      </c>
      <c r="P44" s="282" t="s">
        <v>121</v>
      </c>
      <c r="Q44" s="20">
        <v>1</v>
      </c>
      <c r="R44" s="429"/>
      <c r="S44" s="427"/>
      <c r="T44" s="428"/>
      <c r="V44" s="201"/>
      <c r="W44" s="202"/>
    </row>
    <row r="45" spans="2:23" ht="17" customHeight="1" x14ac:dyDescent="0.35">
      <c r="B45" s="182" t="s">
        <v>122</v>
      </c>
      <c r="C45" s="183" t="s">
        <v>190</v>
      </c>
      <c r="D45" s="184" t="s">
        <v>115</v>
      </c>
      <c r="E45" s="98">
        <v>0.19893527504597497</v>
      </c>
      <c r="F45" s="80">
        <v>0.31897827245087301</v>
      </c>
      <c r="G45" s="97">
        <v>0.31961409763508908</v>
      </c>
      <c r="H45" s="80">
        <v>0.32024876281965403</v>
      </c>
      <c r="I45" s="99">
        <v>0.19857233747229142</v>
      </c>
      <c r="L45" s="243"/>
      <c r="N45" s="281" t="s">
        <v>253</v>
      </c>
      <c r="O45" s="331" t="s">
        <v>246</v>
      </c>
      <c r="P45" s="282" t="s">
        <v>244</v>
      </c>
      <c r="Q45" s="20" t="s">
        <v>286</v>
      </c>
      <c r="R45" s="194"/>
      <c r="T45" s="243"/>
      <c r="V45" s="201"/>
      <c r="W45" s="202"/>
    </row>
    <row r="46" spans="2:23" ht="17" customHeight="1" thickBot="1" x14ac:dyDescent="0.4">
      <c r="B46" s="206" t="s">
        <v>191</v>
      </c>
      <c r="C46" s="207" t="s">
        <v>126</v>
      </c>
      <c r="D46" s="208" t="s">
        <v>127</v>
      </c>
      <c r="E46" s="105">
        <v>-42.291055507960706</v>
      </c>
      <c r="F46" s="138">
        <v>214.89452793314348</v>
      </c>
      <c r="G46" s="137">
        <v>151.0246214465117</v>
      </c>
      <c r="H46" s="138">
        <v>116.63271449546306</v>
      </c>
      <c r="I46" s="109">
        <v>-22.772384146136858</v>
      </c>
      <c r="J46" s="234"/>
      <c r="K46" s="234"/>
      <c r="L46" s="264"/>
      <c r="N46" s="283" t="s">
        <v>128</v>
      </c>
      <c r="O46" s="284" t="s">
        <v>129</v>
      </c>
      <c r="P46" s="285" t="s">
        <v>284</v>
      </c>
      <c r="Q46" s="21">
        <v>4</v>
      </c>
      <c r="R46" s="433" t="s">
        <v>130</v>
      </c>
      <c r="S46" s="434"/>
      <c r="T46" s="435"/>
      <c r="V46" s="201"/>
      <c r="W46" s="202"/>
    </row>
    <row r="47" spans="2:23" ht="20" customHeight="1" x14ac:dyDescent="0.35">
      <c r="B47" s="265"/>
      <c r="C47" s="286"/>
      <c r="D47" s="184"/>
      <c r="E47" s="265"/>
      <c r="F47" s="265"/>
      <c r="G47" s="267"/>
      <c r="N47" s="186"/>
      <c r="P47" s="36"/>
      <c r="V47" s="201"/>
      <c r="W47" s="202"/>
    </row>
    <row r="48" spans="2:23" ht="17" customHeight="1" x14ac:dyDescent="0.35">
      <c r="N48" s="186"/>
      <c r="P48" s="36"/>
      <c r="V48" s="201"/>
      <c r="W48" s="202"/>
    </row>
    <row r="49" spans="2:23" ht="15" hidden="1" customHeight="1" x14ac:dyDescent="0.35">
      <c r="N49" s="186"/>
      <c r="P49" s="36"/>
      <c r="V49" s="201"/>
      <c r="W49" s="202"/>
    </row>
    <row r="50" spans="2:23" ht="15" hidden="1" customHeight="1" x14ac:dyDescent="0.35">
      <c r="N50" s="186"/>
      <c r="P50" s="36"/>
      <c r="V50" s="201"/>
      <c r="W50" s="202"/>
    </row>
    <row r="51" spans="2:23" ht="15" hidden="1" customHeight="1" x14ac:dyDescent="0.35">
      <c r="N51" s="186"/>
      <c r="P51" s="36"/>
      <c r="R51" s="201"/>
      <c r="S51" s="202"/>
      <c r="T51" s="202"/>
    </row>
    <row r="52" spans="2:23" ht="15" hidden="1" customHeight="1" x14ac:dyDescent="0.35">
      <c r="N52" s="186"/>
      <c r="O52" s="287"/>
      <c r="P52" s="36"/>
      <c r="R52" s="201"/>
      <c r="S52" s="202"/>
      <c r="T52" s="202"/>
    </row>
    <row r="53" spans="2:23" ht="14" hidden="1" customHeight="1" x14ac:dyDescent="0.35">
      <c r="F53" s="288" t="s">
        <v>192</v>
      </c>
      <c r="G53" s="289"/>
      <c r="H53" s="289"/>
      <c r="I53" s="289"/>
      <c r="J53" s="289"/>
      <c r="K53" s="289"/>
      <c r="L53" s="289"/>
      <c r="M53" s="289"/>
      <c r="O53" s="186"/>
      <c r="P53" s="36"/>
      <c r="R53" s="201"/>
      <c r="S53" s="202"/>
      <c r="T53" s="202"/>
    </row>
    <row r="54" spans="2:23" ht="14" hidden="1" customHeight="1" x14ac:dyDescent="0.35">
      <c r="G54" s="31"/>
      <c r="P54" s="36"/>
      <c r="R54" s="201"/>
      <c r="S54" s="202"/>
      <c r="T54" s="202"/>
    </row>
    <row r="55" spans="2:23" ht="14" hidden="1" customHeight="1" x14ac:dyDescent="0.35">
      <c r="G55" s="31"/>
      <c r="P55" s="36"/>
      <c r="R55" s="201"/>
      <c r="S55" s="202"/>
      <c r="T55" s="202"/>
    </row>
    <row r="56" spans="2:23" ht="14" hidden="1" customHeight="1" x14ac:dyDescent="0.35">
      <c r="G56" s="31"/>
      <c r="I56" s="32"/>
      <c r="P56" s="36"/>
      <c r="R56" s="201"/>
      <c r="S56" s="202"/>
      <c r="T56" s="202"/>
    </row>
    <row r="57" spans="2:23" ht="14" hidden="1" customHeight="1" x14ac:dyDescent="0.35">
      <c r="B57" s="287"/>
      <c r="C57" s="290"/>
      <c r="D57" s="291"/>
      <c r="G57" s="31"/>
      <c r="P57" s="36"/>
      <c r="R57" s="201"/>
      <c r="S57" s="202"/>
      <c r="T57" s="202"/>
    </row>
    <row r="58" spans="2:23" ht="14.25" hidden="1" customHeight="1" x14ac:dyDescent="0.35">
      <c r="D58" s="291"/>
      <c r="G58" s="31"/>
      <c r="P58" s="36"/>
      <c r="R58" s="201"/>
      <c r="S58" s="202"/>
      <c r="T58" s="202"/>
    </row>
    <row r="59" spans="2:23" ht="14.25" hidden="1" customHeight="1" x14ac:dyDescent="0.35">
      <c r="D59" s="291"/>
      <c r="G59" s="31"/>
      <c r="P59" s="36"/>
      <c r="R59" s="201"/>
      <c r="S59" s="202"/>
      <c r="T59" s="202"/>
    </row>
    <row r="60" spans="2:23" ht="14.25" hidden="1" customHeight="1" x14ac:dyDescent="0.35">
      <c r="D60" s="291"/>
      <c r="G60" s="31"/>
      <c r="P60" s="36"/>
      <c r="R60" s="201"/>
      <c r="S60" s="202"/>
      <c r="T60" s="202"/>
    </row>
    <row r="61" spans="2:23" ht="13.9" hidden="1" x14ac:dyDescent="0.35">
      <c r="D61" s="291"/>
      <c r="G61" s="31"/>
      <c r="P61" s="36"/>
      <c r="R61" s="201"/>
      <c r="T61" s="202"/>
    </row>
    <row r="62" spans="2:23" ht="13.9" hidden="1" x14ac:dyDescent="0.35">
      <c r="D62" s="291"/>
      <c r="G62" s="31"/>
      <c r="P62" s="36"/>
      <c r="R62" s="201"/>
      <c r="T62" s="202"/>
    </row>
    <row r="63" spans="2:23" ht="13.9" hidden="1" x14ac:dyDescent="0.35">
      <c r="D63" s="291"/>
      <c r="G63" s="31"/>
      <c r="P63" s="36"/>
      <c r="R63" s="201"/>
      <c r="T63" s="202"/>
    </row>
    <row r="64" spans="2:23" ht="13.9" hidden="1" x14ac:dyDescent="0.35">
      <c r="D64" s="291"/>
      <c r="G64" s="31"/>
      <c r="P64" s="36"/>
      <c r="R64" s="201"/>
      <c r="T64" s="202"/>
    </row>
    <row r="65" spans="7:20" ht="13.9" hidden="1" x14ac:dyDescent="0.35">
      <c r="G65" s="31"/>
      <c r="P65" s="36"/>
      <c r="R65" s="201"/>
      <c r="T65" s="202"/>
    </row>
    <row r="66" spans="7:20" ht="13.9" hidden="1" x14ac:dyDescent="0.35">
      <c r="G66" s="31"/>
      <c r="P66" s="36"/>
      <c r="R66" s="201"/>
      <c r="T66" s="202"/>
    </row>
    <row r="67" spans="7:20" ht="13.9" hidden="1" x14ac:dyDescent="0.35">
      <c r="G67" s="31"/>
      <c r="P67" s="36"/>
      <c r="R67" s="201"/>
      <c r="T67" s="202"/>
    </row>
    <row r="68" spans="7:20" ht="13.9" hidden="1" x14ac:dyDescent="0.35">
      <c r="G68" s="31"/>
      <c r="P68" s="36"/>
      <c r="R68" s="201"/>
      <c r="T68" s="202"/>
    </row>
    <row r="69" spans="7:20" ht="13.9" hidden="1" x14ac:dyDescent="0.35">
      <c r="G69" s="31"/>
      <c r="P69" s="36"/>
      <c r="R69" s="201"/>
      <c r="T69" s="202"/>
    </row>
    <row r="70" spans="7:20" ht="13.9" hidden="1" x14ac:dyDescent="0.35">
      <c r="G70" s="31"/>
      <c r="P70" s="36"/>
      <c r="R70" s="201"/>
      <c r="T70" s="202"/>
    </row>
    <row r="71" spans="7:20" ht="13.9" hidden="1" x14ac:dyDescent="0.35">
      <c r="G71" s="31"/>
      <c r="P71" s="36"/>
      <c r="R71" s="201"/>
      <c r="T71" s="202"/>
    </row>
    <row r="72" spans="7:20" ht="13.9" hidden="1" x14ac:dyDescent="0.35">
      <c r="G72" s="31"/>
      <c r="P72" s="36"/>
      <c r="R72" s="201"/>
      <c r="T72" s="202"/>
    </row>
    <row r="73" spans="7:20" ht="13.9" hidden="1" x14ac:dyDescent="0.35">
      <c r="G73" s="31"/>
      <c r="P73" s="36"/>
      <c r="R73" s="201"/>
      <c r="T73" s="202"/>
    </row>
    <row r="74" spans="7:20" ht="13.9" hidden="1" x14ac:dyDescent="0.35">
      <c r="G74" s="31"/>
      <c r="P74" s="36"/>
      <c r="R74" s="201"/>
      <c r="T74" s="202"/>
    </row>
    <row r="75" spans="7:20" ht="13.9" hidden="1" x14ac:dyDescent="0.35">
      <c r="G75" s="31"/>
      <c r="P75" s="36"/>
      <c r="R75" s="201"/>
      <c r="T75" s="202"/>
    </row>
    <row r="76" spans="7:20" ht="13.9" hidden="1" x14ac:dyDescent="0.35">
      <c r="G76" s="31"/>
      <c r="P76" s="36"/>
      <c r="R76" s="201"/>
      <c r="T76" s="202"/>
    </row>
    <row r="77" spans="7:20" ht="13.9" hidden="1" x14ac:dyDescent="0.35">
      <c r="G77" s="31"/>
      <c r="P77" s="36"/>
      <c r="R77" s="201"/>
      <c r="T77" s="202"/>
    </row>
    <row r="78" spans="7:20" ht="13.9" hidden="1" x14ac:dyDescent="0.35">
      <c r="G78" s="31"/>
      <c r="P78" s="36"/>
      <c r="R78" s="201"/>
      <c r="T78" s="202"/>
    </row>
    <row r="79" spans="7:20" ht="13.9" hidden="1" x14ac:dyDescent="0.35">
      <c r="G79" s="31"/>
      <c r="P79" s="36"/>
      <c r="R79" s="201"/>
      <c r="T79" s="202"/>
    </row>
    <row r="80" spans="7:20" ht="13.9" hidden="1" x14ac:dyDescent="0.35">
      <c r="G80" s="31"/>
      <c r="P80" s="36"/>
      <c r="R80" s="201"/>
      <c r="T80" s="202"/>
    </row>
    <row r="81" spans="7:20" ht="13.9" hidden="1" x14ac:dyDescent="0.35">
      <c r="G81" s="31"/>
      <c r="P81" s="36"/>
      <c r="R81" s="201"/>
      <c r="T81" s="202"/>
    </row>
    <row r="82" spans="7:20" ht="13.9" hidden="1" x14ac:dyDescent="0.35">
      <c r="G82" s="31"/>
      <c r="P82" s="36"/>
      <c r="R82" s="201"/>
      <c r="T82" s="202"/>
    </row>
    <row r="83" spans="7:20" ht="13.9" hidden="1" x14ac:dyDescent="0.35">
      <c r="G83" s="31"/>
      <c r="P83" s="36"/>
      <c r="R83" s="201"/>
      <c r="T83" s="202"/>
    </row>
    <row r="84" spans="7:20" ht="13.9" hidden="1" x14ac:dyDescent="0.35">
      <c r="G84" s="31"/>
      <c r="P84" s="36"/>
      <c r="R84" s="201"/>
      <c r="T84" s="202"/>
    </row>
    <row r="85" spans="7:20" ht="13.9" hidden="1" x14ac:dyDescent="0.35">
      <c r="G85" s="31"/>
      <c r="P85" s="36"/>
      <c r="R85" s="201"/>
      <c r="T85" s="202"/>
    </row>
    <row r="86" spans="7:20" ht="13.9" hidden="1" x14ac:dyDescent="0.35">
      <c r="G86" s="31"/>
      <c r="P86" s="36"/>
      <c r="R86" s="201"/>
      <c r="T86" s="202"/>
    </row>
    <row r="87" spans="7:20" ht="13.9" hidden="1" x14ac:dyDescent="0.35">
      <c r="G87" s="31"/>
      <c r="P87" s="36"/>
      <c r="R87" s="201"/>
      <c r="T87" s="202"/>
    </row>
    <row r="88" spans="7:20" ht="13.9" hidden="1" x14ac:dyDescent="0.35">
      <c r="G88" s="31"/>
      <c r="P88" s="36"/>
      <c r="R88" s="201"/>
      <c r="T88" s="202"/>
    </row>
    <row r="89" spans="7:20" ht="13.9" hidden="1" x14ac:dyDescent="0.35">
      <c r="G89" s="31"/>
      <c r="P89" s="36"/>
      <c r="R89" s="201"/>
      <c r="T89" s="202"/>
    </row>
    <row r="90" spans="7:20" ht="13.9" hidden="1" x14ac:dyDescent="0.35">
      <c r="G90" s="31"/>
      <c r="P90" s="36"/>
      <c r="R90" s="201"/>
      <c r="T90" s="202"/>
    </row>
    <row r="91" spans="7:20" ht="13.9" hidden="1" x14ac:dyDescent="0.35">
      <c r="G91" s="31"/>
      <c r="P91" s="36"/>
      <c r="R91" s="201"/>
      <c r="T91" s="202"/>
    </row>
    <row r="92" spans="7:20" ht="13.9" hidden="1" x14ac:dyDescent="0.35">
      <c r="G92" s="31"/>
      <c r="P92" s="36"/>
      <c r="R92" s="201"/>
      <c r="T92" s="202"/>
    </row>
    <row r="93" spans="7:20" ht="13.9" hidden="1" x14ac:dyDescent="0.35">
      <c r="G93" s="31"/>
      <c r="P93" s="36"/>
      <c r="R93" s="201"/>
      <c r="T93" s="202"/>
    </row>
    <row r="94" spans="7:20" ht="13.9" hidden="1" x14ac:dyDescent="0.35">
      <c r="G94" s="31"/>
      <c r="P94" s="36"/>
      <c r="R94" s="201"/>
      <c r="T94" s="202"/>
    </row>
    <row r="95" spans="7:20" ht="13.9" hidden="1" x14ac:dyDescent="0.35">
      <c r="G95" s="31"/>
      <c r="P95" s="36"/>
      <c r="R95" s="201"/>
      <c r="T95" s="202"/>
    </row>
    <row r="96" spans="7:20" ht="13.9" hidden="1" x14ac:dyDescent="0.35">
      <c r="G96" s="31"/>
      <c r="P96" s="36"/>
      <c r="R96" s="201"/>
      <c r="T96" s="202"/>
    </row>
    <row r="97" spans="7:20" ht="13.9" hidden="1" x14ac:dyDescent="0.35">
      <c r="G97" s="31"/>
      <c r="P97" s="36"/>
      <c r="R97" s="201"/>
      <c r="T97" s="202"/>
    </row>
    <row r="98" spans="7:20" ht="13.9" hidden="1" x14ac:dyDescent="0.35">
      <c r="G98" s="31"/>
      <c r="P98" s="36"/>
      <c r="R98" s="201"/>
      <c r="T98" s="202"/>
    </row>
    <row r="99" spans="7:20" ht="13.9" hidden="1" x14ac:dyDescent="0.35">
      <c r="G99" s="31"/>
      <c r="P99" s="36"/>
      <c r="R99" s="201"/>
      <c r="T99" s="202"/>
    </row>
    <row r="100" spans="7:20" ht="13.9" hidden="1" x14ac:dyDescent="0.35">
      <c r="G100" s="31"/>
      <c r="P100" s="36"/>
      <c r="R100" s="201"/>
      <c r="T100" s="202"/>
    </row>
    <row r="101" spans="7:20" ht="13.9" hidden="1" x14ac:dyDescent="0.35">
      <c r="G101" s="31"/>
      <c r="P101" s="36"/>
      <c r="R101" s="201"/>
      <c r="T101" s="202"/>
    </row>
    <row r="102" spans="7:20" ht="13.9" hidden="1" x14ac:dyDescent="0.35">
      <c r="G102" s="31"/>
      <c r="P102" s="36"/>
      <c r="R102" s="201"/>
      <c r="T102" s="202"/>
    </row>
    <row r="103" spans="7:20" ht="13.9" hidden="1" x14ac:dyDescent="0.35">
      <c r="G103" s="31"/>
      <c r="P103" s="36"/>
      <c r="R103" s="201"/>
      <c r="T103" s="202"/>
    </row>
    <row r="104" spans="7:20" ht="13.9" hidden="1" x14ac:dyDescent="0.35">
      <c r="G104" s="31"/>
      <c r="P104" s="36"/>
      <c r="R104" s="201"/>
      <c r="T104" s="202"/>
    </row>
    <row r="105" spans="7:20" ht="13.9" hidden="1" x14ac:dyDescent="0.35">
      <c r="G105" s="31"/>
      <c r="P105" s="36"/>
      <c r="R105" s="201"/>
      <c r="T105" s="202"/>
    </row>
    <row r="106" spans="7:20" ht="13.9" hidden="1" x14ac:dyDescent="0.35">
      <c r="G106" s="31"/>
      <c r="P106" s="36"/>
      <c r="R106" s="201"/>
      <c r="T106" s="202"/>
    </row>
    <row r="107" spans="7:20" ht="13.9" hidden="1" x14ac:dyDescent="0.35">
      <c r="G107" s="31"/>
      <c r="P107" s="36"/>
      <c r="R107" s="201"/>
      <c r="T107" s="202"/>
    </row>
    <row r="108" spans="7:20" ht="13.9" hidden="1" x14ac:dyDescent="0.35">
      <c r="G108" s="31"/>
      <c r="P108" s="36"/>
      <c r="R108" s="201"/>
      <c r="T108" s="202"/>
    </row>
    <row r="109" spans="7:20" ht="13.9" hidden="1" x14ac:dyDescent="0.35">
      <c r="G109" s="31"/>
      <c r="P109" s="36"/>
      <c r="R109" s="201"/>
      <c r="T109" s="202"/>
    </row>
    <row r="110" spans="7:20" ht="13.9" hidden="1" x14ac:dyDescent="0.35">
      <c r="G110" s="31"/>
      <c r="P110" s="36"/>
      <c r="R110" s="201"/>
      <c r="T110" s="202"/>
    </row>
    <row r="111" spans="7:20" ht="13.9" hidden="1" x14ac:dyDescent="0.35">
      <c r="G111" s="31"/>
      <c r="P111" s="36"/>
      <c r="R111" s="201"/>
      <c r="T111" s="202"/>
    </row>
    <row r="112" spans="7:20" ht="13.9" hidden="1" x14ac:dyDescent="0.35">
      <c r="G112" s="31"/>
      <c r="P112" s="36"/>
      <c r="R112" s="201"/>
      <c r="T112" s="202"/>
    </row>
    <row r="113" spans="7:20" ht="13.9" hidden="1" x14ac:dyDescent="0.35">
      <c r="G113" s="31"/>
      <c r="P113" s="36"/>
      <c r="R113" s="201"/>
      <c r="T113" s="202"/>
    </row>
    <row r="114" spans="7:20" ht="13.9" hidden="1" x14ac:dyDescent="0.35">
      <c r="G114" s="31"/>
      <c r="P114" s="36"/>
      <c r="R114" s="201"/>
      <c r="T114" s="202"/>
    </row>
    <row r="115" spans="7:20" ht="13.9" hidden="1" x14ac:dyDescent="0.35">
      <c r="G115" s="31"/>
      <c r="P115" s="36"/>
      <c r="R115" s="201"/>
      <c r="T115" s="202"/>
    </row>
    <row r="116" spans="7:20" ht="13.9" hidden="1" x14ac:dyDescent="0.35">
      <c r="G116" s="31"/>
      <c r="P116" s="36"/>
      <c r="R116" s="201"/>
      <c r="T116" s="202"/>
    </row>
    <row r="117" spans="7:20" ht="13.9" hidden="1" x14ac:dyDescent="0.35">
      <c r="G117" s="31"/>
      <c r="P117" s="36"/>
      <c r="R117" s="201"/>
      <c r="T117" s="202"/>
    </row>
    <row r="118" spans="7:20" ht="13.9" hidden="1" x14ac:dyDescent="0.35">
      <c r="G118" s="31"/>
      <c r="P118" s="36"/>
      <c r="R118" s="201"/>
      <c r="T118" s="202"/>
    </row>
    <row r="119" spans="7:20" ht="13.9" hidden="1" x14ac:dyDescent="0.35">
      <c r="G119" s="31"/>
      <c r="P119" s="36"/>
      <c r="R119" s="201"/>
      <c r="T119" s="202"/>
    </row>
    <row r="120" spans="7:20" ht="13.9" hidden="1" x14ac:dyDescent="0.35">
      <c r="G120" s="31"/>
      <c r="P120" s="36"/>
      <c r="R120" s="201"/>
      <c r="T120" s="202"/>
    </row>
    <row r="121" spans="7:20" ht="13.9" hidden="1" x14ac:dyDescent="0.35">
      <c r="G121" s="31"/>
      <c r="P121" s="36"/>
      <c r="R121" s="201"/>
      <c r="T121" s="202"/>
    </row>
    <row r="122" spans="7:20" ht="13.9" hidden="1" x14ac:dyDescent="0.35">
      <c r="G122" s="31"/>
      <c r="P122" s="36"/>
      <c r="R122" s="201"/>
      <c r="T122" s="202"/>
    </row>
    <row r="123" spans="7:20" ht="13.9" hidden="1" x14ac:dyDescent="0.35">
      <c r="G123" s="31"/>
      <c r="P123" s="36"/>
      <c r="R123" s="201"/>
      <c r="T123" s="202"/>
    </row>
    <row r="124" spans="7:20" ht="13.9" hidden="1" x14ac:dyDescent="0.35">
      <c r="G124" s="31"/>
      <c r="P124" s="36"/>
      <c r="R124" s="201"/>
      <c r="T124" s="202"/>
    </row>
    <row r="125" spans="7:20" ht="13.9" hidden="1" x14ac:dyDescent="0.35">
      <c r="G125" s="31"/>
      <c r="P125" s="36"/>
      <c r="R125" s="201"/>
      <c r="T125" s="202"/>
    </row>
    <row r="126" spans="7:20" ht="13.9" hidden="1" x14ac:dyDescent="0.35">
      <c r="G126" s="31"/>
      <c r="P126" s="36"/>
      <c r="R126" s="201"/>
      <c r="T126" s="202"/>
    </row>
    <row r="127" spans="7:20" ht="13.9" hidden="1" x14ac:dyDescent="0.35">
      <c r="G127" s="31"/>
      <c r="P127" s="36"/>
      <c r="R127" s="201"/>
      <c r="T127" s="202"/>
    </row>
    <row r="128" spans="7:20" ht="13.9" hidden="1" x14ac:dyDescent="0.35">
      <c r="G128" s="31"/>
      <c r="P128" s="36"/>
      <c r="R128" s="201"/>
      <c r="T128" s="202"/>
    </row>
    <row r="129" spans="7:20" ht="13.9" hidden="1" x14ac:dyDescent="0.35">
      <c r="G129" s="31"/>
      <c r="P129" s="36"/>
      <c r="R129" s="201"/>
      <c r="T129" s="202"/>
    </row>
    <row r="130" spans="7:20" ht="13.9" hidden="1" x14ac:dyDescent="0.35">
      <c r="G130" s="31"/>
      <c r="P130" s="36"/>
      <c r="R130" s="201"/>
      <c r="T130" s="202"/>
    </row>
    <row r="131" spans="7:20" ht="13.9" hidden="1" x14ac:dyDescent="0.35">
      <c r="G131" s="31"/>
      <c r="P131" s="36"/>
      <c r="R131" s="201"/>
      <c r="T131" s="202"/>
    </row>
    <row r="132" spans="7:20" ht="13.9" hidden="1" x14ac:dyDescent="0.35">
      <c r="G132" s="31"/>
      <c r="P132" s="36"/>
      <c r="R132" s="201"/>
      <c r="T132" s="202"/>
    </row>
    <row r="133" spans="7:20" ht="13.9" hidden="1" x14ac:dyDescent="0.35">
      <c r="G133" s="31"/>
      <c r="P133" s="36"/>
      <c r="R133" s="201"/>
      <c r="T133" s="202"/>
    </row>
    <row r="134" spans="7:20" ht="13.9" hidden="1" x14ac:dyDescent="0.35">
      <c r="G134" s="31"/>
      <c r="P134" s="36"/>
      <c r="R134" s="201"/>
      <c r="T134" s="202"/>
    </row>
    <row r="135" spans="7:20" ht="13.9" hidden="1" x14ac:dyDescent="0.35">
      <c r="G135" s="31"/>
      <c r="P135" s="36"/>
      <c r="R135" s="201"/>
      <c r="T135" s="202"/>
    </row>
    <row r="136" spans="7:20" ht="13.9" hidden="1" x14ac:dyDescent="0.35">
      <c r="G136" s="31"/>
      <c r="P136" s="36"/>
      <c r="R136" s="201"/>
      <c r="T136" s="202"/>
    </row>
    <row r="137" spans="7:20" ht="13.9" hidden="1" x14ac:dyDescent="0.35">
      <c r="G137" s="31"/>
      <c r="P137" s="36"/>
      <c r="R137" s="201"/>
      <c r="T137" s="202"/>
    </row>
    <row r="138" spans="7:20" ht="13.9" hidden="1" x14ac:dyDescent="0.35">
      <c r="G138" s="31"/>
      <c r="P138" s="36"/>
      <c r="R138" s="201"/>
      <c r="T138" s="202"/>
    </row>
    <row r="139" spans="7:20" ht="13.9" hidden="1" x14ac:dyDescent="0.35">
      <c r="G139" s="31"/>
      <c r="P139" s="36"/>
      <c r="R139" s="201"/>
      <c r="T139" s="202"/>
    </row>
    <row r="140" spans="7:20" ht="13.9" hidden="1" x14ac:dyDescent="0.35">
      <c r="G140" s="31"/>
      <c r="P140" s="36"/>
      <c r="R140" s="201"/>
      <c r="T140" s="202"/>
    </row>
    <row r="141" spans="7:20" ht="13.9" hidden="1" x14ac:dyDescent="0.35">
      <c r="G141" s="31"/>
      <c r="P141" s="36"/>
      <c r="R141" s="201"/>
      <c r="T141" s="202"/>
    </row>
    <row r="142" spans="7:20" ht="13.9" hidden="1" x14ac:dyDescent="0.35">
      <c r="G142" s="31"/>
      <c r="P142" s="36"/>
      <c r="R142" s="201"/>
      <c r="T142" s="202"/>
    </row>
    <row r="143" spans="7:20" ht="13.9" hidden="1" x14ac:dyDescent="0.35">
      <c r="G143" s="31"/>
      <c r="P143" s="36"/>
      <c r="R143" s="201"/>
      <c r="T143" s="202"/>
    </row>
    <row r="144" spans="7:20" ht="13.9" hidden="1" x14ac:dyDescent="0.35">
      <c r="G144" s="31"/>
      <c r="P144" s="36"/>
      <c r="R144" s="201"/>
      <c r="T144" s="202"/>
    </row>
    <row r="145" spans="7:20" ht="13.9" hidden="1" x14ac:dyDescent="0.35">
      <c r="G145" s="31"/>
      <c r="P145" s="36"/>
      <c r="R145" s="201"/>
      <c r="T145" s="202"/>
    </row>
    <row r="146" spans="7:20" ht="13.9" hidden="1" x14ac:dyDescent="0.35">
      <c r="G146" s="31"/>
      <c r="P146" s="36"/>
      <c r="R146" s="201"/>
      <c r="T146" s="202"/>
    </row>
    <row r="147" spans="7:20" ht="13.9" hidden="1" x14ac:dyDescent="0.35">
      <c r="G147" s="31"/>
      <c r="P147" s="36"/>
      <c r="R147" s="201"/>
      <c r="T147" s="202"/>
    </row>
    <row r="148" spans="7:20" ht="13.9" hidden="1" x14ac:dyDescent="0.35">
      <c r="G148" s="31"/>
      <c r="P148" s="36"/>
      <c r="R148" s="201"/>
      <c r="T148" s="202"/>
    </row>
    <row r="149" spans="7:20" ht="13.9" hidden="1" x14ac:dyDescent="0.35">
      <c r="G149" s="31"/>
      <c r="P149" s="36"/>
      <c r="R149" s="201"/>
      <c r="T149" s="202"/>
    </row>
    <row r="150" spans="7:20" ht="13.9" hidden="1" x14ac:dyDescent="0.35">
      <c r="G150" s="31"/>
      <c r="P150" s="36"/>
      <c r="R150" s="201"/>
      <c r="T150" s="202"/>
    </row>
    <row r="151" spans="7:20" ht="13.9" hidden="1" x14ac:dyDescent="0.35">
      <c r="G151" s="31"/>
      <c r="P151" s="36"/>
      <c r="R151" s="201"/>
      <c r="T151" s="202"/>
    </row>
    <row r="152" spans="7:20" ht="13.9" hidden="1" x14ac:dyDescent="0.35">
      <c r="G152" s="31"/>
      <c r="P152" s="36"/>
      <c r="R152" s="201"/>
      <c r="T152" s="202"/>
    </row>
    <row r="153" spans="7:20" ht="13.9" hidden="1" x14ac:dyDescent="0.35">
      <c r="G153" s="31"/>
      <c r="P153" s="36"/>
      <c r="R153" s="201"/>
      <c r="T153" s="202"/>
    </row>
    <row r="154" spans="7:20" ht="13.9" hidden="1" x14ac:dyDescent="0.35">
      <c r="G154" s="31"/>
      <c r="P154" s="36"/>
      <c r="R154" s="201"/>
      <c r="T154" s="202"/>
    </row>
    <row r="155" spans="7:20" ht="13.9" hidden="1" x14ac:dyDescent="0.35">
      <c r="G155" s="31"/>
      <c r="P155" s="36"/>
      <c r="R155" s="201"/>
      <c r="T155" s="202"/>
    </row>
    <row r="156" spans="7:20" ht="13.9" hidden="1" x14ac:dyDescent="0.35">
      <c r="G156" s="31"/>
      <c r="P156" s="36"/>
      <c r="R156" s="201"/>
      <c r="T156" s="202"/>
    </row>
    <row r="157" spans="7:20" ht="13.9" hidden="1" x14ac:dyDescent="0.35">
      <c r="G157" s="31"/>
      <c r="P157" s="36"/>
      <c r="R157" s="201"/>
      <c r="T157" s="202"/>
    </row>
    <row r="158" spans="7:20" ht="13.9" hidden="1" x14ac:dyDescent="0.35">
      <c r="G158" s="31"/>
      <c r="P158" s="36"/>
      <c r="R158" s="201"/>
      <c r="T158" s="202"/>
    </row>
    <row r="159" spans="7:20" ht="13.9" hidden="1" x14ac:dyDescent="0.35">
      <c r="G159" s="31"/>
      <c r="P159" s="36"/>
      <c r="R159" s="201"/>
      <c r="T159" s="202"/>
    </row>
    <row r="160" spans="7:20" ht="13.9" hidden="1" x14ac:dyDescent="0.35">
      <c r="G160" s="31"/>
      <c r="P160" s="36"/>
      <c r="R160" s="201"/>
      <c r="T160" s="202"/>
    </row>
    <row r="161" spans="7:20" ht="13.9" hidden="1" x14ac:dyDescent="0.35">
      <c r="G161" s="31"/>
      <c r="P161" s="36"/>
      <c r="R161" s="201"/>
      <c r="T161" s="202"/>
    </row>
    <row r="162" spans="7:20" ht="13.9" hidden="1" x14ac:dyDescent="0.35">
      <c r="G162" s="31"/>
      <c r="P162" s="36"/>
      <c r="R162" s="201"/>
      <c r="T162" s="202"/>
    </row>
    <row r="163" spans="7:20" ht="13.9" hidden="1" x14ac:dyDescent="0.35">
      <c r="G163" s="31"/>
      <c r="P163" s="36"/>
      <c r="R163" s="201"/>
      <c r="T163" s="202"/>
    </row>
    <row r="164" spans="7:20" ht="13.9" hidden="1" x14ac:dyDescent="0.35">
      <c r="G164" s="31"/>
      <c r="P164" s="36"/>
      <c r="R164" s="201"/>
      <c r="T164" s="202"/>
    </row>
    <row r="165" spans="7:20" ht="13.9" hidden="1" x14ac:dyDescent="0.35">
      <c r="G165" s="31"/>
      <c r="P165" s="36"/>
      <c r="R165" s="201"/>
      <c r="T165" s="202"/>
    </row>
    <row r="166" spans="7:20" ht="13.9" hidden="1" x14ac:dyDescent="0.35">
      <c r="G166" s="31"/>
      <c r="P166" s="36"/>
      <c r="R166" s="201"/>
      <c r="T166" s="202"/>
    </row>
    <row r="167" spans="7:20" ht="13.9" hidden="1" x14ac:dyDescent="0.35">
      <c r="G167" s="31"/>
      <c r="P167" s="36"/>
      <c r="R167" s="201"/>
      <c r="T167" s="202"/>
    </row>
    <row r="168" spans="7:20" ht="13.9" hidden="1" x14ac:dyDescent="0.35">
      <c r="G168" s="31"/>
      <c r="P168" s="36"/>
      <c r="R168" s="201"/>
      <c r="T168" s="202"/>
    </row>
    <row r="169" spans="7:20" ht="13.9" hidden="1" x14ac:dyDescent="0.35">
      <c r="G169" s="31"/>
      <c r="P169" s="36"/>
      <c r="R169" s="201"/>
      <c r="T169" s="202"/>
    </row>
    <row r="170" spans="7:20" ht="13.9" hidden="1" x14ac:dyDescent="0.35">
      <c r="G170" s="31"/>
      <c r="P170" s="36"/>
      <c r="R170" s="201"/>
      <c r="T170" s="202"/>
    </row>
    <row r="171" spans="7:20" ht="13.9" hidden="1" x14ac:dyDescent="0.35">
      <c r="G171" s="31"/>
      <c r="P171" s="36"/>
      <c r="R171" s="201"/>
      <c r="T171" s="202"/>
    </row>
    <row r="172" spans="7:20" ht="13.9" hidden="1" x14ac:dyDescent="0.35">
      <c r="G172" s="31"/>
      <c r="P172" s="36"/>
      <c r="R172" s="201"/>
      <c r="T172" s="202"/>
    </row>
    <row r="173" spans="7:20" ht="13.9" hidden="1" x14ac:dyDescent="0.35">
      <c r="G173" s="31"/>
      <c r="P173" s="36"/>
      <c r="R173" s="201"/>
      <c r="T173" s="202"/>
    </row>
    <row r="174" spans="7:20" ht="13.9" hidden="1" x14ac:dyDescent="0.35">
      <c r="G174" s="31"/>
      <c r="P174" s="36"/>
      <c r="R174" s="201"/>
      <c r="T174" s="202"/>
    </row>
    <row r="175" spans="7:20" ht="13.9" hidden="1" x14ac:dyDescent="0.35">
      <c r="G175" s="31"/>
      <c r="P175" s="36"/>
      <c r="R175" s="201"/>
      <c r="T175" s="202"/>
    </row>
    <row r="176" spans="7:20" ht="13.9" hidden="1" x14ac:dyDescent="0.35">
      <c r="G176" s="31"/>
      <c r="P176" s="36"/>
      <c r="R176" s="201"/>
      <c r="T176" s="202"/>
    </row>
    <row r="177" spans="7:20" ht="13.9" hidden="1" x14ac:dyDescent="0.35">
      <c r="G177" s="31"/>
      <c r="P177" s="36"/>
      <c r="R177" s="201"/>
      <c r="T177" s="202"/>
    </row>
    <row r="178" spans="7:20" ht="13.9" hidden="1" x14ac:dyDescent="0.35">
      <c r="G178" s="31"/>
      <c r="P178" s="36"/>
      <c r="R178" s="201"/>
      <c r="T178" s="202"/>
    </row>
    <row r="179" spans="7:20" ht="13.9" hidden="1" x14ac:dyDescent="0.35">
      <c r="G179" s="31"/>
      <c r="P179" s="36"/>
      <c r="R179" s="201"/>
      <c r="T179" s="202"/>
    </row>
    <row r="180" spans="7:20" ht="13.9" hidden="1" x14ac:dyDescent="0.35">
      <c r="G180" s="31"/>
      <c r="P180" s="36"/>
      <c r="R180" s="201"/>
      <c r="T180" s="202"/>
    </row>
    <row r="181" spans="7:20" ht="13.9" hidden="1" x14ac:dyDescent="0.35">
      <c r="G181" s="31"/>
      <c r="P181" s="36"/>
      <c r="R181" s="201"/>
      <c r="T181" s="202"/>
    </row>
    <row r="182" spans="7:20" ht="13.9" hidden="1" x14ac:dyDescent="0.35">
      <c r="G182" s="31"/>
      <c r="P182" s="36"/>
      <c r="R182" s="201"/>
      <c r="T182" s="202"/>
    </row>
    <row r="183" spans="7:20" ht="13.9" hidden="1" x14ac:dyDescent="0.35">
      <c r="G183" s="31"/>
      <c r="P183" s="36"/>
      <c r="R183" s="201"/>
      <c r="T183" s="202"/>
    </row>
    <row r="184" spans="7:20" ht="13.9" hidden="1" x14ac:dyDescent="0.35">
      <c r="G184" s="31"/>
      <c r="P184" s="36"/>
      <c r="R184" s="201"/>
      <c r="T184" s="202"/>
    </row>
    <row r="185" spans="7:20" ht="13.9" hidden="1" x14ac:dyDescent="0.35">
      <c r="G185" s="31"/>
      <c r="P185" s="36"/>
      <c r="R185" s="201"/>
      <c r="T185" s="202"/>
    </row>
    <row r="186" spans="7:20" ht="13.9" hidden="1" x14ac:dyDescent="0.35">
      <c r="G186" s="31"/>
      <c r="P186" s="36"/>
      <c r="R186" s="201"/>
      <c r="T186" s="202"/>
    </row>
    <row r="187" spans="7:20" ht="13.9" hidden="1" x14ac:dyDescent="0.35">
      <c r="G187" s="31"/>
      <c r="P187" s="36"/>
      <c r="R187" s="201"/>
      <c r="T187" s="202"/>
    </row>
    <row r="188" spans="7:20" ht="13.9" hidden="1" x14ac:dyDescent="0.35">
      <c r="G188" s="31"/>
      <c r="P188" s="36"/>
      <c r="R188" s="201"/>
      <c r="T188" s="202"/>
    </row>
    <row r="189" spans="7:20" ht="13.9" hidden="1" x14ac:dyDescent="0.35">
      <c r="G189" s="31"/>
      <c r="P189" s="36"/>
      <c r="R189" s="201"/>
      <c r="T189" s="202"/>
    </row>
    <row r="190" spans="7:20" ht="13.9" hidden="1" x14ac:dyDescent="0.35">
      <c r="G190" s="31"/>
      <c r="P190" s="36"/>
      <c r="R190" s="201"/>
      <c r="T190" s="202"/>
    </row>
    <row r="191" spans="7:20" ht="13.9" hidden="1" x14ac:dyDescent="0.35">
      <c r="G191" s="31"/>
      <c r="P191" s="36"/>
      <c r="R191" s="201"/>
      <c r="T191" s="202"/>
    </row>
    <row r="192" spans="7:20" ht="13.9" hidden="1" x14ac:dyDescent="0.35">
      <c r="G192" s="31"/>
      <c r="P192" s="36"/>
      <c r="R192" s="201"/>
      <c r="T192" s="202"/>
    </row>
    <row r="193" spans="7:20" ht="13.9" hidden="1" x14ac:dyDescent="0.35">
      <c r="G193" s="31"/>
      <c r="P193" s="36"/>
      <c r="R193" s="201"/>
      <c r="T193" s="202"/>
    </row>
    <row r="194" spans="7:20" ht="13.9" hidden="1" x14ac:dyDescent="0.35">
      <c r="G194" s="31"/>
      <c r="P194" s="36"/>
      <c r="R194" s="201"/>
      <c r="T194" s="202"/>
    </row>
    <row r="195" spans="7:20" ht="13.9" hidden="1" x14ac:dyDescent="0.35">
      <c r="G195" s="31"/>
      <c r="P195" s="36"/>
      <c r="R195" s="201"/>
      <c r="T195" s="202"/>
    </row>
    <row r="196" spans="7:20" ht="13.9" hidden="1" x14ac:dyDescent="0.35">
      <c r="G196" s="31"/>
      <c r="P196" s="36"/>
      <c r="R196" s="201"/>
      <c r="T196" s="202"/>
    </row>
    <row r="197" spans="7:20" ht="13.9" hidden="1" x14ac:dyDescent="0.35">
      <c r="G197" s="31"/>
      <c r="P197" s="36"/>
      <c r="R197" s="201"/>
      <c r="T197" s="202"/>
    </row>
    <row r="198" spans="7:20" ht="13.9" hidden="1" x14ac:dyDescent="0.35">
      <c r="G198" s="31"/>
      <c r="P198" s="36"/>
      <c r="R198" s="201"/>
      <c r="T198" s="202"/>
    </row>
    <row r="199" spans="7:20" ht="13.9" hidden="1" x14ac:dyDescent="0.35">
      <c r="G199" s="31"/>
      <c r="P199" s="36"/>
      <c r="R199" s="201"/>
      <c r="T199" s="202"/>
    </row>
    <row r="200" spans="7:20" ht="13.9" hidden="1" x14ac:dyDescent="0.35">
      <c r="G200" s="31"/>
      <c r="P200" s="36"/>
      <c r="R200" s="201"/>
      <c r="T200" s="202"/>
    </row>
    <row r="201" spans="7:20" ht="13.9" hidden="1" x14ac:dyDescent="0.35">
      <c r="G201" s="31"/>
      <c r="P201" s="36"/>
      <c r="R201" s="201"/>
      <c r="T201" s="202"/>
    </row>
    <row r="202" spans="7:20" ht="13.9" hidden="1" x14ac:dyDescent="0.35">
      <c r="G202" s="31"/>
      <c r="P202" s="36"/>
      <c r="R202" s="201"/>
      <c r="T202" s="202"/>
    </row>
    <row r="203" spans="7:20" ht="13.9" hidden="1" x14ac:dyDescent="0.35">
      <c r="G203" s="31"/>
      <c r="P203" s="36"/>
      <c r="R203" s="201"/>
      <c r="T203" s="202"/>
    </row>
    <row r="204" spans="7:20" ht="13.9" hidden="1" x14ac:dyDescent="0.35">
      <c r="G204" s="31"/>
      <c r="P204" s="36"/>
      <c r="R204" s="201"/>
      <c r="T204" s="202"/>
    </row>
    <row r="205" spans="7:20" ht="13.9" hidden="1" x14ac:dyDescent="0.35">
      <c r="G205" s="31"/>
      <c r="P205" s="36"/>
      <c r="R205" s="201"/>
      <c r="T205" s="202"/>
    </row>
    <row r="206" spans="7:20" ht="13.9" hidden="1" x14ac:dyDescent="0.35">
      <c r="G206" s="31"/>
      <c r="P206" s="36"/>
      <c r="R206" s="201"/>
      <c r="T206" s="202"/>
    </row>
    <row r="207" spans="7:20" ht="13.9" hidden="1" x14ac:dyDescent="0.35">
      <c r="G207" s="31"/>
      <c r="P207" s="36"/>
      <c r="R207" s="201"/>
      <c r="T207" s="202"/>
    </row>
    <row r="208" spans="7:20" ht="13.9" hidden="1" x14ac:dyDescent="0.35">
      <c r="G208" s="31"/>
      <c r="P208" s="36"/>
      <c r="R208" s="201"/>
      <c r="T208" s="202"/>
    </row>
    <row r="209" spans="7:20" ht="13.9" hidden="1" x14ac:dyDescent="0.35">
      <c r="G209" s="31"/>
      <c r="P209" s="36"/>
      <c r="R209" s="201"/>
      <c r="T209" s="202"/>
    </row>
    <row r="210" spans="7:20" ht="13.9" hidden="1" x14ac:dyDescent="0.35">
      <c r="G210" s="31"/>
      <c r="P210" s="36"/>
      <c r="R210" s="201"/>
      <c r="T210" s="202"/>
    </row>
    <row r="211" spans="7:20" ht="13.9" hidden="1" x14ac:dyDescent="0.35">
      <c r="G211" s="31"/>
      <c r="P211" s="36"/>
      <c r="R211" s="201"/>
      <c r="T211" s="202"/>
    </row>
    <row r="212" spans="7:20" ht="13.9" hidden="1" x14ac:dyDescent="0.35">
      <c r="G212" s="31"/>
      <c r="P212" s="36"/>
      <c r="R212" s="201"/>
      <c r="T212" s="202"/>
    </row>
    <row r="213" spans="7:20" ht="13.9" hidden="1" x14ac:dyDescent="0.35">
      <c r="G213" s="31"/>
      <c r="P213" s="36"/>
      <c r="R213" s="201"/>
      <c r="T213" s="202"/>
    </row>
    <row r="214" spans="7:20" ht="13.9" hidden="1" x14ac:dyDescent="0.35">
      <c r="G214" s="31"/>
      <c r="P214" s="36"/>
      <c r="R214" s="201"/>
      <c r="T214" s="202"/>
    </row>
    <row r="215" spans="7:20" ht="13.9" hidden="1" x14ac:dyDescent="0.35">
      <c r="G215" s="31"/>
      <c r="P215" s="36"/>
      <c r="R215" s="201"/>
      <c r="T215" s="202"/>
    </row>
    <row r="216" spans="7:20" ht="13.9" hidden="1" x14ac:dyDescent="0.35">
      <c r="G216" s="31"/>
      <c r="P216" s="36"/>
      <c r="R216" s="201"/>
      <c r="T216" s="202"/>
    </row>
    <row r="217" spans="7:20" ht="13.9" hidden="1" x14ac:dyDescent="0.35">
      <c r="G217" s="31"/>
      <c r="P217" s="36"/>
      <c r="R217" s="201"/>
      <c r="T217" s="202"/>
    </row>
    <row r="218" spans="7:20" ht="13.9" hidden="1" x14ac:dyDescent="0.35">
      <c r="G218" s="31"/>
      <c r="P218" s="36"/>
      <c r="R218" s="201"/>
      <c r="T218" s="202"/>
    </row>
    <row r="219" spans="7:20" ht="13.9" hidden="1" x14ac:dyDescent="0.35">
      <c r="G219" s="31"/>
      <c r="P219" s="36"/>
      <c r="R219" s="201"/>
      <c r="T219" s="202"/>
    </row>
    <row r="220" spans="7:20" ht="13.9" hidden="1" x14ac:dyDescent="0.35">
      <c r="G220" s="31"/>
      <c r="P220" s="36"/>
      <c r="R220" s="201"/>
      <c r="T220" s="202"/>
    </row>
    <row r="221" spans="7:20" ht="13.9" hidden="1" x14ac:dyDescent="0.35">
      <c r="G221" s="31"/>
      <c r="P221" s="36"/>
      <c r="R221" s="201"/>
      <c r="T221" s="202"/>
    </row>
    <row r="222" spans="7:20" ht="13.9" hidden="1" x14ac:dyDescent="0.35">
      <c r="G222" s="31"/>
      <c r="P222" s="36"/>
      <c r="R222" s="201"/>
      <c r="T222" s="202"/>
    </row>
    <row r="223" spans="7:20" ht="13.9" hidden="1" x14ac:dyDescent="0.35">
      <c r="G223" s="31"/>
      <c r="P223" s="36"/>
      <c r="R223" s="201"/>
      <c r="T223" s="202"/>
    </row>
    <row r="224" spans="7:20" ht="13.9" hidden="1" x14ac:dyDescent="0.35">
      <c r="G224" s="31"/>
      <c r="P224" s="36"/>
      <c r="R224" s="201"/>
      <c r="T224" s="202"/>
    </row>
    <row r="225" spans="7:20" ht="13.9" hidden="1" x14ac:dyDescent="0.35">
      <c r="G225" s="31"/>
      <c r="P225" s="36"/>
      <c r="R225" s="201"/>
      <c r="T225" s="202"/>
    </row>
    <row r="226" spans="7:20" ht="13.9" hidden="1" x14ac:dyDescent="0.35">
      <c r="G226" s="31"/>
      <c r="P226" s="36"/>
      <c r="R226" s="201"/>
      <c r="T226" s="202"/>
    </row>
    <row r="227" spans="7:20" ht="13.9" hidden="1" x14ac:dyDescent="0.35">
      <c r="G227" s="31"/>
      <c r="P227" s="36"/>
      <c r="R227" s="201"/>
      <c r="T227" s="202"/>
    </row>
    <row r="228" spans="7:20" ht="13.9" hidden="1" x14ac:dyDescent="0.35">
      <c r="G228" s="31"/>
      <c r="P228" s="36"/>
      <c r="R228" s="201"/>
      <c r="T228" s="202"/>
    </row>
    <row r="229" spans="7:20" ht="13.9" hidden="1" x14ac:dyDescent="0.35">
      <c r="G229" s="31"/>
      <c r="P229" s="36"/>
      <c r="R229" s="201"/>
      <c r="T229" s="202"/>
    </row>
    <row r="230" spans="7:20" ht="13.9" hidden="1" x14ac:dyDescent="0.35">
      <c r="G230" s="31"/>
      <c r="P230" s="36"/>
      <c r="R230" s="201"/>
      <c r="T230" s="202"/>
    </row>
    <row r="231" spans="7:20" ht="13.9" hidden="1" x14ac:dyDescent="0.35">
      <c r="G231" s="31"/>
      <c r="P231" s="36"/>
      <c r="R231" s="201"/>
      <c r="T231" s="202"/>
    </row>
    <row r="232" spans="7:20" ht="13.9" hidden="1" x14ac:dyDescent="0.35">
      <c r="G232" s="31"/>
      <c r="P232" s="36"/>
      <c r="R232" s="201"/>
      <c r="T232" s="202"/>
    </row>
    <row r="233" spans="7:20" ht="13.9" hidden="1" x14ac:dyDescent="0.35">
      <c r="G233" s="31"/>
      <c r="P233" s="36"/>
      <c r="R233" s="201"/>
      <c r="T233" s="202"/>
    </row>
    <row r="234" spans="7:20" ht="13.9" hidden="1" x14ac:dyDescent="0.35">
      <c r="G234" s="31"/>
      <c r="P234" s="36"/>
      <c r="R234" s="201"/>
      <c r="T234" s="202"/>
    </row>
    <row r="235" spans="7:20" ht="13.9" hidden="1" x14ac:dyDescent="0.35">
      <c r="G235" s="31"/>
      <c r="P235" s="36"/>
      <c r="R235" s="201"/>
      <c r="T235" s="202"/>
    </row>
    <row r="236" spans="7:20" ht="13.9" hidden="1" x14ac:dyDescent="0.35">
      <c r="G236" s="31"/>
      <c r="P236" s="36"/>
      <c r="R236" s="201"/>
      <c r="T236" s="202"/>
    </row>
    <row r="237" spans="7:20" ht="13.9" hidden="1" x14ac:dyDescent="0.35">
      <c r="G237" s="31"/>
      <c r="P237" s="36"/>
      <c r="R237" s="201"/>
      <c r="T237" s="202"/>
    </row>
    <row r="238" spans="7:20" ht="13.9" hidden="1" x14ac:dyDescent="0.35">
      <c r="G238" s="31"/>
      <c r="P238" s="36"/>
      <c r="R238" s="201"/>
      <c r="T238" s="202"/>
    </row>
    <row r="239" spans="7:20" ht="13.9" hidden="1" x14ac:dyDescent="0.35">
      <c r="G239" s="31"/>
      <c r="P239" s="36"/>
      <c r="R239" s="201"/>
      <c r="T239" s="202"/>
    </row>
    <row r="240" spans="7:20" ht="13.9" hidden="1" x14ac:dyDescent="0.35">
      <c r="G240" s="31"/>
      <c r="P240" s="36"/>
      <c r="R240" s="201"/>
      <c r="T240" s="202"/>
    </row>
    <row r="241" spans="7:20" ht="13.9" hidden="1" x14ac:dyDescent="0.35">
      <c r="G241" s="31"/>
      <c r="P241" s="36"/>
      <c r="R241" s="201"/>
      <c r="T241" s="202"/>
    </row>
    <row r="242" spans="7:20" ht="13.9" hidden="1" x14ac:dyDescent="0.35">
      <c r="G242" s="31"/>
      <c r="P242" s="36"/>
      <c r="R242" s="201"/>
      <c r="T242" s="202"/>
    </row>
    <row r="243" spans="7:20" ht="13.9" hidden="1" x14ac:dyDescent="0.35">
      <c r="G243" s="31"/>
      <c r="P243" s="36"/>
      <c r="R243" s="201"/>
      <c r="T243" s="202"/>
    </row>
    <row r="244" spans="7:20" ht="13.9" hidden="1" x14ac:dyDescent="0.35">
      <c r="G244" s="31"/>
      <c r="P244" s="36"/>
      <c r="R244" s="201"/>
      <c r="T244" s="202"/>
    </row>
    <row r="245" spans="7:20" ht="13.9" hidden="1" x14ac:dyDescent="0.35">
      <c r="G245" s="31"/>
      <c r="P245" s="36"/>
      <c r="R245" s="201"/>
      <c r="T245" s="202"/>
    </row>
    <row r="246" spans="7:20" ht="13.9" hidden="1" x14ac:dyDescent="0.35">
      <c r="G246" s="31"/>
      <c r="P246" s="36"/>
      <c r="R246" s="201"/>
      <c r="T246" s="202"/>
    </row>
    <row r="247" spans="7:20" ht="13.9" hidden="1" x14ac:dyDescent="0.35">
      <c r="G247" s="31"/>
      <c r="P247" s="36"/>
      <c r="R247" s="201"/>
      <c r="T247" s="202"/>
    </row>
    <row r="248" spans="7:20" ht="13.9" hidden="1" x14ac:dyDescent="0.35">
      <c r="G248" s="31"/>
      <c r="P248" s="36"/>
      <c r="R248" s="201"/>
      <c r="T248" s="202"/>
    </row>
    <row r="249" spans="7:20" ht="13.9" hidden="1" x14ac:dyDescent="0.35">
      <c r="G249" s="31"/>
      <c r="P249" s="36"/>
      <c r="R249" s="201"/>
      <c r="T249" s="202"/>
    </row>
    <row r="250" spans="7:20" ht="13.9" hidden="1" x14ac:dyDescent="0.35">
      <c r="G250" s="31"/>
      <c r="P250" s="36"/>
      <c r="R250" s="201"/>
      <c r="T250" s="202"/>
    </row>
    <row r="251" spans="7:20" ht="13.9" hidden="1" x14ac:dyDescent="0.35">
      <c r="G251" s="31"/>
      <c r="P251" s="36"/>
      <c r="R251" s="201"/>
      <c r="T251" s="202"/>
    </row>
    <row r="252" spans="7:20" ht="13.9" hidden="1" x14ac:dyDescent="0.35">
      <c r="G252" s="31"/>
      <c r="P252" s="36"/>
      <c r="R252" s="201"/>
      <c r="T252" s="202"/>
    </row>
    <row r="253" spans="7:20" ht="13.9" hidden="1" x14ac:dyDescent="0.35">
      <c r="G253" s="31"/>
      <c r="P253" s="36"/>
      <c r="R253" s="201"/>
      <c r="T253" s="202"/>
    </row>
    <row r="254" spans="7:20" ht="13.9" hidden="1" x14ac:dyDescent="0.35">
      <c r="G254" s="31"/>
      <c r="P254" s="36"/>
      <c r="R254" s="201"/>
      <c r="T254" s="202"/>
    </row>
    <row r="255" spans="7:20" ht="13.9" hidden="1" x14ac:dyDescent="0.35">
      <c r="G255" s="31"/>
      <c r="P255" s="36"/>
      <c r="R255" s="201"/>
      <c r="T255" s="202"/>
    </row>
    <row r="256" spans="7:20" ht="13.9" hidden="1" x14ac:dyDescent="0.35">
      <c r="G256" s="31"/>
      <c r="P256" s="36"/>
      <c r="R256" s="201"/>
      <c r="T256" s="202"/>
    </row>
    <row r="257" spans="7:20" ht="13.9" hidden="1" x14ac:dyDescent="0.35">
      <c r="G257" s="31"/>
      <c r="P257" s="36"/>
      <c r="R257" s="201"/>
      <c r="T257" s="202"/>
    </row>
    <row r="258" spans="7:20" ht="13.9" hidden="1" x14ac:dyDescent="0.35">
      <c r="G258" s="31"/>
      <c r="P258" s="36"/>
      <c r="R258" s="201"/>
      <c r="T258" s="202"/>
    </row>
    <row r="259" spans="7:20" ht="13.9" hidden="1" x14ac:dyDescent="0.35">
      <c r="G259" s="31"/>
      <c r="P259" s="36"/>
      <c r="R259" s="201"/>
      <c r="T259" s="202"/>
    </row>
    <row r="260" spans="7:20" ht="13.9" hidden="1" x14ac:dyDescent="0.35">
      <c r="G260" s="31"/>
      <c r="P260" s="36"/>
      <c r="R260" s="201"/>
      <c r="T260" s="202"/>
    </row>
    <row r="261" spans="7:20" ht="13.9" hidden="1" x14ac:dyDescent="0.35">
      <c r="G261" s="31"/>
      <c r="P261" s="36"/>
      <c r="R261" s="201"/>
      <c r="T261" s="202"/>
    </row>
    <row r="262" spans="7:20" ht="13.9" hidden="1" x14ac:dyDescent="0.35">
      <c r="G262" s="31"/>
      <c r="P262" s="36"/>
      <c r="R262" s="201"/>
      <c r="T262" s="202"/>
    </row>
    <row r="263" spans="7:20" ht="13.9" hidden="1" x14ac:dyDescent="0.35">
      <c r="G263" s="31"/>
      <c r="P263" s="36"/>
      <c r="R263" s="201"/>
      <c r="T263" s="202"/>
    </row>
    <row r="264" spans="7:20" ht="13.9" hidden="1" x14ac:dyDescent="0.35">
      <c r="G264" s="31"/>
      <c r="P264" s="36"/>
      <c r="R264" s="201"/>
      <c r="T264" s="202"/>
    </row>
    <row r="265" spans="7:20" ht="13.9" hidden="1" x14ac:dyDescent="0.35">
      <c r="G265" s="31"/>
      <c r="P265" s="36"/>
      <c r="R265" s="201"/>
      <c r="T265" s="202"/>
    </row>
    <row r="266" spans="7:20" ht="13.9" hidden="1" x14ac:dyDescent="0.35">
      <c r="G266" s="31"/>
      <c r="P266" s="36"/>
      <c r="R266" s="201"/>
      <c r="T266" s="202"/>
    </row>
    <row r="267" spans="7:20" ht="13.9" hidden="1" x14ac:dyDescent="0.35">
      <c r="G267" s="31"/>
      <c r="P267" s="36"/>
      <c r="R267" s="201"/>
      <c r="T267" s="202"/>
    </row>
    <row r="268" spans="7:20" ht="13.9" hidden="1" x14ac:dyDescent="0.35">
      <c r="G268" s="31"/>
      <c r="P268" s="36"/>
      <c r="R268" s="201"/>
      <c r="T268" s="202"/>
    </row>
    <row r="269" spans="7:20" ht="13.9" hidden="1" x14ac:dyDescent="0.35">
      <c r="G269" s="31"/>
      <c r="P269" s="36"/>
      <c r="R269" s="201"/>
      <c r="T269" s="202"/>
    </row>
    <row r="270" spans="7:20" ht="13.9" hidden="1" x14ac:dyDescent="0.35">
      <c r="G270" s="31"/>
      <c r="P270" s="36"/>
      <c r="R270" s="201"/>
      <c r="T270" s="202"/>
    </row>
    <row r="271" spans="7:20" ht="13.9" hidden="1" x14ac:dyDescent="0.35">
      <c r="G271" s="31"/>
      <c r="P271" s="36"/>
      <c r="R271" s="201"/>
      <c r="T271" s="202"/>
    </row>
    <row r="272" spans="7:20" ht="13.9" hidden="1" x14ac:dyDescent="0.35">
      <c r="G272" s="31"/>
      <c r="P272" s="36"/>
      <c r="R272" s="201"/>
      <c r="T272" s="202"/>
    </row>
    <row r="273" spans="7:20" ht="13.9" hidden="1" x14ac:dyDescent="0.35">
      <c r="G273" s="31"/>
      <c r="P273" s="36"/>
      <c r="R273" s="201"/>
      <c r="T273" s="202"/>
    </row>
    <row r="274" spans="7:20" ht="13.9" hidden="1" x14ac:dyDescent="0.35">
      <c r="G274" s="31"/>
      <c r="P274" s="36"/>
      <c r="R274" s="201"/>
      <c r="T274" s="202"/>
    </row>
    <row r="275" spans="7:20" ht="13.9" hidden="1" x14ac:dyDescent="0.35">
      <c r="G275" s="31"/>
      <c r="P275" s="36"/>
      <c r="R275" s="201"/>
      <c r="T275" s="202"/>
    </row>
    <row r="276" spans="7:20" ht="13.9" hidden="1" x14ac:dyDescent="0.35">
      <c r="G276" s="31"/>
      <c r="P276" s="36"/>
      <c r="R276" s="201"/>
      <c r="T276" s="202"/>
    </row>
    <row r="277" spans="7:20" ht="13.9" hidden="1" x14ac:dyDescent="0.35">
      <c r="G277" s="31"/>
      <c r="P277" s="36"/>
      <c r="R277" s="201"/>
      <c r="T277" s="202"/>
    </row>
    <row r="278" spans="7:20" ht="13.9" hidden="1" x14ac:dyDescent="0.35">
      <c r="G278" s="31"/>
      <c r="P278" s="36"/>
      <c r="R278" s="201"/>
      <c r="T278" s="202"/>
    </row>
    <row r="279" spans="7:20" ht="13.9" hidden="1" x14ac:dyDescent="0.35">
      <c r="G279" s="31"/>
      <c r="P279" s="36"/>
      <c r="R279" s="201"/>
      <c r="T279" s="202"/>
    </row>
    <row r="280" spans="7:20" ht="13.9" hidden="1" x14ac:dyDescent="0.35">
      <c r="G280" s="31"/>
      <c r="P280" s="36"/>
      <c r="R280" s="201"/>
      <c r="T280" s="202"/>
    </row>
    <row r="281" spans="7:20" ht="13.9" hidden="1" x14ac:dyDescent="0.35">
      <c r="G281" s="31"/>
      <c r="P281" s="36"/>
      <c r="R281" s="201"/>
      <c r="T281" s="202"/>
    </row>
    <row r="282" spans="7:20" ht="13.9" hidden="1" x14ac:dyDescent="0.35">
      <c r="G282" s="31"/>
      <c r="P282" s="36"/>
      <c r="R282" s="201"/>
      <c r="T282" s="202"/>
    </row>
    <row r="283" spans="7:20" ht="13.9" hidden="1" x14ac:dyDescent="0.35">
      <c r="G283" s="31"/>
      <c r="P283" s="36"/>
      <c r="R283" s="201"/>
      <c r="T283" s="202"/>
    </row>
    <row r="284" spans="7:20" ht="13.9" hidden="1" x14ac:dyDescent="0.35">
      <c r="G284" s="31"/>
      <c r="P284" s="36"/>
      <c r="R284" s="201"/>
      <c r="T284" s="202"/>
    </row>
    <row r="285" spans="7:20" ht="13.9" hidden="1" x14ac:dyDescent="0.35">
      <c r="G285" s="31"/>
      <c r="P285" s="36"/>
      <c r="R285" s="201"/>
      <c r="T285" s="202"/>
    </row>
    <row r="286" spans="7:20" ht="13.9" hidden="1" x14ac:dyDescent="0.35">
      <c r="G286" s="31"/>
      <c r="P286" s="36"/>
      <c r="R286" s="201"/>
      <c r="T286" s="202"/>
    </row>
    <row r="287" spans="7:20" ht="13.9" hidden="1" x14ac:dyDescent="0.35">
      <c r="G287" s="31"/>
      <c r="P287" s="36"/>
      <c r="R287" s="201"/>
      <c r="T287" s="202"/>
    </row>
    <row r="288" spans="7:20" ht="13.9" hidden="1" x14ac:dyDescent="0.35">
      <c r="G288" s="31"/>
      <c r="P288" s="36"/>
      <c r="R288" s="201"/>
      <c r="T288" s="202"/>
    </row>
    <row r="289" spans="7:20" ht="13.9" hidden="1" x14ac:dyDescent="0.35">
      <c r="G289" s="31"/>
      <c r="P289" s="36"/>
      <c r="R289" s="201"/>
      <c r="T289" s="202"/>
    </row>
    <row r="290" spans="7:20" ht="13.9" hidden="1" x14ac:dyDescent="0.35">
      <c r="G290" s="31"/>
      <c r="P290" s="36"/>
      <c r="R290" s="201"/>
      <c r="T290" s="202"/>
    </row>
    <row r="291" spans="7:20" ht="13.9" hidden="1" x14ac:dyDescent="0.35">
      <c r="G291" s="31"/>
      <c r="P291" s="36"/>
      <c r="R291" s="201"/>
      <c r="T291" s="202"/>
    </row>
    <row r="292" spans="7:20" ht="13.9" hidden="1" x14ac:dyDescent="0.35">
      <c r="G292" s="31"/>
      <c r="P292" s="36"/>
      <c r="R292" s="201"/>
      <c r="T292" s="202"/>
    </row>
    <row r="293" spans="7:20" ht="13.9" hidden="1" x14ac:dyDescent="0.35">
      <c r="G293" s="31"/>
      <c r="P293" s="36"/>
      <c r="R293" s="201"/>
      <c r="T293" s="202"/>
    </row>
    <row r="294" spans="7:20" ht="13.9" hidden="1" x14ac:dyDescent="0.35">
      <c r="G294" s="31"/>
      <c r="P294" s="36"/>
      <c r="R294" s="201"/>
      <c r="T294" s="202"/>
    </row>
    <row r="295" spans="7:20" ht="13.9" hidden="1" x14ac:dyDescent="0.35">
      <c r="G295" s="31"/>
      <c r="P295" s="36"/>
      <c r="R295" s="201"/>
      <c r="T295" s="202"/>
    </row>
    <row r="296" spans="7:20" ht="13.9" hidden="1" x14ac:dyDescent="0.35">
      <c r="G296" s="31"/>
      <c r="P296" s="36"/>
      <c r="R296" s="201"/>
      <c r="T296" s="202"/>
    </row>
    <row r="297" spans="7:20" ht="13.9" hidden="1" x14ac:dyDescent="0.35">
      <c r="G297" s="31"/>
      <c r="P297" s="36"/>
      <c r="R297" s="201"/>
      <c r="T297" s="202"/>
    </row>
    <row r="298" spans="7:20" ht="13.9" hidden="1" x14ac:dyDescent="0.35">
      <c r="G298" s="31"/>
      <c r="P298" s="36"/>
      <c r="R298" s="201"/>
      <c r="T298" s="202"/>
    </row>
    <row r="299" spans="7:20" ht="13.9" hidden="1" x14ac:dyDescent="0.35">
      <c r="G299" s="31"/>
      <c r="P299" s="36"/>
      <c r="R299" s="201"/>
      <c r="T299" s="202"/>
    </row>
    <row r="300" spans="7:20" ht="13.9" hidden="1" x14ac:dyDescent="0.35">
      <c r="G300" s="31"/>
      <c r="P300" s="36"/>
      <c r="R300" s="201"/>
      <c r="T300" s="202"/>
    </row>
    <row r="301" spans="7:20" ht="13.9" hidden="1" x14ac:dyDescent="0.35">
      <c r="G301" s="31"/>
      <c r="P301" s="36"/>
      <c r="R301" s="201"/>
      <c r="T301" s="202"/>
    </row>
    <row r="302" spans="7:20" ht="13.9" hidden="1" x14ac:dyDescent="0.35">
      <c r="G302" s="31"/>
      <c r="P302" s="36"/>
      <c r="R302" s="201"/>
      <c r="T302" s="202"/>
    </row>
    <row r="303" spans="7:20" ht="13.9" hidden="1" x14ac:dyDescent="0.35">
      <c r="G303" s="31"/>
      <c r="P303" s="36"/>
      <c r="R303" s="201"/>
      <c r="T303" s="202"/>
    </row>
    <row r="304" spans="7:20" ht="13.9" hidden="1" x14ac:dyDescent="0.35">
      <c r="G304" s="31"/>
      <c r="P304" s="36"/>
      <c r="R304" s="201"/>
      <c r="T304" s="202"/>
    </row>
    <row r="305" spans="7:20" ht="13.9" hidden="1" x14ac:dyDescent="0.35">
      <c r="G305" s="31"/>
      <c r="P305" s="36"/>
      <c r="R305" s="201"/>
      <c r="T305" s="202"/>
    </row>
    <row r="306" spans="7:20" ht="13.9" hidden="1" x14ac:dyDescent="0.35">
      <c r="G306" s="31"/>
      <c r="P306" s="36"/>
      <c r="R306" s="201"/>
      <c r="T306" s="202"/>
    </row>
    <row r="307" spans="7:20" ht="13.9" hidden="1" x14ac:dyDescent="0.35">
      <c r="G307" s="31"/>
      <c r="P307" s="36"/>
      <c r="R307" s="201"/>
      <c r="T307" s="202"/>
    </row>
    <row r="308" spans="7:20" ht="13.9" hidden="1" x14ac:dyDescent="0.35">
      <c r="G308" s="31"/>
      <c r="P308" s="36"/>
      <c r="R308" s="201"/>
      <c r="T308" s="202"/>
    </row>
    <row r="309" spans="7:20" ht="13.9" hidden="1" x14ac:dyDescent="0.35">
      <c r="G309" s="31"/>
      <c r="P309" s="36"/>
      <c r="R309" s="201"/>
      <c r="T309" s="202"/>
    </row>
    <row r="310" spans="7:20" ht="13.9" hidden="1" x14ac:dyDescent="0.35">
      <c r="G310" s="31"/>
      <c r="P310" s="36"/>
      <c r="R310" s="201"/>
      <c r="T310" s="202"/>
    </row>
    <row r="311" spans="7:20" ht="13.9" hidden="1" x14ac:dyDescent="0.35">
      <c r="G311" s="31"/>
      <c r="P311" s="36"/>
      <c r="R311" s="201"/>
      <c r="T311" s="202"/>
    </row>
    <row r="312" spans="7:20" ht="13.9" hidden="1" x14ac:dyDescent="0.35">
      <c r="G312" s="31"/>
      <c r="P312" s="36"/>
      <c r="R312" s="201"/>
      <c r="T312" s="202"/>
    </row>
    <row r="313" spans="7:20" ht="13.9" hidden="1" x14ac:dyDescent="0.35">
      <c r="G313" s="31"/>
      <c r="P313" s="36"/>
      <c r="R313" s="201"/>
      <c r="T313" s="202"/>
    </row>
    <row r="314" spans="7:20" ht="13.9" hidden="1" x14ac:dyDescent="0.35">
      <c r="G314" s="31"/>
      <c r="P314" s="36"/>
      <c r="R314" s="201"/>
      <c r="T314" s="202"/>
    </row>
    <row r="315" spans="7:20" ht="13.9" hidden="1" x14ac:dyDescent="0.35">
      <c r="G315" s="31"/>
      <c r="P315" s="36"/>
      <c r="R315" s="201"/>
      <c r="T315" s="202"/>
    </row>
    <row r="316" spans="7:20" ht="13.9" hidden="1" x14ac:dyDescent="0.35">
      <c r="G316" s="31"/>
      <c r="P316" s="36"/>
      <c r="R316" s="201"/>
      <c r="T316" s="202"/>
    </row>
    <row r="317" spans="7:20" ht="13.9" hidden="1" x14ac:dyDescent="0.35">
      <c r="G317" s="31"/>
      <c r="P317" s="36"/>
      <c r="R317" s="201"/>
      <c r="T317" s="202"/>
    </row>
    <row r="318" spans="7:20" ht="13.9" hidden="1" x14ac:dyDescent="0.35">
      <c r="G318" s="31"/>
      <c r="P318" s="36"/>
      <c r="R318" s="201"/>
      <c r="T318" s="202"/>
    </row>
    <row r="319" spans="7:20" ht="13.9" hidden="1" x14ac:dyDescent="0.35">
      <c r="G319" s="31"/>
      <c r="P319" s="36"/>
      <c r="R319" s="201"/>
      <c r="T319" s="202"/>
    </row>
    <row r="320" spans="7:20" ht="13.9" hidden="1" x14ac:dyDescent="0.35">
      <c r="G320" s="31"/>
      <c r="P320" s="36"/>
      <c r="R320" s="201"/>
      <c r="T320" s="202"/>
    </row>
    <row r="321" spans="7:20" ht="13.9" hidden="1" x14ac:dyDescent="0.35">
      <c r="G321" s="31"/>
      <c r="P321" s="36"/>
      <c r="R321" s="201"/>
      <c r="T321" s="202"/>
    </row>
    <row r="322" spans="7:20" ht="13.9" hidden="1" x14ac:dyDescent="0.35">
      <c r="G322" s="31"/>
      <c r="P322" s="36"/>
      <c r="R322" s="201"/>
      <c r="T322" s="202"/>
    </row>
    <row r="323" spans="7:20" ht="13.9" hidden="1" x14ac:dyDescent="0.35">
      <c r="G323" s="31"/>
      <c r="P323" s="36"/>
      <c r="R323" s="201"/>
      <c r="T323" s="202"/>
    </row>
    <row r="324" spans="7:20" ht="13.9" hidden="1" x14ac:dyDescent="0.35">
      <c r="G324" s="31"/>
      <c r="P324" s="36"/>
      <c r="R324" s="201"/>
      <c r="T324" s="202"/>
    </row>
    <row r="325" spans="7:20" ht="13.9" hidden="1" x14ac:dyDescent="0.35">
      <c r="G325" s="31"/>
      <c r="P325" s="36"/>
      <c r="R325" s="201"/>
      <c r="T325" s="202"/>
    </row>
    <row r="326" spans="7:20" ht="13.9" hidden="1" x14ac:dyDescent="0.35">
      <c r="G326" s="31"/>
      <c r="P326" s="36"/>
      <c r="R326" s="201"/>
      <c r="T326" s="202"/>
    </row>
    <row r="327" spans="7:20" ht="13.9" hidden="1" x14ac:dyDescent="0.35">
      <c r="G327" s="31"/>
      <c r="P327" s="36"/>
      <c r="R327" s="201"/>
      <c r="T327" s="202"/>
    </row>
    <row r="328" spans="7:20" ht="13.9" hidden="1" x14ac:dyDescent="0.35">
      <c r="G328" s="31"/>
      <c r="P328" s="36"/>
      <c r="R328" s="201"/>
      <c r="T328" s="202"/>
    </row>
    <row r="329" spans="7:20" ht="13.9" hidden="1" x14ac:dyDescent="0.35">
      <c r="G329" s="31"/>
      <c r="P329" s="36"/>
      <c r="R329" s="201"/>
      <c r="T329" s="202"/>
    </row>
    <row r="330" spans="7:20" ht="13.9" hidden="1" x14ac:dyDescent="0.35">
      <c r="G330" s="31"/>
      <c r="P330" s="36"/>
      <c r="R330" s="201"/>
      <c r="T330" s="202"/>
    </row>
    <row r="331" spans="7:20" ht="13.9" hidden="1" x14ac:dyDescent="0.35">
      <c r="G331" s="31"/>
      <c r="P331" s="36"/>
      <c r="R331" s="201"/>
      <c r="T331" s="202"/>
    </row>
    <row r="332" spans="7:20" ht="13.9" hidden="1" x14ac:dyDescent="0.35">
      <c r="G332" s="31"/>
      <c r="P332" s="36"/>
      <c r="R332" s="201"/>
      <c r="T332" s="202"/>
    </row>
    <row r="333" spans="7:20" ht="13.9" hidden="1" x14ac:dyDescent="0.35">
      <c r="G333" s="31"/>
      <c r="P333" s="36"/>
      <c r="R333" s="201"/>
      <c r="T333" s="202"/>
    </row>
    <row r="334" spans="7:20" ht="13.9" hidden="1" x14ac:dyDescent="0.35">
      <c r="G334" s="31"/>
      <c r="P334" s="36"/>
      <c r="R334" s="201"/>
      <c r="T334" s="202"/>
    </row>
    <row r="335" spans="7:20" ht="13.9" hidden="1" x14ac:dyDescent="0.35">
      <c r="G335" s="31"/>
      <c r="P335" s="36"/>
      <c r="R335" s="201"/>
      <c r="T335" s="202"/>
    </row>
    <row r="336" spans="7:20" ht="13.9" hidden="1" x14ac:dyDescent="0.35">
      <c r="G336" s="31"/>
      <c r="P336" s="36"/>
      <c r="R336" s="201"/>
      <c r="T336" s="202"/>
    </row>
    <row r="337" spans="7:20" ht="13.9" hidden="1" x14ac:dyDescent="0.35">
      <c r="G337" s="31"/>
      <c r="P337" s="36"/>
      <c r="R337" s="201"/>
      <c r="T337" s="202"/>
    </row>
    <row r="338" spans="7:20" ht="13.9" hidden="1" x14ac:dyDescent="0.35">
      <c r="G338" s="31"/>
      <c r="P338" s="36"/>
      <c r="R338" s="201"/>
      <c r="T338" s="202"/>
    </row>
    <row r="339" spans="7:20" ht="13.9" hidden="1" x14ac:dyDescent="0.35">
      <c r="G339" s="31"/>
      <c r="P339" s="36"/>
      <c r="R339" s="201"/>
      <c r="T339" s="202"/>
    </row>
    <row r="340" spans="7:20" ht="13.9" hidden="1" x14ac:dyDescent="0.35">
      <c r="G340" s="31"/>
      <c r="P340" s="36"/>
      <c r="R340" s="201"/>
      <c r="T340" s="202"/>
    </row>
    <row r="341" spans="7:20" ht="13.9" hidden="1" x14ac:dyDescent="0.35">
      <c r="G341" s="31"/>
      <c r="P341" s="36"/>
      <c r="R341" s="201"/>
      <c r="T341" s="202"/>
    </row>
    <row r="342" spans="7:20" ht="13.9" hidden="1" x14ac:dyDescent="0.35">
      <c r="G342" s="31"/>
      <c r="P342" s="36"/>
      <c r="R342" s="201"/>
      <c r="T342" s="202"/>
    </row>
    <row r="343" spans="7:20" ht="13.9" hidden="1" x14ac:dyDescent="0.35">
      <c r="G343" s="31"/>
      <c r="P343" s="36"/>
      <c r="R343" s="201"/>
      <c r="T343" s="202"/>
    </row>
    <row r="344" spans="7:20" ht="13.9" hidden="1" x14ac:dyDescent="0.35">
      <c r="G344" s="31"/>
      <c r="P344" s="36"/>
      <c r="R344" s="201"/>
      <c r="T344" s="202"/>
    </row>
    <row r="345" spans="7:20" ht="13.9" hidden="1" x14ac:dyDescent="0.35">
      <c r="G345" s="31"/>
      <c r="P345" s="36"/>
      <c r="R345" s="201"/>
      <c r="T345" s="202"/>
    </row>
    <row r="346" spans="7:20" ht="13.9" hidden="1" x14ac:dyDescent="0.35">
      <c r="G346" s="31"/>
      <c r="P346" s="36"/>
      <c r="R346" s="201"/>
      <c r="T346" s="202"/>
    </row>
    <row r="347" spans="7:20" ht="13.9" hidden="1" x14ac:dyDescent="0.35">
      <c r="G347" s="31"/>
      <c r="P347" s="36"/>
      <c r="R347" s="201"/>
      <c r="T347" s="202"/>
    </row>
    <row r="348" spans="7:20" ht="13.9" hidden="1" x14ac:dyDescent="0.35">
      <c r="G348" s="31"/>
      <c r="P348" s="36"/>
      <c r="R348" s="201"/>
      <c r="T348" s="202"/>
    </row>
    <row r="349" spans="7:20" ht="13.9" hidden="1" x14ac:dyDescent="0.35">
      <c r="G349" s="31"/>
      <c r="P349" s="36"/>
      <c r="R349" s="201"/>
      <c r="T349" s="202"/>
    </row>
    <row r="350" spans="7:20" ht="13.9" hidden="1" x14ac:dyDescent="0.35">
      <c r="G350" s="31"/>
      <c r="P350" s="36"/>
      <c r="R350" s="201"/>
      <c r="T350" s="202"/>
    </row>
    <row r="351" spans="7:20" ht="13.9" hidden="1" x14ac:dyDescent="0.35">
      <c r="G351" s="31"/>
      <c r="P351" s="36"/>
      <c r="R351" s="201"/>
      <c r="T351" s="202"/>
    </row>
    <row r="352" spans="7:20" ht="13.9" hidden="1" x14ac:dyDescent="0.35">
      <c r="G352" s="31"/>
      <c r="P352" s="36"/>
      <c r="R352" s="201"/>
      <c r="T352" s="202"/>
    </row>
    <row r="353" spans="7:20" ht="13.9" hidden="1" x14ac:dyDescent="0.35">
      <c r="G353" s="31"/>
      <c r="P353" s="36"/>
      <c r="R353" s="201"/>
      <c r="T353" s="202"/>
    </row>
    <row r="354" spans="7:20" ht="13.9" hidden="1" x14ac:dyDescent="0.35">
      <c r="G354" s="31"/>
      <c r="P354" s="36"/>
      <c r="R354" s="201"/>
      <c r="T354" s="202"/>
    </row>
    <row r="355" spans="7:20" ht="13.9" hidden="1" x14ac:dyDescent="0.35">
      <c r="G355" s="31"/>
      <c r="P355" s="36"/>
      <c r="R355" s="201"/>
      <c r="T355" s="202"/>
    </row>
    <row r="356" spans="7:20" ht="13.9" hidden="1" x14ac:dyDescent="0.35">
      <c r="G356" s="31"/>
      <c r="P356" s="36"/>
      <c r="R356" s="201"/>
      <c r="T356" s="202"/>
    </row>
    <row r="357" spans="7:20" ht="13.9" hidden="1" x14ac:dyDescent="0.35">
      <c r="G357" s="31"/>
      <c r="P357" s="36"/>
      <c r="R357" s="201"/>
      <c r="T357" s="202"/>
    </row>
    <row r="358" spans="7:20" ht="13.9" hidden="1" x14ac:dyDescent="0.35">
      <c r="G358" s="31"/>
      <c r="P358" s="36"/>
      <c r="R358" s="201"/>
      <c r="T358" s="202"/>
    </row>
    <row r="359" spans="7:20" ht="13.9" hidden="1" x14ac:dyDescent="0.35">
      <c r="G359" s="31"/>
      <c r="P359" s="36"/>
      <c r="R359" s="201"/>
      <c r="T359" s="202"/>
    </row>
    <row r="360" spans="7:20" ht="13.9" hidden="1" x14ac:dyDescent="0.35">
      <c r="G360" s="31"/>
      <c r="P360" s="36"/>
      <c r="R360" s="201"/>
      <c r="T360" s="202"/>
    </row>
    <row r="361" spans="7:20" ht="13.9" hidden="1" x14ac:dyDescent="0.35">
      <c r="G361" s="31"/>
      <c r="P361" s="36"/>
      <c r="R361" s="201"/>
      <c r="T361" s="202"/>
    </row>
    <row r="362" spans="7:20" ht="13.9" hidden="1" x14ac:dyDescent="0.35">
      <c r="G362" s="31"/>
      <c r="P362" s="36"/>
      <c r="R362" s="201"/>
      <c r="T362" s="202"/>
    </row>
    <row r="363" spans="7:20" ht="13.9" hidden="1" x14ac:dyDescent="0.35">
      <c r="G363" s="31"/>
      <c r="P363" s="36"/>
      <c r="R363" s="201"/>
      <c r="T363" s="202"/>
    </row>
    <row r="364" spans="7:20" ht="13.9" hidden="1" x14ac:dyDescent="0.35">
      <c r="G364" s="31"/>
      <c r="P364" s="36"/>
      <c r="R364" s="201"/>
      <c r="T364" s="202"/>
    </row>
    <row r="365" spans="7:20" ht="13.9" hidden="1" x14ac:dyDescent="0.35">
      <c r="G365" s="31"/>
      <c r="P365" s="36"/>
      <c r="R365" s="201"/>
      <c r="T365" s="202"/>
    </row>
    <row r="366" spans="7:20" ht="13.9" hidden="1" x14ac:dyDescent="0.35">
      <c r="G366" s="31"/>
      <c r="P366" s="36"/>
      <c r="R366" s="201"/>
      <c r="T366" s="202"/>
    </row>
    <row r="367" spans="7:20" ht="13.9" hidden="1" x14ac:dyDescent="0.35">
      <c r="G367" s="31"/>
      <c r="P367" s="36"/>
      <c r="R367" s="201"/>
      <c r="T367" s="202"/>
    </row>
    <row r="368" spans="7:20" ht="13.9" hidden="1" x14ac:dyDescent="0.35">
      <c r="G368" s="31"/>
      <c r="P368" s="36"/>
      <c r="R368" s="201"/>
      <c r="T368" s="202"/>
    </row>
    <row r="369" spans="7:20" ht="13.9" hidden="1" x14ac:dyDescent="0.35">
      <c r="G369" s="31"/>
      <c r="P369" s="36"/>
      <c r="R369" s="201"/>
      <c r="T369" s="202"/>
    </row>
    <row r="370" spans="7:20" ht="13.9" hidden="1" x14ac:dyDescent="0.35">
      <c r="G370" s="31"/>
      <c r="P370" s="36"/>
      <c r="R370" s="201"/>
      <c r="T370" s="202"/>
    </row>
    <row r="371" spans="7:20" ht="13.9" hidden="1" x14ac:dyDescent="0.35">
      <c r="G371" s="31"/>
      <c r="P371" s="36"/>
      <c r="R371" s="201"/>
      <c r="T371" s="202"/>
    </row>
    <row r="372" spans="7:20" ht="13.9" hidden="1" x14ac:dyDescent="0.35">
      <c r="G372" s="31"/>
      <c r="P372" s="36"/>
      <c r="R372" s="201"/>
      <c r="T372" s="202"/>
    </row>
    <row r="373" spans="7:20" ht="13.9" hidden="1" x14ac:dyDescent="0.35">
      <c r="G373" s="31"/>
      <c r="P373" s="36"/>
      <c r="R373" s="201"/>
      <c r="T373" s="202"/>
    </row>
    <row r="374" spans="7:20" ht="13.9" hidden="1" x14ac:dyDescent="0.35">
      <c r="G374" s="31"/>
      <c r="P374" s="36"/>
      <c r="R374" s="201"/>
      <c r="S374" s="202"/>
      <c r="T374" s="202"/>
    </row>
    <row r="375" spans="7:20" ht="13.9" hidden="1" x14ac:dyDescent="0.35">
      <c r="G375" s="31"/>
      <c r="P375" s="36"/>
      <c r="R375" s="201"/>
      <c r="S375" s="202"/>
      <c r="T375" s="202"/>
    </row>
    <row r="376" spans="7:20" ht="13.9" hidden="1" x14ac:dyDescent="0.35">
      <c r="G376" s="31"/>
      <c r="P376" s="36"/>
      <c r="R376" s="201"/>
      <c r="S376" s="202"/>
      <c r="T376" s="202"/>
    </row>
    <row r="377" spans="7:20" ht="13.9" hidden="1" x14ac:dyDescent="0.35">
      <c r="G377" s="31"/>
      <c r="P377" s="36"/>
      <c r="R377" s="201"/>
      <c r="S377" s="202"/>
      <c r="T377" s="202"/>
    </row>
    <row r="378" spans="7:20" ht="13.9" hidden="1" x14ac:dyDescent="0.35">
      <c r="G378" s="31"/>
      <c r="P378" s="36"/>
      <c r="R378" s="201"/>
      <c r="S378" s="202"/>
      <c r="T378" s="202"/>
    </row>
    <row r="379" spans="7:20" ht="13.9" hidden="1" x14ac:dyDescent="0.35">
      <c r="G379" s="31"/>
      <c r="P379" s="36"/>
      <c r="R379" s="201"/>
      <c r="S379" s="202"/>
      <c r="T379" s="202"/>
    </row>
    <row r="380" spans="7:20" ht="13.9" hidden="1" x14ac:dyDescent="0.35">
      <c r="G380" s="31"/>
      <c r="P380" s="36"/>
      <c r="R380" s="201"/>
      <c r="S380" s="202"/>
      <c r="T380" s="202"/>
    </row>
    <row r="381" spans="7:20" ht="13.9" hidden="1" x14ac:dyDescent="0.35">
      <c r="G381" s="31"/>
      <c r="P381" s="36"/>
      <c r="R381" s="201"/>
      <c r="S381" s="202"/>
      <c r="T381" s="202"/>
    </row>
    <row r="382" spans="7:20" ht="13.9" hidden="1" x14ac:dyDescent="0.35">
      <c r="G382" s="31"/>
      <c r="P382" s="36"/>
      <c r="R382" s="201"/>
      <c r="S382" s="202"/>
      <c r="T382" s="202"/>
    </row>
    <row r="383" spans="7:20" ht="13.9" hidden="1" x14ac:dyDescent="0.35">
      <c r="G383" s="31"/>
      <c r="P383" s="36"/>
      <c r="R383" s="201"/>
      <c r="S383" s="202"/>
      <c r="T383" s="202"/>
    </row>
    <row r="384" spans="7:20" ht="13.9" hidden="1" x14ac:dyDescent="0.35">
      <c r="G384" s="31"/>
      <c r="P384" s="36"/>
      <c r="R384" s="201"/>
      <c r="S384" s="202"/>
      <c r="T384" s="202"/>
    </row>
    <row r="385" spans="7:20" ht="13.9" hidden="1" x14ac:dyDescent="0.35">
      <c r="G385" s="31"/>
      <c r="P385" s="36"/>
      <c r="R385" s="201"/>
      <c r="S385" s="202"/>
      <c r="T385" s="202"/>
    </row>
    <row r="386" spans="7:20" ht="13.9" hidden="1" x14ac:dyDescent="0.35">
      <c r="G386" s="31"/>
      <c r="P386" s="36"/>
      <c r="R386" s="201"/>
      <c r="S386" s="202"/>
      <c r="T386" s="202"/>
    </row>
    <row r="387" spans="7:20" ht="13.9" hidden="1" x14ac:dyDescent="0.35">
      <c r="G387" s="31"/>
      <c r="P387" s="36"/>
      <c r="R387" s="201"/>
      <c r="S387" s="202"/>
      <c r="T387" s="202"/>
    </row>
    <row r="388" spans="7:20" ht="13.9" hidden="1" x14ac:dyDescent="0.35">
      <c r="G388" s="31"/>
      <c r="P388" s="36"/>
      <c r="R388" s="201"/>
      <c r="S388" s="202"/>
      <c r="T388" s="202"/>
    </row>
    <row r="389" spans="7:20" ht="13.9" hidden="1" x14ac:dyDescent="0.35">
      <c r="G389" s="31"/>
      <c r="P389" s="36"/>
      <c r="R389" s="201"/>
      <c r="S389" s="202"/>
      <c r="T389" s="202"/>
    </row>
    <row r="390" spans="7:20" ht="13.9" hidden="1" x14ac:dyDescent="0.35">
      <c r="G390" s="31"/>
      <c r="P390" s="36"/>
      <c r="R390" s="201"/>
      <c r="S390" s="202"/>
      <c r="T390" s="202"/>
    </row>
    <row r="391" spans="7:20" ht="13.9" hidden="1" x14ac:dyDescent="0.35">
      <c r="G391" s="31"/>
      <c r="P391" s="36"/>
      <c r="R391" s="201"/>
      <c r="S391" s="202"/>
      <c r="T391" s="202"/>
    </row>
    <row r="392" spans="7:20" ht="13.9" hidden="1" x14ac:dyDescent="0.35">
      <c r="G392" s="31"/>
      <c r="P392" s="36"/>
      <c r="R392" s="201"/>
      <c r="S392" s="202"/>
      <c r="T392" s="202"/>
    </row>
    <row r="393" spans="7:20" ht="13.9" hidden="1" x14ac:dyDescent="0.35">
      <c r="G393" s="31"/>
      <c r="P393" s="36"/>
      <c r="R393" s="201"/>
      <c r="S393" s="202"/>
      <c r="T393" s="202"/>
    </row>
    <row r="394" spans="7:20" ht="13.9" hidden="1" x14ac:dyDescent="0.35">
      <c r="G394" s="31"/>
      <c r="P394" s="36"/>
      <c r="R394" s="201"/>
      <c r="S394" s="202"/>
      <c r="T394" s="202"/>
    </row>
    <row r="395" spans="7:20" ht="13.9" hidden="1" x14ac:dyDescent="0.35">
      <c r="G395" s="31"/>
      <c r="P395" s="36"/>
      <c r="R395" s="201"/>
      <c r="S395" s="202"/>
      <c r="T395" s="202"/>
    </row>
    <row r="396" spans="7:20" ht="13.9" hidden="1" x14ac:dyDescent="0.35">
      <c r="G396" s="31"/>
      <c r="P396" s="36"/>
      <c r="R396" s="201"/>
      <c r="S396" s="202"/>
      <c r="T396" s="202"/>
    </row>
    <row r="397" spans="7:20" ht="13.9" hidden="1" x14ac:dyDescent="0.35">
      <c r="G397" s="31"/>
      <c r="P397" s="36"/>
      <c r="R397" s="201"/>
      <c r="S397" s="202"/>
      <c r="T397" s="202"/>
    </row>
    <row r="398" spans="7:20" ht="13.9" hidden="1" x14ac:dyDescent="0.35">
      <c r="G398" s="31"/>
      <c r="P398" s="36"/>
      <c r="R398" s="201"/>
      <c r="S398" s="202"/>
      <c r="T398" s="202"/>
    </row>
    <row r="399" spans="7:20" ht="13.9" hidden="1" x14ac:dyDescent="0.35">
      <c r="G399" s="31"/>
      <c r="P399" s="36"/>
      <c r="R399" s="201"/>
      <c r="S399" s="202"/>
      <c r="T399" s="202"/>
    </row>
    <row r="400" spans="7:20" ht="13.9" hidden="1" x14ac:dyDescent="0.35">
      <c r="G400" s="31"/>
      <c r="P400" s="36"/>
      <c r="R400" s="201"/>
      <c r="S400" s="202"/>
      <c r="T400" s="202"/>
    </row>
    <row r="401" spans="7:20" ht="13.9" hidden="1" x14ac:dyDescent="0.35">
      <c r="G401" s="31"/>
      <c r="P401" s="36"/>
      <c r="R401" s="201"/>
      <c r="S401" s="202"/>
      <c r="T401" s="202"/>
    </row>
    <row r="402" spans="7:20" ht="13.9" hidden="1" x14ac:dyDescent="0.35">
      <c r="G402" s="31"/>
      <c r="P402" s="36"/>
      <c r="R402" s="201"/>
      <c r="S402" s="202"/>
      <c r="T402" s="202"/>
    </row>
    <row r="403" spans="7:20" ht="13.9" hidden="1" x14ac:dyDescent="0.35">
      <c r="G403" s="31"/>
      <c r="P403" s="36"/>
      <c r="R403" s="201"/>
      <c r="S403" s="202"/>
      <c r="T403" s="202"/>
    </row>
    <row r="404" spans="7:20" ht="13.9" hidden="1" x14ac:dyDescent="0.35">
      <c r="G404" s="31"/>
      <c r="P404" s="36"/>
      <c r="R404" s="201"/>
      <c r="S404" s="202"/>
      <c r="T404" s="202"/>
    </row>
    <row r="405" spans="7:20" ht="13.9" hidden="1" x14ac:dyDescent="0.35">
      <c r="G405" s="31"/>
      <c r="P405" s="36"/>
      <c r="R405" s="201"/>
      <c r="S405" s="202"/>
      <c r="T405" s="202"/>
    </row>
    <row r="406" spans="7:20" ht="13.9" hidden="1" x14ac:dyDescent="0.35">
      <c r="G406" s="31"/>
      <c r="P406" s="36"/>
      <c r="R406" s="201"/>
      <c r="S406" s="202"/>
      <c r="T406" s="202"/>
    </row>
    <row r="407" spans="7:20" ht="13.9" hidden="1" x14ac:dyDescent="0.35">
      <c r="G407" s="31"/>
      <c r="R407" s="201"/>
      <c r="S407" s="202"/>
      <c r="T407" s="202"/>
    </row>
    <row r="408" spans="7:20" ht="13.9" hidden="1" x14ac:dyDescent="0.35">
      <c r="G408" s="31"/>
      <c r="R408" s="201"/>
      <c r="S408" s="202"/>
      <c r="T408" s="202"/>
    </row>
    <row r="409" spans="7:20" ht="13.9" hidden="1" x14ac:dyDescent="0.35">
      <c r="G409" s="31"/>
      <c r="R409" s="201"/>
      <c r="S409" s="202"/>
      <c r="T409" s="202"/>
    </row>
    <row r="410" spans="7:20" ht="13.9" hidden="1" x14ac:dyDescent="0.35">
      <c r="G410" s="31"/>
      <c r="R410" s="201"/>
      <c r="S410" s="202"/>
      <c r="T410" s="202"/>
    </row>
    <row r="411" spans="7:20" ht="13.9" hidden="1" x14ac:dyDescent="0.35">
      <c r="G411" s="31"/>
      <c r="R411" s="201"/>
      <c r="S411" s="202"/>
      <c r="T411" s="202"/>
    </row>
    <row r="412" spans="7:20" ht="13.9" hidden="1" x14ac:dyDescent="0.35">
      <c r="G412" s="31"/>
      <c r="R412" s="201"/>
      <c r="S412" s="202"/>
      <c r="T412" s="202"/>
    </row>
    <row r="413" spans="7:20" ht="13.9" hidden="1" x14ac:dyDescent="0.35">
      <c r="G413" s="31"/>
      <c r="R413" s="201"/>
      <c r="S413" s="202"/>
      <c r="T413" s="202"/>
    </row>
    <row r="414" spans="7:20" ht="13.9" hidden="1" x14ac:dyDescent="0.35">
      <c r="G414" s="31"/>
      <c r="R414" s="201"/>
      <c r="S414" s="202"/>
      <c r="T414" s="202"/>
    </row>
    <row r="415" spans="7:20" ht="13.9" hidden="1" x14ac:dyDescent="0.35">
      <c r="G415" s="31"/>
      <c r="R415" s="201"/>
      <c r="S415" s="202"/>
      <c r="T415" s="202"/>
    </row>
    <row r="416" spans="7:20" ht="13.9" hidden="1" x14ac:dyDescent="0.35">
      <c r="G416" s="31"/>
      <c r="R416" s="201"/>
      <c r="S416" s="202"/>
      <c r="T416" s="202"/>
    </row>
    <row r="417" spans="7:20" ht="13.9" hidden="1" x14ac:dyDescent="0.35">
      <c r="G417" s="31"/>
      <c r="R417" s="201"/>
      <c r="S417" s="202"/>
      <c r="T417" s="202"/>
    </row>
    <row r="418" spans="7:20" hidden="1" x14ac:dyDescent="0.35">
      <c r="G418" s="31"/>
      <c r="S418" s="202"/>
      <c r="T418" s="202"/>
    </row>
    <row r="419" spans="7:20" hidden="1" x14ac:dyDescent="0.35">
      <c r="G419" s="31"/>
    </row>
    <row r="420" spans="7:20" hidden="1" x14ac:dyDescent="0.35">
      <c r="G420" s="31"/>
    </row>
    <row r="421" spans="7:20" hidden="1" x14ac:dyDescent="0.35">
      <c r="G421" s="31"/>
    </row>
    <row r="422" spans="7:20" hidden="1" x14ac:dyDescent="0.35">
      <c r="G422" s="31"/>
    </row>
    <row r="423" spans="7:20" hidden="1" x14ac:dyDescent="0.35">
      <c r="G423" s="31"/>
    </row>
    <row r="424" spans="7:20" hidden="1" x14ac:dyDescent="0.35">
      <c r="G424" s="31"/>
    </row>
    <row r="425" spans="7:20" hidden="1" x14ac:dyDescent="0.35">
      <c r="G425" s="31"/>
    </row>
    <row r="426" spans="7:20" hidden="1" x14ac:dyDescent="0.35">
      <c r="G426" s="31"/>
    </row>
    <row r="427" spans="7:20" hidden="1" x14ac:dyDescent="0.35">
      <c r="G427" s="31"/>
    </row>
    <row r="428" spans="7:20" hidden="1" x14ac:dyDescent="0.35">
      <c r="G428" s="31"/>
    </row>
    <row r="429" spans="7:20" hidden="1" x14ac:dyDescent="0.35">
      <c r="G429" s="31"/>
    </row>
    <row r="430" spans="7:20" hidden="1" x14ac:dyDescent="0.35">
      <c r="G430" s="31"/>
    </row>
    <row r="431" spans="7:20" hidden="1" x14ac:dyDescent="0.35">
      <c r="G431" s="31"/>
    </row>
    <row r="432" spans="7:20" hidden="1" x14ac:dyDescent="0.35">
      <c r="G432" s="31"/>
    </row>
    <row r="433" spans="7:7" hidden="1" x14ac:dyDescent="0.35">
      <c r="G433" s="31"/>
    </row>
    <row r="434" spans="7:7" hidden="1" x14ac:dyDescent="0.35">
      <c r="G434" s="31"/>
    </row>
    <row r="435" spans="7:7" hidden="1" x14ac:dyDescent="0.35">
      <c r="G435" s="31"/>
    </row>
    <row r="436" spans="7:7" hidden="1" x14ac:dyDescent="0.35">
      <c r="G436" s="31"/>
    </row>
    <row r="437" spans="7:7" hidden="1" x14ac:dyDescent="0.35">
      <c r="G437" s="31"/>
    </row>
    <row r="438" spans="7:7" hidden="1" x14ac:dyDescent="0.35">
      <c r="G438" s="31"/>
    </row>
    <row r="439" spans="7:7" hidden="1" x14ac:dyDescent="0.35">
      <c r="G439" s="31"/>
    </row>
    <row r="440" spans="7:7" hidden="1" x14ac:dyDescent="0.35">
      <c r="G440" s="31"/>
    </row>
    <row r="441" spans="7:7" hidden="1" x14ac:dyDescent="0.35">
      <c r="G441" s="31"/>
    </row>
    <row r="442" spans="7:7" hidden="1" x14ac:dyDescent="0.35">
      <c r="G442" s="31"/>
    </row>
    <row r="443" spans="7:7" hidden="1" x14ac:dyDescent="0.35">
      <c r="G443" s="31"/>
    </row>
    <row r="444" spans="7:7" hidden="1" x14ac:dyDescent="0.35">
      <c r="G444" s="31"/>
    </row>
    <row r="445" spans="7:7" hidden="1" x14ac:dyDescent="0.35">
      <c r="G445" s="31"/>
    </row>
    <row r="446" spans="7:7" hidden="1" x14ac:dyDescent="0.35">
      <c r="G446" s="31"/>
    </row>
    <row r="447" spans="7:7" hidden="1" x14ac:dyDescent="0.35">
      <c r="G447" s="31"/>
    </row>
    <row r="448" spans="7:7" hidden="1" x14ac:dyDescent="0.35">
      <c r="G448" s="31"/>
    </row>
    <row r="449" spans="5:7" hidden="1" x14ac:dyDescent="0.35">
      <c r="G449" s="31"/>
    </row>
    <row r="450" spans="5:7" hidden="1" x14ac:dyDescent="0.35">
      <c r="G450" s="31"/>
    </row>
    <row r="451" spans="5:7" hidden="1" x14ac:dyDescent="0.35">
      <c r="G451" s="31"/>
    </row>
    <row r="452" spans="5:7" hidden="1" x14ac:dyDescent="0.35">
      <c r="G452" s="31"/>
    </row>
    <row r="453" spans="5:7" hidden="1" x14ac:dyDescent="0.35">
      <c r="G453" s="31"/>
    </row>
    <row r="454" spans="5:7" hidden="1" x14ac:dyDescent="0.35">
      <c r="G454" s="31"/>
    </row>
    <row r="455" spans="5:7" hidden="1" x14ac:dyDescent="0.35">
      <c r="G455" s="31"/>
    </row>
    <row r="456" spans="5:7" hidden="1" x14ac:dyDescent="0.35">
      <c r="G456" s="31"/>
    </row>
    <row r="457" spans="5:7" hidden="1" x14ac:dyDescent="0.35">
      <c r="G457" s="31"/>
    </row>
    <row r="458" spans="5:7" hidden="1" x14ac:dyDescent="0.35">
      <c r="E458" s="202"/>
      <c r="G458" s="31"/>
    </row>
    <row r="459" spans="5:7" hidden="1" x14ac:dyDescent="0.35">
      <c r="G459" s="31"/>
    </row>
    <row r="460" spans="5:7" hidden="1" x14ac:dyDescent="0.35">
      <c r="G460" s="31"/>
    </row>
    <row r="461" spans="5:7" hidden="1" x14ac:dyDescent="0.35">
      <c r="G461" s="31"/>
    </row>
    <row r="462" spans="5:7" hidden="1" x14ac:dyDescent="0.35">
      <c r="G462" s="31"/>
    </row>
    <row r="463" spans="5:7" hidden="1" x14ac:dyDescent="0.35">
      <c r="G463" s="31"/>
    </row>
    <row r="464" spans="5:7" hidden="1" x14ac:dyDescent="0.35">
      <c r="G464" s="31"/>
    </row>
    <row r="465" spans="7:7" hidden="1" x14ac:dyDescent="0.35">
      <c r="G465" s="31"/>
    </row>
    <row r="466" spans="7:7" hidden="1" x14ac:dyDescent="0.35">
      <c r="G466" s="31"/>
    </row>
    <row r="467" spans="7:7" hidden="1" x14ac:dyDescent="0.35">
      <c r="G467" s="31"/>
    </row>
    <row r="468" spans="7:7" hidden="1" x14ac:dyDescent="0.35">
      <c r="G468" s="31"/>
    </row>
    <row r="469" spans="7:7" hidden="1" x14ac:dyDescent="0.35">
      <c r="G469" s="31"/>
    </row>
    <row r="470" spans="7:7" hidden="1" x14ac:dyDescent="0.35">
      <c r="G470" s="31"/>
    </row>
    <row r="471" spans="7:7" hidden="1" x14ac:dyDescent="0.35">
      <c r="G471" s="31"/>
    </row>
    <row r="472" spans="7:7" hidden="1" x14ac:dyDescent="0.35">
      <c r="G472" s="31"/>
    </row>
    <row r="473" spans="7:7" hidden="1" x14ac:dyDescent="0.35">
      <c r="G473" s="31"/>
    </row>
    <row r="474" spans="7:7" hidden="1" x14ac:dyDescent="0.35">
      <c r="G474" s="31"/>
    </row>
    <row r="475" spans="7:7" hidden="1" x14ac:dyDescent="0.35">
      <c r="G475" s="31"/>
    </row>
    <row r="476" spans="7:7" hidden="1" x14ac:dyDescent="0.35">
      <c r="G476" s="31"/>
    </row>
    <row r="477" spans="7:7" hidden="1" x14ac:dyDescent="0.35">
      <c r="G477" s="31"/>
    </row>
    <row r="478" spans="7:7" hidden="1" x14ac:dyDescent="0.35">
      <c r="G478" s="31"/>
    </row>
    <row r="479" spans="7:7" hidden="1" x14ac:dyDescent="0.35">
      <c r="G479" s="31"/>
    </row>
    <row r="480" spans="7:7" hidden="1" x14ac:dyDescent="0.35">
      <c r="G480" s="31"/>
    </row>
    <row r="481" spans="7:7" hidden="1" x14ac:dyDescent="0.35">
      <c r="G481" s="31"/>
    </row>
    <row r="482" spans="7:7" hidden="1" x14ac:dyDescent="0.35">
      <c r="G482" s="31"/>
    </row>
    <row r="483" spans="7:7" hidden="1" x14ac:dyDescent="0.35">
      <c r="G483" s="31"/>
    </row>
    <row r="484" spans="7:7" hidden="1" x14ac:dyDescent="0.35">
      <c r="G484" s="31"/>
    </row>
    <row r="485" spans="7:7" hidden="1" x14ac:dyDescent="0.35">
      <c r="G485" s="31"/>
    </row>
    <row r="486" spans="7:7" hidden="1" x14ac:dyDescent="0.35">
      <c r="G486" s="31"/>
    </row>
    <row r="487" spans="7:7" hidden="1" x14ac:dyDescent="0.35">
      <c r="G487" s="31"/>
    </row>
    <row r="488" spans="7:7" hidden="1" x14ac:dyDescent="0.35">
      <c r="G488" s="31"/>
    </row>
    <row r="489" spans="7:7" hidden="1" x14ac:dyDescent="0.35">
      <c r="G489" s="31"/>
    </row>
    <row r="490" spans="7:7" hidden="1" x14ac:dyDescent="0.35">
      <c r="G490" s="31"/>
    </row>
    <row r="491" spans="7:7" hidden="1" x14ac:dyDescent="0.35">
      <c r="G491" s="31"/>
    </row>
    <row r="492" spans="7:7" hidden="1" x14ac:dyDescent="0.35">
      <c r="G492" s="31"/>
    </row>
    <row r="493" spans="7:7" hidden="1" x14ac:dyDescent="0.35">
      <c r="G493" s="31"/>
    </row>
    <row r="494" spans="7:7" hidden="1" x14ac:dyDescent="0.35">
      <c r="G494" s="31"/>
    </row>
    <row r="495" spans="7:7" hidden="1" x14ac:dyDescent="0.35">
      <c r="G495" s="31"/>
    </row>
    <row r="496" spans="7:7" hidden="1" x14ac:dyDescent="0.35">
      <c r="G496" s="31"/>
    </row>
    <row r="497" spans="7:7" hidden="1" x14ac:dyDescent="0.35">
      <c r="G497" s="31"/>
    </row>
    <row r="498" spans="7:7" hidden="1" x14ac:dyDescent="0.35">
      <c r="G498" s="31"/>
    </row>
    <row r="499" spans="7:7" hidden="1" x14ac:dyDescent="0.35">
      <c r="G499" s="31"/>
    </row>
    <row r="500" spans="7:7" hidden="1" x14ac:dyDescent="0.35">
      <c r="G500" s="31"/>
    </row>
    <row r="501" spans="7:7" hidden="1" x14ac:dyDescent="0.35">
      <c r="G501" s="31"/>
    </row>
    <row r="502" spans="7:7" hidden="1" x14ac:dyDescent="0.35">
      <c r="G502" s="31"/>
    </row>
    <row r="503" spans="7:7" hidden="1" x14ac:dyDescent="0.35">
      <c r="G503" s="31"/>
    </row>
    <row r="504" spans="7:7" hidden="1" x14ac:dyDescent="0.35">
      <c r="G504" s="31"/>
    </row>
    <row r="505" spans="7:7" hidden="1" x14ac:dyDescent="0.35">
      <c r="G505" s="31"/>
    </row>
    <row r="506" spans="7:7" hidden="1" x14ac:dyDescent="0.35">
      <c r="G506" s="31"/>
    </row>
    <row r="507" spans="7:7" hidden="1" x14ac:dyDescent="0.35">
      <c r="G507" s="31"/>
    </row>
    <row r="508" spans="7:7" hidden="1" x14ac:dyDescent="0.35">
      <c r="G508" s="31"/>
    </row>
    <row r="509" spans="7:7" hidden="1" x14ac:dyDescent="0.35">
      <c r="G509" s="31"/>
    </row>
    <row r="510" spans="7:7" hidden="1" x14ac:dyDescent="0.35">
      <c r="G510" s="31"/>
    </row>
    <row r="511" spans="7:7" hidden="1" x14ac:dyDescent="0.35">
      <c r="G511" s="31"/>
    </row>
    <row r="512" spans="7:7" hidden="1" x14ac:dyDescent="0.35">
      <c r="G512" s="31"/>
    </row>
    <row r="513" spans="7:7" hidden="1" x14ac:dyDescent="0.35">
      <c r="G513" s="31"/>
    </row>
    <row r="514" spans="7:7" hidden="1" x14ac:dyDescent="0.35">
      <c r="G514" s="31"/>
    </row>
    <row r="515" spans="7:7" hidden="1" x14ac:dyDescent="0.35">
      <c r="G515" s="31"/>
    </row>
    <row r="516" spans="7:7" hidden="1" x14ac:dyDescent="0.35">
      <c r="G516" s="31"/>
    </row>
    <row r="517" spans="7:7" hidden="1" x14ac:dyDescent="0.35">
      <c r="G517" s="31"/>
    </row>
    <row r="518" spans="7:7" hidden="1" x14ac:dyDescent="0.35">
      <c r="G518" s="31"/>
    </row>
    <row r="519" spans="7:7" hidden="1" x14ac:dyDescent="0.35">
      <c r="G519" s="31"/>
    </row>
    <row r="520" spans="7:7" hidden="1" x14ac:dyDescent="0.35">
      <c r="G520" s="31"/>
    </row>
    <row r="521" spans="7:7" hidden="1" x14ac:dyDescent="0.35">
      <c r="G521" s="31"/>
    </row>
    <row r="522" spans="7:7" hidden="1" x14ac:dyDescent="0.35">
      <c r="G522" s="31"/>
    </row>
    <row r="523" spans="7:7" hidden="1" x14ac:dyDescent="0.35">
      <c r="G523" s="31"/>
    </row>
    <row r="524" spans="7:7" hidden="1" x14ac:dyDescent="0.35">
      <c r="G524" s="31"/>
    </row>
    <row r="525" spans="7:7" hidden="1" x14ac:dyDescent="0.35">
      <c r="G525" s="31"/>
    </row>
    <row r="526" spans="7:7" hidden="1" x14ac:dyDescent="0.35">
      <c r="G526" s="31"/>
    </row>
    <row r="527" spans="7:7" hidden="1" x14ac:dyDescent="0.35">
      <c r="G527" s="31"/>
    </row>
    <row r="528" spans="7:7" hidden="1" x14ac:dyDescent="0.35">
      <c r="G528" s="31"/>
    </row>
    <row r="529" spans="7:7" hidden="1" x14ac:dyDescent="0.35">
      <c r="G529" s="31"/>
    </row>
    <row r="530" spans="7:7" hidden="1" x14ac:dyDescent="0.35">
      <c r="G530" s="31"/>
    </row>
    <row r="531" spans="7:7" hidden="1" x14ac:dyDescent="0.35">
      <c r="G531" s="31"/>
    </row>
    <row r="532" spans="7:7" hidden="1" x14ac:dyDescent="0.35">
      <c r="G532" s="31"/>
    </row>
    <row r="533" spans="7:7" hidden="1" x14ac:dyDescent="0.35">
      <c r="G533" s="31"/>
    </row>
    <row r="534" spans="7:7" hidden="1" x14ac:dyDescent="0.35">
      <c r="G534" s="31"/>
    </row>
    <row r="535" spans="7:7" hidden="1" x14ac:dyDescent="0.35">
      <c r="G535" s="31"/>
    </row>
    <row r="536" spans="7:7" hidden="1" x14ac:dyDescent="0.35">
      <c r="G536" s="31"/>
    </row>
    <row r="537" spans="7:7" hidden="1" x14ac:dyDescent="0.35">
      <c r="G537" s="31"/>
    </row>
    <row r="538" spans="7:7" hidden="1" x14ac:dyDescent="0.35">
      <c r="G538" s="31"/>
    </row>
    <row r="539" spans="7:7" hidden="1" x14ac:dyDescent="0.35">
      <c r="G539" s="31"/>
    </row>
    <row r="540" spans="7:7" hidden="1" x14ac:dyDescent="0.35">
      <c r="G540" s="31"/>
    </row>
    <row r="541" spans="7:7" hidden="1" x14ac:dyDescent="0.35">
      <c r="G541" s="31"/>
    </row>
    <row r="542" spans="7:7" hidden="1" x14ac:dyDescent="0.35">
      <c r="G542" s="31"/>
    </row>
    <row r="543" spans="7:7" hidden="1" x14ac:dyDescent="0.35">
      <c r="G543" s="31"/>
    </row>
    <row r="544" spans="7:7" hidden="1" x14ac:dyDescent="0.35">
      <c r="G544" s="31"/>
    </row>
    <row r="545" spans="7:7" hidden="1" x14ac:dyDescent="0.35">
      <c r="G545" s="31"/>
    </row>
    <row r="546" spans="7:7" hidden="1" x14ac:dyDescent="0.35">
      <c r="G546" s="31"/>
    </row>
    <row r="547" spans="7:7" hidden="1" x14ac:dyDescent="0.35">
      <c r="G547" s="31"/>
    </row>
    <row r="548" spans="7:7" hidden="1" x14ac:dyDescent="0.35">
      <c r="G548" s="31"/>
    </row>
    <row r="549" spans="7:7" hidden="1" x14ac:dyDescent="0.35">
      <c r="G549" s="31"/>
    </row>
    <row r="550" spans="7:7" hidden="1" x14ac:dyDescent="0.35">
      <c r="G550" s="31"/>
    </row>
    <row r="551" spans="7:7" hidden="1" x14ac:dyDescent="0.35">
      <c r="G551" s="31"/>
    </row>
    <row r="552" spans="7:7" hidden="1" x14ac:dyDescent="0.35">
      <c r="G552" s="31"/>
    </row>
    <row r="553" spans="7:7" hidden="1" x14ac:dyDescent="0.35">
      <c r="G553" s="31"/>
    </row>
    <row r="554" spans="7:7" hidden="1" x14ac:dyDescent="0.35">
      <c r="G554" s="31"/>
    </row>
    <row r="555" spans="7:7" hidden="1" x14ac:dyDescent="0.35">
      <c r="G555" s="31"/>
    </row>
    <row r="556" spans="7:7" hidden="1" x14ac:dyDescent="0.35">
      <c r="G556" s="31"/>
    </row>
    <row r="557" spans="7:7" hidden="1" x14ac:dyDescent="0.35">
      <c r="G557" s="31"/>
    </row>
    <row r="558" spans="7:7" hidden="1" x14ac:dyDescent="0.35">
      <c r="G558" s="31"/>
    </row>
    <row r="559" spans="7:7" hidden="1" x14ac:dyDescent="0.35">
      <c r="G559" s="31"/>
    </row>
    <row r="560" spans="7:7" hidden="1" x14ac:dyDescent="0.35">
      <c r="G560" s="31"/>
    </row>
    <row r="561" spans="7:7" hidden="1" x14ac:dyDescent="0.35">
      <c r="G561" s="31"/>
    </row>
    <row r="562" spans="7:7" hidden="1" x14ac:dyDescent="0.35">
      <c r="G562" s="31"/>
    </row>
    <row r="563" spans="7:7" hidden="1" x14ac:dyDescent="0.35">
      <c r="G563" s="31"/>
    </row>
    <row r="564" spans="7:7" hidden="1" x14ac:dyDescent="0.35">
      <c r="G564" s="31"/>
    </row>
    <row r="565" spans="7:7" hidden="1" x14ac:dyDescent="0.35">
      <c r="G565" s="31"/>
    </row>
    <row r="566" spans="7:7" hidden="1" x14ac:dyDescent="0.35">
      <c r="G566" s="31"/>
    </row>
    <row r="567" spans="7:7" hidden="1" x14ac:dyDescent="0.35">
      <c r="G567" s="31"/>
    </row>
    <row r="568" spans="7:7" hidden="1" x14ac:dyDescent="0.35">
      <c r="G568" s="31"/>
    </row>
    <row r="569" spans="7:7" hidden="1" x14ac:dyDescent="0.35">
      <c r="G569" s="31"/>
    </row>
    <row r="570" spans="7:7" hidden="1" x14ac:dyDescent="0.35">
      <c r="G570" s="31"/>
    </row>
    <row r="571" spans="7:7" hidden="1" x14ac:dyDescent="0.35">
      <c r="G571" s="31"/>
    </row>
    <row r="572" spans="7:7" hidden="1" x14ac:dyDescent="0.35">
      <c r="G572" s="31"/>
    </row>
    <row r="573" spans="7:7" hidden="1" x14ac:dyDescent="0.35">
      <c r="G573" s="31"/>
    </row>
    <row r="574" spans="7:7" hidden="1" x14ac:dyDescent="0.35">
      <c r="G574" s="31"/>
    </row>
    <row r="575" spans="7:7" hidden="1" x14ac:dyDescent="0.35">
      <c r="G575" s="31"/>
    </row>
    <row r="576" spans="7:7" hidden="1" x14ac:dyDescent="0.35">
      <c r="G576" s="31"/>
    </row>
    <row r="577" spans="7:7" hidden="1" x14ac:dyDescent="0.35">
      <c r="G577" s="31"/>
    </row>
    <row r="578" spans="7:7" hidden="1" x14ac:dyDescent="0.35">
      <c r="G578" s="31"/>
    </row>
    <row r="579" spans="7:7" hidden="1" x14ac:dyDescent="0.35">
      <c r="G579" s="31"/>
    </row>
    <row r="580" spans="7:7" hidden="1" x14ac:dyDescent="0.35">
      <c r="G580" s="31"/>
    </row>
    <row r="581" spans="7:7" hidden="1" x14ac:dyDescent="0.35">
      <c r="G581" s="31"/>
    </row>
    <row r="582" spans="7:7" hidden="1" x14ac:dyDescent="0.35">
      <c r="G582" s="31"/>
    </row>
    <row r="583" spans="7:7" hidden="1" x14ac:dyDescent="0.35">
      <c r="G583" s="31"/>
    </row>
    <row r="584" spans="7:7" hidden="1" x14ac:dyDescent="0.35">
      <c r="G584" s="31"/>
    </row>
    <row r="585" spans="7:7" hidden="1" x14ac:dyDescent="0.35">
      <c r="G585" s="31"/>
    </row>
    <row r="586" spans="7:7" hidden="1" x14ac:dyDescent="0.35">
      <c r="G586" s="31"/>
    </row>
    <row r="587" spans="7:7" hidden="1" x14ac:dyDescent="0.35">
      <c r="G587" s="31"/>
    </row>
    <row r="588" spans="7:7" hidden="1" x14ac:dyDescent="0.35">
      <c r="G588" s="31"/>
    </row>
    <row r="589" spans="7:7" hidden="1" x14ac:dyDescent="0.35">
      <c r="G589" s="31"/>
    </row>
    <row r="590" spans="7:7" hidden="1" x14ac:dyDescent="0.35">
      <c r="G590" s="31"/>
    </row>
    <row r="591" spans="7:7" hidden="1" x14ac:dyDescent="0.35">
      <c r="G591" s="31"/>
    </row>
    <row r="592" spans="7:7" hidden="1" x14ac:dyDescent="0.35">
      <c r="G592" s="31"/>
    </row>
    <row r="593" spans="7:7" hidden="1" x14ac:dyDescent="0.35">
      <c r="G593" s="31"/>
    </row>
    <row r="594" spans="7:7" hidden="1" x14ac:dyDescent="0.35">
      <c r="G594" s="31"/>
    </row>
    <row r="595" spans="7:7" hidden="1" x14ac:dyDescent="0.35">
      <c r="G595" s="31"/>
    </row>
    <row r="596" spans="7:7" hidden="1" x14ac:dyDescent="0.35">
      <c r="G596" s="31"/>
    </row>
    <row r="597" spans="7:7" hidden="1" x14ac:dyDescent="0.35">
      <c r="G597" s="31"/>
    </row>
    <row r="598" spans="7:7" hidden="1" x14ac:dyDescent="0.35">
      <c r="G598" s="31"/>
    </row>
    <row r="599" spans="7:7" hidden="1" x14ac:dyDescent="0.35">
      <c r="G599" s="31"/>
    </row>
    <row r="600" spans="7:7" hidden="1" x14ac:dyDescent="0.35">
      <c r="G600" s="31"/>
    </row>
    <row r="601" spans="7:7" hidden="1" x14ac:dyDescent="0.35">
      <c r="G601" s="31"/>
    </row>
    <row r="602" spans="7:7" hidden="1" x14ac:dyDescent="0.35">
      <c r="G602" s="31"/>
    </row>
    <row r="603" spans="7:7" hidden="1" x14ac:dyDescent="0.35">
      <c r="G603" s="31"/>
    </row>
    <row r="604" spans="7:7" hidden="1" x14ac:dyDescent="0.35">
      <c r="G604" s="31"/>
    </row>
    <row r="605" spans="7:7" hidden="1" x14ac:dyDescent="0.35">
      <c r="G605" s="31"/>
    </row>
    <row r="606" spans="7:7" hidden="1" x14ac:dyDescent="0.35">
      <c r="G606" s="31"/>
    </row>
    <row r="607" spans="7:7" hidden="1" x14ac:dyDescent="0.35">
      <c r="G607" s="31"/>
    </row>
    <row r="608" spans="7:7" hidden="1" x14ac:dyDescent="0.35">
      <c r="G608" s="31"/>
    </row>
    <row r="609" spans="7:7" hidden="1" x14ac:dyDescent="0.35">
      <c r="G609" s="31"/>
    </row>
    <row r="610" spans="7:7" hidden="1" x14ac:dyDescent="0.35">
      <c r="G610" s="31"/>
    </row>
    <row r="611" spans="7:7" hidden="1" x14ac:dyDescent="0.35">
      <c r="G611" s="31"/>
    </row>
    <row r="612" spans="7:7" hidden="1" x14ac:dyDescent="0.35">
      <c r="G612" s="31"/>
    </row>
    <row r="613" spans="7:7" hidden="1" x14ac:dyDescent="0.35">
      <c r="G613" s="31"/>
    </row>
    <row r="614" spans="7:7" hidden="1" x14ac:dyDescent="0.35">
      <c r="G614" s="31"/>
    </row>
    <row r="615" spans="7:7" hidden="1" x14ac:dyDescent="0.35">
      <c r="G615" s="31"/>
    </row>
    <row r="616" spans="7:7" hidden="1" x14ac:dyDescent="0.35">
      <c r="G616" s="31"/>
    </row>
    <row r="617" spans="7:7" hidden="1" x14ac:dyDescent="0.35">
      <c r="G617" s="31"/>
    </row>
    <row r="618" spans="7:7" hidden="1" x14ac:dyDescent="0.35">
      <c r="G618" s="31"/>
    </row>
    <row r="619" spans="7:7" hidden="1" x14ac:dyDescent="0.35">
      <c r="G619" s="31"/>
    </row>
    <row r="620" spans="7:7" hidden="1" x14ac:dyDescent="0.35">
      <c r="G620" s="31"/>
    </row>
    <row r="621" spans="7:7" hidden="1" x14ac:dyDescent="0.35">
      <c r="G621" s="31"/>
    </row>
    <row r="622" spans="7:7" hidden="1" x14ac:dyDescent="0.35">
      <c r="G622" s="31"/>
    </row>
    <row r="623" spans="7:7" hidden="1" x14ac:dyDescent="0.35">
      <c r="G623" s="31"/>
    </row>
    <row r="624" spans="7:7" hidden="1" x14ac:dyDescent="0.35">
      <c r="G624" s="31"/>
    </row>
    <row r="625" spans="7:7" hidden="1" x14ac:dyDescent="0.35">
      <c r="G625" s="31"/>
    </row>
    <row r="626" spans="7:7" hidden="1" x14ac:dyDescent="0.35">
      <c r="G626" s="31"/>
    </row>
    <row r="627" spans="7:7" hidden="1" x14ac:dyDescent="0.35">
      <c r="G627" s="31"/>
    </row>
    <row r="628" spans="7:7" hidden="1" x14ac:dyDescent="0.35">
      <c r="G628" s="31"/>
    </row>
    <row r="629" spans="7:7" hidden="1" x14ac:dyDescent="0.35">
      <c r="G629" s="31"/>
    </row>
    <row r="630" spans="7:7" hidden="1" x14ac:dyDescent="0.35">
      <c r="G630" s="31"/>
    </row>
    <row r="631" spans="7:7" hidden="1" x14ac:dyDescent="0.35">
      <c r="G631" s="31"/>
    </row>
    <row r="632" spans="7:7" hidden="1" x14ac:dyDescent="0.35">
      <c r="G632" s="31"/>
    </row>
    <row r="633" spans="7:7" hidden="1" x14ac:dyDescent="0.35">
      <c r="G633" s="31"/>
    </row>
    <row r="634" spans="7:7" hidden="1" x14ac:dyDescent="0.35">
      <c r="G634" s="31"/>
    </row>
    <row r="635" spans="7:7" hidden="1" x14ac:dyDescent="0.35">
      <c r="G635" s="31"/>
    </row>
    <row r="636" spans="7:7" hidden="1" x14ac:dyDescent="0.35">
      <c r="G636" s="31"/>
    </row>
    <row r="637" spans="7:7" hidden="1" x14ac:dyDescent="0.35">
      <c r="G637" s="31"/>
    </row>
    <row r="638" spans="7:7" hidden="1" x14ac:dyDescent="0.35">
      <c r="G638" s="31"/>
    </row>
    <row r="639" spans="7:7" hidden="1" x14ac:dyDescent="0.35">
      <c r="G639" s="31"/>
    </row>
    <row r="640" spans="7:7" hidden="1" x14ac:dyDescent="0.35">
      <c r="G640" s="31"/>
    </row>
    <row r="641" spans="7:7" hidden="1" x14ac:dyDescent="0.35">
      <c r="G641" s="31"/>
    </row>
    <row r="642" spans="7:7" hidden="1" x14ac:dyDescent="0.35">
      <c r="G642" s="31"/>
    </row>
    <row r="643" spans="7:7" hidden="1" x14ac:dyDescent="0.35">
      <c r="G643" s="31"/>
    </row>
    <row r="644" spans="7:7" hidden="1" x14ac:dyDescent="0.35">
      <c r="G644" s="31"/>
    </row>
    <row r="645" spans="7:7" hidden="1" x14ac:dyDescent="0.35">
      <c r="G645" s="31"/>
    </row>
    <row r="646" spans="7:7" hidden="1" x14ac:dyDescent="0.35">
      <c r="G646" s="31"/>
    </row>
    <row r="647" spans="7:7" hidden="1" x14ac:dyDescent="0.35">
      <c r="G647" s="31"/>
    </row>
    <row r="648" spans="7:7" hidden="1" x14ac:dyDescent="0.35">
      <c r="G648" s="31"/>
    </row>
    <row r="649" spans="7:7" hidden="1" x14ac:dyDescent="0.35">
      <c r="G649" s="31"/>
    </row>
    <row r="650" spans="7:7" hidden="1" x14ac:dyDescent="0.35">
      <c r="G650" s="31"/>
    </row>
    <row r="651" spans="7:7" hidden="1" x14ac:dyDescent="0.35">
      <c r="G651" s="31"/>
    </row>
    <row r="652" spans="7:7" hidden="1" x14ac:dyDescent="0.35">
      <c r="G652" s="31"/>
    </row>
    <row r="653" spans="7:7" hidden="1" x14ac:dyDescent="0.35">
      <c r="G653" s="31"/>
    </row>
    <row r="654" spans="7:7" hidden="1" x14ac:dyDescent="0.35">
      <c r="G654" s="31"/>
    </row>
    <row r="655" spans="7:7" hidden="1" x14ac:dyDescent="0.35">
      <c r="G655" s="31"/>
    </row>
    <row r="656" spans="7:7" hidden="1" x14ac:dyDescent="0.35">
      <c r="G656" s="31"/>
    </row>
    <row r="657" spans="7:7" hidden="1" x14ac:dyDescent="0.35">
      <c r="G657" s="31"/>
    </row>
    <row r="658" spans="7:7" hidden="1" x14ac:dyDescent="0.35">
      <c r="G658" s="31"/>
    </row>
    <row r="659" spans="7:7" hidden="1" x14ac:dyDescent="0.35">
      <c r="G659" s="31"/>
    </row>
    <row r="660" spans="7:7" hidden="1" x14ac:dyDescent="0.35">
      <c r="G660" s="31"/>
    </row>
    <row r="661" spans="7:7" hidden="1" x14ac:dyDescent="0.35">
      <c r="G661" s="31"/>
    </row>
    <row r="662" spans="7:7" hidden="1" x14ac:dyDescent="0.35">
      <c r="G662" s="31"/>
    </row>
    <row r="663" spans="7:7" hidden="1" x14ac:dyDescent="0.35">
      <c r="G663" s="31"/>
    </row>
    <row r="664" spans="7:7" hidden="1" x14ac:dyDescent="0.35">
      <c r="G664" s="31"/>
    </row>
    <row r="665" spans="7:7" hidden="1" x14ac:dyDescent="0.35">
      <c r="G665" s="31"/>
    </row>
    <row r="666" spans="7:7" hidden="1" x14ac:dyDescent="0.35">
      <c r="G666" s="31"/>
    </row>
    <row r="667" spans="7:7" hidden="1" x14ac:dyDescent="0.35">
      <c r="G667" s="31"/>
    </row>
    <row r="668" spans="7:7" hidden="1" x14ac:dyDescent="0.35">
      <c r="G668" s="31"/>
    </row>
    <row r="669" spans="7:7" hidden="1" x14ac:dyDescent="0.35">
      <c r="G669" s="31"/>
    </row>
    <row r="670" spans="7:7" hidden="1" x14ac:dyDescent="0.35">
      <c r="G670" s="31"/>
    </row>
    <row r="671" spans="7:7" hidden="1" x14ac:dyDescent="0.35">
      <c r="G671" s="31"/>
    </row>
    <row r="672" spans="7:7" hidden="1" x14ac:dyDescent="0.35">
      <c r="G672" s="31"/>
    </row>
    <row r="673" spans="7:7" hidden="1" x14ac:dyDescent="0.35">
      <c r="G673" s="31"/>
    </row>
    <row r="674" spans="7:7" hidden="1" x14ac:dyDescent="0.35">
      <c r="G674" s="31"/>
    </row>
    <row r="675" spans="7:7" hidden="1" x14ac:dyDescent="0.35">
      <c r="G675" s="31"/>
    </row>
    <row r="676" spans="7:7" hidden="1" x14ac:dyDescent="0.35">
      <c r="G676" s="31"/>
    </row>
    <row r="677" spans="7:7" hidden="1" x14ac:dyDescent="0.35">
      <c r="G677" s="31"/>
    </row>
    <row r="678" spans="7:7" hidden="1" x14ac:dyDescent="0.35">
      <c r="G678" s="31"/>
    </row>
    <row r="679" spans="7:7" hidden="1" x14ac:dyDescent="0.35">
      <c r="G679" s="31"/>
    </row>
    <row r="680" spans="7:7" hidden="1" x14ac:dyDescent="0.35">
      <c r="G680" s="31"/>
    </row>
    <row r="681" spans="7:7" hidden="1" x14ac:dyDescent="0.35">
      <c r="G681" s="31"/>
    </row>
    <row r="682" spans="7:7" hidden="1" x14ac:dyDescent="0.35">
      <c r="G682" s="31"/>
    </row>
    <row r="683" spans="7:7" hidden="1" x14ac:dyDescent="0.35">
      <c r="G683" s="31"/>
    </row>
    <row r="684" spans="7:7" hidden="1" x14ac:dyDescent="0.35">
      <c r="G684" s="31"/>
    </row>
    <row r="685" spans="7:7" hidden="1" x14ac:dyDescent="0.35">
      <c r="G685" s="31"/>
    </row>
    <row r="686" spans="7:7" hidden="1" x14ac:dyDescent="0.35">
      <c r="G686" s="31"/>
    </row>
    <row r="687" spans="7:7" hidden="1" x14ac:dyDescent="0.35">
      <c r="G687" s="31"/>
    </row>
    <row r="688" spans="7:7" hidden="1" x14ac:dyDescent="0.35">
      <c r="G688" s="31"/>
    </row>
    <row r="689" spans="7:7" hidden="1" x14ac:dyDescent="0.35">
      <c r="G689" s="31"/>
    </row>
    <row r="690" spans="7:7" hidden="1" x14ac:dyDescent="0.35">
      <c r="G690" s="31"/>
    </row>
    <row r="691" spans="7:7" hidden="1" x14ac:dyDescent="0.35">
      <c r="G691" s="31"/>
    </row>
    <row r="692" spans="7:7" hidden="1" x14ac:dyDescent="0.35">
      <c r="G692" s="31"/>
    </row>
    <row r="693" spans="7:7" hidden="1" x14ac:dyDescent="0.35">
      <c r="G693" s="31"/>
    </row>
    <row r="694" spans="7:7" hidden="1" x14ac:dyDescent="0.35">
      <c r="G694" s="31"/>
    </row>
    <row r="695" spans="7:7" hidden="1" x14ac:dyDescent="0.35">
      <c r="G695" s="31"/>
    </row>
    <row r="696" spans="7:7" hidden="1" x14ac:dyDescent="0.35">
      <c r="G696" s="31"/>
    </row>
    <row r="697" spans="7:7" hidden="1" x14ac:dyDescent="0.35">
      <c r="G697" s="31"/>
    </row>
    <row r="698" spans="7:7" hidden="1" x14ac:dyDescent="0.35">
      <c r="G698" s="31"/>
    </row>
    <row r="699" spans="7:7" hidden="1" x14ac:dyDescent="0.35">
      <c r="G699" s="31"/>
    </row>
    <row r="700" spans="7:7" hidden="1" x14ac:dyDescent="0.35">
      <c r="G700" s="31"/>
    </row>
    <row r="701" spans="7:7" hidden="1" x14ac:dyDescent="0.35">
      <c r="G701" s="31"/>
    </row>
    <row r="702" spans="7:7" hidden="1" x14ac:dyDescent="0.35">
      <c r="G702" s="31"/>
    </row>
    <row r="703" spans="7:7" hidden="1" x14ac:dyDescent="0.35">
      <c r="G703" s="31"/>
    </row>
    <row r="704" spans="7:7" hidden="1" x14ac:dyDescent="0.35">
      <c r="G704" s="31"/>
    </row>
    <row r="705" spans="7:7" hidden="1" x14ac:dyDescent="0.35">
      <c r="G705" s="31"/>
    </row>
    <row r="706" spans="7:7" hidden="1" x14ac:dyDescent="0.35">
      <c r="G706" s="31"/>
    </row>
    <row r="707" spans="7:7" hidden="1" x14ac:dyDescent="0.35">
      <c r="G707" s="31"/>
    </row>
    <row r="708" spans="7:7" hidden="1" x14ac:dyDescent="0.35">
      <c r="G708" s="31"/>
    </row>
    <row r="709" spans="7:7" hidden="1" x14ac:dyDescent="0.35">
      <c r="G709" s="31"/>
    </row>
    <row r="710" spans="7:7" hidden="1" x14ac:dyDescent="0.35">
      <c r="G710" s="31"/>
    </row>
    <row r="711" spans="7:7" hidden="1" x14ac:dyDescent="0.35">
      <c r="G711" s="31"/>
    </row>
    <row r="712" spans="7:7" hidden="1" x14ac:dyDescent="0.35">
      <c r="G712" s="31"/>
    </row>
    <row r="713" spans="7:7" hidden="1" x14ac:dyDescent="0.35">
      <c r="G713" s="31"/>
    </row>
    <row r="714" spans="7:7" hidden="1" x14ac:dyDescent="0.35">
      <c r="G714" s="31"/>
    </row>
    <row r="715" spans="7:7" hidden="1" x14ac:dyDescent="0.35">
      <c r="G715" s="31"/>
    </row>
    <row r="716" spans="7:7" hidden="1" x14ac:dyDescent="0.35">
      <c r="G716" s="31"/>
    </row>
    <row r="717" spans="7:7" hidden="1" x14ac:dyDescent="0.35">
      <c r="G717" s="31"/>
    </row>
    <row r="718" spans="7:7" hidden="1" x14ac:dyDescent="0.35">
      <c r="G718" s="31"/>
    </row>
    <row r="719" spans="7:7" hidden="1" x14ac:dyDescent="0.35">
      <c r="G719" s="31"/>
    </row>
    <row r="720" spans="7:7" hidden="1" x14ac:dyDescent="0.35">
      <c r="G720" s="31"/>
    </row>
    <row r="721" spans="7:7" hidden="1" x14ac:dyDescent="0.35">
      <c r="G721" s="31"/>
    </row>
    <row r="722" spans="7:7" hidden="1" x14ac:dyDescent="0.35">
      <c r="G722" s="31"/>
    </row>
    <row r="723" spans="7:7" hidden="1" x14ac:dyDescent="0.35">
      <c r="G723" s="31"/>
    </row>
    <row r="724" spans="7:7" hidden="1" x14ac:dyDescent="0.35">
      <c r="G724" s="31"/>
    </row>
    <row r="725" spans="7:7" hidden="1" x14ac:dyDescent="0.35">
      <c r="G725" s="31"/>
    </row>
    <row r="726" spans="7:7" hidden="1" x14ac:dyDescent="0.35">
      <c r="G726" s="31"/>
    </row>
    <row r="727" spans="7:7" hidden="1" x14ac:dyDescent="0.35">
      <c r="G727" s="31"/>
    </row>
    <row r="728" spans="7:7" hidden="1" x14ac:dyDescent="0.35">
      <c r="G728" s="31"/>
    </row>
    <row r="729" spans="7:7" hidden="1" x14ac:dyDescent="0.35">
      <c r="G729" s="31"/>
    </row>
    <row r="730" spans="7:7" hidden="1" x14ac:dyDescent="0.35">
      <c r="G730" s="31"/>
    </row>
    <row r="731" spans="7:7" hidden="1" x14ac:dyDescent="0.35">
      <c r="G731" s="31"/>
    </row>
    <row r="732" spans="7:7" hidden="1" x14ac:dyDescent="0.35">
      <c r="G732" s="31"/>
    </row>
    <row r="733" spans="7:7" hidden="1" x14ac:dyDescent="0.35">
      <c r="G733" s="31"/>
    </row>
    <row r="734" spans="7:7" hidden="1" x14ac:dyDescent="0.35">
      <c r="G734" s="31"/>
    </row>
    <row r="735" spans="7:7" hidden="1" x14ac:dyDescent="0.35">
      <c r="G735" s="31"/>
    </row>
    <row r="736" spans="7:7" hidden="1" x14ac:dyDescent="0.35">
      <c r="G736" s="31"/>
    </row>
    <row r="737" spans="7:7" hidden="1" x14ac:dyDescent="0.35">
      <c r="G737" s="31"/>
    </row>
    <row r="738" spans="7:7" hidden="1" x14ac:dyDescent="0.35">
      <c r="G738" s="31"/>
    </row>
    <row r="739" spans="7:7" hidden="1" x14ac:dyDescent="0.35">
      <c r="G739" s="31"/>
    </row>
    <row r="740" spans="7:7" hidden="1" x14ac:dyDescent="0.35">
      <c r="G740" s="31"/>
    </row>
    <row r="741" spans="7:7" hidden="1" x14ac:dyDescent="0.35">
      <c r="G741" s="31"/>
    </row>
    <row r="742" spans="7:7" hidden="1" x14ac:dyDescent="0.35">
      <c r="G742" s="31"/>
    </row>
    <row r="743" spans="7:7" hidden="1" x14ac:dyDescent="0.35">
      <c r="G743" s="31"/>
    </row>
    <row r="744" spans="7:7" hidden="1" x14ac:dyDescent="0.35">
      <c r="G744" s="31"/>
    </row>
    <row r="745" spans="7:7" hidden="1" x14ac:dyDescent="0.35">
      <c r="G745" s="31"/>
    </row>
    <row r="746" spans="7:7" hidden="1" x14ac:dyDescent="0.35">
      <c r="G746" s="31"/>
    </row>
    <row r="747" spans="7:7" hidden="1" x14ac:dyDescent="0.35">
      <c r="G747" s="31"/>
    </row>
    <row r="748" spans="7:7" hidden="1" x14ac:dyDescent="0.35">
      <c r="G748" s="31"/>
    </row>
    <row r="749" spans="7:7" hidden="1" x14ac:dyDescent="0.35">
      <c r="G749" s="31"/>
    </row>
    <row r="750" spans="7:7" hidden="1" x14ac:dyDescent="0.35">
      <c r="G750" s="31"/>
    </row>
    <row r="751" spans="7:7" hidden="1" x14ac:dyDescent="0.35">
      <c r="G751" s="31"/>
    </row>
    <row r="752" spans="7:7" hidden="1" x14ac:dyDescent="0.35">
      <c r="G752" s="31"/>
    </row>
    <row r="753" spans="7:7" hidden="1" x14ac:dyDescent="0.35">
      <c r="G753" s="31"/>
    </row>
    <row r="754" spans="7:7" hidden="1" x14ac:dyDescent="0.35">
      <c r="G754" s="31"/>
    </row>
    <row r="755" spans="7:7" hidden="1" x14ac:dyDescent="0.35">
      <c r="G755" s="31"/>
    </row>
    <row r="756" spans="7:7" hidden="1" x14ac:dyDescent="0.35">
      <c r="G756" s="31"/>
    </row>
    <row r="757" spans="7:7" hidden="1" x14ac:dyDescent="0.35">
      <c r="G757" s="31"/>
    </row>
    <row r="758" spans="7:7" hidden="1" x14ac:dyDescent="0.35">
      <c r="G758" s="31"/>
    </row>
    <row r="759" spans="7:7" hidden="1" x14ac:dyDescent="0.35">
      <c r="G759" s="31"/>
    </row>
    <row r="760" spans="7:7" hidden="1" x14ac:dyDescent="0.35">
      <c r="G760" s="31"/>
    </row>
    <row r="761" spans="7:7" hidden="1" x14ac:dyDescent="0.35">
      <c r="G761" s="31"/>
    </row>
    <row r="762" spans="7:7" hidden="1" x14ac:dyDescent="0.35">
      <c r="G762" s="31"/>
    </row>
    <row r="763" spans="7:7" hidden="1" x14ac:dyDescent="0.35">
      <c r="G763" s="31"/>
    </row>
    <row r="764" spans="7:7" hidden="1" x14ac:dyDescent="0.35">
      <c r="G764" s="31"/>
    </row>
    <row r="765" spans="7:7" hidden="1" x14ac:dyDescent="0.35">
      <c r="G765" s="31"/>
    </row>
    <row r="766" spans="7:7" hidden="1" x14ac:dyDescent="0.35">
      <c r="G766" s="31"/>
    </row>
    <row r="767" spans="7:7" hidden="1" x14ac:dyDescent="0.35">
      <c r="G767" s="31"/>
    </row>
    <row r="768" spans="7:7" hidden="1" x14ac:dyDescent="0.35">
      <c r="G768" s="31"/>
    </row>
    <row r="1048576" ht="1.05" hidden="1" customHeight="1" x14ac:dyDescent="0.35"/>
  </sheetData>
  <sheetProtection algorithmName="SHA-512" hashValue="73ZicMn+7HUChydI2Xc5EJgRICcvcrTrmYHVECxMv82D5U68ZJ7J88fPja44E2OOz79sIwQDz1szyO8kivs49Q==" saltValue="licGB5lGZ9tgmYj1rTm7Lw==" spinCount="100000" sheet="1" scenarios="1"/>
  <mergeCells count="19">
    <mergeCell ref="B24:D25"/>
    <mergeCell ref="N41:P42"/>
    <mergeCell ref="Q41:Q42"/>
    <mergeCell ref="R43:T44"/>
    <mergeCell ref="B2:L2"/>
    <mergeCell ref="B3:L4"/>
    <mergeCell ref="R46:T46"/>
    <mergeCell ref="B35:I35"/>
    <mergeCell ref="B5:D6"/>
    <mergeCell ref="E39:F39"/>
    <mergeCell ref="H39:I39"/>
    <mergeCell ref="B39:D40"/>
    <mergeCell ref="N5:T6"/>
    <mergeCell ref="H5:I5"/>
    <mergeCell ref="E5:F5"/>
    <mergeCell ref="S7:S9"/>
    <mergeCell ref="T7:T9"/>
    <mergeCell ref="E24:F24"/>
    <mergeCell ref="H24:I24"/>
  </mergeCells>
  <phoneticPr fontId="12" type="noConversion"/>
  <dataValidations count="3">
    <dataValidation type="list" allowBlank="1" showInputMessage="1" showErrorMessage="1" sqref="K28" xr:uid="{D623BFB1-2160-4A47-BAE8-C2A8E5C76E31}">
      <formula1>PFASname</formula1>
    </dataValidation>
    <dataValidation type="list" allowBlank="1" showInputMessage="1" showErrorMessage="1" sqref="K10" xr:uid="{33FA7E0C-BF88-46DF-B3C4-C6C42BC33F06}">
      <formula1>SoilName</formula1>
    </dataValidation>
    <dataValidation type="list" allowBlank="1" showInputMessage="1" showErrorMessage="1" sqref="N8" xr:uid="{D2B97732-0484-42E2-A2F8-35F8ABCE7F57}">
      <formula1>"Piecewise Linear Interpolation, Piecewise Constant Interpolation"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19" r:id="rId4" name="Button 19">
              <controlPr defaultSize="0" print="0" autoFill="0" autoPict="0" macro="[0]!M1_Calculate_aL">
                <anchor moveWithCells="1" sizeWithCells="1">
                  <from>
                    <xdr:col>10</xdr:col>
                    <xdr:colOff>23813</xdr:colOff>
                    <xdr:row>18</xdr:row>
                    <xdr:rowOff>0</xdr:rowOff>
                  </from>
                  <to>
                    <xdr:col>11</xdr:col>
                    <xdr:colOff>38100</xdr:colOff>
                    <xdr:row>18</xdr:row>
                    <xdr:rowOff>190500</xdr:rowOff>
                  </to>
                </anchor>
              </controlPr>
            </control>
          </mc:Choice>
        </mc:AlternateContent>
        <mc:AlternateContent xmlns:mc="http://schemas.openxmlformats.org/markup-compatibility/2006">
          <mc:Choice Requires="x14">
            <control shapeId="25620" r:id="rId5" name="Button 20">
              <controlPr defaultSize="0" print="0" autoFill="0" autoPict="0" macro="[0]!M1_Compute_Theta_1201">
                <anchor moveWithCells="1" sizeWithCells="1">
                  <from>
                    <xdr:col>10</xdr:col>
                    <xdr:colOff>23813</xdr:colOff>
                    <xdr:row>19</xdr:row>
                    <xdr:rowOff>0</xdr:rowOff>
                  </from>
                  <to>
                    <xdr:col>11</xdr:col>
                    <xdr:colOff>38100</xdr:colOff>
                    <xdr:row>19</xdr:row>
                    <xdr:rowOff>190500</xdr:rowOff>
                  </to>
                </anchor>
              </controlPr>
            </control>
          </mc:Choice>
        </mc:AlternateContent>
        <mc:AlternateContent xmlns:mc="http://schemas.openxmlformats.org/markup-compatibility/2006">
          <mc:Choice Requires="x14">
            <control shapeId="25621" r:id="rId6" name="Button 21">
              <controlPr defaultSize="0" print="0" autoFill="0" autoPict="0" macro="[0]!M1_Estimate_SF_2">
                <anchor moveWithCells="1" sizeWithCells="1">
                  <from>
                    <xdr:col>10</xdr:col>
                    <xdr:colOff>23813</xdr:colOff>
                    <xdr:row>20</xdr:row>
                    <xdr:rowOff>14288</xdr:rowOff>
                  </from>
                  <to>
                    <xdr:col>11</xdr:col>
                    <xdr:colOff>38100</xdr:colOff>
                    <xdr:row>20</xdr:row>
                    <xdr:rowOff>204788</xdr:rowOff>
                  </to>
                </anchor>
              </controlPr>
            </control>
          </mc:Choice>
        </mc:AlternateContent>
        <mc:AlternateContent xmlns:mc="http://schemas.openxmlformats.org/markup-compatibility/2006">
          <mc:Choice Requires="x14">
            <control shapeId="25622" r:id="rId7" name="Button 22">
              <controlPr defaultSize="0" print="0" autoFill="0" autoPict="0" macro="[0]!M1_EstimateAaw_1201">
                <anchor moveWithCells="1" sizeWithCells="1">
                  <from>
                    <xdr:col>10</xdr:col>
                    <xdr:colOff>23813</xdr:colOff>
                    <xdr:row>21</xdr:row>
                    <xdr:rowOff>14288</xdr:rowOff>
                  </from>
                  <to>
                    <xdr:col>11</xdr:col>
                    <xdr:colOff>38100</xdr:colOff>
                    <xdr:row>21</xdr:row>
                    <xdr:rowOff>204788</xdr:rowOff>
                  </to>
                </anchor>
              </controlPr>
            </control>
          </mc:Choice>
        </mc:AlternateContent>
        <mc:AlternateContent xmlns:mc="http://schemas.openxmlformats.org/markup-compatibility/2006">
          <mc:Choice Requires="x14">
            <control shapeId="25624" r:id="rId8" name="Button 24">
              <controlPr defaultSize="0" print="0" autoFill="0" autoPict="0" macro="[0]!M1_Estimate_Kd_1201">
                <anchor moveWithCells="1" sizeWithCells="1">
                  <from>
                    <xdr:col>10</xdr:col>
                    <xdr:colOff>0</xdr:colOff>
                    <xdr:row>32</xdr:row>
                    <xdr:rowOff>0</xdr:rowOff>
                  </from>
                  <to>
                    <xdr:col>11</xdr:col>
                    <xdr:colOff>14288</xdr:colOff>
                    <xdr:row>32</xdr:row>
                    <xdr:rowOff>204788</xdr:rowOff>
                  </to>
                </anchor>
              </controlPr>
            </control>
          </mc:Choice>
        </mc:AlternateContent>
        <mc:AlternateContent xmlns:mc="http://schemas.openxmlformats.org/markup-compatibility/2006">
          <mc:Choice Requires="x14">
            <control shapeId="25625" r:id="rId9" name="Button 25">
              <controlPr defaultSize="0" print="0" autoFill="0" autoPict="0" macro="[0]!M1_Estimate_Kaw_1201">
                <anchor moveWithCells="1" sizeWithCells="1">
                  <from>
                    <xdr:col>10</xdr:col>
                    <xdr:colOff>0</xdr:colOff>
                    <xdr:row>33</xdr:row>
                    <xdr:rowOff>23813</xdr:rowOff>
                  </from>
                  <to>
                    <xdr:col>11</xdr:col>
                    <xdr:colOff>14288</xdr:colOff>
                    <xdr:row>33</xdr:row>
                    <xdr:rowOff>214313</xdr:rowOff>
                  </to>
                </anchor>
              </controlPr>
            </control>
          </mc:Choice>
        </mc:AlternateContent>
        <mc:AlternateContent xmlns:mc="http://schemas.openxmlformats.org/markup-compatibility/2006">
          <mc:Choice Requires="x14">
            <control shapeId="25628" r:id="rId10" name="Button 28">
              <controlPr defaultSize="0" print="0" autoFill="0" autoPict="0" macro="[0]!M1_DF_Calculation_1201">
                <anchor moveWithCells="1" sizeWithCells="1">
                  <from>
                    <xdr:col>10</xdr:col>
                    <xdr:colOff>0</xdr:colOff>
                    <xdr:row>43</xdr:row>
                    <xdr:rowOff>204788</xdr:rowOff>
                  </from>
                  <to>
                    <xdr:col>11</xdr:col>
                    <xdr:colOff>23813</xdr:colOff>
                    <xdr:row>44</xdr:row>
                    <xdr:rowOff>204788</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13D19-701F-4DA1-ADF2-59E54E2003BA}">
  <sheetPr codeName="Sheet1">
    <tabColor theme="9" tint="0.39997558519241921"/>
  </sheetPr>
  <dimension ref="A1:AX30"/>
  <sheetViews>
    <sheetView showGridLines="0" zoomScale="85" zoomScaleNormal="80" workbookViewId="0">
      <selection activeCell="C5" sqref="C5"/>
    </sheetView>
  </sheetViews>
  <sheetFormatPr defaultColWidth="9" defaultRowHeight="13.9" x14ac:dyDescent="0.4"/>
  <cols>
    <col min="1" max="1" width="0.796875" style="41" customWidth="1"/>
    <col min="2" max="2" width="10.33203125" style="41" customWidth="1"/>
    <col min="3" max="3" width="74.33203125" style="41" customWidth="1"/>
    <col min="4" max="4" width="13.33203125" style="41" customWidth="1"/>
    <col min="5" max="5" width="10.1328125" style="41" customWidth="1"/>
    <col min="6" max="6" width="12.33203125" style="41" customWidth="1"/>
    <col min="7" max="7" width="5" style="41" customWidth="1"/>
    <col min="8" max="8" width="4.33203125" style="41" customWidth="1"/>
    <col min="9" max="9" width="72" style="41" customWidth="1"/>
    <col min="10" max="10" width="18.33203125" style="41" customWidth="1"/>
    <col min="11" max="11" width="11.1328125" style="41" customWidth="1"/>
    <col min="12" max="12" width="19.33203125" style="41" customWidth="1"/>
    <col min="13" max="13" width="16.33203125" style="41" customWidth="1"/>
    <col min="14" max="14" width="18.6640625" style="41" customWidth="1"/>
    <col min="15" max="15" width="8" style="41" customWidth="1"/>
    <col min="16" max="16" width="7" style="41" customWidth="1"/>
    <col min="17" max="50" width="9" style="41" customWidth="1"/>
    <col min="51" max="16384" width="9" style="41"/>
  </cols>
  <sheetData>
    <row r="1" spans="1:17" ht="56" customHeight="1" x14ac:dyDescent="0.4">
      <c r="A1" s="422" t="s">
        <v>193</v>
      </c>
      <c r="B1" s="422"/>
      <c r="C1" s="422"/>
      <c r="D1" s="422"/>
      <c r="E1" s="422"/>
      <c r="F1" s="422"/>
    </row>
    <row r="2" spans="1:17" ht="49.25" customHeight="1" thickBot="1" x14ac:dyDescent="0.45">
      <c r="A2" s="159"/>
      <c r="B2" s="159"/>
      <c r="C2" s="159"/>
      <c r="D2" s="159"/>
      <c r="E2" s="159"/>
      <c r="F2" s="159"/>
    </row>
    <row r="3" spans="1:17" ht="45" customHeight="1" thickBot="1" x14ac:dyDescent="0.45">
      <c r="B3" s="419" t="s">
        <v>132</v>
      </c>
      <c r="C3" s="420"/>
      <c r="D3" s="420"/>
      <c r="E3" s="420"/>
      <c r="F3" s="421"/>
      <c r="G3" s="113"/>
      <c r="H3" s="113"/>
      <c r="I3" s="419" t="s">
        <v>133</v>
      </c>
      <c r="J3" s="420"/>
      <c r="K3" s="420"/>
      <c r="L3" s="160" t="s">
        <v>163</v>
      </c>
      <c r="M3" s="160" t="s">
        <v>194</v>
      </c>
      <c r="N3" s="161" t="s">
        <v>165</v>
      </c>
    </row>
    <row r="4" spans="1:17" ht="35" customHeight="1" x14ac:dyDescent="0.4">
      <c r="B4" s="42"/>
      <c r="C4" s="51" t="s">
        <v>135</v>
      </c>
      <c r="F4" s="43"/>
      <c r="I4" s="76" t="s">
        <v>136</v>
      </c>
      <c r="J4" s="72" t="s">
        <v>137</v>
      </c>
      <c r="K4" s="51" t="s">
        <v>138</v>
      </c>
      <c r="L4" s="116">
        <v>15.792492367802296</v>
      </c>
      <c r="M4" s="116">
        <v>7.1287414613626563</v>
      </c>
      <c r="N4" s="359">
        <v>3.1465308487148356</v>
      </c>
      <c r="O4" s="115"/>
    </row>
    <row r="5" spans="1:17" ht="35" customHeight="1" x14ac:dyDescent="0.4">
      <c r="B5" s="42"/>
      <c r="C5" s="132" t="s">
        <v>290</v>
      </c>
      <c r="F5" s="43"/>
      <c r="I5" s="76" t="s">
        <v>139</v>
      </c>
      <c r="J5" s="72" t="s">
        <v>140</v>
      </c>
      <c r="K5" s="51" t="s">
        <v>138</v>
      </c>
      <c r="L5" s="116">
        <v>3.4314107770440048</v>
      </c>
      <c r="M5" s="116">
        <v>1.5196374816174578</v>
      </c>
      <c r="N5" s="359">
        <v>0.615376830501984</v>
      </c>
    </row>
    <row r="6" spans="1:17" ht="35" customHeight="1" x14ac:dyDescent="0.4">
      <c r="B6" s="42"/>
      <c r="F6" s="43"/>
      <c r="I6" s="76" t="s">
        <v>141</v>
      </c>
      <c r="J6" s="72" t="s">
        <v>142</v>
      </c>
      <c r="K6" s="51" t="s">
        <v>138</v>
      </c>
      <c r="L6" s="116">
        <v>0.58137876006533529</v>
      </c>
      <c r="M6" s="116">
        <v>0.42472814197825193</v>
      </c>
      <c r="N6" s="359">
        <v>0.34654277120302773</v>
      </c>
    </row>
    <row r="7" spans="1:17" ht="38" customHeight="1" x14ac:dyDescent="0.4">
      <c r="B7" s="42"/>
      <c r="F7" s="43"/>
      <c r="I7" s="76"/>
      <c r="J7" s="72"/>
      <c r="K7" s="51"/>
      <c r="L7" s="139"/>
      <c r="M7" s="139"/>
      <c r="N7" s="140"/>
    </row>
    <row r="8" spans="1:17" ht="38" customHeight="1" thickBot="1" x14ac:dyDescent="0.45">
      <c r="B8" s="42"/>
      <c r="F8" s="43"/>
      <c r="I8" s="42"/>
      <c r="N8" s="43"/>
      <c r="O8" s="115"/>
    </row>
    <row r="9" spans="1:17" ht="45" customHeight="1" thickBot="1" x14ac:dyDescent="0.45">
      <c r="B9" s="42"/>
      <c r="F9" s="43"/>
      <c r="I9" s="419" t="s">
        <v>195</v>
      </c>
      <c r="J9" s="420"/>
      <c r="K9" s="420"/>
      <c r="L9" s="420"/>
      <c r="M9" s="420"/>
      <c r="N9" s="421"/>
    </row>
    <row r="10" spans="1:17" ht="35" customHeight="1" x14ac:dyDescent="0.4">
      <c r="B10" s="42"/>
      <c r="F10" s="43"/>
      <c r="I10" s="77" t="s">
        <v>144</v>
      </c>
      <c r="J10" s="70" t="s">
        <v>145</v>
      </c>
      <c r="K10" s="71" t="s">
        <v>127</v>
      </c>
      <c r="L10" s="299">
        <v>28.496040778260898</v>
      </c>
      <c r="M10" s="299">
        <v>12.667724909479263</v>
      </c>
      <c r="N10" s="300">
        <v>3.1521664117520829</v>
      </c>
    </row>
    <row r="11" spans="1:17" ht="35" customHeight="1" x14ac:dyDescent="0.4">
      <c r="B11" s="42"/>
      <c r="F11" s="43"/>
      <c r="I11" s="76" t="s">
        <v>146</v>
      </c>
      <c r="J11" s="72" t="s">
        <v>147</v>
      </c>
      <c r="K11" s="51" t="s">
        <v>127</v>
      </c>
      <c r="L11" s="301">
        <v>4.8129146464815111</v>
      </c>
      <c r="M11" s="301">
        <v>3.9139586896460998</v>
      </c>
      <c r="N11" s="302">
        <v>3.063326226112272</v>
      </c>
      <c r="O11" s="344"/>
      <c r="P11" s="345"/>
      <c r="Q11" s="345"/>
    </row>
    <row r="12" spans="1:17" ht="35" customHeight="1" x14ac:dyDescent="0.4">
      <c r="B12" s="42"/>
      <c r="F12" s="43"/>
      <c r="I12" s="76" t="s">
        <v>148</v>
      </c>
      <c r="J12" s="72" t="s">
        <v>149</v>
      </c>
      <c r="K12" s="51" t="s">
        <v>127</v>
      </c>
      <c r="L12" s="301">
        <v>34.308955424742408</v>
      </c>
      <c r="M12" s="301">
        <v>17.581683599125363</v>
      </c>
      <c r="N12" s="302">
        <v>7.2154926378643545</v>
      </c>
      <c r="O12" s="345"/>
      <c r="P12" s="345"/>
      <c r="Q12" s="345"/>
    </row>
    <row r="13" spans="1:17" ht="35" customHeight="1" x14ac:dyDescent="0.4">
      <c r="B13" s="42"/>
      <c r="F13" s="43"/>
      <c r="I13" s="76" t="s">
        <v>150</v>
      </c>
      <c r="J13" s="72" t="s">
        <v>151</v>
      </c>
      <c r="K13" s="51" t="s">
        <v>127</v>
      </c>
      <c r="L13" s="301">
        <v>4.6023322166653466</v>
      </c>
      <c r="M13" s="301">
        <v>4.6910803053995691</v>
      </c>
      <c r="N13" s="302">
        <v>5.1131773130751492</v>
      </c>
      <c r="O13" s="344"/>
      <c r="P13" s="345"/>
      <c r="Q13" s="345"/>
    </row>
    <row r="14" spans="1:17" ht="35" customHeight="1" x14ac:dyDescent="0.4">
      <c r="B14" s="42"/>
      <c r="F14" s="43"/>
      <c r="I14" s="76" t="s">
        <v>152</v>
      </c>
      <c r="J14" s="72" t="s">
        <v>126</v>
      </c>
      <c r="K14" s="51" t="s">
        <v>127</v>
      </c>
      <c r="L14" s="301">
        <v>214.89452793314348</v>
      </c>
      <c r="M14" s="301">
        <v>151.0246214465117</v>
      </c>
      <c r="N14" s="302">
        <v>116.63271449546306</v>
      </c>
      <c r="O14" s="345"/>
      <c r="P14" s="345"/>
      <c r="Q14" s="345"/>
    </row>
    <row r="15" spans="1:17" ht="35" customHeight="1" x14ac:dyDescent="0.4">
      <c r="B15" s="42"/>
      <c r="F15" s="43"/>
      <c r="I15" s="76" t="s">
        <v>153</v>
      </c>
      <c r="J15" s="72" t="s">
        <v>154</v>
      </c>
      <c r="K15" s="51" t="s">
        <v>121</v>
      </c>
      <c r="L15" s="301">
        <v>100.98735815711457</v>
      </c>
      <c r="M15" s="301">
        <v>44.546125678983955</v>
      </c>
      <c r="N15" s="302">
        <v>17.967808153602093</v>
      </c>
      <c r="O15" s="345"/>
      <c r="P15" s="345"/>
      <c r="Q15" s="345"/>
    </row>
    <row r="16" spans="1:17" ht="39.5" customHeight="1" thickBot="1" x14ac:dyDescent="0.45">
      <c r="B16" s="44"/>
      <c r="C16" s="131"/>
      <c r="D16" s="45"/>
      <c r="E16" s="45"/>
      <c r="F16" s="46"/>
      <c r="I16" s="120" t="s">
        <v>155</v>
      </c>
      <c r="J16" s="74" t="s">
        <v>240</v>
      </c>
      <c r="K16" s="75" t="s">
        <v>121</v>
      </c>
      <c r="L16" s="303">
        <v>62</v>
      </c>
      <c r="M16" s="303">
        <v>67</v>
      </c>
      <c r="N16" s="304">
        <v>37</v>
      </c>
      <c r="O16" s="345"/>
      <c r="P16" s="345"/>
      <c r="Q16" s="345"/>
    </row>
    <row r="17" spans="3:50" ht="20" customHeight="1" x14ac:dyDescent="0.4">
      <c r="C17" s="52"/>
      <c r="O17" s="345"/>
      <c r="P17" s="345"/>
      <c r="Q17" s="345"/>
      <c r="W17" s="47"/>
      <c r="X17" s="47"/>
      <c r="Y17" s="47"/>
      <c r="Z17" s="47"/>
      <c r="AA17" s="47"/>
      <c r="AB17" s="47"/>
      <c r="AC17" s="47"/>
      <c r="AD17" s="47"/>
      <c r="AE17" s="47"/>
      <c r="AF17" s="47"/>
      <c r="AG17" s="47"/>
      <c r="AH17" s="47"/>
      <c r="AI17" s="47"/>
      <c r="AJ17" s="47"/>
      <c r="AK17" s="47"/>
      <c r="AL17" s="47"/>
      <c r="AM17" s="47"/>
      <c r="AN17" s="47"/>
      <c r="AO17" s="47"/>
      <c r="AP17" s="47"/>
      <c r="AQ17" s="47"/>
      <c r="AR17" s="47"/>
      <c r="AS17" s="47"/>
      <c r="AT17" s="47"/>
      <c r="AU17" s="47"/>
      <c r="AV17" s="47"/>
      <c r="AW17" s="47"/>
      <c r="AX17" s="47"/>
    </row>
    <row r="18" spans="3:50" ht="22.25" customHeight="1" x14ac:dyDescent="0.4">
      <c r="C18" s="457"/>
      <c r="D18" s="457"/>
      <c r="E18" s="457"/>
      <c r="F18" s="118"/>
      <c r="G18" s="118"/>
      <c r="H18" s="118"/>
      <c r="O18" s="345"/>
      <c r="P18" s="345"/>
      <c r="Q18" s="345"/>
    </row>
    <row r="19" spans="3:50" ht="17.649999999999999" x14ac:dyDescent="0.4">
      <c r="C19" s="48"/>
      <c r="D19" s="72"/>
      <c r="E19" s="51"/>
      <c r="F19" s="116"/>
      <c r="G19" s="116"/>
      <c r="H19" s="116"/>
      <c r="O19" s="345"/>
      <c r="P19" s="345"/>
      <c r="Q19" s="345"/>
    </row>
    <row r="20" spans="3:50" ht="17.649999999999999" x14ac:dyDescent="0.4">
      <c r="C20" s="48"/>
      <c r="D20" s="72"/>
      <c r="E20" s="51"/>
      <c r="F20" s="116"/>
      <c r="G20" s="116"/>
      <c r="H20" s="116"/>
      <c r="O20" s="345"/>
      <c r="P20" s="345"/>
      <c r="Q20" s="345"/>
    </row>
    <row r="21" spans="3:50" ht="17.649999999999999" x14ac:dyDescent="0.4">
      <c r="C21" s="48"/>
      <c r="D21" s="72"/>
      <c r="E21" s="51"/>
      <c r="F21" s="116"/>
      <c r="G21" s="116"/>
      <c r="H21" s="116"/>
    </row>
    <row r="22" spans="3:50" ht="17.649999999999999" x14ac:dyDescent="0.45">
      <c r="C22" s="119"/>
      <c r="D22" s="72"/>
      <c r="E22" s="73"/>
      <c r="F22" s="117"/>
      <c r="G22" s="117"/>
      <c r="H22" s="117"/>
    </row>
    <row r="23" spans="3:50" ht="17.649999999999999" x14ac:dyDescent="0.4">
      <c r="C23" s="48"/>
      <c r="D23" s="72"/>
      <c r="E23" s="51"/>
      <c r="F23" s="114"/>
      <c r="G23" s="114"/>
      <c r="H23" s="114"/>
    </row>
    <row r="24" spans="3:50" ht="17.649999999999999" x14ac:dyDescent="0.4">
      <c r="C24" s="48"/>
      <c r="D24" s="72"/>
      <c r="E24" s="51"/>
      <c r="F24" s="114"/>
      <c r="G24" s="114"/>
      <c r="H24" s="114"/>
    </row>
    <row r="25" spans="3:50" ht="17.649999999999999" x14ac:dyDescent="0.4">
      <c r="C25" s="48"/>
      <c r="D25" s="72"/>
      <c r="E25" s="51"/>
      <c r="F25" s="114"/>
      <c r="G25" s="114"/>
      <c r="H25" s="114"/>
    </row>
    <row r="26" spans="3:50" ht="17.649999999999999" x14ac:dyDescent="0.4">
      <c r="C26" s="48"/>
      <c r="D26" s="72"/>
      <c r="E26" s="51"/>
      <c r="F26" s="114"/>
      <c r="G26" s="114"/>
      <c r="H26" s="114"/>
    </row>
    <row r="27" spans="3:50" ht="17.649999999999999" x14ac:dyDescent="0.4">
      <c r="C27" s="48"/>
      <c r="D27" s="72"/>
      <c r="E27" s="51"/>
      <c r="F27" s="114"/>
      <c r="G27" s="114"/>
      <c r="H27" s="114"/>
    </row>
    <row r="28" spans="3:50" ht="17.649999999999999" x14ac:dyDescent="0.4">
      <c r="C28" s="72"/>
      <c r="D28" s="72"/>
      <c r="E28" s="51"/>
      <c r="F28" s="51"/>
      <c r="G28" s="51"/>
      <c r="H28" s="51"/>
    </row>
    <row r="30" spans="3:50" ht="21.75" customHeight="1" x14ac:dyDescent="0.4"/>
  </sheetData>
  <sheetProtection algorithmName="SHA-512" hashValue="9YEaJEQu+Qb4WSbfz+okrbsyWEScKTZ8k4aZv9vbMetpml7ZBlQa9e4mqJECQ64JeRJzlkBZYZdGk5jgRstCgQ==" saltValue="2IvdA61QBs8EWwOCwnfdnw==" spinCount="100000" sheet="1" scenarios="1"/>
  <mergeCells count="5">
    <mergeCell ref="C18:E18"/>
    <mergeCell ref="I3:K3"/>
    <mergeCell ref="A1:F1"/>
    <mergeCell ref="I9:N9"/>
    <mergeCell ref="B3:F3"/>
  </mergeCells>
  <phoneticPr fontId="12" type="noConversion"/>
  <dataValidations count="2">
    <dataValidation type="whole" allowBlank="1" showInputMessage="1" showErrorMessage="1" sqref="E9" xr:uid="{B9704F35-F50B-47E7-ACAD-BBE908CBB11F}">
      <formula1>1</formula1>
      <formula2>3</formula2>
    </dataValidation>
    <dataValidation type="list" allowBlank="1" showInputMessage="1" showErrorMessage="1" sqref="C5" xr:uid="{37032D22-7BF5-4489-BC25-43091164A8E6}">
      <formula1>"Vadose-zone mass discharge rate, Mass remaining in the vadose zone, PFAS concentration in a receptor well, Aqueous concentration profiles in the vadose zone, Soil concentration profiles in the vadose zone"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M1_SaveMultipleCSVs">
                <anchor moveWithCells="1" sizeWithCells="1">
                  <from>
                    <xdr:col>3</xdr:col>
                    <xdr:colOff>471488</xdr:colOff>
                    <xdr:row>4</xdr:row>
                    <xdr:rowOff>14288</xdr:rowOff>
                  </from>
                  <to>
                    <xdr:col>5</xdr:col>
                    <xdr:colOff>509588</xdr:colOff>
                    <xdr:row>5</xdr:row>
                    <xdr:rowOff>14288</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461E28-58A4-4EE1-B530-F13670AFC360}">
  <sheetPr codeName="Sheet12">
    <tabColor theme="9" tint="0.39997558519241921"/>
  </sheetPr>
  <dimension ref="A1:TX302"/>
  <sheetViews>
    <sheetView showGridLines="0" topLeftCell="L1" zoomScale="91" zoomScaleNormal="100" workbookViewId="0">
      <selection activeCell="W16" sqref="W16"/>
    </sheetView>
  </sheetViews>
  <sheetFormatPr defaultColWidth="9" defaultRowHeight="20" customHeight="1" x14ac:dyDescent="0.45"/>
  <cols>
    <col min="1" max="1" width="19.6640625" style="64" customWidth="1"/>
    <col min="2" max="2" width="36.1328125" style="65" customWidth="1"/>
    <col min="3" max="3" width="33.33203125" style="65" customWidth="1"/>
    <col min="4" max="4" width="32.1328125" style="65" customWidth="1"/>
    <col min="5" max="5" width="32.6640625" style="65" customWidth="1"/>
    <col min="6" max="6" width="28.33203125" style="65" customWidth="1"/>
    <col min="7" max="7" width="32.33203125" style="65" customWidth="1"/>
    <col min="8" max="8" width="33" style="65" customWidth="1"/>
    <col min="9" max="9" width="30" style="65" customWidth="1"/>
    <col min="10" max="10" width="35.33203125" style="65" customWidth="1"/>
    <col min="11" max="11" width="37.33203125" style="65" customWidth="1"/>
    <col min="12" max="12" width="38.1328125" style="65" customWidth="1"/>
    <col min="13" max="13" width="38.33203125" style="65" customWidth="1"/>
    <col min="14" max="14" width="37.33203125" style="308" customWidth="1"/>
    <col min="15" max="15" width="37.6640625" style="309" customWidth="1"/>
    <col min="16" max="16" width="37.1328125" style="309" customWidth="1"/>
    <col min="17" max="17" width="18.1328125" style="340" customWidth="1"/>
    <col min="18" max="18" width="22.1328125" style="334" bestFit="1" customWidth="1"/>
    <col min="19" max="19" width="24.46484375" style="334" bestFit="1" customWidth="1"/>
    <col min="20" max="20" width="23.46484375" style="334" bestFit="1" customWidth="1"/>
    <col min="21" max="21" width="23.33203125" style="334" bestFit="1" customWidth="1"/>
    <col min="22" max="22" width="25.796875" style="334" bestFit="1" customWidth="1"/>
    <col min="23" max="23" width="24.6640625" style="334" bestFit="1" customWidth="1"/>
    <col min="24" max="24" width="23.33203125" style="334" bestFit="1" customWidth="1"/>
    <col min="25" max="25" width="25.796875" style="334" bestFit="1" customWidth="1"/>
    <col min="26" max="26" width="24.6640625" style="334" bestFit="1" customWidth="1"/>
    <col min="27" max="27" width="24.46484375" style="334" bestFit="1" customWidth="1"/>
    <col min="28" max="28" width="27" style="334" bestFit="1" customWidth="1"/>
    <col min="29" max="29" width="26" style="334" bestFit="1" customWidth="1"/>
    <col min="30" max="30" width="24.33203125" style="334" bestFit="1" customWidth="1"/>
    <col min="31" max="31" width="26.796875" style="334" bestFit="1" customWidth="1"/>
    <col min="32" max="32" width="25.796875" style="334" bestFit="1" customWidth="1"/>
    <col min="33" max="33" width="25.6640625" style="334" bestFit="1" customWidth="1"/>
    <col min="34" max="34" width="28" style="334" bestFit="1" customWidth="1"/>
    <col min="35" max="35" width="27" style="334" bestFit="1" customWidth="1"/>
    <col min="36" max="36" width="25.6640625" style="334" bestFit="1" customWidth="1"/>
    <col min="37" max="37" width="28" style="334" bestFit="1" customWidth="1"/>
    <col min="38" max="38" width="27" style="334" bestFit="1" customWidth="1"/>
    <col min="39" max="39" width="26.796875" style="334" bestFit="1" customWidth="1"/>
    <col min="40" max="40" width="29.33203125" style="334" bestFit="1" customWidth="1"/>
    <col min="41" max="41" width="28.1328125" style="334" bestFit="1" customWidth="1"/>
    <col min="42" max="16383" width="9" style="334" customWidth="1"/>
    <col min="16384" max="16384" width="9" style="334"/>
  </cols>
  <sheetData>
    <row r="1" spans="1:544" s="59" customFormat="1" ht="41.25" customHeight="1" x14ac:dyDescent="0.4">
      <c r="A1" s="458" t="s">
        <v>158</v>
      </c>
      <c r="B1" s="458"/>
      <c r="C1" s="458"/>
      <c r="D1" s="458"/>
      <c r="E1" s="458"/>
      <c r="F1" s="458"/>
      <c r="G1" s="458"/>
      <c r="H1" s="458"/>
      <c r="I1" s="458"/>
      <c r="J1" s="458"/>
      <c r="K1" s="458"/>
      <c r="L1" s="458"/>
      <c r="M1" s="458"/>
      <c r="N1" s="133"/>
      <c r="O1" s="133"/>
      <c r="P1" s="133"/>
    </row>
    <row r="2" spans="1:544" s="351" customFormat="1" ht="48" customHeight="1" x14ac:dyDescent="0.4">
      <c r="A2" s="349" t="s">
        <v>271</v>
      </c>
      <c r="B2" s="349" t="s">
        <v>272</v>
      </c>
      <c r="C2" s="349" t="s">
        <v>273</v>
      </c>
      <c r="D2" s="349" t="s">
        <v>274</v>
      </c>
      <c r="E2" s="349" t="s">
        <v>275</v>
      </c>
      <c r="F2" s="349" t="s">
        <v>276</v>
      </c>
      <c r="G2" s="349" t="s">
        <v>277</v>
      </c>
      <c r="H2" s="349" t="s">
        <v>261</v>
      </c>
      <c r="I2" s="349" t="s">
        <v>262</v>
      </c>
      <c r="J2" s="349" t="s">
        <v>263</v>
      </c>
      <c r="K2" s="349" t="s">
        <v>264</v>
      </c>
      <c r="L2" s="349" t="s">
        <v>265</v>
      </c>
      <c r="M2" s="349" t="s">
        <v>266</v>
      </c>
      <c r="N2" s="349" t="s">
        <v>267</v>
      </c>
      <c r="O2" s="349" t="s">
        <v>268</v>
      </c>
      <c r="P2" s="349" t="s">
        <v>269</v>
      </c>
      <c r="Q2" s="350" t="s">
        <v>248</v>
      </c>
      <c r="R2" s="350" t="s">
        <v>301</v>
      </c>
      <c r="S2" s="350" t="s">
        <v>303</v>
      </c>
      <c r="T2" s="350" t="s">
        <v>305</v>
      </c>
      <c r="U2" s="350" t="s">
        <v>302</v>
      </c>
      <c r="V2" s="350" t="s">
        <v>304</v>
      </c>
      <c r="W2" s="350" t="s">
        <v>306</v>
      </c>
      <c r="X2" s="350" t="s">
        <v>278</v>
      </c>
      <c r="Y2" s="350" t="s">
        <v>279</v>
      </c>
      <c r="Z2" s="350" t="s">
        <v>280</v>
      </c>
      <c r="AA2" s="350" t="s">
        <v>291</v>
      </c>
      <c r="AB2" s="350" t="s">
        <v>292</v>
      </c>
      <c r="AC2" s="350" t="s">
        <v>293</v>
      </c>
      <c r="AD2" s="350"/>
      <c r="AE2" s="350"/>
      <c r="AF2" s="350"/>
      <c r="AG2" s="350"/>
      <c r="AH2" s="350"/>
      <c r="AI2" s="350"/>
    </row>
    <row r="3" spans="1:544" s="347" customFormat="1" ht="20" customHeight="1" x14ac:dyDescent="0.4">
      <c r="A3" s="60">
        <v>1</v>
      </c>
      <c r="B3" s="61">
        <v>0.18654809275133349</v>
      </c>
      <c r="C3" s="61">
        <v>0.28663887568026014</v>
      </c>
      <c r="D3" s="61">
        <v>0.62103990954616317</v>
      </c>
      <c r="E3" s="61">
        <v>4.3078737599005969E-4</v>
      </c>
      <c r="F3" s="61">
        <v>1.175548541194428E-3</v>
      </c>
      <c r="G3" s="61">
        <v>4.0008219575047065E-3</v>
      </c>
      <c r="H3" s="61">
        <v>84618.214872004872</v>
      </c>
      <c r="I3" s="61">
        <v>185741.9914408086</v>
      </c>
      <c r="J3" s="61">
        <v>523164.01980168791</v>
      </c>
      <c r="K3" s="61">
        <v>190687256.785128</v>
      </c>
      <c r="L3" s="61">
        <v>190586133.0085592</v>
      </c>
      <c r="M3" s="61">
        <v>190248710.98019832</v>
      </c>
      <c r="N3" s="348">
        <v>99.95564429249751</v>
      </c>
      <c r="O3" s="348">
        <v>99.902636595965305</v>
      </c>
      <c r="P3" s="348">
        <v>99.725764597217662</v>
      </c>
      <c r="Q3" s="346">
        <v>1</v>
      </c>
      <c r="R3" s="347">
        <v>1.4720023378312204</v>
      </c>
      <c r="S3" s="347">
        <v>0.32766049682162479</v>
      </c>
      <c r="T3" s="347">
        <v>5.0153687498567722E-3</v>
      </c>
      <c r="U3" s="347">
        <v>2.2914978694511066E-3</v>
      </c>
      <c r="V3" s="347">
        <v>2.7849258013696601E-6</v>
      </c>
      <c r="W3" s="347">
        <v>1.1465511086866415E-14</v>
      </c>
      <c r="X3" s="347">
        <v>5.8761904438063048</v>
      </c>
      <c r="Y3" s="347">
        <v>0.82424502615272033</v>
      </c>
      <c r="Z3" s="347">
        <v>6.6155146487772406E-3</v>
      </c>
      <c r="AA3" s="347">
        <v>9.1475927289016486E-3</v>
      </c>
      <c r="AB3" s="347">
        <v>7.0056087390752741E-6</v>
      </c>
      <c r="AC3" s="347">
        <v>1.512356525191667E-14</v>
      </c>
    </row>
    <row r="4" spans="1:544" s="332" customFormat="1" ht="20" customHeight="1" x14ac:dyDescent="0.4">
      <c r="A4" s="62">
        <v>2</v>
      </c>
      <c r="B4" s="63">
        <v>0.17964764557304794</v>
      </c>
      <c r="C4" s="63">
        <v>0.30535729068871564</v>
      </c>
      <c r="D4" s="63">
        <v>0.75537054297876016</v>
      </c>
      <c r="E4" s="63">
        <v>4.9866054043262774E-4</v>
      </c>
      <c r="F4" s="63">
        <v>1.4444232238514203E-3</v>
      </c>
      <c r="G4" s="63">
        <v>5.3458221815510095E-3</v>
      </c>
      <c r="H4" s="63">
        <v>81488.172031934533</v>
      </c>
      <c r="I4" s="63">
        <v>197871.52436628775</v>
      </c>
      <c r="J4" s="63">
        <v>636324.14540530764</v>
      </c>
      <c r="K4" s="63">
        <v>190604203.59167603</v>
      </c>
      <c r="L4" s="63">
        <v>190394326.25065565</v>
      </c>
      <c r="M4" s="63">
        <v>189668966.89759481</v>
      </c>
      <c r="N4" s="307">
        <v>99.912108947755556</v>
      </c>
      <c r="O4" s="307">
        <v>99.802094124543075</v>
      </c>
      <c r="P4" s="307">
        <v>99.421870701640273</v>
      </c>
      <c r="Q4" s="338">
        <v>2</v>
      </c>
      <c r="R4" s="332">
        <v>1.5750407169930121</v>
      </c>
      <c r="S4" s="332">
        <v>0.35098086316842086</v>
      </c>
      <c r="T4" s="332">
        <v>5.3762259694629996E-3</v>
      </c>
      <c r="U4" s="332">
        <v>2.455999742905638E-3</v>
      </c>
      <c r="V4" s="332">
        <v>2.985978390898248E-6</v>
      </c>
      <c r="W4" s="332">
        <v>1.22958603666605E-14</v>
      </c>
      <c r="X4" s="332">
        <v>6.2875166512550571</v>
      </c>
      <c r="Y4" s="332">
        <v>0.88290847858552923</v>
      </c>
      <c r="Z4" s="332">
        <v>7.0915028246197852E-3</v>
      </c>
      <c r="AA4" s="332">
        <v>9.8042794147434401E-3</v>
      </c>
      <c r="AB4" s="332">
        <v>7.5113657605091931E-6</v>
      </c>
      <c r="AC4" s="332">
        <v>1.6218836227602411E-14</v>
      </c>
    </row>
    <row r="5" spans="1:544" s="332" customFormat="1" ht="20" customHeight="1" x14ac:dyDescent="0.4">
      <c r="A5" s="62">
        <v>3</v>
      </c>
      <c r="B5" s="63">
        <v>0.18211413292269099</v>
      </c>
      <c r="C5" s="63">
        <v>0.33050430321557228</v>
      </c>
      <c r="D5" s="63">
        <v>0.92513877284966628</v>
      </c>
      <c r="E5" s="63">
        <v>5.5534266884809964E-4</v>
      </c>
      <c r="F5" s="63">
        <v>1.67633836552087E-3</v>
      </c>
      <c r="G5" s="63">
        <v>6.7263684010453254E-3</v>
      </c>
      <c r="H5" s="63">
        <v>82606.970693732641</v>
      </c>
      <c r="I5" s="63">
        <v>214166.78848369085</v>
      </c>
      <c r="J5" s="63">
        <v>779336.90224855905</v>
      </c>
      <c r="K5" s="63">
        <v>190522156.0203132</v>
      </c>
      <c r="L5" s="63">
        <v>190188307.09423065</v>
      </c>
      <c r="M5" s="63">
        <v>188961136.37376788</v>
      </c>
      <c r="N5" s="307">
        <v>99.869100736318288</v>
      </c>
      <c r="O5" s="307">
        <v>99.694101708771626</v>
      </c>
      <c r="P5" s="307">
        <v>99.050835650573688</v>
      </c>
      <c r="Q5" s="338">
        <v>3</v>
      </c>
      <c r="R5" s="332">
        <v>1.6809076069134448</v>
      </c>
      <c r="S5" s="332">
        <v>0.37523704546278125</v>
      </c>
      <c r="T5" s="332">
        <v>5.754526254148018E-3</v>
      </c>
      <c r="U5" s="332">
        <v>2.6281735258544625E-3</v>
      </c>
      <c r="V5" s="332">
        <v>3.1972583940844343E-6</v>
      </c>
      <c r="W5" s="332">
        <v>1.3170413825472562E-14</v>
      </c>
      <c r="X5" s="332">
        <v>6.7101341912397459</v>
      </c>
      <c r="Y5" s="332">
        <v>0.94392601900775541</v>
      </c>
      <c r="Z5" s="332">
        <v>7.5904992493675766E-3</v>
      </c>
      <c r="AA5" s="332">
        <v>1.0491592139754797E-2</v>
      </c>
      <c r="AB5" s="332">
        <v>8.0428503106487511E-6</v>
      </c>
      <c r="AC5" s="332">
        <v>1.7372414659512374E-14</v>
      </c>
    </row>
    <row r="6" spans="1:544" s="332" customFormat="1" ht="20" customHeight="1" x14ac:dyDescent="0.4">
      <c r="A6" s="62">
        <v>4</v>
      </c>
      <c r="B6" s="63">
        <v>0.18730108917535734</v>
      </c>
      <c r="C6" s="63">
        <v>0.35714817350315703</v>
      </c>
      <c r="D6" s="63">
        <v>1.2521040567329202</v>
      </c>
      <c r="E6" s="63">
        <v>6.0653447688589117E-4</v>
      </c>
      <c r="F6" s="63">
        <v>1.8911824396321093E-3</v>
      </c>
      <c r="G6" s="63">
        <v>8.9184933619297184E-3</v>
      </c>
      <c r="H6" s="63">
        <v>84959.774049942076</v>
      </c>
      <c r="I6" s="63">
        <v>231432.01643004574</v>
      </c>
      <c r="J6" s="63">
        <v>1054772.4573918122</v>
      </c>
      <c r="K6" s="63">
        <v>190438372.64794135</v>
      </c>
      <c r="L6" s="63">
        <v>189965507.69177377</v>
      </c>
      <c r="M6" s="63">
        <v>188044081.6939477</v>
      </c>
      <c r="N6" s="307">
        <v>99.825182641802598</v>
      </c>
      <c r="O6" s="307">
        <v>99.577313318209917</v>
      </c>
      <c r="P6" s="307">
        <v>98.570128166925912</v>
      </c>
      <c r="Q6" s="338">
        <v>4</v>
      </c>
      <c r="R6" s="332">
        <v>1.7894978605205956</v>
      </c>
      <c r="S6" s="332">
        <v>0.40044392181290633</v>
      </c>
      <c r="T6" s="332">
        <v>6.1509060823246881E-3</v>
      </c>
      <c r="U6" s="332">
        <v>2.808270484621754E-3</v>
      </c>
      <c r="V6" s="332">
        <v>3.4191917462723568E-6</v>
      </c>
      <c r="W6" s="332">
        <v>1.409120844555524E-14</v>
      </c>
      <c r="X6" s="332">
        <v>7.1436233197128587</v>
      </c>
      <c r="Y6" s="332">
        <v>1.0073350739837903</v>
      </c>
      <c r="Z6" s="332">
        <v>8.1133434689192215E-3</v>
      </c>
      <c r="AA6" s="332">
        <v>1.1210533951780833E-2</v>
      </c>
      <c r="AB6" s="332">
        <v>8.6011338494113717E-6</v>
      </c>
      <c r="AC6" s="332">
        <v>1.8586987426040496E-14</v>
      </c>
    </row>
    <row r="7" spans="1:544" s="332" customFormat="1" ht="20" customHeight="1" x14ac:dyDescent="0.4">
      <c r="A7" s="62">
        <v>5</v>
      </c>
      <c r="B7" s="63">
        <v>0.19364356634889121</v>
      </c>
      <c r="C7" s="63">
        <v>0.38448545459271349</v>
      </c>
      <c r="D7" s="63">
        <v>1.9061823114545351</v>
      </c>
      <c r="E7" s="63">
        <v>6.5435703901808515E-4</v>
      </c>
      <c r="F7" s="63">
        <v>2.0965944750179332E-3</v>
      </c>
      <c r="G7" s="63">
        <v>1.3097600905775773E-2</v>
      </c>
      <c r="H7" s="63">
        <v>87836.72169585705</v>
      </c>
      <c r="I7" s="63">
        <v>249146.57457607836</v>
      </c>
      <c r="J7" s="63">
        <v>1605767.9791693005</v>
      </c>
      <c r="K7" s="63">
        <v>190351974.40006846</v>
      </c>
      <c r="L7" s="63">
        <v>189725218.39627072</v>
      </c>
      <c r="M7" s="63">
        <v>186713811.47566715</v>
      </c>
      <c r="N7" s="307">
        <v>99.779893865418302</v>
      </c>
      <c r="O7" s="307">
        <v>99.451356965627511</v>
      </c>
      <c r="P7" s="307">
        <v>97.872818766218629</v>
      </c>
      <c r="Q7" s="338">
        <v>5</v>
      </c>
      <c r="R7" s="332">
        <v>1.9006953189867315</v>
      </c>
      <c r="S7" s="332">
        <v>0.42661560731218345</v>
      </c>
      <c r="T7" s="332">
        <v>6.5660184037752865E-3</v>
      </c>
      <c r="U7" s="332">
        <v>2.996546419671346E-3</v>
      </c>
      <c r="V7" s="332">
        <v>3.6522193172397146E-6</v>
      </c>
      <c r="W7" s="332">
        <v>1.5060366621527454E-14</v>
      </c>
      <c r="X7" s="332">
        <v>7.5875203340185378</v>
      </c>
      <c r="Y7" s="332">
        <v>1.0731711506792241</v>
      </c>
      <c r="Z7" s="332">
        <v>8.6608967557085109E-3</v>
      </c>
      <c r="AA7" s="332">
        <v>1.1962125998820069E-2</v>
      </c>
      <c r="AB7" s="332">
        <v>9.1873254049679032E-6</v>
      </c>
      <c r="AC7" s="332">
        <v>1.9865354068634722E-14</v>
      </c>
    </row>
    <row r="8" spans="1:544" s="332" customFormat="1" ht="20" customHeight="1" x14ac:dyDescent="0.4">
      <c r="A8" s="62">
        <v>6</v>
      </c>
      <c r="B8" s="63">
        <v>0.20056220739797526</v>
      </c>
      <c r="C8" s="63">
        <v>0.41302589072522933</v>
      </c>
      <c r="D8" s="63">
        <v>3.0521281604713688</v>
      </c>
      <c r="E8" s="63">
        <v>6.9986196597264332E-4</v>
      </c>
      <c r="F8" s="63">
        <v>2.298528720829405E-3</v>
      </c>
      <c r="G8" s="63">
        <v>2.0576278973552103E-2</v>
      </c>
      <c r="H8" s="63">
        <v>90975.017275721562</v>
      </c>
      <c r="I8" s="63">
        <v>267640.7771899486</v>
      </c>
      <c r="J8" s="63">
        <v>2571112.7623810815</v>
      </c>
      <c r="K8" s="63">
        <v>190262568.53058267</v>
      </c>
      <c r="L8" s="63">
        <v>189466824.7203877</v>
      </c>
      <c r="M8" s="63">
        <v>184625371.10489196</v>
      </c>
      <c r="N8" s="307">
        <v>99.733028535040958</v>
      </c>
      <c r="O8" s="307">
        <v>99.315910545193148</v>
      </c>
      <c r="P8" s="307">
        <v>96.778086971620922</v>
      </c>
      <c r="Q8" s="338">
        <v>6</v>
      </c>
      <c r="R8" s="332">
        <v>2.0143729284128979</v>
      </c>
      <c r="S8" s="332">
        <v>0.45376540145020366</v>
      </c>
      <c r="T8" s="332">
        <v>7.0005328237519836E-3</v>
      </c>
      <c r="U8" s="332">
        <v>3.1932616025516056E-3</v>
      </c>
      <c r="V8" s="332">
        <v>3.8967973428689783E-6</v>
      </c>
      <c r="W8" s="332">
        <v>1.6080099486733159E-14</v>
      </c>
      <c r="X8" s="332">
        <v>8.0413180386940422</v>
      </c>
      <c r="Y8" s="332">
        <v>1.141467704570845</v>
      </c>
      <c r="Z8" s="332">
        <v>9.2340423515418924E-3</v>
      </c>
      <c r="AA8" s="332">
        <v>1.2747407277310219E-2</v>
      </c>
      <c r="AB8" s="332">
        <v>9.802572659631375E-6</v>
      </c>
      <c r="AC8" s="332">
        <v>2.1210431179425545E-14</v>
      </c>
    </row>
    <row r="9" spans="1:544" s="332" customFormat="1" ht="20" customHeight="1" x14ac:dyDescent="0.4">
      <c r="A9" s="62">
        <v>7</v>
      </c>
      <c r="B9" s="63">
        <v>0.20779254975578043</v>
      </c>
      <c r="C9" s="63">
        <v>0.44457519467177314</v>
      </c>
      <c r="D9" s="63">
        <v>4.743539742310567</v>
      </c>
      <c r="E9" s="63">
        <v>7.4366010915130946E-4</v>
      </c>
      <c r="F9" s="63">
        <v>2.5057166574094861E-3</v>
      </c>
      <c r="G9" s="63">
        <v>3.215800738327438E-2</v>
      </c>
      <c r="H9" s="63">
        <v>94254.700569221983</v>
      </c>
      <c r="I9" s="63">
        <v>288084.726147309</v>
      </c>
      <c r="J9" s="63">
        <v>3995957.8789224224</v>
      </c>
      <c r="K9" s="63">
        <v>190169953.67166018</v>
      </c>
      <c r="L9" s="63">
        <v>189188961.96871909</v>
      </c>
      <c r="M9" s="63">
        <v>181341835.78424019</v>
      </c>
      <c r="N9" s="307">
        <v>99.684481096419574</v>
      </c>
      <c r="O9" s="307">
        <v>99.170258702295129</v>
      </c>
      <c r="P9" s="307">
        <v>95.056902797773617</v>
      </c>
      <c r="Q9" s="339">
        <v>7</v>
      </c>
      <c r="R9" s="333">
        <v>2.130392911027712</v>
      </c>
      <c r="S9" s="333">
        <v>0.48190573555543098</v>
      </c>
      <c r="T9" s="333">
        <v>7.4551357794213641E-3</v>
      </c>
      <c r="U9" s="333">
        <v>3.3986807053341009E-3</v>
      </c>
      <c r="V9" s="333">
        <v>4.1533978662065113E-6</v>
      </c>
      <c r="W9" s="333">
        <v>1.7152710361007413E-14</v>
      </c>
      <c r="X9" s="332">
        <v>8.5044664288903569</v>
      </c>
      <c r="Y9" s="332">
        <v>1.21225600723626</v>
      </c>
      <c r="Z9" s="332">
        <v>9.8336857003373523E-3</v>
      </c>
      <c r="AA9" s="332">
        <v>1.3567434350449395E-2</v>
      </c>
      <c r="AB9" s="332">
        <v>1.0448063059361453E-5</v>
      </c>
      <c r="AC9" s="332">
        <v>2.2625256948996671E-14</v>
      </c>
    </row>
    <row r="10" spans="1:544" ht="20" customHeight="1" x14ac:dyDescent="0.45">
      <c r="A10" s="62">
        <v>8</v>
      </c>
      <c r="B10" s="63">
        <v>0.21519955984901715</v>
      </c>
      <c r="C10" s="63">
        <v>0.48215977330690823</v>
      </c>
      <c r="D10" s="63">
        <v>6.8557966106608026</v>
      </c>
      <c r="E10" s="63">
        <v>7.8614444852296661E-4</v>
      </c>
      <c r="F10" s="63">
        <v>2.7316892382501178E-3</v>
      </c>
      <c r="G10" s="63">
        <v>4.7500366636909354E-2</v>
      </c>
      <c r="H10" s="63">
        <v>97614.520347514161</v>
      </c>
      <c r="I10" s="63">
        <v>312439.53310287656</v>
      </c>
      <c r="J10" s="63">
        <v>5775323.0648206603</v>
      </c>
      <c r="K10" s="63">
        <v>190074019.06120181</v>
      </c>
      <c r="L10" s="63">
        <v>188888699.83909398</v>
      </c>
      <c r="M10" s="63">
        <v>176456195.31236866</v>
      </c>
      <c r="N10" s="307">
        <v>99.634193489581108</v>
      </c>
      <c r="O10" s="307">
        <v>99.012865412731301</v>
      </c>
      <c r="P10" s="307">
        <v>92.495917080213559</v>
      </c>
      <c r="Q10" s="338">
        <v>8</v>
      </c>
      <c r="R10" s="332">
        <v>2.2486069913889892</v>
      </c>
      <c r="S10" s="332">
        <v>0.51104812041065539</v>
      </c>
      <c r="T10" s="332">
        <v>7.9305307081790882E-3</v>
      </c>
      <c r="U10" s="332">
        <v>3.6130727223660153E-3</v>
      </c>
      <c r="V10" s="332">
        <v>4.4225091880108593E-6</v>
      </c>
      <c r="W10" s="332">
        <v>1.8280598324002685E-14</v>
      </c>
      <c r="X10" s="332">
        <v>8.9763735933624957</v>
      </c>
      <c r="Y10" s="332">
        <v>1.2855650145781601</v>
      </c>
      <c r="Z10" s="332">
        <v>1.0460754670139611E-2</v>
      </c>
      <c r="AA10" s="332">
        <v>1.442328103583404E-2</v>
      </c>
      <c r="AB10" s="332">
        <v>1.112502494713937E-5</v>
      </c>
      <c r="AC10" s="332">
        <v>2.4112995879775756E-14</v>
      </c>
      <c r="AD10" s="332"/>
      <c r="AE10" s="332"/>
      <c r="AF10" s="332"/>
      <c r="AG10" s="332"/>
      <c r="AH10" s="332"/>
      <c r="AI10" s="332"/>
      <c r="AJ10" s="332"/>
      <c r="AK10" s="332"/>
      <c r="AL10" s="332"/>
      <c r="AM10" s="332"/>
      <c r="AN10" s="332"/>
      <c r="AO10" s="332"/>
      <c r="AP10" s="332"/>
      <c r="AQ10" s="332"/>
      <c r="AR10" s="332"/>
      <c r="AS10" s="332"/>
      <c r="AT10" s="332"/>
      <c r="AU10" s="332"/>
      <c r="AV10" s="332"/>
      <c r="AW10" s="332"/>
      <c r="AX10" s="332"/>
      <c r="AY10" s="332"/>
      <c r="AZ10" s="332"/>
      <c r="BA10" s="332"/>
      <c r="BB10" s="332"/>
      <c r="BC10" s="332"/>
      <c r="BD10" s="332"/>
      <c r="BE10" s="332"/>
      <c r="BF10" s="332"/>
      <c r="BG10" s="332"/>
      <c r="BH10" s="332"/>
      <c r="BI10" s="332"/>
      <c r="BJ10" s="332"/>
      <c r="BK10" s="332"/>
      <c r="BL10" s="332"/>
      <c r="BM10" s="332"/>
      <c r="BN10" s="332"/>
      <c r="BO10" s="332"/>
      <c r="BP10" s="332"/>
      <c r="BQ10" s="332"/>
      <c r="BR10" s="332"/>
      <c r="BS10" s="332"/>
      <c r="BT10" s="332"/>
      <c r="BU10" s="332"/>
      <c r="BV10" s="332"/>
      <c r="BW10" s="332"/>
      <c r="BX10" s="332"/>
      <c r="BY10" s="332"/>
      <c r="BZ10" s="332"/>
      <c r="CA10" s="332"/>
      <c r="CB10" s="332"/>
      <c r="CC10" s="332"/>
      <c r="CD10" s="332"/>
      <c r="CE10" s="332"/>
      <c r="CF10" s="332"/>
      <c r="CG10" s="332"/>
      <c r="CH10" s="332"/>
      <c r="CI10" s="332"/>
      <c r="CJ10" s="332"/>
      <c r="CK10" s="332"/>
      <c r="CL10" s="332"/>
      <c r="CM10" s="332"/>
      <c r="CN10" s="332"/>
      <c r="CO10" s="332"/>
      <c r="CP10" s="332"/>
      <c r="CQ10" s="332"/>
      <c r="CR10" s="332"/>
      <c r="CS10" s="332"/>
      <c r="CT10" s="332"/>
      <c r="CU10" s="332"/>
      <c r="CV10" s="332"/>
      <c r="CW10" s="332"/>
      <c r="CX10" s="332"/>
      <c r="CY10" s="332"/>
      <c r="CZ10" s="332"/>
      <c r="DA10" s="332"/>
      <c r="DB10" s="332"/>
      <c r="DC10" s="332"/>
      <c r="DD10" s="332"/>
      <c r="DE10" s="332"/>
      <c r="DF10" s="332"/>
      <c r="DG10" s="332"/>
      <c r="DH10" s="332"/>
      <c r="DI10" s="332"/>
      <c r="DJ10" s="332"/>
      <c r="DK10" s="332"/>
      <c r="DL10" s="332"/>
      <c r="DM10" s="332"/>
      <c r="DN10" s="332"/>
      <c r="DO10" s="332"/>
      <c r="DP10" s="332"/>
      <c r="DQ10" s="332"/>
      <c r="DR10" s="332"/>
      <c r="DS10" s="332"/>
      <c r="DT10" s="332"/>
      <c r="DU10" s="332"/>
      <c r="DV10" s="332"/>
      <c r="DW10" s="332"/>
      <c r="DX10" s="332"/>
      <c r="DY10" s="332"/>
      <c r="DZ10" s="332"/>
      <c r="EA10" s="332"/>
      <c r="EB10" s="332"/>
      <c r="EC10" s="332"/>
      <c r="ED10" s="332"/>
      <c r="EE10" s="332"/>
      <c r="EF10" s="332"/>
      <c r="EG10" s="332"/>
      <c r="EH10" s="332"/>
      <c r="EI10" s="332"/>
      <c r="EJ10" s="332"/>
      <c r="EK10" s="332"/>
      <c r="EL10" s="332"/>
      <c r="EM10" s="332"/>
      <c r="EN10" s="332"/>
      <c r="EO10" s="332"/>
      <c r="EP10" s="332"/>
      <c r="EQ10" s="332"/>
      <c r="ER10" s="332"/>
      <c r="ES10" s="332"/>
      <c r="ET10" s="332"/>
      <c r="EU10" s="332"/>
      <c r="EV10" s="332"/>
      <c r="EW10" s="332"/>
      <c r="EX10" s="332"/>
      <c r="EY10" s="332"/>
      <c r="EZ10" s="332"/>
      <c r="FA10" s="332"/>
      <c r="FB10" s="332"/>
      <c r="FC10" s="332"/>
      <c r="FD10" s="332"/>
      <c r="FE10" s="332"/>
      <c r="FF10" s="332"/>
      <c r="FG10" s="332"/>
      <c r="FH10" s="332"/>
      <c r="FI10" s="332"/>
      <c r="FJ10" s="332"/>
      <c r="FK10" s="332"/>
      <c r="FL10" s="332"/>
      <c r="FM10" s="332"/>
      <c r="FN10" s="332"/>
      <c r="FO10" s="332"/>
      <c r="FP10" s="332"/>
      <c r="FQ10" s="332"/>
      <c r="FR10" s="332"/>
      <c r="FS10" s="332"/>
      <c r="FT10" s="332"/>
      <c r="FU10" s="332"/>
      <c r="FV10" s="332"/>
      <c r="FW10" s="332"/>
      <c r="FX10" s="332"/>
      <c r="FY10" s="332"/>
      <c r="FZ10" s="332"/>
      <c r="GA10" s="332"/>
      <c r="GB10" s="332"/>
      <c r="GC10" s="332"/>
      <c r="GD10" s="332"/>
      <c r="GE10" s="332"/>
      <c r="GF10" s="332"/>
      <c r="GG10" s="332"/>
      <c r="GH10" s="332"/>
      <c r="GI10" s="332"/>
      <c r="GJ10" s="332"/>
      <c r="GK10" s="332"/>
      <c r="GL10" s="332"/>
      <c r="GM10" s="332"/>
      <c r="GN10" s="332"/>
      <c r="GO10" s="332"/>
      <c r="GP10" s="332"/>
      <c r="GQ10" s="332"/>
      <c r="GR10" s="332"/>
      <c r="GS10" s="332"/>
      <c r="GT10" s="332"/>
      <c r="GU10" s="332"/>
      <c r="GV10" s="332"/>
      <c r="GW10" s="332"/>
      <c r="GX10" s="332"/>
      <c r="GY10" s="332"/>
      <c r="GZ10" s="332"/>
      <c r="HA10" s="332"/>
      <c r="HB10" s="332"/>
      <c r="HC10" s="332"/>
      <c r="HD10" s="332"/>
      <c r="HE10" s="332"/>
      <c r="HF10" s="332"/>
      <c r="HG10" s="332"/>
      <c r="HH10" s="332"/>
      <c r="HI10" s="332"/>
      <c r="HJ10" s="332"/>
      <c r="HK10" s="332"/>
      <c r="HL10" s="332"/>
      <c r="HM10" s="332"/>
      <c r="HN10" s="332"/>
      <c r="HO10" s="332"/>
      <c r="HP10" s="332"/>
      <c r="HQ10" s="332"/>
      <c r="HR10" s="332"/>
      <c r="HS10" s="332"/>
      <c r="HT10" s="332"/>
      <c r="HU10" s="332"/>
      <c r="HV10" s="332"/>
      <c r="HW10" s="332"/>
      <c r="HX10" s="332"/>
      <c r="HY10" s="332"/>
      <c r="HZ10" s="332"/>
      <c r="IA10" s="332"/>
      <c r="IB10" s="332"/>
      <c r="IC10" s="332"/>
      <c r="ID10" s="332"/>
      <c r="IE10" s="332"/>
      <c r="IF10" s="332"/>
      <c r="IG10" s="332"/>
      <c r="IH10" s="332"/>
      <c r="II10" s="332"/>
      <c r="IJ10" s="332"/>
      <c r="IK10" s="332"/>
      <c r="IL10" s="332"/>
      <c r="IM10" s="332"/>
      <c r="IN10" s="332"/>
      <c r="IO10" s="332"/>
      <c r="IP10" s="332"/>
      <c r="IQ10" s="332"/>
      <c r="IR10" s="332"/>
      <c r="IS10" s="332"/>
      <c r="IT10" s="332"/>
      <c r="IU10" s="332"/>
      <c r="IV10" s="332"/>
      <c r="IW10" s="332"/>
      <c r="IX10" s="332"/>
      <c r="IY10" s="332"/>
      <c r="IZ10" s="332"/>
      <c r="JA10" s="332"/>
      <c r="JB10" s="332"/>
      <c r="JC10" s="332"/>
      <c r="JD10" s="332"/>
      <c r="JE10" s="332"/>
      <c r="JF10" s="332"/>
      <c r="JG10" s="332"/>
      <c r="JH10" s="332"/>
      <c r="JI10" s="332"/>
      <c r="JJ10" s="332"/>
      <c r="JK10" s="332"/>
      <c r="JL10" s="332"/>
      <c r="JM10" s="332"/>
      <c r="JN10" s="332"/>
      <c r="JO10" s="332"/>
      <c r="JP10" s="332"/>
      <c r="JQ10" s="332"/>
      <c r="JR10" s="332"/>
      <c r="JS10" s="332"/>
      <c r="JT10" s="332"/>
      <c r="JU10" s="332"/>
      <c r="JV10" s="332"/>
      <c r="JW10" s="332"/>
      <c r="JX10" s="332"/>
      <c r="JY10" s="332"/>
      <c r="JZ10" s="332"/>
      <c r="KA10" s="332"/>
      <c r="KB10" s="332"/>
      <c r="KC10" s="332"/>
      <c r="KD10" s="332"/>
      <c r="KE10" s="332"/>
      <c r="KF10" s="332"/>
      <c r="KG10" s="332"/>
      <c r="KH10" s="332"/>
      <c r="KI10" s="332"/>
      <c r="KJ10" s="332"/>
      <c r="KK10" s="332"/>
      <c r="KL10" s="332"/>
      <c r="KM10" s="332"/>
      <c r="KN10" s="332"/>
      <c r="KO10" s="332"/>
      <c r="KP10" s="332"/>
      <c r="KQ10" s="332"/>
      <c r="KR10" s="332"/>
      <c r="KS10" s="332"/>
      <c r="KT10" s="332"/>
      <c r="KU10" s="332"/>
      <c r="KV10" s="332"/>
      <c r="KW10" s="332"/>
      <c r="KX10" s="332"/>
      <c r="KY10" s="332"/>
      <c r="KZ10" s="332"/>
      <c r="LA10" s="332"/>
      <c r="LB10" s="332"/>
      <c r="LC10" s="332"/>
      <c r="LD10" s="332"/>
      <c r="LE10" s="332"/>
      <c r="LF10" s="332"/>
      <c r="LG10" s="332"/>
      <c r="LH10" s="332"/>
      <c r="LI10" s="332"/>
      <c r="LJ10" s="332"/>
      <c r="LK10" s="332"/>
      <c r="LL10" s="332"/>
      <c r="LM10" s="332"/>
      <c r="LN10" s="332"/>
      <c r="LO10" s="332"/>
      <c r="LP10" s="332"/>
      <c r="LQ10" s="332"/>
      <c r="LR10" s="332"/>
      <c r="LS10" s="332"/>
      <c r="LT10" s="332"/>
      <c r="LU10" s="332"/>
      <c r="LV10" s="332"/>
      <c r="LW10" s="332"/>
      <c r="LX10" s="332"/>
      <c r="LY10" s="332"/>
      <c r="LZ10" s="332"/>
      <c r="MA10" s="332"/>
      <c r="MB10" s="332"/>
      <c r="MC10" s="332"/>
      <c r="MD10" s="332"/>
      <c r="ME10" s="332"/>
      <c r="MF10" s="332"/>
      <c r="MG10" s="332"/>
      <c r="MH10" s="332"/>
      <c r="MI10" s="332"/>
      <c r="MJ10" s="332"/>
      <c r="MK10" s="332"/>
      <c r="ML10" s="332"/>
      <c r="MM10" s="332"/>
      <c r="MN10" s="332"/>
      <c r="MO10" s="332"/>
      <c r="MP10" s="332"/>
      <c r="MQ10" s="332"/>
      <c r="MR10" s="332"/>
      <c r="MS10" s="332"/>
      <c r="MT10" s="332"/>
      <c r="MU10" s="332"/>
      <c r="MV10" s="332"/>
      <c r="MW10" s="332"/>
      <c r="MX10" s="332"/>
      <c r="MY10" s="332"/>
      <c r="MZ10" s="332"/>
      <c r="NA10" s="332"/>
      <c r="NB10" s="332"/>
      <c r="NC10" s="332"/>
      <c r="ND10" s="332"/>
      <c r="NE10" s="332"/>
      <c r="NF10" s="332"/>
      <c r="NG10" s="332"/>
      <c r="NH10" s="332"/>
      <c r="NI10" s="332"/>
      <c r="NJ10" s="332"/>
      <c r="NK10" s="332"/>
      <c r="NL10" s="332"/>
      <c r="NM10" s="332"/>
      <c r="NN10" s="332"/>
      <c r="NO10" s="332"/>
      <c r="NP10" s="332"/>
      <c r="NQ10" s="332"/>
      <c r="NR10" s="332"/>
      <c r="NS10" s="332"/>
      <c r="NT10" s="332"/>
      <c r="NU10" s="332"/>
      <c r="NV10" s="332"/>
      <c r="NW10" s="332"/>
      <c r="NX10" s="332"/>
      <c r="NY10" s="332"/>
      <c r="NZ10" s="332"/>
      <c r="OA10" s="332"/>
      <c r="OB10" s="332"/>
      <c r="OC10" s="332"/>
      <c r="OD10" s="332"/>
      <c r="OE10" s="332"/>
      <c r="OF10" s="332"/>
      <c r="OG10" s="332"/>
      <c r="OH10" s="332"/>
      <c r="OI10" s="332"/>
      <c r="OJ10" s="332"/>
      <c r="OK10" s="332"/>
      <c r="OL10" s="332"/>
      <c r="OM10" s="332"/>
      <c r="ON10" s="332"/>
      <c r="OO10" s="332"/>
      <c r="OP10" s="332"/>
      <c r="OQ10" s="332"/>
      <c r="OR10" s="332"/>
      <c r="OS10" s="332"/>
      <c r="OT10" s="332"/>
      <c r="OU10" s="332"/>
      <c r="OV10" s="332"/>
      <c r="OW10" s="332"/>
      <c r="OX10" s="332"/>
      <c r="OY10" s="332"/>
      <c r="OZ10" s="332"/>
      <c r="PA10" s="332"/>
      <c r="PB10" s="332"/>
      <c r="PC10" s="332"/>
      <c r="PD10" s="332"/>
      <c r="PE10" s="332"/>
      <c r="PF10" s="332"/>
      <c r="PG10" s="332"/>
      <c r="PH10" s="332"/>
      <c r="PI10" s="332"/>
      <c r="PJ10" s="332"/>
      <c r="PK10" s="332"/>
      <c r="PL10" s="332"/>
      <c r="PM10" s="332"/>
      <c r="PN10" s="332"/>
      <c r="PO10" s="332"/>
      <c r="PP10" s="332"/>
      <c r="PQ10" s="332"/>
      <c r="PR10" s="332"/>
      <c r="PS10" s="332"/>
      <c r="PT10" s="332"/>
      <c r="PU10" s="332"/>
      <c r="PV10" s="332"/>
      <c r="PW10" s="332"/>
      <c r="PX10" s="332"/>
      <c r="PY10" s="332"/>
      <c r="PZ10" s="332"/>
      <c r="QA10" s="332"/>
      <c r="QB10" s="332"/>
      <c r="QC10" s="332"/>
      <c r="QD10" s="332"/>
      <c r="QE10" s="332"/>
      <c r="QF10" s="332"/>
      <c r="QG10" s="332"/>
      <c r="QH10" s="332"/>
      <c r="QI10" s="332"/>
      <c r="QJ10" s="332"/>
      <c r="QK10" s="332"/>
      <c r="QL10" s="332"/>
      <c r="QM10" s="332"/>
      <c r="QN10" s="332"/>
      <c r="QO10" s="332"/>
      <c r="QP10" s="332"/>
      <c r="QQ10" s="332"/>
      <c r="QR10" s="332"/>
      <c r="QS10" s="332"/>
      <c r="QT10" s="332"/>
      <c r="QU10" s="332"/>
      <c r="QV10" s="332"/>
      <c r="QW10" s="332"/>
      <c r="QX10" s="332"/>
      <c r="QY10" s="332"/>
      <c r="QZ10" s="332"/>
      <c r="RA10" s="332"/>
      <c r="RB10" s="332"/>
      <c r="RC10" s="332"/>
      <c r="RD10" s="332"/>
      <c r="RE10" s="332"/>
      <c r="RF10" s="332"/>
      <c r="RG10" s="332"/>
      <c r="RH10" s="332"/>
      <c r="RI10" s="332"/>
      <c r="RJ10" s="332"/>
      <c r="RK10" s="332"/>
      <c r="RL10" s="332"/>
      <c r="RM10" s="332"/>
      <c r="RN10" s="332"/>
      <c r="RO10" s="332"/>
      <c r="RP10" s="332"/>
      <c r="RQ10" s="332"/>
      <c r="RR10" s="332"/>
      <c r="RS10" s="332"/>
      <c r="RT10" s="332"/>
      <c r="RU10" s="332"/>
      <c r="RV10" s="332"/>
      <c r="RW10" s="332"/>
      <c r="RX10" s="332"/>
      <c r="RY10" s="332"/>
      <c r="RZ10" s="332"/>
      <c r="SA10" s="332"/>
      <c r="SB10" s="332"/>
      <c r="SC10" s="332"/>
      <c r="SD10" s="332"/>
      <c r="SE10" s="332"/>
      <c r="SF10" s="332"/>
      <c r="SG10" s="332"/>
      <c r="SH10" s="332"/>
      <c r="SI10" s="332"/>
      <c r="SJ10" s="332"/>
      <c r="SK10" s="332"/>
      <c r="SL10" s="332"/>
      <c r="SM10" s="332"/>
      <c r="SN10" s="332"/>
      <c r="SO10" s="332"/>
      <c r="SP10" s="332"/>
      <c r="SQ10" s="332"/>
      <c r="SR10" s="332"/>
      <c r="SS10" s="332"/>
      <c r="ST10" s="332"/>
      <c r="SU10" s="332"/>
      <c r="SV10" s="332"/>
      <c r="SW10" s="332"/>
      <c r="SX10" s="332"/>
      <c r="SY10" s="332"/>
      <c r="SZ10" s="332"/>
      <c r="TA10" s="332"/>
      <c r="TB10" s="332"/>
      <c r="TC10" s="332"/>
      <c r="TD10" s="332"/>
      <c r="TE10" s="332"/>
      <c r="TF10" s="332"/>
      <c r="TG10" s="332"/>
      <c r="TH10" s="332"/>
      <c r="TI10" s="332"/>
      <c r="TJ10" s="332"/>
      <c r="TK10" s="332"/>
      <c r="TL10" s="332"/>
      <c r="TM10" s="332"/>
      <c r="TN10" s="332"/>
      <c r="TO10" s="332"/>
      <c r="TP10" s="332"/>
      <c r="TQ10" s="332"/>
      <c r="TR10" s="332"/>
      <c r="TS10" s="332"/>
      <c r="TT10" s="332"/>
      <c r="TU10" s="332"/>
      <c r="TV10" s="332"/>
      <c r="TW10" s="332"/>
      <c r="TX10" s="332"/>
    </row>
    <row r="11" spans="1:544" ht="20" customHeight="1" x14ac:dyDescent="0.45">
      <c r="A11" s="62">
        <v>9</v>
      </c>
      <c r="B11" s="63">
        <v>0.22271099625194976</v>
      </c>
      <c r="C11" s="63">
        <v>0.52975747770571946</v>
      </c>
      <c r="D11" s="63">
        <v>9.1344569593215059</v>
      </c>
      <c r="E11" s="63">
        <v>8.2758824134144084E-4</v>
      </c>
      <c r="F11" s="63">
        <v>2.9950204308673884E-3</v>
      </c>
      <c r="G11" s="63">
        <v>6.5147947027017858E-2</v>
      </c>
      <c r="H11" s="63">
        <v>101021.70789988441</v>
      </c>
      <c r="I11" s="63">
        <v>343282.84555330622</v>
      </c>
      <c r="J11" s="63">
        <v>7694866.5425324384</v>
      </c>
      <c r="K11" s="63">
        <v>189974700.94707814</v>
      </c>
      <c r="L11" s="63">
        <v>188560838.64976591</v>
      </c>
      <c r="M11" s="63">
        <v>169721100.50869212</v>
      </c>
      <c r="N11" s="307">
        <v>99.582132296533814</v>
      </c>
      <c r="O11" s="307">
        <v>98.84100507465574</v>
      </c>
      <c r="P11" s="307">
        <v>88.96547277144083</v>
      </c>
      <c r="Q11" s="338">
        <v>9</v>
      </c>
      <c r="R11" s="332">
        <v>2.3688566777244464</v>
      </c>
      <c r="S11" s="332">
        <v>0.54120309418634616</v>
      </c>
      <c r="T11" s="332">
        <v>8.4274382073537563E-3</v>
      </c>
      <c r="U11" s="332">
        <v>3.8367108841626035E-3</v>
      </c>
      <c r="V11" s="332">
        <v>4.7046363268861486E-6</v>
      </c>
      <c r="W11" s="332">
        <v>1.946626191837344E-14</v>
      </c>
      <c r="X11" s="332">
        <v>9.4564068375733754</v>
      </c>
      <c r="Y11" s="332">
        <v>1.3614212358482805</v>
      </c>
      <c r="Z11" s="332">
        <v>1.1116199763777276E-2</v>
      </c>
      <c r="AA11" s="332">
        <v>1.5316038061720095E-2</v>
      </c>
      <c r="AB11" s="332">
        <v>1.1834728720454616E-5</v>
      </c>
      <c r="AC11" s="332">
        <v>2.5676943670714478E-14</v>
      </c>
      <c r="AD11" s="332"/>
      <c r="AE11" s="332"/>
      <c r="AF11" s="332"/>
      <c r="AG11" s="332"/>
      <c r="AH11" s="332"/>
      <c r="AI11" s="332"/>
      <c r="AJ11" s="332"/>
      <c r="AK11" s="332"/>
      <c r="AL11" s="332"/>
      <c r="AM11" s="332"/>
      <c r="AN11" s="332"/>
      <c r="AO11" s="332"/>
      <c r="AP11" s="332"/>
      <c r="AQ11" s="332"/>
      <c r="AR11" s="332"/>
      <c r="AS11" s="332"/>
      <c r="AT11" s="332"/>
      <c r="AU11" s="332"/>
      <c r="AV11" s="332"/>
      <c r="AW11" s="332"/>
      <c r="AX11" s="332"/>
      <c r="AY11" s="332"/>
      <c r="AZ11" s="332"/>
      <c r="BA11" s="332"/>
      <c r="BB11" s="332"/>
      <c r="BC11" s="332"/>
      <c r="BD11" s="332"/>
      <c r="BE11" s="332"/>
      <c r="BF11" s="332"/>
      <c r="BG11" s="332"/>
      <c r="BH11" s="332"/>
      <c r="BI11" s="332"/>
      <c r="BJ11" s="332"/>
      <c r="BK11" s="332"/>
      <c r="BL11" s="332"/>
      <c r="BM11" s="332"/>
      <c r="BN11" s="332"/>
      <c r="BO11" s="332"/>
      <c r="BP11" s="332"/>
      <c r="BQ11" s="332"/>
      <c r="BR11" s="332"/>
      <c r="BS11" s="332"/>
      <c r="BT11" s="332"/>
      <c r="BU11" s="332"/>
      <c r="BV11" s="332"/>
      <c r="BW11" s="332"/>
      <c r="BX11" s="332"/>
      <c r="BY11" s="332"/>
      <c r="BZ11" s="332"/>
      <c r="CA11" s="332"/>
      <c r="CB11" s="332"/>
      <c r="CC11" s="332"/>
      <c r="CD11" s="332"/>
      <c r="CE11" s="332"/>
      <c r="CF11" s="332"/>
      <c r="CG11" s="332"/>
      <c r="CH11" s="332"/>
      <c r="CI11" s="332"/>
      <c r="CJ11" s="332"/>
      <c r="CK11" s="332"/>
      <c r="CL11" s="332"/>
      <c r="CM11" s="332"/>
      <c r="CN11" s="332"/>
      <c r="CO11" s="332"/>
      <c r="CP11" s="332"/>
      <c r="CQ11" s="332"/>
      <c r="CR11" s="332"/>
      <c r="CS11" s="332"/>
      <c r="CT11" s="332"/>
      <c r="CU11" s="332"/>
      <c r="CV11" s="332"/>
      <c r="CW11" s="332"/>
      <c r="CX11" s="332"/>
      <c r="CY11" s="332"/>
      <c r="CZ11" s="332"/>
      <c r="DA11" s="332"/>
      <c r="DB11" s="332"/>
      <c r="DC11" s="332"/>
      <c r="DD11" s="332"/>
      <c r="DE11" s="332"/>
      <c r="DF11" s="332"/>
      <c r="DG11" s="332"/>
      <c r="DH11" s="332"/>
      <c r="DI11" s="332"/>
      <c r="DJ11" s="332"/>
      <c r="DK11" s="332"/>
      <c r="DL11" s="332"/>
      <c r="DM11" s="332"/>
      <c r="DN11" s="332"/>
      <c r="DO11" s="332"/>
      <c r="DP11" s="332"/>
      <c r="DQ11" s="332"/>
      <c r="DR11" s="332"/>
      <c r="DS11" s="332"/>
      <c r="DT11" s="332"/>
      <c r="DU11" s="332"/>
      <c r="DV11" s="332"/>
      <c r="DW11" s="332"/>
      <c r="DX11" s="332"/>
      <c r="DY11" s="332"/>
      <c r="DZ11" s="332"/>
      <c r="EA11" s="332"/>
      <c r="EB11" s="332"/>
      <c r="EC11" s="332"/>
      <c r="ED11" s="332"/>
      <c r="EE11" s="332"/>
      <c r="EF11" s="332"/>
      <c r="EG11" s="332"/>
      <c r="EH11" s="332"/>
      <c r="EI11" s="332"/>
      <c r="EJ11" s="332"/>
      <c r="EK11" s="332"/>
      <c r="EL11" s="332"/>
      <c r="EM11" s="332"/>
      <c r="EN11" s="332"/>
      <c r="EO11" s="332"/>
      <c r="EP11" s="332"/>
      <c r="EQ11" s="332"/>
      <c r="ER11" s="332"/>
      <c r="ES11" s="332"/>
      <c r="ET11" s="332"/>
      <c r="EU11" s="332"/>
      <c r="EV11" s="332"/>
      <c r="EW11" s="332"/>
      <c r="EX11" s="332"/>
      <c r="EY11" s="332"/>
      <c r="EZ11" s="332"/>
      <c r="FA11" s="332"/>
      <c r="FB11" s="332"/>
      <c r="FC11" s="332"/>
      <c r="FD11" s="332"/>
      <c r="FE11" s="332"/>
      <c r="FF11" s="332"/>
      <c r="FG11" s="332"/>
      <c r="FH11" s="332"/>
      <c r="FI11" s="332"/>
      <c r="FJ11" s="332"/>
      <c r="FK11" s="332"/>
      <c r="FL11" s="332"/>
      <c r="FM11" s="332"/>
      <c r="FN11" s="332"/>
      <c r="FO11" s="332"/>
      <c r="FP11" s="332"/>
      <c r="FQ11" s="332"/>
      <c r="FR11" s="332"/>
      <c r="FS11" s="332"/>
      <c r="FT11" s="332"/>
      <c r="FU11" s="332"/>
      <c r="FV11" s="332"/>
      <c r="FW11" s="332"/>
      <c r="FX11" s="332"/>
      <c r="FY11" s="332"/>
      <c r="FZ11" s="332"/>
      <c r="GA11" s="332"/>
      <c r="GB11" s="332"/>
      <c r="GC11" s="332"/>
      <c r="GD11" s="332"/>
      <c r="GE11" s="332"/>
      <c r="GF11" s="332"/>
      <c r="GG11" s="332"/>
      <c r="GH11" s="332"/>
      <c r="GI11" s="332"/>
      <c r="GJ11" s="332"/>
      <c r="GK11" s="332"/>
      <c r="GL11" s="332"/>
      <c r="GM11" s="332"/>
      <c r="GN11" s="332"/>
      <c r="GO11" s="332"/>
      <c r="GP11" s="332"/>
      <c r="GQ11" s="332"/>
      <c r="GR11" s="332"/>
      <c r="GS11" s="332"/>
      <c r="GT11" s="332"/>
      <c r="GU11" s="332"/>
      <c r="GV11" s="332"/>
      <c r="GW11" s="332"/>
      <c r="GX11" s="332"/>
      <c r="GY11" s="332"/>
      <c r="GZ11" s="332"/>
      <c r="HA11" s="332"/>
      <c r="HB11" s="332"/>
      <c r="HC11" s="332"/>
      <c r="HD11" s="332"/>
      <c r="HE11" s="332"/>
      <c r="HF11" s="332"/>
      <c r="HG11" s="332"/>
      <c r="HH11" s="332"/>
      <c r="HI11" s="332"/>
      <c r="HJ11" s="332"/>
      <c r="HK11" s="332"/>
      <c r="HL11" s="332"/>
      <c r="HM11" s="332"/>
      <c r="HN11" s="332"/>
      <c r="HO11" s="332"/>
      <c r="HP11" s="332"/>
      <c r="HQ11" s="332"/>
      <c r="HR11" s="332"/>
      <c r="HS11" s="332"/>
      <c r="HT11" s="332"/>
      <c r="HU11" s="332"/>
      <c r="HV11" s="332"/>
      <c r="HW11" s="332"/>
      <c r="HX11" s="332"/>
      <c r="HY11" s="332"/>
      <c r="HZ11" s="332"/>
      <c r="IA11" s="332"/>
      <c r="IB11" s="332"/>
      <c r="IC11" s="332"/>
      <c r="ID11" s="332"/>
      <c r="IE11" s="332"/>
      <c r="IF11" s="332"/>
      <c r="IG11" s="332"/>
      <c r="IH11" s="332"/>
      <c r="II11" s="332"/>
      <c r="IJ11" s="332"/>
      <c r="IK11" s="332"/>
      <c r="IL11" s="332"/>
      <c r="IM11" s="332"/>
      <c r="IN11" s="332"/>
      <c r="IO11" s="332"/>
      <c r="IP11" s="332"/>
      <c r="IQ11" s="332"/>
      <c r="IR11" s="332"/>
      <c r="IS11" s="332"/>
      <c r="IT11" s="332"/>
      <c r="IU11" s="332"/>
      <c r="IV11" s="332"/>
      <c r="IW11" s="332"/>
      <c r="IX11" s="332"/>
      <c r="IY11" s="332"/>
      <c r="IZ11" s="332"/>
      <c r="JA11" s="332"/>
      <c r="JB11" s="332"/>
      <c r="JC11" s="332"/>
      <c r="JD11" s="332"/>
      <c r="JE11" s="332"/>
      <c r="JF11" s="332"/>
      <c r="JG11" s="332"/>
      <c r="JH11" s="332"/>
      <c r="JI11" s="332"/>
      <c r="JJ11" s="332"/>
      <c r="JK11" s="332"/>
      <c r="JL11" s="332"/>
      <c r="JM11" s="332"/>
      <c r="JN11" s="332"/>
      <c r="JO11" s="332"/>
      <c r="JP11" s="332"/>
      <c r="JQ11" s="332"/>
      <c r="JR11" s="332"/>
      <c r="JS11" s="332"/>
      <c r="JT11" s="332"/>
      <c r="JU11" s="332"/>
      <c r="JV11" s="332"/>
      <c r="JW11" s="332"/>
      <c r="JX11" s="332"/>
      <c r="JY11" s="332"/>
      <c r="JZ11" s="332"/>
      <c r="KA11" s="332"/>
      <c r="KB11" s="332"/>
      <c r="KC11" s="332"/>
      <c r="KD11" s="332"/>
      <c r="KE11" s="332"/>
      <c r="KF11" s="332"/>
      <c r="KG11" s="332"/>
      <c r="KH11" s="332"/>
      <c r="KI11" s="332"/>
      <c r="KJ11" s="332"/>
      <c r="KK11" s="332"/>
      <c r="KL11" s="332"/>
      <c r="KM11" s="332"/>
      <c r="KN11" s="332"/>
      <c r="KO11" s="332"/>
      <c r="KP11" s="332"/>
      <c r="KQ11" s="332"/>
      <c r="KR11" s="332"/>
      <c r="KS11" s="332"/>
      <c r="KT11" s="332"/>
      <c r="KU11" s="332"/>
      <c r="KV11" s="332"/>
      <c r="KW11" s="332"/>
      <c r="KX11" s="332"/>
      <c r="KY11" s="332"/>
      <c r="KZ11" s="332"/>
      <c r="LA11" s="332"/>
      <c r="LB11" s="332"/>
      <c r="LC11" s="332"/>
      <c r="LD11" s="332"/>
      <c r="LE11" s="332"/>
      <c r="LF11" s="332"/>
      <c r="LG11" s="332"/>
      <c r="LH11" s="332"/>
      <c r="LI11" s="332"/>
      <c r="LJ11" s="332"/>
      <c r="LK11" s="332"/>
      <c r="LL11" s="332"/>
      <c r="LM11" s="332"/>
      <c r="LN11" s="332"/>
      <c r="LO11" s="332"/>
      <c r="LP11" s="332"/>
      <c r="LQ11" s="332"/>
      <c r="LR11" s="332"/>
      <c r="LS11" s="332"/>
      <c r="LT11" s="332"/>
      <c r="LU11" s="332"/>
      <c r="LV11" s="332"/>
      <c r="LW11" s="332"/>
      <c r="LX11" s="332"/>
      <c r="LY11" s="332"/>
      <c r="LZ11" s="332"/>
      <c r="MA11" s="332"/>
      <c r="MB11" s="332"/>
      <c r="MC11" s="332"/>
      <c r="MD11" s="332"/>
      <c r="ME11" s="332"/>
      <c r="MF11" s="332"/>
      <c r="MG11" s="332"/>
      <c r="MH11" s="332"/>
      <c r="MI11" s="332"/>
      <c r="MJ11" s="332"/>
      <c r="MK11" s="332"/>
      <c r="ML11" s="332"/>
      <c r="MM11" s="332"/>
      <c r="MN11" s="332"/>
      <c r="MO11" s="332"/>
      <c r="MP11" s="332"/>
      <c r="MQ11" s="332"/>
      <c r="MR11" s="332"/>
      <c r="MS11" s="332"/>
      <c r="MT11" s="332"/>
      <c r="MU11" s="332"/>
      <c r="MV11" s="332"/>
      <c r="MW11" s="332"/>
      <c r="MX11" s="332"/>
      <c r="MY11" s="332"/>
      <c r="MZ11" s="332"/>
      <c r="NA11" s="332"/>
      <c r="NB11" s="332"/>
      <c r="NC11" s="332"/>
      <c r="ND11" s="332"/>
      <c r="NE11" s="332"/>
      <c r="NF11" s="332"/>
      <c r="NG11" s="332"/>
      <c r="NH11" s="332"/>
      <c r="NI11" s="332"/>
      <c r="NJ11" s="332"/>
      <c r="NK11" s="332"/>
      <c r="NL11" s="332"/>
      <c r="NM11" s="332"/>
      <c r="NN11" s="332"/>
      <c r="NO11" s="332"/>
      <c r="NP11" s="332"/>
      <c r="NQ11" s="332"/>
      <c r="NR11" s="332"/>
      <c r="NS11" s="332"/>
      <c r="NT11" s="332"/>
      <c r="NU11" s="332"/>
      <c r="NV11" s="332"/>
      <c r="NW11" s="332"/>
      <c r="NX11" s="332"/>
      <c r="NY11" s="332"/>
      <c r="NZ11" s="332"/>
      <c r="OA11" s="332"/>
      <c r="OB11" s="332"/>
      <c r="OC11" s="332"/>
      <c r="OD11" s="332"/>
      <c r="OE11" s="332"/>
      <c r="OF11" s="332"/>
      <c r="OG11" s="332"/>
      <c r="OH11" s="332"/>
      <c r="OI11" s="332"/>
      <c r="OJ11" s="332"/>
      <c r="OK11" s="332"/>
      <c r="OL11" s="332"/>
      <c r="OM11" s="332"/>
      <c r="ON11" s="332"/>
      <c r="OO11" s="332"/>
      <c r="OP11" s="332"/>
      <c r="OQ11" s="332"/>
      <c r="OR11" s="332"/>
      <c r="OS11" s="332"/>
      <c r="OT11" s="332"/>
      <c r="OU11" s="332"/>
      <c r="OV11" s="332"/>
      <c r="OW11" s="332"/>
      <c r="OX11" s="332"/>
      <c r="OY11" s="332"/>
      <c r="OZ11" s="332"/>
      <c r="PA11" s="332"/>
      <c r="PB11" s="332"/>
      <c r="PC11" s="332"/>
      <c r="PD11" s="332"/>
      <c r="PE11" s="332"/>
      <c r="PF11" s="332"/>
      <c r="PG11" s="332"/>
      <c r="PH11" s="332"/>
      <c r="PI11" s="332"/>
      <c r="PJ11" s="332"/>
      <c r="PK11" s="332"/>
      <c r="PL11" s="332"/>
      <c r="PM11" s="332"/>
      <c r="PN11" s="332"/>
      <c r="PO11" s="332"/>
      <c r="PP11" s="332"/>
      <c r="PQ11" s="332"/>
      <c r="PR11" s="332"/>
      <c r="PS11" s="332"/>
      <c r="PT11" s="332"/>
      <c r="PU11" s="332"/>
      <c r="PV11" s="332"/>
      <c r="PW11" s="332"/>
      <c r="PX11" s="332"/>
      <c r="PY11" s="332"/>
      <c r="PZ11" s="332"/>
      <c r="QA11" s="332"/>
      <c r="QB11" s="332"/>
      <c r="QC11" s="332"/>
      <c r="QD11" s="332"/>
      <c r="QE11" s="332"/>
      <c r="QF11" s="332"/>
      <c r="QG11" s="332"/>
      <c r="QH11" s="332"/>
      <c r="QI11" s="332"/>
      <c r="QJ11" s="332"/>
      <c r="QK11" s="332"/>
      <c r="QL11" s="332"/>
      <c r="QM11" s="332"/>
      <c r="QN11" s="332"/>
      <c r="QO11" s="332"/>
      <c r="QP11" s="332"/>
      <c r="QQ11" s="332"/>
      <c r="QR11" s="332"/>
      <c r="QS11" s="332"/>
      <c r="QT11" s="332"/>
      <c r="QU11" s="332"/>
      <c r="QV11" s="332"/>
      <c r="QW11" s="332"/>
      <c r="QX11" s="332"/>
      <c r="QY11" s="332"/>
      <c r="QZ11" s="332"/>
      <c r="RA11" s="332"/>
      <c r="RB11" s="332"/>
      <c r="RC11" s="332"/>
      <c r="RD11" s="332"/>
      <c r="RE11" s="332"/>
      <c r="RF11" s="332"/>
      <c r="RG11" s="332"/>
      <c r="RH11" s="332"/>
      <c r="RI11" s="332"/>
      <c r="RJ11" s="332"/>
      <c r="RK11" s="332"/>
      <c r="RL11" s="332"/>
      <c r="RM11" s="332"/>
      <c r="RN11" s="332"/>
      <c r="RO11" s="332"/>
      <c r="RP11" s="332"/>
      <c r="RQ11" s="332"/>
      <c r="RR11" s="332"/>
      <c r="RS11" s="332"/>
      <c r="RT11" s="332"/>
      <c r="RU11" s="332"/>
      <c r="RV11" s="332"/>
      <c r="RW11" s="332"/>
      <c r="RX11" s="332"/>
      <c r="RY11" s="332"/>
      <c r="RZ11" s="332"/>
      <c r="SA11" s="332"/>
      <c r="SB11" s="332"/>
      <c r="SC11" s="332"/>
      <c r="SD11" s="332"/>
      <c r="SE11" s="332"/>
      <c r="SF11" s="332"/>
      <c r="SG11" s="332"/>
      <c r="SH11" s="332"/>
      <c r="SI11" s="332"/>
      <c r="SJ11" s="332"/>
      <c r="SK11" s="332"/>
      <c r="SL11" s="332"/>
      <c r="SM11" s="332"/>
      <c r="SN11" s="332"/>
      <c r="SO11" s="332"/>
      <c r="SP11" s="332"/>
      <c r="SQ11" s="332"/>
      <c r="SR11" s="332"/>
      <c r="SS11" s="332"/>
      <c r="ST11" s="332"/>
      <c r="SU11" s="332"/>
      <c r="SV11" s="332"/>
      <c r="SW11" s="332"/>
      <c r="SX11" s="332"/>
      <c r="SY11" s="332"/>
      <c r="SZ11" s="332"/>
      <c r="TA11" s="332"/>
      <c r="TB11" s="332"/>
      <c r="TC11" s="332"/>
      <c r="TD11" s="332"/>
      <c r="TE11" s="332"/>
      <c r="TF11" s="332"/>
      <c r="TG11" s="332"/>
      <c r="TH11" s="332"/>
      <c r="TI11" s="332"/>
      <c r="TJ11" s="332"/>
      <c r="TK11" s="332"/>
      <c r="TL11" s="332"/>
      <c r="TM11" s="332"/>
      <c r="TN11" s="332"/>
      <c r="TO11" s="332"/>
      <c r="TP11" s="332"/>
      <c r="TQ11" s="332"/>
      <c r="TR11" s="332"/>
      <c r="TS11" s="332"/>
      <c r="TT11" s="332"/>
      <c r="TU11" s="332"/>
      <c r="TV11" s="332"/>
      <c r="TW11" s="332"/>
      <c r="TX11" s="332"/>
    </row>
    <row r="12" spans="1:544" ht="20" customHeight="1" x14ac:dyDescent="0.45">
      <c r="A12" s="62">
        <v>10</v>
      </c>
      <c r="B12" s="63">
        <v>0.23029120901181599</v>
      </c>
      <c r="C12" s="63">
        <v>0.59205428115619874</v>
      </c>
      <c r="D12" s="63">
        <v>11.295141174349105</v>
      </c>
      <c r="E12" s="63">
        <v>8.6819845768940313E-4</v>
      </c>
      <c r="F12" s="63">
        <v>3.318825674487315E-3</v>
      </c>
      <c r="G12" s="63">
        <v>8.3090285848618134E-2</v>
      </c>
      <c r="H12" s="63">
        <v>104460.09240775973</v>
      </c>
      <c r="I12" s="63">
        <v>383651.17418921681</v>
      </c>
      <c r="J12" s="63">
        <v>9515026.925271688</v>
      </c>
      <c r="K12" s="63">
        <v>189871960.04692429</v>
      </c>
      <c r="L12" s="63">
        <v>188197371.63989463</v>
      </c>
      <c r="M12" s="63">
        <v>161116153.77479005</v>
      </c>
      <c r="N12" s="307">
        <v>99.528276926000899</v>
      </c>
      <c r="O12" s="307">
        <v>98.650480653867163</v>
      </c>
      <c r="P12" s="307">
        <v>84.454877730163346</v>
      </c>
      <c r="Q12" s="338">
        <v>10</v>
      </c>
      <c r="R12" s="332">
        <v>2.4909735981855619</v>
      </c>
      <c r="S12" s="332">
        <v>0.57238017084076342</v>
      </c>
      <c r="T12" s="332">
        <v>8.9465961848112455E-3</v>
      </c>
      <c r="U12" s="332">
        <v>4.0698725632713128E-3</v>
      </c>
      <c r="V12" s="332">
        <v>5.0003014890937056E-6</v>
      </c>
      <c r="W12" s="332">
        <v>2.0712302987270789E-14</v>
      </c>
      <c r="X12" s="332">
        <v>9.9438940260094419</v>
      </c>
      <c r="Y12" s="332">
        <v>1.4398486038455127</v>
      </c>
      <c r="Z12" s="332">
        <v>1.1800994317517249E-2</v>
      </c>
      <c r="AA12" s="332">
        <v>1.6246812691235339E-2</v>
      </c>
      <c r="AB12" s="332">
        <v>1.2578488013137627E-5</v>
      </c>
      <c r="AC12" s="332">
        <v>2.7320532279130135E-14</v>
      </c>
      <c r="AD12" s="332"/>
      <c r="AE12" s="332"/>
      <c r="AF12" s="332"/>
      <c r="AG12" s="332"/>
      <c r="AH12" s="332"/>
      <c r="AI12" s="332"/>
      <c r="AJ12" s="332"/>
      <c r="AK12" s="332"/>
      <c r="AL12" s="332"/>
      <c r="AM12" s="332"/>
      <c r="AN12" s="332"/>
      <c r="AO12" s="332"/>
      <c r="AP12" s="332"/>
      <c r="AQ12" s="332"/>
      <c r="AR12" s="332"/>
      <c r="AS12" s="332"/>
      <c r="AT12" s="332"/>
      <c r="AU12" s="332"/>
      <c r="AV12" s="332"/>
      <c r="AW12" s="332"/>
      <c r="AX12" s="332"/>
      <c r="AY12" s="332"/>
      <c r="AZ12" s="332"/>
      <c r="BA12" s="332"/>
      <c r="BB12" s="332"/>
      <c r="BC12" s="332"/>
      <c r="BD12" s="332"/>
      <c r="BE12" s="332"/>
      <c r="BF12" s="332"/>
      <c r="BG12" s="332"/>
      <c r="BH12" s="332"/>
      <c r="BI12" s="332"/>
      <c r="BJ12" s="332"/>
      <c r="BK12" s="332"/>
      <c r="BL12" s="332"/>
      <c r="BM12" s="332"/>
      <c r="BN12" s="332"/>
      <c r="BO12" s="332"/>
      <c r="BP12" s="332"/>
      <c r="BQ12" s="332"/>
      <c r="BR12" s="332"/>
      <c r="BS12" s="332"/>
      <c r="BT12" s="332"/>
      <c r="BU12" s="332"/>
      <c r="BV12" s="332"/>
      <c r="BW12" s="332"/>
      <c r="BX12" s="332"/>
      <c r="BY12" s="332"/>
      <c r="BZ12" s="332"/>
      <c r="CA12" s="332"/>
      <c r="CB12" s="332"/>
      <c r="CC12" s="332"/>
      <c r="CD12" s="332"/>
      <c r="CE12" s="332"/>
      <c r="CF12" s="332"/>
      <c r="CG12" s="332"/>
      <c r="CH12" s="332"/>
      <c r="CI12" s="332"/>
      <c r="CJ12" s="332"/>
      <c r="CK12" s="332"/>
      <c r="CL12" s="332"/>
      <c r="CM12" s="332"/>
      <c r="CN12" s="332"/>
      <c r="CO12" s="332"/>
      <c r="CP12" s="332"/>
      <c r="CQ12" s="332"/>
      <c r="CR12" s="332"/>
      <c r="CS12" s="332"/>
      <c r="CT12" s="332"/>
      <c r="CU12" s="332"/>
      <c r="CV12" s="332"/>
      <c r="CW12" s="332"/>
      <c r="CX12" s="332"/>
      <c r="CY12" s="332"/>
      <c r="CZ12" s="332"/>
      <c r="DA12" s="332"/>
      <c r="DB12" s="332"/>
      <c r="DC12" s="332"/>
      <c r="DD12" s="332"/>
      <c r="DE12" s="332"/>
      <c r="DF12" s="332"/>
      <c r="DG12" s="332"/>
      <c r="DH12" s="332"/>
      <c r="DI12" s="332"/>
      <c r="DJ12" s="332"/>
      <c r="DK12" s="332"/>
      <c r="DL12" s="332"/>
      <c r="DM12" s="332"/>
      <c r="DN12" s="332"/>
      <c r="DO12" s="332"/>
      <c r="DP12" s="332"/>
      <c r="DQ12" s="332"/>
      <c r="DR12" s="332"/>
      <c r="DS12" s="332"/>
      <c r="DT12" s="332"/>
      <c r="DU12" s="332"/>
      <c r="DV12" s="332"/>
      <c r="DW12" s="332"/>
      <c r="DX12" s="332"/>
      <c r="DY12" s="332"/>
      <c r="DZ12" s="332"/>
      <c r="EA12" s="332"/>
      <c r="EB12" s="332"/>
      <c r="EC12" s="332"/>
      <c r="ED12" s="332"/>
      <c r="EE12" s="332"/>
      <c r="EF12" s="332"/>
      <c r="EG12" s="332"/>
      <c r="EH12" s="332"/>
      <c r="EI12" s="332"/>
      <c r="EJ12" s="332"/>
      <c r="EK12" s="332"/>
      <c r="EL12" s="332"/>
      <c r="EM12" s="332"/>
      <c r="EN12" s="332"/>
      <c r="EO12" s="332"/>
      <c r="EP12" s="332"/>
      <c r="EQ12" s="332"/>
      <c r="ER12" s="332"/>
      <c r="ES12" s="332"/>
      <c r="ET12" s="332"/>
      <c r="EU12" s="332"/>
      <c r="EV12" s="332"/>
      <c r="EW12" s="332"/>
      <c r="EX12" s="332"/>
      <c r="EY12" s="332"/>
      <c r="EZ12" s="332"/>
      <c r="FA12" s="332"/>
      <c r="FB12" s="332"/>
      <c r="FC12" s="332"/>
      <c r="FD12" s="332"/>
      <c r="FE12" s="332"/>
      <c r="FF12" s="332"/>
      <c r="FG12" s="332"/>
      <c r="FH12" s="332"/>
      <c r="FI12" s="332"/>
      <c r="FJ12" s="332"/>
      <c r="FK12" s="332"/>
      <c r="FL12" s="332"/>
      <c r="FM12" s="332"/>
      <c r="FN12" s="332"/>
      <c r="FO12" s="332"/>
      <c r="FP12" s="332"/>
      <c r="FQ12" s="332"/>
      <c r="FR12" s="332"/>
      <c r="FS12" s="332"/>
      <c r="FT12" s="332"/>
      <c r="FU12" s="332"/>
      <c r="FV12" s="332"/>
      <c r="FW12" s="332"/>
      <c r="FX12" s="332"/>
      <c r="FY12" s="332"/>
      <c r="FZ12" s="332"/>
      <c r="GA12" s="332"/>
      <c r="GB12" s="332"/>
      <c r="GC12" s="332"/>
      <c r="GD12" s="332"/>
      <c r="GE12" s="332"/>
      <c r="GF12" s="332"/>
      <c r="GG12" s="332"/>
      <c r="GH12" s="332"/>
      <c r="GI12" s="332"/>
      <c r="GJ12" s="332"/>
      <c r="GK12" s="332"/>
      <c r="GL12" s="332"/>
      <c r="GM12" s="332"/>
      <c r="GN12" s="332"/>
      <c r="GO12" s="332"/>
      <c r="GP12" s="332"/>
      <c r="GQ12" s="332"/>
      <c r="GR12" s="332"/>
      <c r="GS12" s="332"/>
      <c r="GT12" s="332"/>
      <c r="GU12" s="332"/>
      <c r="GV12" s="332"/>
      <c r="GW12" s="332"/>
      <c r="GX12" s="332"/>
      <c r="GY12" s="332"/>
      <c r="GZ12" s="332"/>
      <c r="HA12" s="332"/>
      <c r="HB12" s="332"/>
      <c r="HC12" s="332"/>
      <c r="HD12" s="332"/>
      <c r="HE12" s="332"/>
      <c r="HF12" s="332"/>
      <c r="HG12" s="332"/>
      <c r="HH12" s="332"/>
      <c r="HI12" s="332"/>
      <c r="HJ12" s="332"/>
      <c r="HK12" s="332"/>
      <c r="HL12" s="332"/>
      <c r="HM12" s="332"/>
      <c r="HN12" s="332"/>
      <c r="HO12" s="332"/>
      <c r="HP12" s="332"/>
      <c r="HQ12" s="332"/>
      <c r="HR12" s="332"/>
      <c r="HS12" s="332"/>
      <c r="HT12" s="332"/>
      <c r="HU12" s="332"/>
      <c r="HV12" s="332"/>
      <c r="HW12" s="332"/>
      <c r="HX12" s="332"/>
      <c r="HY12" s="332"/>
      <c r="HZ12" s="332"/>
      <c r="IA12" s="332"/>
      <c r="IB12" s="332"/>
      <c r="IC12" s="332"/>
      <c r="ID12" s="332"/>
      <c r="IE12" s="332"/>
      <c r="IF12" s="332"/>
      <c r="IG12" s="332"/>
      <c r="IH12" s="332"/>
      <c r="II12" s="332"/>
      <c r="IJ12" s="332"/>
      <c r="IK12" s="332"/>
      <c r="IL12" s="332"/>
      <c r="IM12" s="332"/>
      <c r="IN12" s="332"/>
      <c r="IO12" s="332"/>
      <c r="IP12" s="332"/>
      <c r="IQ12" s="332"/>
      <c r="IR12" s="332"/>
      <c r="IS12" s="332"/>
      <c r="IT12" s="332"/>
      <c r="IU12" s="332"/>
      <c r="IV12" s="332"/>
      <c r="IW12" s="332"/>
      <c r="IX12" s="332"/>
      <c r="IY12" s="332"/>
      <c r="IZ12" s="332"/>
      <c r="JA12" s="332"/>
      <c r="JB12" s="332"/>
      <c r="JC12" s="332"/>
      <c r="JD12" s="332"/>
      <c r="JE12" s="332"/>
      <c r="JF12" s="332"/>
      <c r="JG12" s="332"/>
      <c r="JH12" s="332"/>
      <c r="JI12" s="332"/>
      <c r="JJ12" s="332"/>
      <c r="JK12" s="332"/>
      <c r="JL12" s="332"/>
      <c r="JM12" s="332"/>
      <c r="JN12" s="332"/>
      <c r="JO12" s="332"/>
      <c r="JP12" s="332"/>
      <c r="JQ12" s="332"/>
      <c r="JR12" s="332"/>
      <c r="JS12" s="332"/>
      <c r="JT12" s="332"/>
      <c r="JU12" s="332"/>
      <c r="JV12" s="332"/>
      <c r="JW12" s="332"/>
      <c r="JX12" s="332"/>
      <c r="JY12" s="332"/>
      <c r="JZ12" s="332"/>
      <c r="KA12" s="332"/>
      <c r="KB12" s="332"/>
      <c r="KC12" s="332"/>
      <c r="KD12" s="332"/>
      <c r="KE12" s="332"/>
      <c r="KF12" s="332"/>
      <c r="KG12" s="332"/>
      <c r="KH12" s="332"/>
      <c r="KI12" s="332"/>
      <c r="KJ12" s="332"/>
      <c r="KK12" s="332"/>
      <c r="KL12" s="332"/>
      <c r="KM12" s="332"/>
      <c r="KN12" s="332"/>
      <c r="KO12" s="332"/>
      <c r="KP12" s="332"/>
      <c r="KQ12" s="332"/>
      <c r="KR12" s="332"/>
      <c r="KS12" s="332"/>
      <c r="KT12" s="332"/>
      <c r="KU12" s="332"/>
      <c r="KV12" s="332"/>
      <c r="KW12" s="332"/>
      <c r="KX12" s="332"/>
      <c r="KY12" s="332"/>
      <c r="KZ12" s="332"/>
      <c r="LA12" s="332"/>
      <c r="LB12" s="332"/>
      <c r="LC12" s="332"/>
      <c r="LD12" s="332"/>
      <c r="LE12" s="332"/>
      <c r="LF12" s="332"/>
      <c r="LG12" s="332"/>
      <c r="LH12" s="332"/>
      <c r="LI12" s="332"/>
      <c r="LJ12" s="332"/>
      <c r="LK12" s="332"/>
      <c r="LL12" s="332"/>
      <c r="LM12" s="332"/>
      <c r="LN12" s="332"/>
      <c r="LO12" s="332"/>
      <c r="LP12" s="332"/>
      <c r="LQ12" s="332"/>
      <c r="LR12" s="332"/>
      <c r="LS12" s="332"/>
      <c r="LT12" s="332"/>
      <c r="LU12" s="332"/>
      <c r="LV12" s="332"/>
      <c r="LW12" s="332"/>
      <c r="LX12" s="332"/>
      <c r="LY12" s="332"/>
      <c r="LZ12" s="332"/>
      <c r="MA12" s="332"/>
      <c r="MB12" s="332"/>
      <c r="MC12" s="332"/>
      <c r="MD12" s="332"/>
      <c r="ME12" s="332"/>
      <c r="MF12" s="332"/>
      <c r="MG12" s="332"/>
      <c r="MH12" s="332"/>
      <c r="MI12" s="332"/>
      <c r="MJ12" s="332"/>
      <c r="MK12" s="332"/>
      <c r="ML12" s="332"/>
      <c r="MM12" s="332"/>
      <c r="MN12" s="332"/>
      <c r="MO12" s="332"/>
      <c r="MP12" s="332"/>
      <c r="MQ12" s="332"/>
      <c r="MR12" s="332"/>
      <c r="MS12" s="332"/>
      <c r="MT12" s="332"/>
      <c r="MU12" s="332"/>
      <c r="MV12" s="332"/>
      <c r="MW12" s="332"/>
      <c r="MX12" s="332"/>
      <c r="MY12" s="332"/>
      <c r="MZ12" s="332"/>
      <c r="NA12" s="332"/>
      <c r="NB12" s="332"/>
      <c r="NC12" s="332"/>
      <c r="ND12" s="332"/>
      <c r="NE12" s="332"/>
      <c r="NF12" s="332"/>
      <c r="NG12" s="332"/>
      <c r="NH12" s="332"/>
      <c r="NI12" s="332"/>
      <c r="NJ12" s="332"/>
      <c r="NK12" s="332"/>
      <c r="NL12" s="332"/>
      <c r="NM12" s="332"/>
      <c r="NN12" s="332"/>
      <c r="NO12" s="332"/>
      <c r="NP12" s="332"/>
      <c r="NQ12" s="332"/>
      <c r="NR12" s="332"/>
      <c r="NS12" s="332"/>
      <c r="NT12" s="332"/>
      <c r="NU12" s="332"/>
      <c r="NV12" s="332"/>
      <c r="NW12" s="332"/>
      <c r="NX12" s="332"/>
      <c r="NY12" s="332"/>
      <c r="NZ12" s="332"/>
      <c r="OA12" s="332"/>
      <c r="OB12" s="332"/>
      <c r="OC12" s="332"/>
      <c r="OD12" s="332"/>
      <c r="OE12" s="332"/>
      <c r="OF12" s="332"/>
      <c r="OG12" s="332"/>
      <c r="OH12" s="332"/>
      <c r="OI12" s="332"/>
      <c r="OJ12" s="332"/>
      <c r="OK12" s="332"/>
      <c r="OL12" s="332"/>
      <c r="OM12" s="332"/>
      <c r="ON12" s="332"/>
      <c r="OO12" s="332"/>
      <c r="OP12" s="332"/>
      <c r="OQ12" s="332"/>
      <c r="OR12" s="332"/>
      <c r="OS12" s="332"/>
      <c r="OT12" s="332"/>
      <c r="OU12" s="332"/>
      <c r="OV12" s="332"/>
      <c r="OW12" s="332"/>
      <c r="OX12" s="332"/>
      <c r="OY12" s="332"/>
      <c r="OZ12" s="332"/>
      <c r="PA12" s="332"/>
      <c r="PB12" s="332"/>
      <c r="PC12" s="332"/>
      <c r="PD12" s="332"/>
      <c r="PE12" s="332"/>
      <c r="PF12" s="332"/>
      <c r="PG12" s="332"/>
      <c r="PH12" s="332"/>
      <c r="PI12" s="332"/>
      <c r="PJ12" s="332"/>
      <c r="PK12" s="332"/>
      <c r="PL12" s="332"/>
      <c r="PM12" s="332"/>
      <c r="PN12" s="332"/>
      <c r="PO12" s="332"/>
      <c r="PP12" s="332"/>
      <c r="PQ12" s="332"/>
      <c r="PR12" s="332"/>
      <c r="PS12" s="332"/>
      <c r="PT12" s="332"/>
      <c r="PU12" s="332"/>
      <c r="PV12" s="332"/>
      <c r="PW12" s="332"/>
      <c r="PX12" s="332"/>
      <c r="PY12" s="332"/>
      <c r="PZ12" s="332"/>
      <c r="QA12" s="332"/>
      <c r="QB12" s="332"/>
      <c r="QC12" s="332"/>
      <c r="QD12" s="332"/>
      <c r="QE12" s="332"/>
      <c r="QF12" s="332"/>
      <c r="QG12" s="332"/>
      <c r="QH12" s="332"/>
      <c r="QI12" s="332"/>
      <c r="QJ12" s="332"/>
      <c r="QK12" s="332"/>
      <c r="QL12" s="332"/>
      <c r="QM12" s="332"/>
      <c r="QN12" s="332"/>
      <c r="QO12" s="332"/>
      <c r="QP12" s="332"/>
      <c r="QQ12" s="332"/>
      <c r="QR12" s="332"/>
      <c r="QS12" s="332"/>
      <c r="QT12" s="332"/>
      <c r="QU12" s="332"/>
      <c r="QV12" s="332"/>
      <c r="QW12" s="332"/>
      <c r="QX12" s="332"/>
      <c r="QY12" s="332"/>
      <c r="QZ12" s="332"/>
      <c r="RA12" s="332"/>
      <c r="RB12" s="332"/>
      <c r="RC12" s="332"/>
      <c r="RD12" s="332"/>
      <c r="RE12" s="332"/>
      <c r="RF12" s="332"/>
      <c r="RG12" s="332"/>
      <c r="RH12" s="332"/>
      <c r="RI12" s="332"/>
      <c r="RJ12" s="332"/>
      <c r="RK12" s="332"/>
      <c r="RL12" s="332"/>
      <c r="RM12" s="332"/>
      <c r="RN12" s="332"/>
      <c r="RO12" s="332"/>
      <c r="RP12" s="332"/>
      <c r="RQ12" s="332"/>
      <c r="RR12" s="332"/>
      <c r="RS12" s="332"/>
      <c r="RT12" s="332"/>
      <c r="RU12" s="332"/>
      <c r="RV12" s="332"/>
      <c r="RW12" s="332"/>
      <c r="RX12" s="332"/>
      <c r="RY12" s="332"/>
      <c r="RZ12" s="332"/>
      <c r="SA12" s="332"/>
      <c r="SB12" s="332"/>
      <c r="SC12" s="332"/>
      <c r="SD12" s="332"/>
      <c r="SE12" s="332"/>
      <c r="SF12" s="332"/>
      <c r="SG12" s="332"/>
      <c r="SH12" s="332"/>
      <c r="SI12" s="332"/>
      <c r="SJ12" s="332"/>
      <c r="SK12" s="332"/>
      <c r="SL12" s="332"/>
      <c r="SM12" s="332"/>
      <c r="SN12" s="332"/>
      <c r="SO12" s="332"/>
      <c r="SP12" s="332"/>
      <c r="SQ12" s="332"/>
      <c r="SR12" s="332"/>
      <c r="SS12" s="332"/>
      <c r="ST12" s="332"/>
      <c r="SU12" s="332"/>
      <c r="SV12" s="332"/>
      <c r="SW12" s="332"/>
      <c r="SX12" s="332"/>
      <c r="SY12" s="332"/>
      <c r="SZ12" s="332"/>
      <c r="TA12" s="332"/>
      <c r="TB12" s="332"/>
      <c r="TC12" s="332"/>
      <c r="TD12" s="332"/>
      <c r="TE12" s="332"/>
      <c r="TF12" s="332"/>
      <c r="TG12" s="332"/>
      <c r="TH12" s="332"/>
      <c r="TI12" s="332"/>
      <c r="TJ12" s="332"/>
      <c r="TK12" s="332"/>
      <c r="TL12" s="332"/>
      <c r="TM12" s="332"/>
      <c r="TN12" s="332"/>
      <c r="TO12" s="332"/>
      <c r="TP12" s="332"/>
      <c r="TQ12" s="332"/>
      <c r="TR12" s="332"/>
      <c r="TS12" s="332"/>
      <c r="TT12" s="332"/>
      <c r="TU12" s="332"/>
      <c r="TV12" s="332"/>
      <c r="TW12" s="332"/>
      <c r="TX12" s="332"/>
    </row>
    <row r="13" spans="1:544" ht="20" customHeight="1" x14ac:dyDescent="0.45">
      <c r="A13" s="62">
        <v>11</v>
      </c>
      <c r="B13" s="63">
        <v>0.23793211424497801</v>
      </c>
      <c r="C13" s="63">
        <v>0.67432012767681038</v>
      </c>
      <c r="D13" s="63">
        <v>13.10280121755522</v>
      </c>
      <c r="E13" s="63">
        <v>9.0815282414541485E-4</v>
      </c>
      <c r="F13" s="63">
        <v>3.7302712246505988E-3</v>
      </c>
      <c r="G13" s="63">
        <v>9.9373983503039276E-2</v>
      </c>
      <c r="H13" s="63">
        <v>107926.00702152202</v>
      </c>
      <c r="I13" s="63">
        <v>436959.44273457315</v>
      </c>
      <c r="J13" s="63">
        <v>11037799.745668517</v>
      </c>
      <c r="K13" s="63">
        <v>189765766.99720967</v>
      </c>
      <c r="L13" s="63">
        <v>187787066.33143273</v>
      </c>
      <c r="M13" s="63">
        <v>150839740.43931994</v>
      </c>
      <c r="N13" s="307">
        <v>99.4726119860224</v>
      </c>
      <c r="O13" s="307">
        <v>98.435404239452353</v>
      </c>
      <c r="P13" s="307">
        <v>79.068122824352344</v>
      </c>
      <c r="Q13" s="338">
        <v>11</v>
      </c>
      <c r="R13" s="332">
        <v>2.6147798914195448</v>
      </c>
      <c r="S13" s="332">
        <v>0.60458778913883682</v>
      </c>
      <c r="T13" s="332">
        <v>9.4887599999636703E-3</v>
      </c>
      <c r="U13" s="332">
        <v>4.3128391719463501E-3</v>
      </c>
      <c r="V13" s="332">
        <v>5.3100445481339424E-6</v>
      </c>
      <c r="W13" s="332">
        <v>2.2021430650702929E-14</v>
      </c>
      <c r="X13" s="332">
        <v>10.438125141332595</v>
      </c>
      <c r="Y13" s="332">
        <v>1.5208683466705513</v>
      </c>
      <c r="Z13" s="332">
        <v>1.251613468706241E-2</v>
      </c>
      <c r="AA13" s="332">
        <v>1.7216728313899237E-2</v>
      </c>
      <c r="AB13" s="332">
        <v>1.3357660901770063E-5</v>
      </c>
      <c r="AC13" s="332">
        <v>2.9047335165717923E-14</v>
      </c>
      <c r="AD13" s="332"/>
      <c r="AE13" s="332"/>
      <c r="AF13" s="332"/>
      <c r="AG13" s="332"/>
      <c r="AH13" s="332"/>
      <c r="AI13" s="332"/>
      <c r="AJ13" s="332"/>
      <c r="AK13" s="332"/>
      <c r="AL13" s="332"/>
      <c r="AM13" s="332"/>
      <c r="AN13" s="332"/>
      <c r="AO13" s="332"/>
      <c r="AP13" s="332"/>
      <c r="AQ13" s="332"/>
      <c r="AR13" s="332"/>
      <c r="AS13" s="332"/>
      <c r="AT13" s="332"/>
      <c r="AU13" s="332"/>
      <c r="AV13" s="332"/>
      <c r="AW13" s="332"/>
      <c r="AX13" s="332"/>
      <c r="AY13" s="332"/>
      <c r="AZ13" s="332"/>
      <c r="BA13" s="332"/>
      <c r="BB13" s="332"/>
      <c r="BC13" s="332"/>
      <c r="BD13" s="332"/>
      <c r="BE13" s="332"/>
      <c r="BF13" s="332"/>
      <c r="BG13" s="332"/>
      <c r="BH13" s="332"/>
      <c r="BI13" s="332"/>
      <c r="BJ13" s="332"/>
      <c r="BK13" s="332"/>
      <c r="BL13" s="332"/>
      <c r="BM13" s="332"/>
      <c r="BN13" s="332"/>
      <c r="BO13" s="332"/>
      <c r="BP13" s="332"/>
      <c r="BQ13" s="332"/>
      <c r="BR13" s="332"/>
      <c r="BS13" s="332"/>
      <c r="BT13" s="332"/>
      <c r="BU13" s="332"/>
      <c r="BV13" s="332"/>
      <c r="BW13" s="332"/>
      <c r="BX13" s="332"/>
      <c r="BY13" s="332"/>
      <c r="BZ13" s="332"/>
      <c r="CA13" s="332"/>
      <c r="CB13" s="332"/>
      <c r="CC13" s="332"/>
      <c r="CD13" s="332"/>
      <c r="CE13" s="332"/>
      <c r="CF13" s="332"/>
      <c r="CG13" s="332"/>
      <c r="CH13" s="332"/>
      <c r="CI13" s="332"/>
      <c r="CJ13" s="332"/>
      <c r="CK13" s="332"/>
      <c r="CL13" s="332"/>
      <c r="CM13" s="332"/>
      <c r="CN13" s="332"/>
      <c r="CO13" s="332"/>
      <c r="CP13" s="332"/>
      <c r="CQ13" s="332"/>
      <c r="CR13" s="332"/>
      <c r="CS13" s="332"/>
      <c r="CT13" s="332"/>
      <c r="CU13" s="332"/>
      <c r="CV13" s="332"/>
      <c r="CW13" s="332"/>
      <c r="CX13" s="332"/>
      <c r="CY13" s="332"/>
      <c r="CZ13" s="332"/>
      <c r="DA13" s="332"/>
      <c r="DB13" s="332"/>
      <c r="DC13" s="332"/>
      <c r="DD13" s="332"/>
      <c r="DE13" s="332"/>
      <c r="DF13" s="332"/>
      <c r="DG13" s="332"/>
      <c r="DH13" s="332"/>
      <c r="DI13" s="332"/>
      <c r="DJ13" s="332"/>
      <c r="DK13" s="332"/>
      <c r="DL13" s="332"/>
      <c r="DM13" s="332"/>
      <c r="DN13" s="332"/>
      <c r="DO13" s="332"/>
      <c r="DP13" s="332"/>
      <c r="DQ13" s="332"/>
      <c r="DR13" s="332"/>
      <c r="DS13" s="332"/>
      <c r="DT13" s="332"/>
      <c r="DU13" s="332"/>
      <c r="DV13" s="332"/>
      <c r="DW13" s="332"/>
      <c r="DX13" s="332"/>
      <c r="DY13" s="332"/>
      <c r="DZ13" s="332"/>
      <c r="EA13" s="332"/>
      <c r="EB13" s="332"/>
      <c r="EC13" s="332"/>
      <c r="ED13" s="332"/>
      <c r="EE13" s="332"/>
      <c r="EF13" s="332"/>
      <c r="EG13" s="332"/>
      <c r="EH13" s="332"/>
      <c r="EI13" s="332"/>
      <c r="EJ13" s="332"/>
      <c r="EK13" s="332"/>
      <c r="EL13" s="332"/>
      <c r="EM13" s="332"/>
      <c r="EN13" s="332"/>
      <c r="EO13" s="332"/>
      <c r="EP13" s="332"/>
      <c r="EQ13" s="332"/>
      <c r="ER13" s="332"/>
      <c r="ES13" s="332"/>
      <c r="ET13" s="332"/>
      <c r="EU13" s="332"/>
      <c r="EV13" s="332"/>
      <c r="EW13" s="332"/>
      <c r="EX13" s="332"/>
      <c r="EY13" s="332"/>
      <c r="EZ13" s="332"/>
      <c r="FA13" s="332"/>
      <c r="FB13" s="332"/>
      <c r="FC13" s="332"/>
      <c r="FD13" s="332"/>
      <c r="FE13" s="332"/>
      <c r="FF13" s="332"/>
      <c r="FG13" s="332"/>
      <c r="FH13" s="332"/>
      <c r="FI13" s="332"/>
      <c r="FJ13" s="332"/>
      <c r="FK13" s="332"/>
      <c r="FL13" s="332"/>
      <c r="FM13" s="332"/>
      <c r="FN13" s="332"/>
      <c r="FO13" s="332"/>
      <c r="FP13" s="332"/>
      <c r="FQ13" s="332"/>
      <c r="FR13" s="332"/>
      <c r="FS13" s="332"/>
      <c r="FT13" s="332"/>
      <c r="FU13" s="332"/>
      <c r="FV13" s="332"/>
      <c r="FW13" s="332"/>
      <c r="FX13" s="332"/>
      <c r="FY13" s="332"/>
      <c r="FZ13" s="332"/>
      <c r="GA13" s="332"/>
      <c r="GB13" s="332"/>
      <c r="GC13" s="332"/>
      <c r="GD13" s="332"/>
      <c r="GE13" s="332"/>
      <c r="GF13" s="332"/>
      <c r="GG13" s="332"/>
      <c r="GH13" s="332"/>
      <c r="GI13" s="332"/>
      <c r="GJ13" s="332"/>
      <c r="GK13" s="332"/>
      <c r="GL13" s="332"/>
      <c r="GM13" s="332"/>
      <c r="GN13" s="332"/>
      <c r="GO13" s="332"/>
      <c r="GP13" s="332"/>
      <c r="GQ13" s="332"/>
      <c r="GR13" s="332"/>
      <c r="GS13" s="332"/>
      <c r="GT13" s="332"/>
      <c r="GU13" s="332"/>
      <c r="GV13" s="332"/>
      <c r="GW13" s="332"/>
      <c r="GX13" s="332"/>
      <c r="GY13" s="332"/>
      <c r="GZ13" s="332"/>
      <c r="HA13" s="332"/>
      <c r="HB13" s="332"/>
      <c r="HC13" s="332"/>
      <c r="HD13" s="332"/>
      <c r="HE13" s="332"/>
      <c r="HF13" s="332"/>
      <c r="HG13" s="332"/>
      <c r="HH13" s="332"/>
      <c r="HI13" s="332"/>
      <c r="HJ13" s="332"/>
      <c r="HK13" s="332"/>
      <c r="HL13" s="332"/>
      <c r="HM13" s="332"/>
      <c r="HN13" s="332"/>
      <c r="HO13" s="332"/>
      <c r="HP13" s="332"/>
      <c r="HQ13" s="332"/>
      <c r="HR13" s="332"/>
      <c r="HS13" s="332"/>
      <c r="HT13" s="332"/>
      <c r="HU13" s="332"/>
      <c r="HV13" s="332"/>
      <c r="HW13" s="332"/>
      <c r="HX13" s="332"/>
      <c r="HY13" s="332"/>
      <c r="HZ13" s="332"/>
      <c r="IA13" s="332"/>
      <c r="IB13" s="332"/>
      <c r="IC13" s="332"/>
      <c r="ID13" s="332"/>
      <c r="IE13" s="332"/>
      <c r="IF13" s="332"/>
      <c r="IG13" s="332"/>
      <c r="IH13" s="332"/>
      <c r="II13" s="332"/>
      <c r="IJ13" s="332"/>
      <c r="IK13" s="332"/>
      <c r="IL13" s="332"/>
      <c r="IM13" s="332"/>
      <c r="IN13" s="332"/>
      <c r="IO13" s="332"/>
      <c r="IP13" s="332"/>
      <c r="IQ13" s="332"/>
      <c r="IR13" s="332"/>
      <c r="IS13" s="332"/>
      <c r="IT13" s="332"/>
      <c r="IU13" s="332"/>
      <c r="IV13" s="332"/>
      <c r="IW13" s="332"/>
      <c r="IX13" s="332"/>
      <c r="IY13" s="332"/>
      <c r="IZ13" s="332"/>
      <c r="JA13" s="332"/>
      <c r="JB13" s="332"/>
      <c r="JC13" s="332"/>
      <c r="JD13" s="332"/>
      <c r="JE13" s="332"/>
      <c r="JF13" s="332"/>
      <c r="JG13" s="332"/>
      <c r="JH13" s="332"/>
      <c r="JI13" s="332"/>
      <c r="JJ13" s="332"/>
      <c r="JK13" s="332"/>
      <c r="JL13" s="332"/>
      <c r="JM13" s="332"/>
      <c r="JN13" s="332"/>
      <c r="JO13" s="332"/>
      <c r="JP13" s="332"/>
      <c r="JQ13" s="332"/>
      <c r="JR13" s="332"/>
      <c r="JS13" s="332"/>
      <c r="JT13" s="332"/>
      <c r="JU13" s="332"/>
      <c r="JV13" s="332"/>
      <c r="JW13" s="332"/>
      <c r="JX13" s="332"/>
      <c r="JY13" s="332"/>
      <c r="JZ13" s="332"/>
      <c r="KA13" s="332"/>
      <c r="KB13" s="332"/>
      <c r="KC13" s="332"/>
      <c r="KD13" s="332"/>
      <c r="KE13" s="332"/>
      <c r="KF13" s="332"/>
      <c r="KG13" s="332"/>
      <c r="KH13" s="332"/>
      <c r="KI13" s="332"/>
      <c r="KJ13" s="332"/>
      <c r="KK13" s="332"/>
      <c r="KL13" s="332"/>
      <c r="KM13" s="332"/>
      <c r="KN13" s="332"/>
      <c r="KO13" s="332"/>
      <c r="KP13" s="332"/>
      <c r="KQ13" s="332"/>
      <c r="KR13" s="332"/>
      <c r="KS13" s="332"/>
      <c r="KT13" s="332"/>
      <c r="KU13" s="332"/>
      <c r="KV13" s="332"/>
      <c r="KW13" s="332"/>
      <c r="KX13" s="332"/>
      <c r="KY13" s="332"/>
      <c r="KZ13" s="332"/>
      <c r="LA13" s="332"/>
      <c r="LB13" s="332"/>
      <c r="LC13" s="332"/>
      <c r="LD13" s="332"/>
      <c r="LE13" s="332"/>
      <c r="LF13" s="332"/>
      <c r="LG13" s="332"/>
      <c r="LH13" s="332"/>
      <c r="LI13" s="332"/>
      <c r="LJ13" s="332"/>
      <c r="LK13" s="332"/>
      <c r="LL13" s="332"/>
      <c r="LM13" s="332"/>
      <c r="LN13" s="332"/>
      <c r="LO13" s="332"/>
      <c r="LP13" s="332"/>
      <c r="LQ13" s="332"/>
      <c r="LR13" s="332"/>
      <c r="LS13" s="332"/>
      <c r="LT13" s="332"/>
      <c r="LU13" s="332"/>
      <c r="LV13" s="332"/>
      <c r="LW13" s="332"/>
      <c r="LX13" s="332"/>
      <c r="LY13" s="332"/>
      <c r="LZ13" s="332"/>
      <c r="MA13" s="332"/>
      <c r="MB13" s="332"/>
      <c r="MC13" s="332"/>
      <c r="MD13" s="332"/>
      <c r="ME13" s="332"/>
      <c r="MF13" s="332"/>
      <c r="MG13" s="332"/>
      <c r="MH13" s="332"/>
      <c r="MI13" s="332"/>
      <c r="MJ13" s="332"/>
      <c r="MK13" s="332"/>
      <c r="ML13" s="332"/>
      <c r="MM13" s="332"/>
      <c r="MN13" s="332"/>
      <c r="MO13" s="332"/>
      <c r="MP13" s="332"/>
      <c r="MQ13" s="332"/>
      <c r="MR13" s="332"/>
      <c r="MS13" s="332"/>
      <c r="MT13" s="332"/>
      <c r="MU13" s="332"/>
      <c r="MV13" s="332"/>
      <c r="MW13" s="332"/>
      <c r="MX13" s="332"/>
      <c r="MY13" s="332"/>
      <c r="MZ13" s="332"/>
      <c r="NA13" s="332"/>
      <c r="NB13" s="332"/>
      <c r="NC13" s="332"/>
      <c r="ND13" s="332"/>
      <c r="NE13" s="332"/>
      <c r="NF13" s="332"/>
      <c r="NG13" s="332"/>
      <c r="NH13" s="332"/>
      <c r="NI13" s="332"/>
      <c r="NJ13" s="332"/>
      <c r="NK13" s="332"/>
      <c r="NL13" s="332"/>
      <c r="NM13" s="332"/>
      <c r="NN13" s="332"/>
      <c r="NO13" s="332"/>
      <c r="NP13" s="332"/>
      <c r="NQ13" s="332"/>
      <c r="NR13" s="332"/>
      <c r="NS13" s="332"/>
      <c r="NT13" s="332"/>
      <c r="NU13" s="332"/>
      <c r="NV13" s="332"/>
      <c r="NW13" s="332"/>
      <c r="NX13" s="332"/>
      <c r="NY13" s="332"/>
      <c r="NZ13" s="332"/>
      <c r="OA13" s="332"/>
      <c r="OB13" s="332"/>
      <c r="OC13" s="332"/>
      <c r="OD13" s="332"/>
      <c r="OE13" s="332"/>
      <c r="OF13" s="332"/>
      <c r="OG13" s="332"/>
      <c r="OH13" s="332"/>
      <c r="OI13" s="332"/>
      <c r="OJ13" s="332"/>
      <c r="OK13" s="332"/>
      <c r="OL13" s="332"/>
      <c r="OM13" s="332"/>
      <c r="ON13" s="332"/>
      <c r="OO13" s="332"/>
      <c r="OP13" s="332"/>
      <c r="OQ13" s="332"/>
      <c r="OR13" s="332"/>
      <c r="OS13" s="332"/>
      <c r="OT13" s="332"/>
      <c r="OU13" s="332"/>
      <c r="OV13" s="332"/>
      <c r="OW13" s="332"/>
      <c r="OX13" s="332"/>
      <c r="OY13" s="332"/>
      <c r="OZ13" s="332"/>
      <c r="PA13" s="332"/>
      <c r="PB13" s="332"/>
      <c r="PC13" s="332"/>
      <c r="PD13" s="332"/>
      <c r="PE13" s="332"/>
      <c r="PF13" s="332"/>
      <c r="PG13" s="332"/>
      <c r="PH13" s="332"/>
      <c r="PI13" s="332"/>
      <c r="PJ13" s="332"/>
      <c r="PK13" s="332"/>
      <c r="PL13" s="332"/>
      <c r="PM13" s="332"/>
      <c r="PN13" s="332"/>
      <c r="PO13" s="332"/>
      <c r="PP13" s="332"/>
      <c r="PQ13" s="332"/>
      <c r="PR13" s="332"/>
      <c r="PS13" s="332"/>
      <c r="PT13" s="332"/>
      <c r="PU13" s="332"/>
      <c r="PV13" s="332"/>
      <c r="PW13" s="332"/>
      <c r="PX13" s="332"/>
      <c r="PY13" s="332"/>
      <c r="PZ13" s="332"/>
      <c r="QA13" s="332"/>
      <c r="QB13" s="332"/>
      <c r="QC13" s="332"/>
      <c r="QD13" s="332"/>
      <c r="QE13" s="332"/>
      <c r="QF13" s="332"/>
      <c r="QG13" s="332"/>
      <c r="QH13" s="332"/>
      <c r="QI13" s="332"/>
      <c r="QJ13" s="332"/>
      <c r="QK13" s="332"/>
      <c r="QL13" s="332"/>
      <c r="QM13" s="332"/>
      <c r="QN13" s="332"/>
      <c r="QO13" s="332"/>
      <c r="QP13" s="332"/>
      <c r="QQ13" s="332"/>
      <c r="QR13" s="332"/>
      <c r="QS13" s="332"/>
      <c r="QT13" s="332"/>
      <c r="QU13" s="332"/>
      <c r="QV13" s="332"/>
      <c r="QW13" s="332"/>
      <c r="QX13" s="332"/>
      <c r="QY13" s="332"/>
      <c r="QZ13" s="332"/>
      <c r="RA13" s="332"/>
      <c r="RB13" s="332"/>
      <c r="RC13" s="332"/>
      <c r="RD13" s="332"/>
      <c r="RE13" s="332"/>
      <c r="RF13" s="332"/>
      <c r="RG13" s="332"/>
      <c r="RH13" s="332"/>
      <c r="RI13" s="332"/>
      <c r="RJ13" s="332"/>
      <c r="RK13" s="332"/>
      <c r="RL13" s="332"/>
      <c r="RM13" s="332"/>
      <c r="RN13" s="332"/>
      <c r="RO13" s="332"/>
      <c r="RP13" s="332"/>
      <c r="RQ13" s="332"/>
      <c r="RR13" s="332"/>
      <c r="RS13" s="332"/>
      <c r="RT13" s="332"/>
      <c r="RU13" s="332"/>
      <c r="RV13" s="332"/>
      <c r="RW13" s="332"/>
      <c r="RX13" s="332"/>
      <c r="RY13" s="332"/>
      <c r="RZ13" s="332"/>
      <c r="SA13" s="332"/>
      <c r="SB13" s="332"/>
      <c r="SC13" s="332"/>
      <c r="SD13" s="332"/>
      <c r="SE13" s="332"/>
      <c r="SF13" s="332"/>
      <c r="SG13" s="332"/>
      <c r="SH13" s="332"/>
      <c r="SI13" s="332"/>
      <c r="SJ13" s="332"/>
      <c r="SK13" s="332"/>
      <c r="SL13" s="332"/>
      <c r="SM13" s="332"/>
      <c r="SN13" s="332"/>
      <c r="SO13" s="332"/>
      <c r="SP13" s="332"/>
      <c r="SQ13" s="332"/>
      <c r="SR13" s="332"/>
      <c r="SS13" s="332"/>
      <c r="ST13" s="332"/>
      <c r="SU13" s="332"/>
      <c r="SV13" s="332"/>
      <c r="SW13" s="332"/>
      <c r="SX13" s="332"/>
      <c r="SY13" s="332"/>
      <c r="SZ13" s="332"/>
      <c r="TA13" s="332"/>
      <c r="TB13" s="332"/>
      <c r="TC13" s="332"/>
      <c r="TD13" s="332"/>
      <c r="TE13" s="332"/>
      <c r="TF13" s="332"/>
      <c r="TG13" s="332"/>
      <c r="TH13" s="332"/>
      <c r="TI13" s="332"/>
      <c r="TJ13" s="332"/>
      <c r="TK13" s="332"/>
      <c r="TL13" s="332"/>
      <c r="TM13" s="332"/>
      <c r="TN13" s="332"/>
      <c r="TO13" s="332"/>
      <c r="TP13" s="332"/>
      <c r="TQ13" s="332"/>
      <c r="TR13" s="332"/>
      <c r="TS13" s="332"/>
      <c r="TT13" s="332"/>
      <c r="TU13" s="332"/>
      <c r="TV13" s="332"/>
      <c r="TW13" s="332"/>
      <c r="TX13" s="332"/>
    </row>
    <row r="14" spans="1:544" ht="20" customHeight="1" x14ac:dyDescent="0.45">
      <c r="A14" s="62">
        <v>12</v>
      </c>
      <c r="B14" s="63">
        <v>0.24565197489963991</v>
      </c>
      <c r="C14" s="63">
        <v>0.78234206057622546</v>
      </c>
      <c r="D14" s="63">
        <v>14.408858495018357</v>
      </c>
      <c r="E14" s="63">
        <v>9.4763071908211555E-4</v>
      </c>
      <c r="F14" s="63">
        <v>4.2602390794099724E-3</v>
      </c>
      <c r="G14" s="63">
        <v>0.11250590980520052</v>
      </c>
      <c r="H14" s="63">
        <v>111427.73581447665</v>
      </c>
      <c r="I14" s="63">
        <v>506957.65525339404</v>
      </c>
      <c r="J14" s="63">
        <v>12138022.396203466</v>
      </c>
      <c r="K14" s="63">
        <v>189656090.12579167</v>
      </c>
      <c r="L14" s="63">
        <v>187315107.78243876</v>
      </c>
      <c r="M14" s="63">
        <v>139251829.36838394</v>
      </c>
      <c r="N14" s="307">
        <v>99.415120874495614</v>
      </c>
      <c r="O14" s="307">
        <v>98.188010042066608</v>
      </c>
      <c r="P14" s="307">
        <v>72.993898795817742</v>
      </c>
      <c r="Q14" s="338">
        <v>12</v>
      </c>
      <c r="R14" s="332">
        <v>2.7400886504909012</v>
      </c>
      <c r="S14" s="332">
        <v>0.63783326244471017</v>
      </c>
      <c r="T14" s="332">
        <v>1.0054702594681268E-2</v>
      </c>
      <c r="U14" s="332">
        <v>4.5658960514793874E-3</v>
      </c>
      <c r="V14" s="332">
        <v>5.6344235341848969E-6</v>
      </c>
      <c r="W14" s="332">
        <v>2.3396465425506176E-14</v>
      </c>
      <c r="X14" s="332">
        <v>10.938354056502131</v>
      </c>
      <c r="Y14" s="332">
        <v>1.6044988614267341</v>
      </c>
      <c r="Z14" s="332">
        <v>1.3262640420230724E-2</v>
      </c>
      <c r="AA14" s="332">
        <v>1.8226924003834331E-2</v>
      </c>
      <c r="AB14" s="332">
        <v>1.4173651136889905E-5</v>
      </c>
      <c r="AC14" s="332">
        <v>3.0861072728992563E-14</v>
      </c>
      <c r="AD14" s="332"/>
      <c r="AE14" s="332"/>
      <c r="AF14" s="332"/>
      <c r="AG14" s="332"/>
      <c r="AH14" s="332"/>
      <c r="AI14" s="332"/>
      <c r="AJ14" s="332"/>
      <c r="AK14" s="332"/>
      <c r="AL14" s="332"/>
      <c r="AM14" s="332"/>
      <c r="AN14" s="332"/>
      <c r="AO14" s="332"/>
      <c r="AP14" s="332"/>
      <c r="AQ14" s="332"/>
      <c r="AR14" s="332"/>
      <c r="AS14" s="332"/>
      <c r="AT14" s="332"/>
      <c r="AU14" s="332"/>
      <c r="AV14" s="332"/>
      <c r="AW14" s="332"/>
      <c r="AX14" s="332"/>
      <c r="AY14" s="332"/>
      <c r="AZ14" s="332"/>
      <c r="BA14" s="332"/>
      <c r="BB14" s="332"/>
      <c r="BC14" s="332"/>
      <c r="BD14" s="332"/>
      <c r="BE14" s="332"/>
      <c r="BF14" s="332"/>
      <c r="BG14" s="332"/>
      <c r="BH14" s="332"/>
      <c r="BI14" s="332"/>
      <c r="BJ14" s="332"/>
      <c r="BK14" s="332"/>
      <c r="BL14" s="332"/>
      <c r="BM14" s="332"/>
      <c r="BN14" s="332"/>
      <c r="BO14" s="332"/>
      <c r="BP14" s="332"/>
      <c r="BQ14" s="332"/>
      <c r="BR14" s="332"/>
      <c r="BS14" s="332"/>
      <c r="BT14" s="332"/>
      <c r="BU14" s="332"/>
      <c r="BV14" s="332"/>
      <c r="BW14" s="332"/>
      <c r="BX14" s="332"/>
      <c r="BY14" s="332"/>
      <c r="BZ14" s="332"/>
      <c r="CA14" s="332"/>
      <c r="CB14" s="332"/>
      <c r="CC14" s="332"/>
      <c r="CD14" s="332"/>
      <c r="CE14" s="332"/>
      <c r="CF14" s="332"/>
      <c r="CG14" s="332"/>
      <c r="CH14" s="332"/>
      <c r="CI14" s="332"/>
      <c r="CJ14" s="332"/>
      <c r="CK14" s="332"/>
      <c r="CL14" s="332"/>
      <c r="CM14" s="332"/>
      <c r="CN14" s="332"/>
      <c r="CO14" s="332"/>
      <c r="CP14" s="332"/>
      <c r="CQ14" s="332"/>
      <c r="CR14" s="332"/>
      <c r="CS14" s="332"/>
      <c r="CT14" s="332"/>
      <c r="CU14" s="332"/>
      <c r="CV14" s="332"/>
      <c r="CW14" s="332"/>
      <c r="CX14" s="332"/>
      <c r="CY14" s="332"/>
      <c r="CZ14" s="332"/>
      <c r="DA14" s="332"/>
      <c r="DB14" s="332"/>
      <c r="DC14" s="332"/>
      <c r="DD14" s="332"/>
      <c r="DE14" s="332"/>
      <c r="DF14" s="332"/>
      <c r="DG14" s="332"/>
      <c r="DH14" s="332"/>
      <c r="DI14" s="332"/>
      <c r="DJ14" s="332"/>
      <c r="DK14" s="332"/>
      <c r="DL14" s="332"/>
      <c r="DM14" s="332"/>
      <c r="DN14" s="332"/>
      <c r="DO14" s="332"/>
      <c r="DP14" s="332"/>
      <c r="DQ14" s="332"/>
      <c r="DR14" s="332"/>
      <c r="DS14" s="332"/>
      <c r="DT14" s="332"/>
      <c r="DU14" s="332"/>
      <c r="DV14" s="332"/>
      <c r="DW14" s="332"/>
      <c r="DX14" s="332"/>
      <c r="DY14" s="332"/>
      <c r="DZ14" s="332"/>
      <c r="EA14" s="332"/>
      <c r="EB14" s="332"/>
      <c r="EC14" s="332"/>
      <c r="ED14" s="332"/>
      <c r="EE14" s="332"/>
      <c r="EF14" s="332"/>
      <c r="EG14" s="332"/>
      <c r="EH14" s="332"/>
      <c r="EI14" s="332"/>
      <c r="EJ14" s="332"/>
      <c r="EK14" s="332"/>
      <c r="EL14" s="332"/>
      <c r="EM14" s="332"/>
      <c r="EN14" s="332"/>
      <c r="EO14" s="332"/>
      <c r="EP14" s="332"/>
      <c r="EQ14" s="332"/>
      <c r="ER14" s="332"/>
      <c r="ES14" s="332"/>
      <c r="ET14" s="332"/>
      <c r="EU14" s="332"/>
      <c r="EV14" s="332"/>
      <c r="EW14" s="332"/>
      <c r="EX14" s="332"/>
      <c r="EY14" s="332"/>
      <c r="EZ14" s="332"/>
      <c r="FA14" s="332"/>
      <c r="FB14" s="332"/>
      <c r="FC14" s="332"/>
      <c r="FD14" s="332"/>
      <c r="FE14" s="332"/>
      <c r="FF14" s="332"/>
      <c r="FG14" s="332"/>
      <c r="FH14" s="332"/>
      <c r="FI14" s="332"/>
      <c r="FJ14" s="332"/>
      <c r="FK14" s="332"/>
      <c r="FL14" s="332"/>
      <c r="FM14" s="332"/>
      <c r="FN14" s="332"/>
      <c r="FO14" s="332"/>
      <c r="FP14" s="332"/>
      <c r="FQ14" s="332"/>
      <c r="FR14" s="332"/>
      <c r="FS14" s="332"/>
      <c r="FT14" s="332"/>
      <c r="FU14" s="332"/>
      <c r="FV14" s="332"/>
      <c r="FW14" s="332"/>
      <c r="FX14" s="332"/>
      <c r="FY14" s="332"/>
      <c r="FZ14" s="332"/>
      <c r="GA14" s="332"/>
      <c r="GB14" s="332"/>
      <c r="GC14" s="332"/>
      <c r="GD14" s="332"/>
      <c r="GE14" s="332"/>
      <c r="GF14" s="332"/>
      <c r="GG14" s="332"/>
      <c r="GH14" s="332"/>
      <c r="GI14" s="332"/>
      <c r="GJ14" s="332"/>
      <c r="GK14" s="332"/>
      <c r="GL14" s="332"/>
      <c r="GM14" s="332"/>
      <c r="GN14" s="332"/>
      <c r="GO14" s="332"/>
      <c r="GP14" s="332"/>
      <c r="GQ14" s="332"/>
      <c r="GR14" s="332"/>
      <c r="GS14" s="332"/>
      <c r="GT14" s="332"/>
      <c r="GU14" s="332"/>
      <c r="GV14" s="332"/>
      <c r="GW14" s="332"/>
      <c r="GX14" s="332"/>
      <c r="GY14" s="332"/>
      <c r="GZ14" s="332"/>
      <c r="HA14" s="332"/>
      <c r="HB14" s="332"/>
      <c r="HC14" s="332"/>
      <c r="HD14" s="332"/>
      <c r="HE14" s="332"/>
      <c r="HF14" s="332"/>
      <c r="HG14" s="332"/>
      <c r="HH14" s="332"/>
      <c r="HI14" s="332"/>
      <c r="HJ14" s="332"/>
      <c r="HK14" s="332"/>
      <c r="HL14" s="332"/>
      <c r="HM14" s="332"/>
      <c r="HN14" s="332"/>
      <c r="HO14" s="332"/>
      <c r="HP14" s="332"/>
      <c r="HQ14" s="332"/>
      <c r="HR14" s="332"/>
      <c r="HS14" s="332"/>
      <c r="HT14" s="332"/>
      <c r="HU14" s="332"/>
      <c r="HV14" s="332"/>
      <c r="HW14" s="332"/>
      <c r="HX14" s="332"/>
      <c r="HY14" s="332"/>
      <c r="HZ14" s="332"/>
      <c r="IA14" s="332"/>
      <c r="IB14" s="332"/>
      <c r="IC14" s="332"/>
      <c r="ID14" s="332"/>
      <c r="IE14" s="332"/>
      <c r="IF14" s="332"/>
      <c r="IG14" s="332"/>
      <c r="IH14" s="332"/>
      <c r="II14" s="332"/>
      <c r="IJ14" s="332"/>
      <c r="IK14" s="332"/>
      <c r="IL14" s="332"/>
      <c r="IM14" s="332"/>
      <c r="IN14" s="332"/>
      <c r="IO14" s="332"/>
      <c r="IP14" s="332"/>
      <c r="IQ14" s="332"/>
      <c r="IR14" s="332"/>
      <c r="IS14" s="332"/>
      <c r="IT14" s="332"/>
      <c r="IU14" s="332"/>
      <c r="IV14" s="332"/>
      <c r="IW14" s="332"/>
      <c r="IX14" s="332"/>
      <c r="IY14" s="332"/>
      <c r="IZ14" s="332"/>
      <c r="JA14" s="332"/>
      <c r="JB14" s="332"/>
      <c r="JC14" s="332"/>
      <c r="JD14" s="332"/>
      <c r="JE14" s="332"/>
      <c r="JF14" s="332"/>
      <c r="JG14" s="332"/>
      <c r="JH14" s="332"/>
      <c r="JI14" s="332"/>
      <c r="JJ14" s="332"/>
      <c r="JK14" s="332"/>
      <c r="JL14" s="332"/>
      <c r="JM14" s="332"/>
      <c r="JN14" s="332"/>
      <c r="JO14" s="332"/>
      <c r="JP14" s="332"/>
      <c r="JQ14" s="332"/>
      <c r="JR14" s="332"/>
      <c r="JS14" s="332"/>
      <c r="JT14" s="332"/>
      <c r="JU14" s="332"/>
      <c r="JV14" s="332"/>
      <c r="JW14" s="332"/>
      <c r="JX14" s="332"/>
      <c r="JY14" s="332"/>
      <c r="JZ14" s="332"/>
      <c r="KA14" s="332"/>
      <c r="KB14" s="332"/>
      <c r="KC14" s="332"/>
      <c r="KD14" s="332"/>
      <c r="KE14" s="332"/>
      <c r="KF14" s="332"/>
      <c r="KG14" s="332"/>
      <c r="KH14" s="332"/>
      <c r="KI14" s="332"/>
      <c r="KJ14" s="332"/>
      <c r="KK14" s="332"/>
      <c r="KL14" s="332"/>
      <c r="KM14" s="332"/>
      <c r="KN14" s="332"/>
      <c r="KO14" s="332"/>
      <c r="KP14" s="332"/>
      <c r="KQ14" s="332"/>
      <c r="KR14" s="332"/>
      <c r="KS14" s="332"/>
      <c r="KT14" s="332"/>
      <c r="KU14" s="332"/>
      <c r="KV14" s="332"/>
      <c r="KW14" s="332"/>
      <c r="KX14" s="332"/>
      <c r="KY14" s="332"/>
      <c r="KZ14" s="332"/>
      <c r="LA14" s="332"/>
      <c r="LB14" s="332"/>
      <c r="LC14" s="332"/>
      <c r="LD14" s="332"/>
      <c r="LE14" s="332"/>
      <c r="LF14" s="332"/>
      <c r="LG14" s="332"/>
      <c r="LH14" s="332"/>
      <c r="LI14" s="332"/>
      <c r="LJ14" s="332"/>
      <c r="LK14" s="332"/>
      <c r="LL14" s="332"/>
      <c r="LM14" s="332"/>
      <c r="LN14" s="332"/>
      <c r="LO14" s="332"/>
      <c r="LP14" s="332"/>
      <c r="LQ14" s="332"/>
      <c r="LR14" s="332"/>
      <c r="LS14" s="332"/>
      <c r="LT14" s="332"/>
      <c r="LU14" s="332"/>
      <c r="LV14" s="332"/>
      <c r="LW14" s="332"/>
      <c r="LX14" s="332"/>
      <c r="LY14" s="332"/>
      <c r="LZ14" s="332"/>
      <c r="MA14" s="332"/>
      <c r="MB14" s="332"/>
      <c r="MC14" s="332"/>
      <c r="MD14" s="332"/>
      <c r="ME14" s="332"/>
      <c r="MF14" s="332"/>
      <c r="MG14" s="332"/>
      <c r="MH14" s="332"/>
      <c r="MI14" s="332"/>
      <c r="MJ14" s="332"/>
      <c r="MK14" s="332"/>
      <c r="ML14" s="332"/>
      <c r="MM14" s="332"/>
      <c r="MN14" s="332"/>
      <c r="MO14" s="332"/>
      <c r="MP14" s="332"/>
      <c r="MQ14" s="332"/>
      <c r="MR14" s="332"/>
      <c r="MS14" s="332"/>
      <c r="MT14" s="332"/>
      <c r="MU14" s="332"/>
      <c r="MV14" s="332"/>
      <c r="MW14" s="332"/>
      <c r="MX14" s="332"/>
      <c r="MY14" s="332"/>
      <c r="MZ14" s="332"/>
      <c r="NA14" s="332"/>
      <c r="NB14" s="332"/>
      <c r="NC14" s="332"/>
      <c r="ND14" s="332"/>
      <c r="NE14" s="332"/>
      <c r="NF14" s="332"/>
      <c r="NG14" s="332"/>
      <c r="NH14" s="332"/>
      <c r="NI14" s="332"/>
      <c r="NJ14" s="332"/>
      <c r="NK14" s="332"/>
      <c r="NL14" s="332"/>
      <c r="NM14" s="332"/>
      <c r="NN14" s="332"/>
      <c r="NO14" s="332"/>
      <c r="NP14" s="332"/>
      <c r="NQ14" s="332"/>
      <c r="NR14" s="332"/>
      <c r="NS14" s="332"/>
      <c r="NT14" s="332"/>
      <c r="NU14" s="332"/>
      <c r="NV14" s="332"/>
      <c r="NW14" s="332"/>
      <c r="NX14" s="332"/>
      <c r="NY14" s="332"/>
      <c r="NZ14" s="332"/>
      <c r="OA14" s="332"/>
      <c r="OB14" s="332"/>
      <c r="OC14" s="332"/>
      <c r="OD14" s="332"/>
      <c r="OE14" s="332"/>
      <c r="OF14" s="332"/>
      <c r="OG14" s="332"/>
      <c r="OH14" s="332"/>
      <c r="OI14" s="332"/>
      <c r="OJ14" s="332"/>
      <c r="OK14" s="332"/>
      <c r="OL14" s="332"/>
      <c r="OM14" s="332"/>
      <c r="ON14" s="332"/>
      <c r="OO14" s="332"/>
      <c r="OP14" s="332"/>
      <c r="OQ14" s="332"/>
      <c r="OR14" s="332"/>
      <c r="OS14" s="332"/>
      <c r="OT14" s="332"/>
      <c r="OU14" s="332"/>
      <c r="OV14" s="332"/>
      <c r="OW14" s="332"/>
      <c r="OX14" s="332"/>
      <c r="OY14" s="332"/>
      <c r="OZ14" s="332"/>
      <c r="PA14" s="332"/>
      <c r="PB14" s="332"/>
      <c r="PC14" s="332"/>
      <c r="PD14" s="332"/>
      <c r="PE14" s="332"/>
      <c r="PF14" s="332"/>
      <c r="PG14" s="332"/>
      <c r="PH14" s="332"/>
      <c r="PI14" s="332"/>
      <c r="PJ14" s="332"/>
      <c r="PK14" s="332"/>
      <c r="PL14" s="332"/>
      <c r="PM14" s="332"/>
      <c r="PN14" s="332"/>
      <c r="PO14" s="332"/>
      <c r="PP14" s="332"/>
      <c r="PQ14" s="332"/>
      <c r="PR14" s="332"/>
      <c r="PS14" s="332"/>
      <c r="PT14" s="332"/>
      <c r="PU14" s="332"/>
      <c r="PV14" s="332"/>
      <c r="PW14" s="332"/>
      <c r="PX14" s="332"/>
      <c r="PY14" s="332"/>
      <c r="PZ14" s="332"/>
      <c r="QA14" s="332"/>
      <c r="QB14" s="332"/>
      <c r="QC14" s="332"/>
      <c r="QD14" s="332"/>
      <c r="QE14" s="332"/>
      <c r="QF14" s="332"/>
      <c r="QG14" s="332"/>
      <c r="QH14" s="332"/>
      <c r="QI14" s="332"/>
      <c r="QJ14" s="332"/>
      <c r="QK14" s="332"/>
      <c r="QL14" s="332"/>
      <c r="QM14" s="332"/>
      <c r="QN14" s="332"/>
      <c r="QO14" s="332"/>
      <c r="QP14" s="332"/>
      <c r="QQ14" s="332"/>
      <c r="QR14" s="332"/>
      <c r="QS14" s="332"/>
      <c r="QT14" s="332"/>
      <c r="QU14" s="332"/>
      <c r="QV14" s="332"/>
      <c r="QW14" s="332"/>
      <c r="QX14" s="332"/>
      <c r="QY14" s="332"/>
      <c r="QZ14" s="332"/>
      <c r="RA14" s="332"/>
      <c r="RB14" s="332"/>
      <c r="RC14" s="332"/>
      <c r="RD14" s="332"/>
      <c r="RE14" s="332"/>
      <c r="RF14" s="332"/>
      <c r="RG14" s="332"/>
      <c r="RH14" s="332"/>
      <c r="RI14" s="332"/>
      <c r="RJ14" s="332"/>
      <c r="RK14" s="332"/>
      <c r="RL14" s="332"/>
      <c r="RM14" s="332"/>
      <c r="RN14" s="332"/>
      <c r="RO14" s="332"/>
      <c r="RP14" s="332"/>
      <c r="RQ14" s="332"/>
      <c r="RR14" s="332"/>
      <c r="RS14" s="332"/>
      <c r="RT14" s="332"/>
      <c r="RU14" s="332"/>
      <c r="RV14" s="332"/>
      <c r="RW14" s="332"/>
      <c r="RX14" s="332"/>
      <c r="RY14" s="332"/>
      <c r="RZ14" s="332"/>
      <c r="SA14" s="332"/>
      <c r="SB14" s="332"/>
      <c r="SC14" s="332"/>
      <c r="SD14" s="332"/>
      <c r="SE14" s="332"/>
      <c r="SF14" s="332"/>
      <c r="SG14" s="332"/>
      <c r="SH14" s="332"/>
      <c r="SI14" s="332"/>
      <c r="SJ14" s="332"/>
      <c r="SK14" s="332"/>
      <c r="SL14" s="332"/>
      <c r="SM14" s="332"/>
      <c r="SN14" s="332"/>
      <c r="SO14" s="332"/>
      <c r="SP14" s="332"/>
      <c r="SQ14" s="332"/>
      <c r="SR14" s="332"/>
      <c r="SS14" s="332"/>
      <c r="ST14" s="332"/>
      <c r="SU14" s="332"/>
      <c r="SV14" s="332"/>
      <c r="SW14" s="332"/>
      <c r="SX14" s="332"/>
      <c r="SY14" s="332"/>
      <c r="SZ14" s="332"/>
      <c r="TA14" s="332"/>
      <c r="TB14" s="332"/>
      <c r="TC14" s="332"/>
      <c r="TD14" s="332"/>
      <c r="TE14" s="332"/>
      <c r="TF14" s="332"/>
      <c r="TG14" s="332"/>
      <c r="TH14" s="332"/>
      <c r="TI14" s="332"/>
      <c r="TJ14" s="332"/>
      <c r="TK14" s="332"/>
      <c r="TL14" s="332"/>
      <c r="TM14" s="332"/>
      <c r="TN14" s="332"/>
      <c r="TO14" s="332"/>
      <c r="TP14" s="332"/>
      <c r="TQ14" s="332"/>
      <c r="TR14" s="332"/>
      <c r="TS14" s="332"/>
      <c r="TT14" s="332"/>
      <c r="TU14" s="332"/>
      <c r="TV14" s="332"/>
      <c r="TW14" s="332"/>
      <c r="TX14" s="332"/>
    </row>
    <row r="15" spans="1:544" ht="20" customHeight="1" x14ac:dyDescent="0.45">
      <c r="A15" s="62">
        <v>13</v>
      </c>
      <c r="B15" s="63">
        <v>0.25349709393832076</v>
      </c>
      <c r="C15" s="63">
        <v>0.92228038526995892</v>
      </c>
      <c r="D15" s="63">
        <v>15.154399676437817</v>
      </c>
      <c r="E15" s="63">
        <v>9.8684042844586852E-4</v>
      </c>
      <c r="F15" s="63">
        <v>4.9428086656149997E-3</v>
      </c>
      <c r="G15" s="63">
        <v>0.12161211155265454</v>
      </c>
      <c r="H15" s="63">
        <v>114986.2818104223</v>
      </c>
      <c r="I15" s="63">
        <v>597637.68965493341</v>
      </c>
      <c r="J15" s="63">
        <v>12766066.28743122</v>
      </c>
      <c r="K15" s="63">
        <v>189542883.11697921</v>
      </c>
      <c r="L15" s="63">
        <v>186762810.10998461</v>
      </c>
      <c r="M15" s="63">
        <v>126799785.02656659</v>
      </c>
      <c r="N15" s="307">
        <v>99.35577931337059</v>
      </c>
      <c r="O15" s="307">
        <v>97.898503178198879</v>
      </c>
      <c r="P15" s="307">
        <v>66.466707960262269</v>
      </c>
      <c r="Q15" s="338">
        <v>13</v>
      </c>
      <c r="R15" s="332">
        <v>2.8667044188100408</v>
      </c>
      <c r="S15" s="332">
        <v>0.67212272944516105</v>
      </c>
      <c r="T15" s="332">
        <v>1.0645214613598696E-2</v>
      </c>
      <c r="U15" s="332">
        <v>4.8293323530396526E-3</v>
      </c>
      <c r="V15" s="332">
        <v>5.9740151334802605E-6</v>
      </c>
      <c r="W15" s="332">
        <v>2.4840343493799524E-14</v>
      </c>
      <c r="X15" s="332">
        <v>11.443800514507302</v>
      </c>
      <c r="Y15" s="332">
        <v>1.6907555902625435</v>
      </c>
      <c r="Z15" s="332">
        <v>1.4041554415645084E-2</v>
      </c>
      <c r="AA15" s="332">
        <v>1.9278554044083355E-2</v>
      </c>
      <c r="AB15" s="332">
        <v>1.5027909399199838E-5</v>
      </c>
      <c r="AC15" s="332">
        <v>3.2765617935586915E-14</v>
      </c>
      <c r="AD15" s="332"/>
      <c r="AE15" s="332"/>
      <c r="AF15" s="332"/>
      <c r="AG15" s="332"/>
      <c r="AH15" s="332"/>
      <c r="AI15" s="332"/>
      <c r="AJ15" s="332"/>
      <c r="AK15" s="332"/>
      <c r="AL15" s="332"/>
      <c r="AM15" s="332"/>
      <c r="AN15" s="332"/>
      <c r="AO15" s="332"/>
      <c r="AP15" s="332"/>
      <c r="AQ15" s="332"/>
      <c r="AR15" s="332"/>
      <c r="AS15" s="332"/>
      <c r="AT15" s="332"/>
      <c r="AU15" s="332"/>
      <c r="AV15" s="332"/>
      <c r="AW15" s="332"/>
      <c r="AX15" s="332"/>
      <c r="AY15" s="332"/>
      <c r="AZ15" s="332"/>
      <c r="BA15" s="332"/>
      <c r="BB15" s="332"/>
      <c r="BC15" s="332"/>
      <c r="BD15" s="332"/>
      <c r="BE15" s="332"/>
      <c r="BF15" s="332"/>
      <c r="BG15" s="332"/>
      <c r="BH15" s="332"/>
      <c r="BI15" s="332"/>
      <c r="BJ15" s="332"/>
      <c r="BK15" s="332"/>
      <c r="BL15" s="332"/>
      <c r="BM15" s="332"/>
      <c r="BN15" s="332"/>
      <c r="BO15" s="332"/>
      <c r="BP15" s="332"/>
      <c r="BQ15" s="332"/>
      <c r="BR15" s="332"/>
      <c r="BS15" s="332"/>
      <c r="BT15" s="332"/>
      <c r="BU15" s="332"/>
      <c r="BV15" s="332"/>
      <c r="BW15" s="332"/>
      <c r="BX15" s="332"/>
      <c r="BY15" s="332"/>
      <c r="BZ15" s="332"/>
      <c r="CA15" s="332"/>
      <c r="CB15" s="332"/>
      <c r="CC15" s="332"/>
      <c r="CD15" s="332"/>
      <c r="CE15" s="332"/>
      <c r="CF15" s="332"/>
      <c r="CG15" s="332"/>
      <c r="CH15" s="332"/>
      <c r="CI15" s="332"/>
      <c r="CJ15" s="332"/>
      <c r="CK15" s="332"/>
      <c r="CL15" s="332"/>
      <c r="CM15" s="332"/>
      <c r="CN15" s="332"/>
      <c r="CO15" s="332"/>
      <c r="CP15" s="332"/>
      <c r="CQ15" s="332"/>
      <c r="CR15" s="332"/>
      <c r="CS15" s="332"/>
      <c r="CT15" s="332"/>
      <c r="CU15" s="332"/>
      <c r="CV15" s="332"/>
      <c r="CW15" s="332"/>
      <c r="CX15" s="332"/>
      <c r="CY15" s="332"/>
      <c r="CZ15" s="332"/>
      <c r="DA15" s="332"/>
      <c r="DB15" s="332"/>
      <c r="DC15" s="332"/>
      <c r="DD15" s="332"/>
      <c r="DE15" s="332"/>
      <c r="DF15" s="332"/>
      <c r="DG15" s="332"/>
      <c r="DH15" s="332"/>
      <c r="DI15" s="332"/>
      <c r="DJ15" s="332"/>
      <c r="DK15" s="332"/>
      <c r="DL15" s="332"/>
      <c r="DM15" s="332"/>
      <c r="DN15" s="332"/>
      <c r="DO15" s="332"/>
      <c r="DP15" s="332"/>
      <c r="DQ15" s="332"/>
      <c r="DR15" s="332"/>
      <c r="DS15" s="332"/>
      <c r="DT15" s="332"/>
      <c r="DU15" s="332"/>
      <c r="DV15" s="332"/>
      <c r="DW15" s="332"/>
      <c r="DX15" s="332"/>
      <c r="DY15" s="332"/>
      <c r="DZ15" s="332"/>
      <c r="EA15" s="332"/>
      <c r="EB15" s="332"/>
      <c r="EC15" s="332"/>
      <c r="ED15" s="332"/>
      <c r="EE15" s="332"/>
      <c r="EF15" s="332"/>
      <c r="EG15" s="332"/>
      <c r="EH15" s="332"/>
      <c r="EI15" s="332"/>
      <c r="EJ15" s="332"/>
      <c r="EK15" s="332"/>
      <c r="EL15" s="332"/>
      <c r="EM15" s="332"/>
      <c r="EN15" s="332"/>
      <c r="EO15" s="332"/>
      <c r="EP15" s="332"/>
      <c r="EQ15" s="332"/>
      <c r="ER15" s="332"/>
      <c r="ES15" s="332"/>
      <c r="ET15" s="332"/>
      <c r="EU15" s="332"/>
      <c r="EV15" s="332"/>
      <c r="EW15" s="332"/>
      <c r="EX15" s="332"/>
      <c r="EY15" s="332"/>
      <c r="EZ15" s="332"/>
      <c r="FA15" s="332"/>
      <c r="FB15" s="332"/>
      <c r="FC15" s="332"/>
      <c r="FD15" s="332"/>
      <c r="FE15" s="332"/>
      <c r="FF15" s="332"/>
      <c r="FG15" s="332"/>
      <c r="FH15" s="332"/>
      <c r="FI15" s="332"/>
      <c r="FJ15" s="332"/>
      <c r="FK15" s="332"/>
      <c r="FL15" s="332"/>
      <c r="FM15" s="332"/>
      <c r="FN15" s="332"/>
      <c r="FO15" s="332"/>
      <c r="FP15" s="332"/>
      <c r="FQ15" s="332"/>
      <c r="FR15" s="332"/>
      <c r="FS15" s="332"/>
      <c r="FT15" s="332"/>
      <c r="FU15" s="332"/>
      <c r="FV15" s="332"/>
      <c r="FW15" s="332"/>
      <c r="FX15" s="332"/>
      <c r="FY15" s="332"/>
      <c r="FZ15" s="332"/>
      <c r="GA15" s="332"/>
      <c r="GB15" s="332"/>
      <c r="GC15" s="332"/>
      <c r="GD15" s="332"/>
      <c r="GE15" s="332"/>
      <c r="GF15" s="332"/>
      <c r="GG15" s="332"/>
      <c r="GH15" s="332"/>
      <c r="GI15" s="332"/>
      <c r="GJ15" s="332"/>
      <c r="GK15" s="332"/>
      <c r="GL15" s="332"/>
      <c r="GM15" s="332"/>
      <c r="GN15" s="332"/>
      <c r="GO15" s="332"/>
      <c r="GP15" s="332"/>
      <c r="GQ15" s="332"/>
      <c r="GR15" s="332"/>
      <c r="GS15" s="332"/>
      <c r="GT15" s="332"/>
      <c r="GU15" s="332"/>
      <c r="GV15" s="332"/>
      <c r="GW15" s="332"/>
      <c r="GX15" s="332"/>
      <c r="GY15" s="332"/>
      <c r="GZ15" s="332"/>
      <c r="HA15" s="332"/>
      <c r="HB15" s="332"/>
      <c r="HC15" s="332"/>
      <c r="HD15" s="332"/>
      <c r="HE15" s="332"/>
      <c r="HF15" s="332"/>
      <c r="HG15" s="332"/>
      <c r="HH15" s="332"/>
      <c r="HI15" s="332"/>
      <c r="HJ15" s="332"/>
      <c r="HK15" s="332"/>
      <c r="HL15" s="332"/>
      <c r="HM15" s="332"/>
      <c r="HN15" s="332"/>
      <c r="HO15" s="332"/>
      <c r="HP15" s="332"/>
      <c r="HQ15" s="332"/>
      <c r="HR15" s="332"/>
      <c r="HS15" s="332"/>
      <c r="HT15" s="332"/>
      <c r="HU15" s="332"/>
      <c r="HV15" s="332"/>
      <c r="HW15" s="332"/>
      <c r="HX15" s="332"/>
      <c r="HY15" s="332"/>
      <c r="HZ15" s="332"/>
      <c r="IA15" s="332"/>
      <c r="IB15" s="332"/>
      <c r="IC15" s="332"/>
      <c r="ID15" s="332"/>
      <c r="IE15" s="332"/>
      <c r="IF15" s="332"/>
      <c r="IG15" s="332"/>
      <c r="IH15" s="332"/>
      <c r="II15" s="332"/>
      <c r="IJ15" s="332"/>
      <c r="IK15" s="332"/>
      <c r="IL15" s="332"/>
      <c r="IM15" s="332"/>
      <c r="IN15" s="332"/>
      <c r="IO15" s="332"/>
      <c r="IP15" s="332"/>
      <c r="IQ15" s="332"/>
      <c r="IR15" s="332"/>
      <c r="IS15" s="332"/>
      <c r="IT15" s="332"/>
      <c r="IU15" s="332"/>
      <c r="IV15" s="332"/>
      <c r="IW15" s="332"/>
      <c r="IX15" s="332"/>
      <c r="IY15" s="332"/>
      <c r="IZ15" s="332"/>
      <c r="JA15" s="332"/>
      <c r="JB15" s="332"/>
      <c r="JC15" s="332"/>
      <c r="JD15" s="332"/>
      <c r="JE15" s="332"/>
      <c r="JF15" s="332"/>
      <c r="JG15" s="332"/>
      <c r="JH15" s="332"/>
      <c r="JI15" s="332"/>
      <c r="JJ15" s="332"/>
      <c r="JK15" s="332"/>
      <c r="JL15" s="332"/>
      <c r="JM15" s="332"/>
      <c r="JN15" s="332"/>
      <c r="JO15" s="332"/>
      <c r="JP15" s="332"/>
      <c r="JQ15" s="332"/>
      <c r="JR15" s="332"/>
      <c r="JS15" s="332"/>
      <c r="JT15" s="332"/>
      <c r="JU15" s="332"/>
      <c r="JV15" s="332"/>
      <c r="JW15" s="332"/>
      <c r="JX15" s="332"/>
      <c r="JY15" s="332"/>
      <c r="JZ15" s="332"/>
      <c r="KA15" s="332"/>
      <c r="KB15" s="332"/>
      <c r="KC15" s="332"/>
      <c r="KD15" s="332"/>
      <c r="KE15" s="332"/>
      <c r="KF15" s="332"/>
      <c r="KG15" s="332"/>
      <c r="KH15" s="332"/>
      <c r="KI15" s="332"/>
      <c r="KJ15" s="332"/>
      <c r="KK15" s="332"/>
      <c r="KL15" s="332"/>
      <c r="KM15" s="332"/>
      <c r="KN15" s="332"/>
      <c r="KO15" s="332"/>
      <c r="KP15" s="332"/>
      <c r="KQ15" s="332"/>
      <c r="KR15" s="332"/>
      <c r="KS15" s="332"/>
      <c r="KT15" s="332"/>
      <c r="KU15" s="332"/>
      <c r="KV15" s="332"/>
      <c r="KW15" s="332"/>
      <c r="KX15" s="332"/>
      <c r="KY15" s="332"/>
      <c r="KZ15" s="332"/>
      <c r="LA15" s="332"/>
      <c r="LB15" s="332"/>
      <c r="LC15" s="332"/>
      <c r="LD15" s="332"/>
      <c r="LE15" s="332"/>
      <c r="LF15" s="332"/>
      <c r="LG15" s="332"/>
      <c r="LH15" s="332"/>
      <c r="LI15" s="332"/>
      <c r="LJ15" s="332"/>
      <c r="LK15" s="332"/>
      <c r="LL15" s="332"/>
      <c r="LM15" s="332"/>
      <c r="LN15" s="332"/>
      <c r="LO15" s="332"/>
      <c r="LP15" s="332"/>
      <c r="LQ15" s="332"/>
      <c r="LR15" s="332"/>
      <c r="LS15" s="332"/>
      <c r="LT15" s="332"/>
      <c r="LU15" s="332"/>
      <c r="LV15" s="332"/>
      <c r="LW15" s="332"/>
      <c r="LX15" s="332"/>
      <c r="LY15" s="332"/>
      <c r="LZ15" s="332"/>
      <c r="MA15" s="332"/>
      <c r="MB15" s="332"/>
      <c r="MC15" s="332"/>
      <c r="MD15" s="332"/>
      <c r="ME15" s="332"/>
      <c r="MF15" s="332"/>
      <c r="MG15" s="332"/>
      <c r="MH15" s="332"/>
      <c r="MI15" s="332"/>
      <c r="MJ15" s="332"/>
      <c r="MK15" s="332"/>
      <c r="ML15" s="332"/>
      <c r="MM15" s="332"/>
      <c r="MN15" s="332"/>
      <c r="MO15" s="332"/>
      <c r="MP15" s="332"/>
      <c r="MQ15" s="332"/>
      <c r="MR15" s="332"/>
      <c r="MS15" s="332"/>
      <c r="MT15" s="332"/>
      <c r="MU15" s="332"/>
      <c r="MV15" s="332"/>
      <c r="MW15" s="332"/>
      <c r="MX15" s="332"/>
      <c r="MY15" s="332"/>
      <c r="MZ15" s="332"/>
      <c r="NA15" s="332"/>
      <c r="NB15" s="332"/>
      <c r="NC15" s="332"/>
      <c r="ND15" s="332"/>
      <c r="NE15" s="332"/>
      <c r="NF15" s="332"/>
      <c r="NG15" s="332"/>
      <c r="NH15" s="332"/>
      <c r="NI15" s="332"/>
      <c r="NJ15" s="332"/>
      <c r="NK15" s="332"/>
      <c r="NL15" s="332"/>
      <c r="NM15" s="332"/>
      <c r="NN15" s="332"/>
      <c r="NO15" s="332"/>
      <c r="NP15" s="332"/>
      <c r="NQ15" s="332"/>
      <c r="NR15" s="332"/>
      <c r="NS15" s="332"/>
      <c r="NT15" s="332"/>
      <c r="NU15" s="332"/>
      <c r="NV15" s="332"/>
      <c r="NW15" s="332"/>
      <c r="NX15" s="332"/>
      <c r="NY15" s="332"/>
      <c r="NZ15" s="332"/>
      <c r="OA15" s="332"/>
      <c r="OB15" s="332"/>
      <c r="OC15" s="332"/>
      <c r="OD15" s="332"/>
      <c r="OE15" s="332"/>
      <c r="OF15" s="332"/>
      <c r="OG15" s="332"/>
      <c r="OH15" s="332"/>
      <c r="OI15" s="332"/>
      <c r="OJ15" s="332"/>
      <c r="OK15" s="332"/>
      <c r="OL15" s="332"/>
      <c r="OM15" s="332"/>
      <c r="ON15" s="332"/>
      <c r="OO15" s="332"/>
      <c r="OP15" s="332"/>
      <c r="OQ15" s="332"/>
      <c r="OR15" s="332"/>
      <c r="OS15" s="332"/>
      <c r="OT15" s="332"/>
      <c r="OU15" s="332"/>
      <c r="OV15" s="332"/>
      <c r="OW15" s="332"/>
      <c r="OX15" s="332"/>
      <c r="OY15" s="332"/>
      <c r="OZ15" s="332"/>
      <c r="PA15" s="332"/>
      <c r="PB15" s="332"/>
      <c r="PC15" s="332"/>
      <c r="PD15" s="332"/>
      <c r="PE15" s="332"/>
      <c r="PF15" s="332"/>
      <c r="PG15" s="332"/>
      <c r="PH15" s="332"/>
      <c r="PI15" s="332"/>
      <c r="PJ15" s="332"/>
      <c r="PK15" s="332"/>
      <c r="PL15" s="332"/>
      <c r="PM15" s="332"/>
      <c r="PN15" s="332"/>
      <c r="PO15" s="332"/>
      <c r="PP15" s="332"/>
      <c r="PQ15" s="332"/>
      <c r="PR15" s="332"/>
      <c r="PS15" s="332"/>
      <c r="PT15" s="332"/>
      <c r="PU15" s="332"/>
      <c r="PV15" s="332"/>
      <c r="PW15" s="332"/>
      <c r="PX15" s="332"/>
      <c r="PY15" s="332"/>
      <c r="PZ15" s="332"/>
      <c r="QA15" s="332"/>
      <c r="QB15" s="332"/>
      <c r="QC15" s="332"/>
      <c r="QD15" s="332"/>
      <c r="QE15" s="332"/>
      <c r="QF15" s="332"/>
      <c r="QG15" s="332"/>
      <c r="QH15" s="332"/>
      <c r="QI15" s="332"/>
      <c r="QJ15" s="332"/>
      <c r="QK15" s="332"/>
      <c r="QL15" s="332"/>
      <c r="QM15" s="332"/>
      <c r="QN15" s="332"/>
      <c r="QO15" s="332"/>
      <c r="QP15" s="332"/>
      <c r="QQ15" s="332"/>
      <c r="QR15" s="332"/>
      <c r="QS15" s="332"/>
      <c r="QT15" s="332"/>
      <c r="QU15" s="332"/>
      <c r="QV15" s="332"/>
      <c r="QW15" s="332"/>
      <c r="QX15" s="332"/>
      <c r="QY15" s="332"/>
      <c r="QZ15" s="332"/>
      <c r="RA15" s="332"/>
      <c r="RB15" s="332"/>
      <c r="RC15" s="332"/>
      <c r="RD15" s="332"/>
      <c r="RE15" s="332"/>
      <c r="RF15" s="332"/>
      <c r="RG15" s="332"/>
      <c r="RH15" s="332"/>
      <c r="RI15" s="332"/>
      <c r="RJ15" s="332"/>
      <c r="RK15" s="332"/>
      <c r="RL15" s="332"/>
      <c r="RM15" s="332"/>
      <c r="RN15" s="332"/>
      <c r="RO15" s="332"/>
      <c r="RP15" s="332"/>
      <c r="RQ15" s="332"/>
      <c r="RR15" s="332"/>
      <c r="RS15" s="332"/>
      <c r="RT15" s="332"/>
      <c r="RU15" s="332"/>
      <c r="RV15" s="332"/>
      <c r="RW15" s="332"/>
      <c r="RX15" s="332"/>
      <c r="RY15" s="332"/>
      <c r="RZ15" s="332"/>
      <c r="SA15" s="332"/>
      <c r="SB15" s="332"/>
      <c r="SC15" s="332"/>
      <c r="SD15" s="332"/>
      <c r="SE15" s="332"/>
      <c r="SF15" s="332"/>
      <c r="SG15" s="332"/>
      <c r="SH15" s="332"/>
      <c r="SI15" s="332"/>
      <c r="SJ15" s="332"/>
      <c r="SK15" s="332"/>
      <c r="SL15" s="332"/>
      <c r="SM15" s="332"/>
      <c r="SN15" s="332"/>
      <c r="SO15" s="332"/>
      <c r="SP15" s="332"/>
      <c r="SQ15" s="332"/>
      <c r="SR15" s="332"/>
      <c r="SS15" s="332"/>
      <c r="ST15" s="332"/>
      <c r="SU15" s="332"/>
      <c r="SV15" s="332"/>
      <c r="SW15" s="332"/>
      <c r="SX15" s="332"/>
      <c r="SY15" s="332"/>
      <c r="SZ15" s="332"/>
      <c r="TA15" s="332"/>
      <c r="TB15" s="332"/>
      <c r="TC15" s="332"/>
      <c r="TD15" s="332"/>
      <c r="TE15" s="332"/>
      <c r="TF15" s="332"/>
      <c r="TG15" s="332"/>
      <c r="TH15" s="332"/>
      <c r="TI15" s="332"/>
      <c r="TJ15" s="332"/>
      <c r="TK15" s="332"/>
      <c r="TL15" s="332"/>
      <c r="TM15" s="332"/>
      <c r="TN15" s="332"/>
      <c r="TO15" s="332"/>
      <c r="TP15" s="332"/>
      <c r="TQ15" s="332"/>
      <c r="TR15" s="332"/>
      <c r="TS15" s="332"/>
      <c r="TT15" s="332"/>
      <c r="TU15" s="332"/>
      <c r="TV15" s="332"/>
      <c r="TW15" s="332"/>
      <c r="TX15" s="332"/>
    </row>
    <row r="16" spans="1:544" ht="20" customHeight="1" x14ac:dyDescent="0.45">
      <c r="A16" s="64">
        <v>14</v>
      </c>
      <c r="B16" s="65">
        <v>0.26154368158452013</v>
      </c>
      <c r="C16" s="65">
        <v>1.1003372375362321</v>
      </c>
      <c r="D16" s="65">
        <v>15.35420781969014</v>
      </c>
      <c r="E16" s="65">
        <v>1.026042200165252E-3</v>
      </c>
      <c r="F16" s="65">
        <v>5.8140652664433494E-3</v>
      </c>
      <c r="G16" s="65">
        <v>0.12641707854604456</v>
      </c>
      <c r="H16" s="63">
        <v>118636.21396673832</v>
      </c>
      <c r="I16" s="63">
        <v>713018.52992347849</v>
      </c>
      <c r="J16" s="63">
        <v>12934384.667306975</v>
      </c>
      <c r="K16" s="63">
        <v>189426071.86909065</v>
      </c>
      <c r="L16" s="63">
        <v>186107482.00019538</v>
      </c>
      <c r="M16" s="63">
        <v>113949559.54919751</v>
      </c>
      <c r="N16" s="307">
        <v>99.294548459562321</v>
      </c>
      <c r="O16" s="307">
        <v>97.554989172379507</v>
      </c>
      <c r="P16" s="307">
        <v>59.730796035420589</v>
      </c>
      <c r="Q16" s="338">
        <v>14</v>
      </c>
      <c r="R16" s="332">
        <v>2.9944237363543369</v>
      </c>
      <c r="S16" s="332">
        <v>0.70746110596299427</v>
      </c>
      <c r="T16" s="332">
        <v>1.1261104513302759E-2</v>
      </c>
      <c r="U16" s="332">
        <v>5.1034409098852955E-3</v>
      </c>
      <c r="V16" s="332">
        <v>6.3294151977086166E-6</v>
      </c>
      <c r="W16" s="332">
        <v>2.6356121124940347E-14</v>
      </c>
      <c r="X16" s="332">
        <v>11.953652308865871</v>
      </c>
      <c r="Y16" s="332">
        <v>1.7796508991559827</v>
      </c>
      <c r="Z16" s="332">
        <v>1.4853943066757237E-2</v>
      </c>
      <c r="AA16" s="332">
        <v>2.0372787416480749E-2</v>
      </c>
      <c r="AB16" s="332">
        <v>1.5921934580984422E-5</v>
      </c>
      <c r="AC16" s="332">
        <v>3.4765002153026031E-14</v>
      </c>
      <c r="AD16" s="332"/>
      <c r="AE16" s="332"/>
      <c r="AF16" s="332"/>
      <c r="AG16" s="332"/>
      <c r="AH16" s="332"/>
      <c r="AI16" s="332"/>
      <c r="AJ16" s="332"/>
      <c r="AK16" s="332"/>
      <c r="AL16" s="332"/>
      <c r="AM16" s="332"/>
      <c r="AN16" s="332"/>
      <c r="AO16" s="332"/>
      <c r="AP16" s="332"/>
      <c r="AQ16" s="332"/>
      <c r="AR16" s="332"/>
      <c r="AS16" s="332"/>
      <c r="AT16" s="332"/>
      <c r="AU16" s="332"/>
      <c r="AV16" s="332"/>
      <c r="AW16" s="332"/>
      <c r="AX16" s="332"/>
      <c r="AY16" s="332"/>
      <c r="AZ16" s="332"/>
      <c r="BA16" s="332"/>
      <c r="BB16" s="332"/>
      <c r="BC16" s="332"/>
      <c r="BD16" s="332"/>
      <c r="BE16" s="332"/>
      <c r="BF16" s="332"/>
      <c r="BG16" s="332"/>
      <c r="BH16" s="332"/>
      <c r="BI16" s="332"/>
      <c r="BJ16" s="332"/>
      <c r="BK16" s="332"/>
      <c r="BL16" s="332"/>
      <c r="BM16" s="332"/>
      <c r="BN16" s="332"/>
      <c r="BO16" s="332"/>
      <c r="BP16" s="332"/>
      <c r="BQ16" s="332"/>
      <c r="BR16" s="332"/>
      <c r="BS16" s="332"/>
      <c r="BT16" s="332"/>
      <c r="BU16" s="332"/>
      <c r="BV16" s="332"/>
      <c r="BW16" s="332"/>
      <c r="BX16" s="332"/>
      <c r="BY16" s="332"/>
      <c r="BZ16" s="332"/>
      <c r="CA16" s="332"/>
      <c r="CB16" s="332"/>
      <c r="CC16" s="332"/>
      <c r="CD16" s="332"/>
      <c r="CE16" s="332"/>
      <c r="CF16" s="332"/>
      <c r="CG16" s="332"/>
      <c r="CH16" s="332"/>
      <c r="CI16" s="332"/>
      <c r="CJ16" s="332"/>
      <c r="CK16" s="332"/>
      <c r="CL16" s="332"/>
      <c r="CM16" s="332"/>
      <c r="CN16" s="332"/>
      <c r="CO16" s="332"/>
      <c r="CP16" s="332"/>
      <c r="CQ16" s="332"/>
      <c r="CR16" s="332"/>
      <c r="CS16" s="332"/>
      <c r="CT16" s="332"/>
      <c r="CU16" s="332"/>
      <c r="CV16" s="332"/>
      <c r="CW16" s="332"/>
      <c r="CX16" s="332"/>
      <c r="CY16" s="332"/>
      <c r="CZ16" s="332"/>
      <c r="DA16" s="332"/>
      <c r="DB16" s="332"/>
      <c r="DC16" s="332"/>
      <c r="DD16" s="332"/>
      <c r="DE16" s="332"/>
      <c r="DF16" s="332"/>
      <c r="DG16" s="332"/>
      <c r="DH16" s="332"/>
      <c r="DI16" s="332"/>
      <c r="DJ16" s="332"/>
      <c r="DK16" s="332"/>
      <c r="DL16" s="332"/>
      <c r="DM16" s="332"/>
      <c r="DN16" s="332"/>
      <c r="DO16" s="332"/>
      <c r="DP16" s="332"/>
      <c r="DQ16" s="332"/>
      <c r="DR16" s="332"/>
      <c r="DS16" s="332"/>
      <c r="DT16" s="332"/>
      <c r="DU16" s="332"/>
      <c r="DV16" s="332"/>
      <c r="DW16" s="332"/>
      <c r="DX16" s="332"/>
      <c r="DY16" s="332"/>
      <c r="DZ16" s="332"/>
      <c r="EA16" s="332"/>
      <c r="EB16" s="332"/>
      <c r="EC16" s="332"/>
      <c r="ED16" s="332"/>
      <c r="EE16" s="332"/>
      <c r="EF16" s="332"/>
      <c r="EG16" s="332"/>
      <c r="EH16" s="332"/>
      <c r="EI16" s="332"/>
      <c r="EJ16" s="332"/>
      <c r="EK16" s="332"/>
      <c r="EL16" s="332"/>
      <c r="EM16" s="332"/>
      <c r="EN16" s="332"/>
      <c r="EO16" s="332"/>
      <c r="EP16" s="332"/>
      <c r="EQ16" s="332"/>
      <c r="ER16" s="332"/>
      <c r="ES16" s="332"/>
      <c r="ET16" s="332"/>
      <c r="EU16" s="332"/>
      <c r="EV16" s="332"/>
      <c r="EW16" s="332"/>
      <c r="EX16" s="332"/>
      <c r="EY16" s="332"/>
      <c r="EZ16" s="332"/>
      <c r="FA16" s="332"/>
      <c r="FB16" s="332"/>
      <c r="FC16" s="332"/>
      <c r="FD16" s="332"/>
      <c r="FE16" s="332"/>
      <c r="FF16" s="332"/>
      <c r="FG16" s="332"/>
      <c r="FH16" s="332"/>
      <c r="FI16" s="332"/>
      <c r="FJ16" s="332"/>
      <c r="FK16" s="332"/>
      <c r="FL16" s="332"/>
      <c r="FM16" s="332"/>
      <c r="FN16" s="332"/>
      <c r="FO16" s="332"/>
      <c r="FP16" s="332"/>
      <c r="FQ16" s="332"/>
      <c r="FR16" s="332"/>
      <c r="FS16" s="332"/>
      <c r="FT16" s="332"/>
      <c r="FU16" s="332"/>
      <c r="FV16" s="332"/>
      <c r="FW16" s="332"/>
      <c r="FX16" s="332"/>
      <c r="FY16" s="332"/>
      <c r="FZ16" s="332"/>
      <c r="GA16" s="332"/>
      <c r="GB16" s="332"/>
      <c r="GC16" s="332"/>
      <c r="GD16" s="332"/>
      <c r="GE16" s="332"/>
      <c r="GF16" s="332"/>
      <c r="GG16" s="332"/>
      <c r="GH16" s="332"/>
      <c r="GI16" s="332"/>
      <c r="GJ16" s="332"/>
      <c r="GK16" s="332"/>
      <c r="GL16" s="332"/>
      <c r="GM16" s="332"/>
      <c r="GN16" s="332"/>
      <c r="GO16" s="332"/>
      <c r="GP16" s="332"/>
      <c r="GQ16" s="332"/>
      <c r="GR16" s="332"/>
      <c r="GS16" s="332"/>
      <c r="GT16" s="332"/>
      <c r="GU16" s="332"/>
      <c r="GV16" s="332"/>
      <c r="GW16" s="332"/>
      <c r="GX16" s="332"/>
      <c r="GY16" s="332"/>
      <c r="GZ16" s="332"/>
      <c r="HA16" s="332"/>
      <c r="HB16" s="332"/>
      <c r="HC16" s="332"/>
      <c r="HD16" s="332"/>
      <c r="HE16" s="332"/>
      <c r="HF16" s="332"/>
      <c r="HG16" s="332"/>
      <c r="HH16" s="332"/>
      <c r="HI16" s="332"/>
      <c r="HJ16" s="332"/>
      <c r="HK16" s="332"/>
      <c r="HL16" s="332"/>
      <c r="HM16" s="332"/>
      <c r="HN16" s="332"/>
      <c r="HO16" s="332"/>
      <c r="HP16" s="332"/>
      <c r="HQ16" s="332"/>
      <c r="HR16" s="332"/>
      <c r="HS16" s="332"/>
      <c r="HT16" s="332"/>
      <c r="HU16" s="332"/>
      <c r="HV16" s="332"/>
      <c r="HW16" s="332"/>
      <c r="HX16" s="332"/>
      <c r="HY16" s="332"/>
      <c r="HZ16" s="332"/>
      <c r="IA16" s="332"/>
      <c r="IB16" s="332"/>
      <c r="IC16" s="332"/>
      <c r="ID16" s="332"/>
      <c r="IE16" s="332"/>
      <c r="IF16" s="332"/>
      <c r="IG16" s="332"/>
      <c r="IH16" s="332"/>
      <c r="II16" s="332"/>
      <c r="IJ16" s="332"/>
      <c r="IK16" s="332"/>
      <c r="IL16" s="332"/>
      <c r="IM16" s="332"/>
      <c r="IN16" s="332"/>
      <c r="IO16" s="332"/>
      <c r="IP16" s="332"/>
      <c r="IQ16" s="332"/>
      <c r="IR16" s="332"/>
      <c r="IS16" s="332"/>
      <c r="IT16" s="332"/>
      <c r="IU16" s="332"/>
      <c r="IV16" s="332"/>
      <c r="IW16" s="332"/>
      <c r="IX16" s="332"/>
      <c r="IY16" s="332"/>
      <c r="IZ16" s="332"/>
      <c r="JA16" s="332"/>
      <c r="JB16" s="332"/>
      <c r="JC16" s="332"/>
      <c r="JD16" s="332"/>
      <c r="JE16" s="332"/>
      <c r="JF16" s="332"/>
      <c r="JG16" s="332"/>
      <c r="JH16" s="332"/>
      <c r="JI16" s="332"/>
      <c r="JJ16" s="332"/>
      <c r="JK16" s="332"/>
      <c r="JL16" s="332"/>
      <c r="JM16" s="332"/>
      <c r="JN16" s="332"/>
      <c r="JO16" s="332"/>
      <c r="JP16" s="332"/>
      <c r="JQ16" s="332"/>
      <c r="JR16" s="332"/>
      <c r="JS16" s="332"/>
      <c r="JT16" s="332"/>
      <c r="JU16" s="332"/>
      <c r="JV16" s="332"/>
      <c r="JW16" s="332"/>
      <c r="JX16" s="332"/>
      <c r="JY16" s="332"/>
      <c r="JZ16" s="332"/>
      <c r="KA16" s="332"/>
      <c r="KB16" s="332"/>
      <c r="KC16" s="332"/>
      <c r="KD16" s="332"/>
      <c r="KE16" s="332"/>
      <c r="KF16" s="332"/>
      <c r="KG16" s="332"/>
      <c r="KH16" s="332"/>
      <c r="KI16" s="332"/>
      <c r="KJ16" s="332"/>
      <c r="KK16" s="332"/>
      <c r="KL16" s="332"/>
      <c r="KM16" s="332"/>
      <c r="KN16" s="332"/>
      <c r="KO16" s="332"/>
      <c r="KP16" s="332"/>
      <c r="KQ16" s="332"/>
      <c r="KR16" s="332"/>
      <c r="KS16" s="332"/>
      <c r="KT16" s="332"/>
      <c r="KU16" s="332"/>
      <c r="KV16" s="332"/>
      <c r="KW16" s="332"/>
      <c r="KX16" s="332"/>
      <c r="KY16" s="332"/>
      <c r="KZ16" s="332"/>
      <c r="LA16" s="332"/>
      <c r="LB16" s="332"/>
      <c r="LC16" s="332"/>
      <c r="LD16" s="332"/>
      <c r="LE16" s="332"/>
      <c r="LF16" s="332"/>
      <c r="LG16" s="332"/>
      <c r="LH16" s="332"/>
      <c r="LI16" s="332"/>
      <c r="LJ16" s="332"/>
      <c r="LK16" s="332"/>
      <c r="LL16" s="332"/>
      <c r="LM16" s="332"/>
      <c r="LN16" s="332"/>
      <c r="LO16" s="332"/>
      <c r="LP16" s="332"/>
      <c r="LQ16" s="332"/>
      <c r="LR16" s="332"/>
      <c r="LS16" s="332"/>
      <c r="LT16" s="332"/>
      <c r="LU16" s="332"/>
      <c r="LV16" s="332"/>
      <c r="LW16" s="332"/>
      <c r="LX16" s="332"/>
      <c r="LY16" s="332"/>
      <c r="LZ16" s="332"/>
      <c r="MA16" s="332"/>
      <c r="MB16" s="332"/>
      <c r="MC16" s="332"/>
      <c r="MD16" s="332"/>
      <c r="ME16" s="332"/>
      <c r="MF16" s="332"/>
      <c r="MG16" s="332"/>
      <c r="MH16" s="332"/>
      <c r="MI16" s="332"/>
      <c r="MJ16" s="332"/>
      <c r="MK16" s="332"/>
      <c r="ML16" s="332"/>
      <c r="MM16" s="332"/>
      <c r="MN16" s="332"/>
      <c r="MO16" s="332"/>
      <c r="MP16" s="332"/>
      <c r="MQ16" s="332"/>
      <c r="MR16" s="332"/>
      <c r="MS16" s="332"/>
      <c r="MT16" s="332"/>
      <c r="MU16" s="332"/>
      <c r="MV16" s="332"/>
      <c r="MW16" s="332"/>
      <c r="MX16" s="332"/>
      <c r="MY16" s="332"/>
      <c r="MZ16" s="332"/>
      <c r="NA16" s="332"/>
      <c r="NB16" s="332"/>
      <c r="NC16" s="332"/>
      <c r="ND16" s="332"/>
      <c r="NE16" s="332"/>
      <c r="NF16" s="332"/>
      <c r="NG16" s="332"/>
      <c r="NH16" s="332"/>
      <c r="NI16" s="332"/>
      <c r="NJ16" s="332"/>
      <c r="NK16" s="332"/>
      <c r="NL16" s="332"/>
      <c r="NM16" s="332"/>
      <c r="NN16" s="332"/>
      <c r="NO16" s="332"/>
      <c r="NP16" s="332"/>
      <c r="NQ16" s="332"/>
      <c r="NR16" s="332"/>
      <c r="NS16" s="332"/>
      <c r="NT16" s="332"/>
      <c r="NU16" s="332"/>
      <c r="NV16" s="332"/>
      <c r="NW16" s="332"/>
      <c r="NX16" s="332"/>
      <c r="NY16" s="332"/>
      <c r="NZ16" s="332"/>
      <c r="OA16" s="332"/>
      <c r="OB16" s="332"/>
      <c r="OC16" s="332"/>
      <c r="OD16" s="332"/>
      <c r="OE16" s="332"/>
      <c r="OF16" s="332"/>
      <c r="OG16" s="332"/>
      <c r="OH16" s="332"/>
      <c r="OI16" s="332"/>
      <c r="OJ16" s="332"/>
      <c r="OK16" s="332"/>
      <c r="OL16" s="332"/>
      <c r="OM16" s="332"/>
      <c r="ON16" s="332"/>
      <c r="OO16" s="332"/>
      <c r="OP16" s="332"/>
      <c r="OQ16" s="332"/>
      <c r="OR16" s="332"/>
      <c r="OS16" s="332"/>
      <c r="OT16" s="332"/>
      <c r="OU16" s="332"/>
      <c r="OV16" s="332"/>
      <c r="OW16" s="332"/>
      <c r="OX16" s="332"/>
      <c r="OY16" s="332"/>
      <c r="OZ16" s="332"/>
      <c r="PA16" s="332"/>
      <c r="PB16" s="332"/>
      <c r="PC16" s="332"/>
      <c r="PD16" s="332"/>
      <c r="PE16" s="332"/>
      <c r="PF16" s="332"/>
      <c r="PG16" s="332"/>
      <c r="PH16" s="332"/>
      <c r="PI16" s="332"/>
      <c r="PJ16" s="332"/>
      <c r="PK16" s="332"/>
      <c r="PL16" s="332"/>
      <c r="PM16" s="332"/>
      <c r="PN16" s="332"/>
      <c r="PO16" s="332"/>
      <c r="PP16" s="332"/>
      <c r="PQ16" s="332"/>
      <c r="PR16" s="332"/>
      <c r="PS16" s="332"/>
      <c r="PT16" s="332"/>
      <c r="PU16" s="332"/>
      <c r="PV16" s="332"/>
      <c r="PW16" s="332"/>
      <c r="PX16" s="332"/>
      <c r="PY16" s="332"/>
      <c r="PZ16" s="332"/>
      <c r="QA16" s="332"/>
      <c r="QB16" s="332"/>
      <c r="QC16" s="332"/>
      <c r="QD16" s="332"/>
      <c r="QE16" s="332"/>
      <c r="QF16" s="332"/>
      <c r="QG16" s="332"/>
      <c r="QH16" s="332"/>
      <c r="QI16" s="332"/>
      <c r="QJ16" s="332"/>
      <c r="QK16" s="332"/>
      <c r="QL16" s="332"/>
      <c r="QM16" s="332"/>
      <c r="QN16" s="332"/>
      <c r="QO16" s="332"/>
      <c r="QP16" s="332"/>
      <c r="QQ16" s="332"/>
      <c r="QR16" s="332"/>
      <c r="QS16" s="332"/>
      <c r="QT16" s="332"/>
      <c r="QU16" s="332"/>
      <c r="QV16" s="332"/>
      <c r="QW16" s="332"/>
      <c r="QX16" s="332"/>
      <c r="QY16" s="332"/>
      <c r="QZ16" s="332"/>
      <c r="RA16" s="332"/>
      <c r="RB16" s="332"/>
      <c r="RC16" s="332"/>
      <c r="RD16" s="332"/>
      <c r="RE16" s="332"/>
      <c r="RF16" s="332"/>
      <c r="RG16" s="332"/>
      <c r="RH16" s="332"/>
      <c r="RI16" s="332"/>
      <c r="RJ16" s="332"/>
      <c r="RK16" s="332"/>
      <c r="RL16" s="332"/>
      <c r="RM16" s="332"/>
      <c r="RN16" s="332"/>
      <c r="RO16" s="332"/>
      <c r="RP16" s="332"/>
      <c r="RQ16" s="332"/>
      <c r="RR16" s="332"/>
      <c r="RS16" s="332"/>
      <c r="RT16" s="332"/>
      <c r="RU16" s="332"/>
      <c r="RV16" s="332"/>
      <c r="RW16" s="332"/>
      <c r="RX16" s="332"/>
      <c r="RY16" s="332"/>
      <c r="RZ16" s="332"/>
      <c r="SA16" s="332"/>
      <c r="SB16" s="332"/>
      <c r="SC16" s="332"/>
      <c r="SD16" s="332"/>
      <c r="SE16" s="332"/>
      <c r="SF16" s="332"/>
      <c r="SG16" s="332"/>
      <c r="SH16" s="332"/>
      <c r="SI16" s="332"/>
      <c r="SJ16" s="332"/>
      <c r="SK16" s="332"/>
      <c r="SL16" s="332"/>
      <c r="SM16" s="332"/>
      <c r="SN16" s="332"/>
      <c r="SO16" s="332"/>
      <c r="SP16" s="332"/>
      <c r="SQ16" s="332"/>
      <c r="SR16" s="332"/>
      <c r="SS16" s="332"/>
      <c r="ST16" s="332"/>
      <c r="SU16" s="332"/>
      <c r="SV16" s="332"/>
      <c r="SW16" s="332"/>
      <c r="SX16" s="332"/>
      <c r="SY16" s="332"/>
      <c r="SZ16" s="332"/>
      <c r="TA16" s="332"/>
      <c r="TB16" s="332"/>
      <c r="TC16" s="332"/>
      <c r="TD16" s="332"/>
      <c r="TE16" s="332"/>
      <c r="TF16" s="332"/>
      <c r="TG16" s="332"/>
      <c r="TH16" s="332"/>
      <c r="TI16" s="332"/>
      <c r="TJ16" s="332"/>
      <c r="TK16" s="332"/>
      <c r="TL16" s="332"/>
      <c r="TM16" s="332"/>
      <c r="TN16" s="332"/>
      <c r="TO16" s="332"/>
      <c r="TP16" s="332"/>
      <c r="TQ16" s="332"/>
      <c r="TR16" s="332"/>
      <c r="TS16" s="332"/>
      <c r="TT16" s="332"/>
      <c r="TU16" s="332"/>
      <c r="TV16" s="332"/>
      <c r="TW16" s="332"/>
      <c r="TX16" s="332"/>
    </row>
    <row r="17" spans="1:29" ht="20" customHeight="1" x14ac:dyDescent="0.45">
      <c r="A17" s="64">
        <v>15</v>
      </c>
      <c r="B17" s="65">
        <v>0.26989858839695879</v>
      </c>
      <c r="C17" s="65">
        <v>1.3222155569033935</v>
      </c>
      <c r="D17" s="65">
        <v>15.073671848944556</v>
      </c>
      <c r="E17" s="65">
        <v>1.0655659674891282E-3</v>
      </c>
      <c r="F17" s="65">
        <v>6.9099360054463346E-3</v>
      </c>
      <c r="G17" s="65">
        <v>0.12712413106115755</v>
      </c>
      <c r="H17" s="65">
        <v>122425.9996968605</v>
      </c>
      <c r="I17" s="65">
        <v>856795.68087339902</v>
      </c>
      <c r="J17" s="65">
        <v>12698061.165550895</v>
      </c>
      <c r="K17" s="65">
        <v>189305540.76225883</v>
      </c>
      <c r="L17" s="65">
        <v>185322574.89479694</v>
      </c>
      <c r="M17" s="65">
        <v>101133336.63276857</v>
      </c>
      <c r="N17" s="308">
        <v>99.231367706722409</v>
      </c>
      <c r="O17" s="309">
        <v>97.143551634535726</v>
      </c>
      <c r="P17" s="309">
        <v>53.012707786600402</v>
      </c>
      <c r="Q17" s="340">
        <v>15</v>
      </c>
      <c r="R17" s="334">
        <v>3.123035734100597</v>
      </c>
      <c r="S17" s="334">
        <v>0.743852038020829</v>
      </c>
      <c r="T17" s="334">
        <v>1.1903198659882161E-2</v>
      </c>
      <c r="U17" s="334">
        <v>5.3885181008159694E-3</v>
      </c>
      <c r="V17" s="334">
        <v>6.7012392635083105E-6</v>
      </c>
      <c r="W17" s="334">
        <v>2.7946979256194773E-14</v>
      </c>
      <c r="X17" s="334">
        <v>12.467067656581211</v>
      </c>
      <c r="Y17" s="334">
        <v>1.8711939598443788</v>
      </c>
      <c r="Z17" s="334">
        <v>1.5700896390520608E-2</v>
      </c>
      <c r="AA17" s="334">
        <v>2.1510807256559322E-2</v>
      </c>
      <c r="AB17" s="334">
        <v>1.6857275092923282E-5</v>
      </c>
      <c r="AC17" s="334">
        <v>3.686342119185355E-14</v>
      </c>
    </row>
    <row r="18" spans="1:29" ht="20" customHeight="1" x14ac:dyDescent="0.45">
      <c r="A18" s="64">
        <v>16</v>
      </c>
      <c r="B18" s="65">
        <v>0.27869856436225104</v>
      </c>
      <c r="C18" s="65">
        <v>1.5924427544744091</v>
      </c>
      <c r="D18" s="65">
        <v>14.40610422079023</v>
      </c>
      <c r="E18" s="65">
        <v>1.1058231811494708E-3</v>
      </c>
      <c r="F18" s="65">
        <v>8.2631274471752173E-3</v>
      </c>
      <c r="G18" s="65">
        <v>0.12426110900297049</v>
      </c>
      <c r="H18" s="65">
        <v>126417.66879471706</v>
      </c>
      <c r="I18" s="65">
        <v>1031902.9048994171</v>
      </c>
      <c r="J18" s="65">
        <v>12135702.19559369</v>
      </c>
      <c r="K18" s="65">
        <v>189181118.92801306</v>
      </c>
      <c r="L18" s="65">
        <v>184378225.60191053</v>
      </c>
      <c r="M18" s="65">
        <v>88716454.95219627</v>
      </c>
      <c r="N18" s="308">
        <v>99.166147487942368</v>
      </c>
      <c r="O18" s="309">
        <v>96.648536689127013</v>
      </c>
      <c r="P18" s="309">
        <v>46.503948735732806</v>
      </c>
      <c r="Q18" s="340">
        <v>16</v>
      </c>
      <c r="R18" s="334">
        <v>3.2523227742303749</v>
      </c>
      <c r="S18" s="334">
        <v>0.7812978563166002</v>
      </c>
      <c r="T18" s="334">
        <v>1.2572341414316101E-2</v>
      </c>
      <c r="U18" s="334">
        <v>5.6848637047463013E-3</v>
      </c>
      <c r="V18" s="334">
        <v>7.0901230821292782E-6</v>
      </c>
      <c r="W18" s="334">
        <v>2.9616228237469279E-14</v>
      </c>
      <c r="X18" s="334">
        <v>12.983177753823266</v>
      </c>
      <c r="Y18" s="334">
        <v>1.9653906353054129</v>
      </c>
      <c r="Z18" s="334">
        <v>1.6583528140022039E-2</v>
      </c>
      <c r="AA18" s="334">
        <v>2.2693810273011795E-2</v>
      </c>
      <c r="AB18" s="334">
        <v>1.7835530196479769E-5</v>
      </c>
      <c r="AC18" s="334">
        <v>3.9065241564162834E-14</v>
      </c>
    </row>
    <row r="19" spans="1:29" ht="20" customHeight="1" x14ac:dyDescent="0.45">
      <c r="A19" s="64">
        <v>17</v>
      </c>
      <c r="B19" s="65">
        <v>0.28810826717787547</v>
      </c>
      <c r="C19" s="65">
        <v>1.9136910017655522</v>
      </c>
      <c r="D19" s="65">
        <v>13.454216005733846</v>
      </c>
      <c r="E19" s="65">
        <v>1.1473130196811823E-3</v>
      </c>
      <c r="F19" s="65">
        <v>9.8995843280691078E-3</v>
      </c>
      <c r="G19" s="65">
        <v>0.11853229100090203</v>
      </c>
      <c r="H19" s="65">
        <v>130685.90999188428</v>
      </c>
      <c r="I19" s="65">
        <v>1240071.7691440778</v>
      </c>
      <c r="J19" s="65">
        <v>11333831.563230194</v>
      </c>
      <c r="K19" s="65">
        <v>189052567.13861975</v>
      </c>
      <c r="L19" s="65">
        <v>183242238.26488879</v>
      </c>
      <c r="M19" s="65">
        <v>76981688.072784334</v>
      </c>
      <c r="N19" s="308">
        <v>99.098762403325836</v>
      </c>
      <c r="O19" s="309">
        <v>96.053067709739082</v>
      </c>
      <c r="P19" s="309">
        <v>40.352744906860266</v>
      </c>
      <c r="Q19" s="340">
        <v>17</v>
      </c>
      <c r="R19" s="334">
        <v>3.3820611333236559</v>
      </c>
      <c r="S19" s="334">
        <v>0.81979953227231828</v>
      </c>
      <c r="T19" s="334">
        <v>1.3269395205175318E-2</v>
      </c>
      <c r="U19" s="334">
        <v>5.9927807462896426E-3</v>
      </c>
      <c r="V19" s="334">
        <v>7.4967231593309159E-6</v>
      </c>
      <c r="W19" s="334">
        <v>3.136731274562036E-14</v>
      </c>
      <c r="X19" s="334">
        <v>13.501089503217825</v>
      </c>
      <c r="Y19" s="334">
        <v>2.062243369195762</v>
      </c>
      <c r="Z19" s="334">
        <v>1.7502975900377953E-2</v>
      </c>
      <c r="AA19" s="334">
        <v>2.3923006131265624E-2</v>
      </c>
      <c r="AB19" s="334">
        <v>1.8858351362038851E-5</v>
      </c>
      <c r="AC19" s="334">
        <v>4.1375006965809758E-14</v>
      </c>
    </row>
    <row r="20" spans="1:29" ht="20" customHeight="1" x14ac:dyDescent="0.45">
      <c r="A20" s="64">
        <v>18</v>
      </c>
      <c r="B20" s="65">
        <v>0.29831748780310086</v>
      </c>
      <c r="C20" s="65">
        <v>2.2862306247909414</v>
      </c>
      <c r="D20" s="65">
        <v>12.316947548908312</v>
      </c>
      <c r="E20" s="65">
        <v>1.1906238997394663E-3</v>
      </c>
      <c r="F20" s="65">
        <v>1.1835067914783235E-2</v>
      </c>
      <c r="G20" s="65">
        <v>0.11069750593181137</v>
      </c>
      <c r="H20" s="65">
        <v>135316.81246748657</v>
      </c>
      <c r="I20" s="65">
        <v>1481477.4448645303</v>
      </c>
      <c r="J20" s="65">
        <v>10375796.615200363</v>
      </c>
      <c r="K20" s="65">
        <v>188919565.77739006</v>
      </c>
      <c r="L20" s="65">
        <v>181881463.65788448</v>
      </c>
      <c r="M20" s="65">
        <v>66126873.983569056</v>
      </c>
      <c r="N20" s="308">
        <v>99.029044914188773</v>
      </c>
      <c r="O20" s="309">
        <v>95.339768326900639</v>
      </c>
      <c r="P20" s="309">
        <v>34.662800260032597</v>
      </c>
      <c r="Q20" s="340">
        <v>18</v>
      </c>
      <c r="R20" s="334">
        <v>3.5120217254260639</v>
      </c>
      <c r="S20" s="334">
        <v>0.85935663581741906</v>
      </c>
      <c r="T20" s="334">
        <v>1.3995240588104016E-2</v>
      </c>
      <c r="U20" s="334">
        <v>6.3125753322516003E-3</v>
      </c>
      <c r="V20" s="334">
        <v>7.9217173055767145E-6</v>
      </c>
      <c r="W20" s="334">
        <v>3.3203816874064573E-14</v>
      </c>
      <c r="X20" s="334">
        <v>14.019888400309757</v>
      </c>
      <c r="Y20" s="334">
        <v>2.1617510796531723</v>
      </c>
      <c r="Z20" s="334">
        <v>1.846040116719393E-2</v>
      </c>
      <c r="AA20" s="334">
        <v>2.5199616800769951E-2</v>
      </c>
      <c r="AB20" s="334">
        <v>1.9927443652946965E-5</v>
      </c>
      <c r="AC20" s="334">
        <v>4.3797444989855255E-14</v>
      </c>
    </row>
    <row r="21" spans="1:29" ht="20" customHeight="1" x14ac:dyDescent="0.45">
      <c r="A21" s="64">
        <v>19</v>
      </c>
      <c r="B21" s="65">
        <v>0.30953809801163579</v>
      </c>
      <c r="C21" s="65">
        <v>2.7076165371836307</v>
      </c>
      <c r="D21" s="65">
        <v>11.081386150987164</v>
      </c>
      <c r="E21" s="65">
        <v>1.2364315554229911E-3</v>
      </c>
      <c r="F21" s="65">
        <v>1.4072436226556524E-2</v>
      </c>
      <c r="G21" s="65">
        <v>0.10148535980361846</v>
      </c>
      <c r="H21" s="65">
        <v>140406.48125807798</v>
      </c>
      <c r="I21" s="65">
        <v>1754535.5160949929</v>
      </c>
      <c r="J21" s="65">
        <v>9334959.6935915891</v>
      </c>
      <c r="K21" s="65">
        <v>188781704.13052729</v>
      </c>
      <c r="L21" s="65">
        <v>180263457.17740473</v>
      </c>
      <c r="M21" s="65">
        <v>56271495.829173088</v>
      </c>
      <c r="N21" s="308">
        <v>98.956779729992846</v>
      </c>
      <c r="O21" s="309">
        <v>94.491631524513096</v>
      </c>
      <c r="P21" s="309">
        <v>29.496746220674869</v>
      </c>
      <c r="Q21" s="340">
        <v>19</v>
      </c>
      <c r="R21" s="334">
        <v>3.6419708615624011</v>
      </c>
      <c r="S21" s="334">
        <v>0.89996729506714601</v>
      </c>
      <c r="T21" s="334">
        <v>1.4750776291549732E-2</v>
      </c>
      <c r="U21" s="334">
        <v>6.6445564789435205E-3</v>
      </c>
      <c r="V21" s="334">
        <v>8.3658051965838711E-6</v>
      </c>
      <c r="W21" s="334">
        <v>3.5129469403559434E-14</v>
      </c>
      <c r="X21" s="334">
        <v>14.538641565518917</v>
      </c>
      <c r="Y21" s="334">
        <v>2.2639090578655807</v>
      </c>
      <c r="Z21" s="334">
        <v>1.94569894068846E-2</v>
      </c>
      <c r="AA21" s="334">
        <v>2.6524875865636052E-2</v>
      </c>
      <c r="AB21" s="334">
        <v>2.104456713560031E-5</v>
      </c>
      <c r="AC21" s="334">
        <v>4.6337474078980957E-14</v>
      </c>
    </row>
    <row r="22" spans="1:29" ht="20" customHeight="1" x14ac:dyDescent="0.45">
      <c r="A22" s="64">
        <v>20</v>
      </c>
      <c r="B22" s="65">
        <v>0.32200114709392241</v>
      </c>
      <c r="C22" s="65">
        <v>3.172652369816356</v>
      </c>
      <c r="D22" s="65">
        <v>9.8188188379274504</v>
      </c>
      <c r="E22" s="65">
        <v>1.2854950245324906E-3</v>
      </c>
      <c r="F22" s="65">
        <v>1.6600047081852882E-2</v>
      </c>
      <c r="G22" s="65">
        <v>9.1539061585403286E-2</v>
      </c>
      <c r="H22" s="65">
        <v>146059.72032180318</v>
      </c>
      <c r="I22" s="65">
        <v>2055878.7356409987</v>
      </c>
      <c r="J22" s="65">
        <v>8271372.9890700867</v>
      </c>
      <c r="K22" s="65">
        <v>188638471.02973732</v>
      </c>
      <c r="L22" s="65">
        <v>178358250.05153674</v>
      </c>
      <c r="M22" s="65">
        <v>47468329.487842262</v>
      </c>
      <c r="N22" s="308">
        <v>98.881698903330133</v>
      </c>
      <c r="O22" s="309">
        <v>93.492948083430406</v>
      </c>
      <c r="P22" s="309">
        <v>24.882247180221015</v>
      </c>
      <c r="Q22" s="340">
        <v>20</v>
      </c>
      <c r="R22" s="334">
        <v>3.7716710419781636</v>
      </c>
      <c r="S22" s="334">
        <v>0.94162815805500844</v>
      </c>
      <c r="T22" s="334">
        <v>1.5536919248205824E-2</v>
      </c>
      <c r="U22" s="334">
        <v>6.9890359302382252E-3</v>
      </c>
      <c r="V22" s="334">
        <v>8.8297089442817958E-6</v>
      </c>
      <c r="W22" s="334">
        <v>3.7148149260210342E-14</v>
      </c>
      <c r="X22" s="334">
        <v>15.05640090674521</v>
      </c>
      <c r="Y22" s="334">
        <v>2.3687088718073546</v>
      </c>
      <c r="Z22" s="334">
        <v>2.0493950098147817E-2</v>
      </c>
      <c r="AA22" s="334">
        <v>2.790002779832115E-2</v>
      </c>
      <c r="AB22" s="334">
        <v>2.2211538315717216E-5</v>
      </c>
      <c r="AC22" s="334">
        <v>4.9000210724865075E-14</v>
      </c>
    </row>
    <row r="23" spans="1:29" ht="20" customHeight="1" x14ac:dyDescent="0.45">
      <c r="A23" s="64">
        <v>21</v>
      </c>
      <c r="B23" s="65">
        <v>0.33595440579403901</v>
      </c>
      <c r="C23" s="65">
        <v>3.6736230323403478</v>
      </c>
      <c r="D23" s="65">
        <v>8.5837795222127315</v>
      </c>
      <c r="E23" s="65">
        <v>1.3386517459150979E-3</v>
      </c>
      <c r="F23" s="65">
        <v>1.93914776478585E-2</v>
      </c>
      <c r="G23" s="65">
        <v>8.1389170525824339E-2</v>
      </c>
      <c r="H23" s="65">
        <v>152388.9184681761</v>
      </c>
      <c r="I23" s="65">
        <v>2380507.724956546</v>
      </c>
      <c r="J23" s="65">
        <v>7230975.8695120066</v>
      </c>
      <c r="K23" s="65">
        <v>188489246.71034235</v>
      </c>
      <c r="L23" s="65">
        <v>176140056.82123795</v>
      </c>
      <c r="M23" s="65">
        <v>39717155.058551222</v>
      </c>
      <c r="N23" s="308">
        <v>98.803477562058006</v>
      </c>
      <c r="O23" s="309">
        <v>92.330201619729309</v>
      </c>
      <c r="P23" s="309">
        <v>20.819187869569987</v>
      </c>
      <c r="Q23" s="340">
        <v>21</v>
      </c>
      <c r="R23" s="334">
        <v>3.9008817771235509</v>
      </c>
      <c r="S23" s="334">
        <v>0.9843343566762961</v>
      </c>
      <c r="T23" s="334">
        <v>1.6354604611629495E-2</v>
      </c>
      <c r="U23" s="334">
        <v>7.3463279663010094E-3</v>
      </c>
      <c r="V23" s="334">
        <v>9.3141736782251059E-6</v>
      </c>
      <c r="W23" s="334">
        <v>3.926389116698551E-14</v>
      </c>
      <c r="X23" s="334">
        <v>15.572206396712829</v>
      </c>
      <c r="Y23" s="334">
        <v>2.4761382755375494</v>
      </c>
      <c r="Z23" s="334">
        <v>2.1572516753884653E-2</v>
      </c>
      <c r="AA23" s="334">
        <v>2.9326327196088114E-2</v>
      </c>
      <c r="AB23" s="334">
        <v>2.343023160090917E-5</v>
      </c>
      <c r="AC23" s="334">
        <v>5.1790976922804704E-14</v>
      </c>
    </row>
    <row r="24" spans="1:29" ht="20" customHeight="1" x14ac:dyDescent="0.45">
      <c r="A24" s="64">
        <v>22</v>
      </c>
      <c r="B24" s="65">
        <v>0.35166051067180848</v>
      </c>
      <c r="C24" s="65">
        <v>4.2007461369275907</v>
      </c>
      <c r="D24" s="65">
        <v>7.415032232142865</v>
      </c>
      <c r="E24" s="65">
        <v>1.3968127085497494E-3</v>
      </c>
      <c r="F24" s="65">
        <v>2.2406531336282148E-2</v>
      </c>
      <c r="G24" s="65">
        <v>7.1446268931884743E-2</v>
      </c>
      <c r="H24" s="65">
        <v>159513.20764073232</v>
      </c>
      <c r="I24" s="65">
        <v>2722083.4967290787</v>
      </c>
      <c r="J24" s="65">
        <v>6246423.1523571508</v>
      </c>
      <c r="K24" s="65">
        <v>188333295.64728791</v>
      </c>
      <c r="L24" s="65">
        <v>173588761.21039516</v>
      </c>
      <c r="M24" s="65">
        <v>32978455.547616631</v>
      </c>
      <c r="N24" s="308">
        <v>98.721730154032343</v>
      </c>
      <c r="O24" s="309">
        <v>90.992847457412239</v>
      </c>
      <c r="P24" s="309">
        <v>17.286854022699433</v>
      </c>
      <c r="Q24" s="340">
        <v>22</v>
      </c>
      <c r="R24" s="334">
        <v>4.0293604331539479</v>
      </c>
      <c r="S24" s="334">
        <v>1.0280794729970422</v>
      </c>
      <c r="T24" s="334">
        <v>1.7204785757496774E-2</v>
      </c>
      <c r="U24" s="334">
        <v>7.7167492029419204E-3</v>
      </c>
      <c r="V24" s="334">
        <v>9.8199681375037203E-6</v>
      </c>
      <c r="W24" s="334">
        <v>4.1480891495177262E-14</v>
      </c>
      <c r="X24" s="334">
        <v>16.085089448183538</v>
      </c>
      <c r="Y24" s="334">
        <v>2.5861811244485553</v>
      </c>
      <c r="Z24" s="334">
        <v>2.2693946922854744E-2</v>
      </c>
      <c r="AA24" s="334">
        <v>3.0805037980025613E-2</v>
      </c>
      <c r="AB24" s="334">
        <v>2.4702580789657902E-5</v>
      </c>
      <c r="AC24" s="334">
        <v>5.471530789007711E-14</v>
      </c>
    </row>
    <row r="25" spans="1:29" ht="20" customHeight="1" x14ac:dyDescent="0.45">
      <c r="A25" s="64">
        <v>23</v>
      </c>
      <c r="B25" s="65">
        <v>0.3693957206803628</v>
      </c>
      <c r="C25" s="65">
        <v>4.7427703488949904</v>
      </c>
      <c r="D25" s="65">
        <v>6.3376339182252197</v>
      </c>
      <c r="E25" s="65">
        <v>1.460958257068297E-3</v>
      </c>
      <c r="F25" s="65">
        <v>2.5593329645874217E-2</v>
      </c>
      <c r="G25" s="65">
        <v>6.2006894487832497E-2</v>
      </c>
      <c r="H25" s="65">
        <v>167557.89890061252</v>
      </c>
      <c r="I25" s="65">
        <v>3073315.1860839543</v>
      </c>
      <c r="J25" s="65">
        <v>5338822.8127129255</v>
      </c>
      <c r="K25" s="65">
        <v>188169760.09401721</v>
      </c>
      <c r="L25" s="65">
        <v>170691061.86898863</v>
      </c>
      <c r="M25" s="65">
        <v>27185832.565081596</v>
      </c>
      <c r="N25" s="308">
        <v>98.636007060274068</v>
      </c>
      <c r="O25" s="309">
        <v>89.473913211257496</v>
      </c>
      <c r="P25" s="309">
        <v>14.250440514400561</v>
      </c>
      <c r="Q25" s="340">
        <v>23</v>
      </c>
      <c r="R25" s="334">
        <v>4.1568630975090555</v>
      </c>
      <c r="S25" s="334">
        <v>1.0728555080795175</v>
      </c>
      <c r="T25" s="334">
        <v>1.8088434268958044E-2</v>
      </c>
      <c r="U25" s="334">
        <v>8.1006183815486126E-3</v>
      </c>
      <c r="V25" s="334">
        <v>1.0347885273187292E-5</v>
      </c>
      <c r="W25" s="334">
        <v>4.3803514322456783E-14</v>
      </c>
      <c r="X25" s="334">
        <v>16.594076369323357</v>
      </c>
      <c r="Y25" s="334">
        <v>2.6988172968451973</v>
      </c>
      <c r="Z25" s="334">
        <v>2.3859522170359564E-2</v>
      </c>
      <c r="AA25" s="334">
        <v>3.2337432556466199E-2</v>
      </c>
      <c r="AB25" s="334">
        <v>2.6030580586792001E-5</v>
      </c>
      <c r="AC25" s="334">
        <v>5.7778960056807797E-14</v>
      </c>
    </row>
    <row r="26" spans="1:29" ht="20" customHeight="1" x14ac:dyDescent="0.45">
      <c r="A26" s="64">
        <v>24</v>
      </c>
      <c r="B26" s="65">
        <v>0.38944917193641382</v>
      </c>
      <c r="C26" s="65">
        <v>5.2876430201471187</v>
      </c>
      <c r="D26" s="65">
        <v>5.3654499496942218</v>
      </c>
      <c r="E26" s="65">
        <v>1.5321347948661305E-3</v>
      </c>
      <c r="F26" s="65">
        <v>2.8891181479303481E-2</v>
      </c>
      <c r="G26" s="65">
        <v>5.3267187112921978E-2</v>
      </c>
      <c r="H26" s="65">
        <v>176654.14439035728</v>
      </c>
      <c r="I26" s="65">
        <v>3426392.6770553333</v>
      </c>
      <c r="J26" s="65">
        <v>4519855.0376224136</v>
      </c>
      <c r="K26" s="65">
        <v>187997654.07237172</v>
      </c>
      <c r="L26" s="65">
        <v>167441207.937419</v>
      </c>
      <c r="M26" s="65">
        <v>22256493.639913917</v>
      </c>
      <c r="N26" s="308">
        <v>98.545791444557395</v>
      </c>
      <c r="O26" s="309">
        <v>87.770384359549325</v>
      </c>
      <c r="P26" s="309">
        <v>11.666548667047444</v>
      </c>
      <c r="Q26" s="340">
        <v>24</v>
      </c>
      <c r="R26" s="334">
        <v>4.2831454599525411</v>
      </c>
      <c r="S26" s="334">
        <v>1.1186528534715343</v>
      </c>
      <c r="T26" s="334">
        <v>1.9006539905555758E-2</v>
      </c>
      <c r="U26" s="334">
        <v>8.4982561495711324E-3</v>
      </c>
      <c r="V26" s="334">
        <v>1.0898742861331408E-5</v>
      </c>
      <c r="W26" s="334">
        <v>4.6236297704411671E-14</v>
      </c>
      <c r="X26" s="334">
        <v>17.098191880787155</v>
      </c>
      <c r="Y26" s="334">
        <v>2.8140226222247713</v>
      </c>
      <c r="Z26" s="334">
        <v>2.5070548037243345E-2</v>
      </c>
      <c r="AA26" s="334">
        <v>3.3924790940687941E-2</v>
      </c>
      <c r="AB26" s="334">
        <v>2.741628814553213E-5</v>
      </c>
      <c r="AC26" s="334">
        <v>6.0987919338432704E-14</v>
      </c>
    </row>
    <row r="27" spans="1:29" ht="20" customHeight="1" x14ac:dyDescent="0.45">
      <c r="A27" s="64">
        <v>25</v>
      </c>
      <c r="B27" s="65">
        <v>0.4121224159605687</v>
      </c>
      <c r="C27" s="65">
        <v>5.8231762377556686</v>
      </c>
      <c r="D27" s="65">
        <v>4.5037045035608116</v>
      </c>
      <c r="E27" s="65">
        <v>1.6114522732685931E-3</v>
      </c>
      <c r="F27" s="65">
        <v>3.2233884060846589E-2</v>
      </c>
      <c r="G27" s="65">
        <v>4.5340068371392886E-2</v>
      </c>
      <c r="H27" s="65">
        <v>186938.72787971396</v>
      </c>
      <c r="I27" s="65">
        <v>3773418.2020656732</v>
      </c>
      <c r="J27" s="65">
        <v>3793920.6737996279</v>
      </c>
      <c r="K27" s="65">
        <v>187815857.6362367</v>
      </c>
      <c r="L27" s="65">
        <v>163841302.49785849</v>
      </c>
      <c r="M27" s="65">
        <v>18099605.784202904</v>
      </c>
      <c r="N27" s="308">
        <v>98.450496246491625</v>
      </c>
      <c r="O27" s="309">
        <v>85.883363309113818</v>
      </c>
      <c r="P27" s="309">
        <v>9.4875650743606226</v>
      </c>
      <c r="Q27" s="340">
        <v>25</v>
      </c>
      <c r="R27" s="334">
        <v>4.4079637043061943</v>
      </c>
      <c r="S27" s="334">
        <v>1.165460265502325</v>
      </c>
      <c r="T27" s="334">
        <v>1.9960110555167911E-2</v>
      </c>
      <c r="U27" s="334">
        <v>8.9099848315448739E-3</v>
      </c>
      <c r="V27" s="334">
        <v>1.1473384126571858E-5</v>
      </c>
      <c r="W27" s="334">
        <v>4.8783960166619296E-14</v>
      </c>
      <c r="X27" s="334">
        <v>17.596462675495445</v>
      </c>
      <c r="Y27" s="334">
        <v>2.9317688166171432</v>
      </c>
      <c r="Z27" s="334">
        <v>2.632835397650422E-2</v>
      </c>
      <c r="AA27" s="334">
        <v>3.5568399842844781E-2</v>
      </c>
      <c r="AB27" s="334">
        <v>2.8861824636171082E-5</v>
      </c>
      <c r="AC27" s="334">
        <v>6.4348409699057889E-14</v>
      </c>
    </row>
    <row r="28" spans="1:29" ht="20" customHeight="1" x14ac:dyDescent="0.45">
      <c r="A28" s="64">
        <v>26</v>
      </c>
      <c r="B28" s="65">
        <v>0.43772895895335295</v>
      </c>
      <c r="C28" s="65">
        <v>6.3376547424360856</v>
      </c>
      <c r="D28" s="65">
        <v>3.7513164912140251</v>
      </c>
      <c r="E28" s="65">
        <v>1.7000820479378155E-3</v>
      </c>
      <c r="F28" s="65">
        <v>3.5553124689920758E-2</v>
      </c>
      <c r="G28" s="65">
        <v>3.8273066848113352E-2</v>
      </c>
      <c r="H28" s="65">
        <v>198553.85578124088</v>
      </c>
      <c r="I28" s="65">
        <v>4106800.2730985838</v>
      </c>
      <c r="J28" s="65">
        <v>3160109.012198695</v>
      </c>
      <c r="K28" s="65">
        <v>187623111.34440622</v>
      </c>
      <c r="L28" s="65">
        <v>159901193.26027635</v>
      </c>
      <c r="M28" s="65">
        <v>14622590.941203743</v>
      </c>
      <c r="N28" s="308">
        <v>98.349461284272749</v>
      </c>
      <c r="O28" s="309">
        <v>83.818012094432873</v>
      </c>
      <c r="P28" s="309">
        <v>7.664961588915423</v>
      </c>
      <c r="Q28" s="340">
        <v>26</v>
      </c>
      <c r="R28" s="334">
        <v>4.5310754059996583</v>
      </c>
      <c r="S28" s="334">
        <v>1.2132648425227051</v>
      </c>
      <c r="T28" s="334">
        <v>2.0950172168445611E-2</v>
      </c>
      <c r="U28" s="334">
        <v>9.336128190652172E-3</v>
      </c>
      <c r="V28" s="334">
        <v>1.2072678376323793E-5</v>
      </c>
      <c r="W28" s="334">
        <v>5.1451407424560834E-14</v>
      </c>
      <c r="X28" s="334">
        <v>18.087921001626722</v>
      </c>
      <c r="Y28" s="334">
        <v>3.0520234253313374</v>
      </c>
      <c r="Z28" s="334">
        <v>2.7634293266814169E-2</v>
      </c>
      <c r="AA28" s="334">
        <v>3.7269551716127287E-2</v>
      </c>
      <c r="AB28" s="334">
        <v>3.036937684143087E-5</v>
      </c>
      <c r="AC28" s="334">
        <v>6.7866902015352049E-14</v>
      </c>
    </row>
    <row r="29" spans="1:29" ht="20" customHeight="1" x14ac:dyDescent="0.45">
      <c r="A29" s="64">
        <v>27</v>
      </c>
      <c r="B29" s="65">
        <v>0.46659349017577278</v>
      </c>
      <c r="C29" s="65">
        <v>6.8203466256886198</v>
      </c>
      <c r="D29" s="65">
        <v>3.1028957381762612</v>
      </c>
      <c r="E29" s="65">
        <v>1.799254451265043E-3</v>
      </c>
      <c r="F29" s="65">
        <v>3.8781703568477384E-2</v>
      </c>
      <c r="G29" s="65">
        <v>3.2064985483917133E-2</v>
      </c>
      <c r="H29" s="65">
        <v>211646.80714373052</v>
      </c>
      <c r="I29" s="65">
        <v>4419584.6134462263</v>
      </c>
      <c r="J29" s="65">
        <v>2613879.3698396827</v>
      </c>
      <c r="K29" s="65">
        <v>187418011.01294374</v>
      </c>
      <c r="L29" s="65">
        <v>155638000.81700397</v>
      </c>
      <c r="M29" s="65">
        <v>11735596.750184566</v>
      </c>
      <c r="N29" s="308">
        <v>98.24195050394286</v>
      </c>
      <c r="O29" s="309">
        <v>81.583305095158266</v>
      </c>
      <c r="P29" s="309">
        <v>6.1516388357479661</v>
      </c>
      <c r="Q29" s="340">
        <v>27</v>
      </c>
      <c r="R29" s="334">
        <v>4.6522404304791891</v>
      </c>
      <c r="S29" s="334">
        <v>1.2620520052214823</v>
      </c>
      <c r="T29" s="334">
        <v>2.197776867521151E-2</v>
      </c>
      <c r="U29" s="334">
        <v>9.7770111808369812E-3</v>
      </c>
      <c r="V29" s="334">
        <v>1.2697521645594529E-5</v>
      </c>
      <c r="W29" s="334">
        <v>5.4243739338910996E-14</v>
      </c>
      <c r="X29" s="334">
        <v>18.571608249039109</v>
      </c>
      <c r="Y29" s="334">
        <v>3.1747497734405568</v>
      </c>
      <c r="Z29" s="334">
        <v>2.8989742902244518E-2</v>
      </c>
      <c r="AA29" s="334">
        <v>3.9029543767211773E-2</v>
      </c>
      <c r="AB29" s="334">
        <v>3.1941198778518952E-5</v>
      </c>
      <c r="AC29" s="334">
        <v>7.1550123250911087E-14</v>
      </c>
    </row>
    <row r="30" spans="1:29" ht="20" customHeight="1" x14ac:dyDescent="0.45">
      <c r="A30" s="64">
        <v>28</v>
      </c>
      <c r="B30" s="65">
        <v>0.49905049753832381</v>
      </c>
      <c r="C30" s="65">
        <v>7.2618949934230326</v>
      </c>
      <c r="D30" s="65">
        <v>2.5503584345506778</v>
      </c>
      <c r="E30" s="65">
        <v>1.9102552930718177E-3</v>
      </c>
      <c r="F30" s="65">
        <v>4.1856367682752554E-2</v>
      </c>
      <c r="G30" s="65">
        <v>2.6680433583466296E-2</v>
      </c>
      <c r="H30" s="65">
        <v>226369.30568338366</v>
      </c>
      <c r="I30" s="65">
        <v>4705707.9557381254</v>
      </c>
      <c r="J30" s="65">
        <v>2148421.945265491</v>
      </c>
      <c r="K30" s="65">
        <v>187199002.95653018</v>
      </c>
      <c r="L30" s="65">
        <v>151075354.53241178</v>
      </c>
      <c r="M30" s="65">
        <v>9354446.0926319659</v>
      </c>
      <c r="N30" s="308">
        <v>98.127149484970033</v>
      </c>
      <c r="O30" s="309">
        <v>79.191628499961951</v>
      </c>
      <c r="P30" s="309">
        <v>4.9034723240162972</v>
      </c>
      <c r="Q30" s="340">
        <v>28</v>
      </c>
      <c r="R30" s="334">
        <v>4.7712218274784783</v>
      </c>
      <c r="S30" s="334">
        <v>1.3118054801438757</v>
      </c>
      <c r="T30" s="334">
        <v>2.3043961882293237E-2</v>
      </c>
      <c r="U30" s="334">
        <v>1.0232959689502837E-2</v>
      </c>
      <c r="V30" s="334">
        <v>1.3348837352415869E-5</v>
      </c>
      <c r="W30" s="334">
        <v>5.7166257113947092E-14</v>
      </c>
      <c r="X30" s="334">
        <v>19.046578519173362</v>
      </c>
      <c r="Y30" s="334">
        <v>3.2999069243220127</v>
      </c>
      <c r="Z30" s="334">
        <v>3.0396103457503265E-2</v>
      </c>
      <c r="AA30" s="334">
        <v>4.0849676929117965E-2</v>
      </c>
      <c r="AB30" s="334">
        <v>3.3579613347898321E-5</v>
      </c>
      <c r="AC30" s="334">
        <v>7.5405065951308812E-14</v>
      </c>
    </row>
    <row r="31" spans="1:29" ht="20" customHeight="1" x14ac:dyDescent="0.45">
      <c r="A31" s="64">
        <v>29</v>
      </c>
      <c r="B31" s="65">
        <v>0.53544201491837196</v>
      </c>
      <c r="C31" s="65">
        <v>7.6545837939841403</v>
      </c>
      <c r="D31" s="65">
        <v>2.0841732902944945</v>
      </c>
      <c r="E31" s="65">
        <v>2.0344204715774046E-3</v>
      </c>
      <c r="F31" s="65">
        <v>4.4720120181189364E-2</v>
      </c>
      <c r="G31" s="65">
        <v>2.2061830409074085E-2</v>
      </c>
      <c r="H31" s="65">
        <v>242876.49796697349</v>
      </c>
      <c r="I31" s="65">
        <v>4960170.2985017234</v>
      </c>
      <c r="J31" s="65">
        <v>1755707.5797440824</v>
      </c>
      <c r="K31" s="65">
        <v>186964380.05470499</v>
      </c>
      <c r="L31" s="65">
        <v>146242415.40529186</v>
      </c>
      <c r="M31" s="65">
        <v>7402381.3301271796</v>
      </c>
      <c r="N31" s="308">
        <v>98.004163378225954</v>
      </c>
      <c r="O31" s="309">
        <v>76.658268104400534</v>
      </c>
      <c r="P31" s="309">
        <v>3.8802267525688361</v>
      </c>
      <c r="Q31" s="340">
        <v>29</v>
      </c>
      <c r="R31" s="334">
        <v>4.8877867161506448</v>
      </c>
      <c r="S31" s="334">
        <v>1.3625072865306964</v>
      </c>
      <c r="T31" s="334">
        <v>2.4149831352270012E-2</v>
      </c>
      <c r="U31" s="334">
        <v>1.0704300270839897E-2</v>
      </c>
      <c r="V31" s="334">
        <v>1.4027576963891988E-5</v>
      </c>
      <c r="W31" s="334">
        <v>6.0224470747071091E-14</v>
      </c>
      <c r="X31" s="334">
        <v>19.51190215847404</v>
      </c>
      <c r="Y31" s="334">
        <v>3.4274496465502766</v>
      </c>
      <c r="Z31" s="334">
        <v>3.1854798927996003E-2</v>
      </c>
      <c r="AA31" s="334">
        <v>4.2731254796658361E-2</v>
      </c>
      <c r="AB31" s="334">
        <v>3.5287014008761561E-5</v>
      </c>
      <c r="AC31" s="334">
        <v>7.9438998070377782E-14</v>
      </c>
    </row>
    <row r="32" spans="1:29" ht="20" customHeight="1" x14ac:dyDescent="0.45">
      <c r="A32" s="64">
        <v>30</v>
      </c>
      <c r="B32" s="65">
        <v>0.57611432132138463</v>
      </c>
      <c r="C32" s="65">
        <v>7.992482708998832</v>
      </c>
      <c r="D32" s="65">
        <v>1.6942786739764646</v>
      </c>
      <c r="E32" s="65">
        <v>2.1731279499746931E-3</v>
      </c>
      <c r="F32" s="65">
        <v>4.7323938951185258E-2</v>
      </c>
      <c r="G32" s="65">
        <v>1.8138868212246452E-2</v>
      </c>
      <c r="H32" s="65">
        <v>261325.45615138003</v>
      </c>
      <c r="I32" s="65">
        <v>5179128.7954312442</v>
      </c>
      <c r="J32" s="65">
        <v>1427260.3549577738</v>
      </c>
      <c r="K32" s="65">
        <v>186712279.07764584</v>
      </c>
      <c r="L32" s="65">
        <v>141172765.85832536</v>
      </c>
      <c r="M32" s="65">
        <v>5810897.3627762496</v>
      </c>
      <c r="N32" s="308">
        <v>97.872015504196213</v>
      </c>
      <c r="O32" s="309">
        <v>74.000827353783336</v>
      </c>
      <c r="P32" s="309">
        <v>3.0459926877461627</v>
      </c>
      <c r="Q32" s="340">
        <v>30</v>
      </c>
      <c r="R32" s="334">
        <v>5.0017071560949438</v>
      </c>
      <c r="S32" s="334">
        <v>1.4141377265897586</v>
      </c>
      <c r="T32" s="334">
        <v>2.5296474262614051E-2</v>
      </c>
      <c r="U32" s="334">
        <v>1.119135986984263E-2</v>
      </c>
      <c r="V32" s="334">
        <v>1.4734720672849152E-5</v>
      </c>
      <c r="W32" s="334">
        <v>6.3424106737714612E-14</v>
      </c>
      <c r="X32" s="334">
        <v>19.966669235502732</v>
      </c>
      <c r="Y32" s="334">
        <v>3.5573283894245673</v>
      </c>
      <c r="Z32" s="334">
        <v>3.3367276544026561E-2</v>
      </c>
      <c r="AA32" s="334">
        <v>4.467558252472488E-2</v>
      </c>
      <c r="AB32" s="334">
        <v>3.7065866481174292E-5</v>
      </c>
      <c r="AC32" s="334">
        <v>8.3659473138629058E-14</v>
      </c>
    </row>
    <row r="33" spans="1:29" ht="20" customHeight="1" x14ac:dyDescent="0.45">
      <c r="A33" s="64">
        <v>31</v>
      </c>
      <c r="B33" s="65">
        <v>0.62141350673003382</v>
      </c>
      <c r="C33" s="65">
        <v>8.2714841439122928</v>
      </c>
      <c r="D33" s="65">
        <v>1.3707236319380904</v>
      </c>
      <c r="E33" s="65">
        <v>2.3277865173401443E-3</v>
      </c>
      <c r="F33" s="65">
        <v>4.9627896218718444E-2</v>
      </c>
      <c r="G33" s="65">
        <v>1.483564692355026E-2</v>
      </c>
      <c r="H33" s="65">
        <v>281873.16665274336</v>
      </c>
      <c r="I33" s="65">
        <v>5359921.7252551662</v>
      </c>
      <c r="J33" s="65">
        <v>1154697.5875446477</v>
      </c>
      <c r="K33" s="65">
        <v>186440679.76624376</v>
      </c>
      <c r="L33" s="65">
        <v>135903240.59798217</v>
      </c>
      <c r="M33" s="65">
        <v>4519918.3915250301</v>
      </c>
      <c r="N33" s="308">
        <v>97.729646870768434</v>
      </c>
      <c r="O33" s="309">
        <v>71.238614495969159</v>
      </c>
      <c r="P33" s="309">
        <v>2.3692792197618386</v>
      </c>
      <c r="Q33" s="340">
        <v>31</v>
      </c>
      <c r="R33" s="334">
        <v>5.1127609993826102</v>
      </c>
      <c r="S33" s="334">
        <v>1.4666753793027842</v>
      </c>
      <c r="T33" s="334">
        <v>2.6485005244717145E-2</v>
      </c>
      <c r="U33" s="334">
        <v>1.1694465537095817E-2</v>
      </c>
      <c r="V33" s="334">
        <v>1.5471278085072091E-5</v>
      </c>
      <c r="W33" s="334">
        <v>6.677111606408984E-14</v>
      </c>
      <c r="X33" s="334">
        <v>20.409992942200379</v>
      </c>
      <c r="Y33" s="334">
        <v>3.6894892673897388</v>
      </c>
      <c r="Z33" s="334">
        <v>3.4935006558465313E-2</v>
      </c>
      <c r="AA33" s="334">
        <v>4.6683965689722919E-2</v>
      </c>
      <c r="AB33" s="334">
        <v>3.8918710474849785E-5</v>
      </c>
      <c r="AC33" s="334">
        <v>8.8074340784973448E-14</v>
      </c>
    </row>
    <row r="34" spans="1:29" ht="20" customHeight="1" x14ac:dyDescent="0.45">
      <c r="A34" s="64">
        <v>32</v>
      </c>
      <c r="B34" s="65">
        <v>0.67167992205244642</v>
      </c>
      <c r="C34" s="65">
        <v>8.4892501933128912</v>
      </c>
      <c r="D34" s="65">
        <v>1.1040879376013193</v>
      </c>
      <c r="E34" s="65">
        <v>2.4998209834399205E-3</v>
      </c>
      <c r="F34" s="65">
        <v>5.1601715331170216E-2</v>
      </c>
      <c r="G34" s="65">
        <v>1.2075804646258317E-2</v>
      </c>
      <c r="H34" s="65">
        <v>304674.01264298963</v>
      </c>
      <c r="I34" s="65">
        <v>5501034.1252667541</v>
      </c>
      <c r="J34" s="65">
        <v>930083.67863535159</v>
      </c>
      <c r="K34" s="65">
        <v>186147406.1765959</v>
      </c>
      <c r="L34" s="65">
        <v>130472762.67272121</v>
      </c>
      <c r="M34" s="65">
        <v>3477527.7584350407</v>
      </c>
      <c r="N34" s="308">
        <v>97.575916877996775</v>
      </c>
      <c r="O34" s="309">
        <v>68.392032459041047</v>
      </c>
      <c r="P34" s="309">
        <v>1.8228723486808738</v>
      </c>
      <c r="Q34" s="340">
        <v>32</v>
      </c>
      <c r="R34" s="334">
        <v>5.2207327187945785</v>
      </c>
      <c r="S34" s="334">
        <v>1.5200970978627031</v>
      </c>
      <c r="T34" s="334">
        <v>2.771655620229907E-2</v>
      </c>
      <c r="U34" s="334">
        <v>1.2213944134424051E-2</v>
      </c>
      <c r="V34" s="334">
        <v>1.6238288917097697E-5</v>
      </c>
      <c r="W34" s="334">
        <v>7.0271682436568524E-14</v>
      </c>
      <c r="X34" s="334">
        <v>20.841012900188172</v>
      </c>
      <c r="Y34" s="334">
        <v>3.8238740535896891</v>
      </c>
      <c r="Z34" s="334">
        <v>3.6559482007221006E-2</v>
      </c>
      <c r="AA34" s="334">
        <v>4.8757709114532657E-2</v>
      </c>
      <c r="AB34" s="334">
        <v>4.0848161444481108E-5</v>
      </c>
      <c r="AC34" s="334">
        <v>9.2691757623328781E-14</v>
      </c>
    </row>
    <row r="35" spans="1:29" ht="20" customHeight="1" x14ac:dyDescent="0.45">
      <c r="A35" s="64">
        <v>33</v>
      </c>
      <c r="B35" s="65">
        <v>0.72724163003487252</v>
      </c>
      <c r="C35" s="65">
        <v>8.6450895373929502</v>
      </c>
      <c r="D35" s="65">
        <v>0.88573254914676725</v>
      </c>
      <c r="E35" s="65">
        <v>2.690653727619161E-3</v>
      </c>
      <c r="F35" s="65">
        <v>5.3224831198152023E-2</v>
      </c>
      <c r="G35" s="65">
        <v>9.7860046238386345E-3</v>
      </c>
      <c r="H35" s="65">
        <v>329876.80338381813</v>
      </c>
      <c r="I35" s="65">
        <v>5602018.0202306323</v>
      </c>
      <c r="J35" s="65">
        <v>746141.09940123674</v>
      </c>
      <c r="K35" s="65">
        <v>185830130.76858249</v>
      </c>
      <c r="L35" s="65">
        <v>124921236.59997252</v>
      </c>
      <c r="M35" s="65">
        <v>2639415.3694167435</v>
      </c>
      <c r="N35" s="308">
        <v>97.409605461278019</v>
      </c>
      <c r="O35" s="309">
        <v>65.481998643653583</v>
      </c>
      <c r="P35" s="309">
        <v>1.3835453309963763</v>
      </c>
      <c r="Q35" s="340">
        <v>33</v>
      </c>
      <c r="R35" s="334">
        <v>5.3254142076280893</v>
      </c>
      <c r="S35" s="334">
        <v>1.5743780108270324</v>
      </c>
      <c r="T35" s="334">
        <v>2.8992276108701746E-2</v>
      </c>
      <c r="U35" s="334">
        <v>1.2750122031516082E-2</v>
      </c>
      <c r="V35" s="334">
        <v>1.7036823704530007E-5</v>
      </c>
      <c r="W35" s="334">
        <v>7.3932230836714807E-14</v>
      </c>
      <c r="X35" s="334">
        <v>21.258898353572164</v>
      </c>
      <c r="Y35" s="334">
        <v>3.9604201827687389</v>
      </c>
      <c r="Z35" s="334">
        <v>3.8242218441861958E-2</v>
      </c>
      <c r="AA35" s="334">
        <v>5.0898115657442393E-2</v>
      </c>
      <c r="AB35" s="334">
        <v>4.2856912371539956E-5</v>
      </c>
      <c r="AC35" s="334">
        <v>9.7520198516018366E-14</v>
      </c>
    </row>
    <row r="36" spans="1:29" ht="20" customHeight="1" x14ac:dyDescent="0.45">
      <c r="A36" s="64">
        <v>34</v>
      </c>
      <c r="B36" s="65">
        <v>0.78840706102234137</v>
      </c>
      <c r="C36" s="65">
        <v>8.7397842006348405</v>
      </c>
      <c r="D36" s="65">
        <v>0.70792507341691979</v>
      </c>
      <c r="E36" s="65">
        <v>2.9016828034693757E-3</v>
      </c>
      <c r="F36" s="65">
        <v>5.4486038473965256E-2</v>
      </c>
      <c r="G36" s="65">
        <v>7.8981291854847181E-3</v>
      </c>
      <c r="H36" s="65">
        <v>357621.44287973398</v>
      </c>
      <c r="I36" s="65">
        <v>5663380.1620113775</v>
      </c>
      <c r="J36" s="65">
        <v>596356.0818464132</v>
      </c>
      <c r="K36" s="65">
        <v>185486381.64545071</v>
      </c>
      <c r="L36" s="65">
        <v>119288537.50885151</v>
      </c>
      <c r="M36" s="65">
        <v>1968166.7787929177</v>
      </c>
      <c r="N36" s="308">
        <v>97.22941688624212</v>
      </c>
      <c r="O36" s="309">
        <v>62.529415045509992</v>
      </c>
      <c r="P36" s="309">
        <v>1.031686027509515</v>
      </c>
      <c r="Q36" s="340">
        <v>34</v>
      </c>
      <c r="R36" s="334">
        <v>5.4266055466078198</v>
      </c>
      <c r="S36" s="334">
        <v>1.6294915270635959</v>
      </c>
      <c r="T36" s="334">
        <v>3.0313330782584701E-2</v>
      </c>
      <c r="U36" s="334">
        <v>1.3303324793653282E-2</v>
      </c>
      <c r="V36" s="334">
        <v>1.7867984520835628E-5</v>
      </c>
      <c r="W36" s="334">
        <v>7.7759436351264415E-14</v>
      </c>
      <c r="X36" s="334">
        <v>21.662851230430185</v>
      </c>
      <c r="Y36" s="334">
        <v>4.0990607637128154</v>
      </c>
      <c r="Z36" s="334">
        <v>3.9984753633747483E-2</v>
      </c>
      <c r="AA36" s="334">
        <v>5.310648496556953E-2</v>
      </c>
      <c r="AB36" s="334">
        <v>4.4947735572439556E-5</v>
      </c>
      <c r="AC36" s="334">
        <v>1.0256846822621804E-13</v>
      </c>
    </row>
    <row r="37" spans="1:29" ht="20" customHeight="1" x14ac:dyDescent="0.45">
      <c r="A37" s="64">
        <v>35</v>
      </c>
      <c r="B37" s="65">
        <v>0.85545714517241744</v>
      </c>
      <c r="C37" s="65">
        <v>8.7753846137432596</v>
      </c>
      <c r="D37" s="65">
        <v>0.56387700779535199</v>
      </c>
      <c r="E37" s="65">
        <v>3.1342570666381422E-3</v>
      </c>
      <c r="F37" s="65">
        <v>5.5382818622239913E-2</v>
      </c>
      <c r="G37" s="65">
        <v>6.3504951778184356E-3</v>
      </c>
      <c r="H37" s="65">
        <v>388035.36105020851</v>
      </c>
      <c r="I37" s="65">
        <v>5686449.2297056327</v>
      </c>
      <c r="J37" s="65">
        <v>475009.99136680458</v>
      </c>
      <c r="K37" s="65">
        <v>185113553.24348575</v>
      </c>
      <c r="L37" s="65">
        <v>113613622.812993</v>
      </c>
      <c r="M37" s="65">
        <v>1432483.7421863079</v>
      </c>
      <c r="N37" s="308">
        <v>97.03398535213104</v>
      </c>
      <c r="O37" s="309">
        <v>59.554702606447094</v>
      </c>
      <c r="P37" s="309">
        <v>0.75088832784513337</v>
      </c>
      <c r="Q37" s="340">
        <v>35</v>
      </c>
      <c r="R37" s="334">
        <v>5.5241157336500155</v>
      </c>
      <c r="S37" s="334">
        <v>1.6854093445546794</v>
      </c>
      <c r="T37" s="334">
        <v>3.1680902641544183E-2</v>
      </c>
      <c r="U37" s="334">
        <v>1.3873876860689187E-2</v>
      </c>
      <c r="V37" s="334">
        <v>1.8732905706564586E-5</v>
      </c>
      <c r="W37" s="334">
        <v>8.1760233310639792E-14</v>
      </c>
      <c r="X37" s="334">
        <v>22.052109056009002</v>
      </c>
      <c r="Y37" s="334">
        <v>4.2397246013967091</v>
      </c>
      <c r="Z37" s="334">
        <v>4.1788647249039544E-2</v>
      </c>
      <c r="AA37" s="334">
        <v>5.53841121933564E-2</v>
      </c>
      <c r="AB37" s="334">
        <v>4.7123484532923206E-5</v>
      </c>
      <c r="AC37" s="334">
        <v>1.0784571347210093E-13</v>
      </c>
    </row>
    <row r="38" spans="1:29" ht="20" customHeight="1" x14ac:dyDescent="0.45">
      <c r="A38" s="64">
        <v>36</v>
      </c>
      <c r="B38" s="65">
        <v>0.92863723710254997</v>
      </c>
      <c r="C38" s="65">
        <v>8.7549890304559685</v>
      </c>
      <c r="D38" s="65">
        <v>0.44772184302765355</v>
      </c>
      <c r="E38" s="65">
        <v>3.3896490209846608E-3</v>
      </c>
      <c r="F38" s="65">
        <v>5.5920435964366327E-2</v>
      </c>
      <c r="G38" s="65">
        <v>5.0883578305823043E-3</v>
      </c>
      <c r="H38" s="65">
        <v>421229.85074971663</v>
      </c>
      <c r="I38" s="65">
        <v>5673232.8917354681</v>
      </c>
      <c r="J38" s="65">
        <v>377160.88056649541</v>
      </c>
      <c r="K38" s="65">
        <v>184708920.63758579</v>
      </c>
      <c r="L38" s="65">
        <v>107933781.75227246</v>
      </c>
      <c r="M38" s="65">
        <v>1006398.3062196672</v>
      </c>
      <c r="N38" s="308">
        <v>96.82188249058504</v>
      </c>
      <c r="O38" s="309">
        <v>56.577407834499951</v>
      </c>
      <c r="P38" s="309">
        <v>0.52754018705307959</v>
      </c>
      <c r="Q38" s="340">
        <v>36</v>
      </c>
      <c r="R38" s="334">
        <v>5.6177633724715452</v>
      </c>
      <c r="S38" s="334">
        <v>1.7421014631154497</v>
      </c>
      <c r="T38" s="334">
        <v>3.3096190433191619E-2</v>
      </c>
      <c r="U38" s="334">
        <v>1.4462101217444016E-2</v>
      </c>
      <c r="V38" s="334">
        <v>1.9632754608934039E-5</v>
      </c>
      <c r="W38" s="334">
        <v>8.594182474190491E-14</v>
      </c>
      <c r="X38" s="334">
        <v>22.425947701631586</v>
      </c>
      <c r="Y38" s="334">
        <v>4.3823362289778443</v>
      </c>
      <c r="Z38" s="334">
        <v>4.3655480493982213E-2</v>
      </c>
      <c r="AA38" s="334">
        <v>5.7732286686794719E-2</v>
      </c>
      <c r="AB38" s="334">
        <v>4.938709576852107E-5</v>
      </c>
      <c r="AC38" s="334">
        <v>1.1336143539574328E-13</v>
      </c>
    </row>
    <row r="39" spans="1:29" ht="20" customHeight="1" x14ac:dyDescent="0.45">
      <c r="A39" s="64">
        <v>37</v>
      </c>
      <c r="B39" s="65">
        <v>1.0081491686764246</v>
      </c>
      <c r="C39" s="65">
        <v>8.6825205203597307</v>
      </c>
      <c r="D39" s="65">
        <v>0.35445619616766078</v>
      </c>
      <c r="E39" s="65">
        <v>3.6690262525428527E-3</v>
      </c>
      <c r="F39" s="65">
        <v>5.6110886075470087E-2</v>
      </c>
      <c r="G39" s="65">
        <v>4.0639200122388926E-3</v>
      </c>
      <c r="H39" s="65">
        <v>457296.46291162609</v>
      </c>
      <c r="I39" s="65">
        <v>5626273.2971931053</v>
      </c>
      <c r="J39" s="65">
        <v>298593.89965163748</v>
      </c>
      <c r="K39" s="65">
        <v>184269657.48075512</v>
      </c>
      <c r="L39" s="65">
        <v>102284028.65780817</v>
      </c>
      <c r="M39" s="65">
        <v>668520.916110605</v>
      </c>
      <c r="N39" s="308">
        <v>96.591626769278818</v>
      </c>
      <c r="O39" s="309">
        <v>53.615884761738684</v>
      </c>
      <c r="P39" s="309">
        <v>0.35042949392336004</v>
      </c>
      <c r="Q39" s="340">
        <v>37</v>
      </c>
      <c r="R39" s="334">
        <v>5.7073773163094232</v>
      </c>
      <c r="S39" s="334">
        <v>1.7995362010713931</v>
      </c>
      <c r="T39" s="334">
        <v>3.4560408943239036E-2</v>
      </c>
      <c r="U39" s="334">
        <v>1.5068319055698432E-2</v>
      </c>
      <c r="V39" s="334">
        <v>2.0568732331707127E-5</v>
      </c>
      <c r="W39" s="334">
        <v>9.031169214630133E-14</v>
      </c>
      <c r="X39" s="334">
        <v>22.78368395440669</v>
      </c>
      <c r="Y39" s="334">
        <v>4.5268159497491363</v>
      </c>
      <c r="Z39" s="334">
        <v>4.5586855729852195E-2</v>
      </c>
      <c r="AA39" s="334">
        <v>6.0152290634114515E-2</v>
      </c>
      <c r="AB39" s="334">
        <v>5.1741590710904831E-5</v>
      </c>
      <c r="AC39" s="334">
        <v>1.1912550246016885E-13</v>
      </c>
    </row>
    <row r="40" spans="1:29" ht="20" customHeight="1" x14ac:dyDescent="0.45">
      <c r="A40" s="64">
        <v>38</v>
      </c>
      <c r="B40" s="65">
        <v>1.0941437617785121</v>
      </c>
      <c r="C40" s="65">
        <v>8.5625118316230271</v>
      </c>
      <c r="D40" s="65">
        <v>0.27986028176651728</v>
      </c>
      <c r="E40" s="65">
        <v>3.9734224324266716E-3</v>
      </c>
      <c r="F40" s="65">
        <v>5.5971769577506714E-2</v>
      </c>
      <c r="G40" s="65">
        <v>3.2360167783293818E-3</v>
      </c>
      <c r="H40" s="65">
        <v>496303.61034273304</v>
      </c>
      <c r="I40" s="65">
        <v>5548507.666891722</v>
      </c>
      <c r="J40" s="65">
        <v>235754.30136011422</v>
      </c>
      <c r="K40" s="65">
        <v>183792857.44412792</v>
      </c>
      <c r="L40" s="65">
        <v>96696638.175765753</v>
      </c>
      <c r="M40" s="65">
        <v>401346.81560471654</v>
      </c>
      <c r="N40" s="308">
        <v>96.341694730487887</v>
      </c>
      <c r="O40" s="309">
        <v>50.687051314962304</v>
      </c>
      <c r="P40" s="309">
        <v>0.21038049534540482</v>
      </c>
      <c r="Q40" s="340">
        <v>38</v>
      </c>
      <c r="R40" s="334">
        <v>5.7927972633165465</v>
      </c>
      <c r="S40" s="334">
        <v>1.8576802159285346</v>
      </c>
      <c r="T40" s="334">
        <v>3.6074788680151106E-2</v>
      </c>
      <c r="U40" s="334">
        <v>1.5692849427986287E-2</v>
      </c>
      <c r="V40" s="334">
        <v>2.1542074495283201E-5</v>
      </c>
      <c r="W40" s="334">
        <v>9.487760561188148E-14</v>
      </c>
      <c r="X40" s="334">
        <v>23.124677894031297</v>
      </c>
      <c r="Y40" s="334">
        <v>4.6730798891358809</v>
      </c>
      <c r="Z40" s="334">
        <v>4.7584396056999483E-2</v>
      </c>
      <c r="AA40" s="334">
        <v>6.2645397683734894E-2</v>
      </c>
      <c r="AB40" s="334">
        <v>5.4190077619929623E-5</v>
      </c>
      <c r="AC40" s="334">
        <v>1.2514816378840267E-13</v>
      </c>
    </row>
    <row r="41" spans="1:29" ht="20" customHeight="1" x14ac:dyDescent="0.45">
      <c r="A41" s="64">
        <v>39</v>
      </c>
      <c r="B41" s="65">
        <v>1.1867141083806776</v>
      </c>
      <c r="C41" s="65">
        <v>8.3999056326188999</v>
      </c>
      <c r="D41" s="65">
        <v>0.22040927622282044</v>
      </c>
      <c r="E41" s="65">
        <v>4.3037089163251918E-3</v>
      </c>
      <c r="F41" s="65">
        <v>5.5525152233240505E-2</v>
      </c>
      <c r="G41" s="65">
        <v>2.5696037611713679E-3</v>
      </c>
      <c r="H41" s="65">
        <v>538293.51956147526</v>
      </c>
      <c r="I41" s="65">
        <v>5443138.8499370478</v>
      </c>
      <c r="J41" s="65">
        <v>185672.77429010396</v>
      </c>
      <c r="K41" s="65">
        <v>183275558.87917584</v>
      </c>
      <c r="L41" s="65">
        <v>91200814.917351365</v>
      </c>
      <c r="M41" s="65">
        <v>190633.27777960896</v>
      </c>
      <c r="N41" s="308">
        <v>96.070533918679487</v>
      </c>
      <c r="O41" s="309">
        <v>47.80621615075669</v>
      </c>
      <c r="P41" s="309">
        <v>9.992734923825064E-2</v>
      </c>
      <c r="Q41" s="340">
        <v>39</v>
      </c>
      <c r="R41" s="334">
        <v>5.8738743005242888</v>
      </c>
      <c r="S41" s="334">
        <v>1.9164985290584491</v>
      </c>
      <c r="T41" s="334">
        <v>3.7640575535936201E-2</v>
      </c>
      <c r="U41" s="334">
        <v>1.6336008893406723E-2</v>
      </c>
      <c r="V41" s="334">
        <v>2.2554052006908364E-5</v>
      </c>
      <c r="W41" s="334">
        <v>9.9647634272053066E-14</v>
      </c>
      <c r="X41" s="334">
        <v>23.448335064273433</v>
      </c>
      <c r="Y41" s="334">
        <v>4.8210400567920306</v>
      </c>
      <c r="Z41" s="334">
        <v>4.9649744867414462E-2</v>
      </c>
      <c r="AA41" s="334">
        <v>6.5212871530356223E-2</v>
      </c>
      <c r="AB41" s="334">
        <v>5.6735753521133949E-5</v>
      </c>
      <c r="AC41" s="334">
        <v>1.3144006295879835E-13</v>
      </c>
    </row>
    <row r="42" spans="1:29" ht="20" customHeight="1" x14ac:dyDescent="0.45">
      <c r="A42" s="64">
        <v>40</v>
      </c>
      <c r="B42" s="65">
        <v>1.2858898840669915</v>
      </c>
      <c r="C42" s="65">
        <v>8.1998751483293599</v>
      </c>
      <c r="D42" s="65">
        <v>0.17318341398101436</v>
      </c>
      <c r="E42" s="65">
        <v>4.6605679525312908E-3</v>
      </c>
      <c r="F42" s="65">
        <v>5.4796459608138108E-2</v>
      </c>
      <c r="G42" s="65">
        <v>2.0351433429106327E-3</v>
      </c>
      <c r="H42" s="65">
        <v>583279.65141278727</v>
      </c>
      <c r="I42" s="65">
        <v>5313519.0961174248</v>
      </c>
      <c r="J42" s="65">
        <v>145889.70793760652</v>
      </c>
      <c r="K42" s="65">
        <v>182714772.29368868</v>
      </c>
      <c r="L42" s="65">
        <v>85822485.944324136</v>
      </c>
      <c r="M42" s="65">
        <v>24852.036665767431</v>
      </c>
      <c r="N42" s="308">
        <v>95.77657728304483</v>
      </c>
      <c r="O42" s="309">
        <v>44.986969879246686</v>
      </c>
      <c r="P42" s="309">
        <v>1.3027096717358065E-2</v>
      </c>
      <c r="Q42" s="340">
        <v>40</v>
      </c>
      <c r="R42" s="334">
        <v>5.9504713936091633</v>
      </c>
      <c r="S42" s="334">
        <v>1.9759545544084027</v>
      </c>
      <c r="T42" s="334">
        <v>3.9259030422668921E-2</v>
      </c>
      <c r="U42" s="334">
        <v>1.6998111155694409E-2</v>
      </c>
      <c r="V42" s="334">
        <v>2.3605971840908714E-5</v>
      </c>
      <c r="W42" s="334">
        <v>1.046301571211376E-13</v>
      </c>
      <c r="X42" s="334">
        <v>23.754108428106424</v>
      </c>
      <c r="Y42" s="334">
        <v>4.9706044188218792</v>
      </c>
      <c r="Z42" s="334">
        <v>5.1784565365283385E-2</v>
      </c>
      <c r="AA42" s="334">
        <v>6.7855964470147148E-2</v>
      </c>
      <c r="AB42" s="334">
        <v>5.9381906168452286E-5</v>
      </c>
      <c r="AC42" s="334">
        <v>1.3801225227128458E-13</v>
      </c>
    </row>
    <row r="43" spans="1:29" ht="20" customHeight="1" x14ac:dyDescent="0.45">
      <c r="A43" s="64">
        <v>41</v>
      </c>
      <c r="B43" s="65">
        <v>1.3916329081586771</v>
      </c>
      <c r="C43" s="65">
        <v>7.9676680850472543</v>
      </c>
      <c r="D43" s="65">
        <v>0.13578184242167526</v>
      </c>
      <c r="E43" s="65">
        <v>5.0444684397384035E-3</v>
      </c>
      <c r="F43" s="65">
        <v>5.3813442399419043E-2</v>
      </c>
      <c r="G43" s="65">
        <v>1.6079546964947579E-3</v>
      </c>
      <c r="H43" s="65">
        <v>631244.68714077596</v>
      </c>
      <c r="I43" s="65">
        <v>5163048.9191106213</v>
      </c>
      <c r="J43" s="65">
        <v>114382.62405601927</v>
      </c>
      <c r="K43" s="65">
        <v>182107510.12441191</v>
      </c>
      <c r="L43" s="65">
        <v>80584201.936710119</v>
      </c>
      <c r="N43" s="308">
        <v>95.458258783907169</v>
      </c>
      <c r="O43" s="309">
        <v>42.241133257567512</v>
      </c>
      <c r="Q43" s="340">
        <v>41</v>
      </c>
      <c r="R43" s="334">
        <v>6.0224638200652487</v>
      </c>
      <c r="S43" s="334">
        <v>2.0360101312347636</v>
      </c>
      <c r="T43" s="334">
        <v>4.093142888434629E-2</v>
      </c>
      <c r="U43" s="334">
        <v>1.7679466693804432E-2</v>
      </c>
      <c r="V43" s="334">
        <v>2.4699177828832153E-5</v>
      </c>
      <c r="W43" s="334">
        <v>1.0983387419843708E-13</v>
      </c>
      <c r="X43" s="334">
        <v>24.041500096920597</v>
      </c>
      <c r="Y43" s="334">
        <v>5.1216769801224507</v>
      </c>
      <c r="Z43" s="334">
        <v>5.3990540055007856E-2</v>
      </c>
      <c r="AA43" s="334">
        <v>7.0575915926050142E-2</v>
      </c>
      <c r="AB43" s="334">
        <v>6.2131916031853065E-5</v>
      </c>
      <c r="AC43" s="334">
        <v>1.448762074996913E-13</v>
      </c>
    </row>
    <row r="44" spans="1:29" ht="20" customHeight="1" x14ac:dyDescent="0.45">
      <c r="A44" s="64">
        <v>42</v>
      </c>
      <c r="B44" s="65">
        <v>1.5038341034702745</v>
      </c>
      <c r="C44" s="65">
        <v>7.7084750116175513</v>
      </c>
      <c r="D44" s="65">
        <v>0.10624320112531514</v>
      </c>
      <c r="E44" s="65">
        <v>5.4556450602250397E-3</v>
      </c>
      <c r="F44" s="65">
        <v>5.2605237461869229E-2</v>
      </c>
      <c r="G44" s="65">
        <v>1.2675720902091691E-3</v>
      </c>
      <c r="H44" s="65">
        <v>682139.14933411649</v>
      </c>
      <c r="I44" s="65">
        <v>4995091.8075281736</v>
      </c>
      <c r="J44" s="65">
        <v>89499.272627965474</v>
      </c>
      <c r="K44" s="65">
        <v>181450818.20617446</v>
      </c>
      <c r="L44" s="65">
        <v>75505131.573390722</v>
      </c>
      <c r="N44" s="308">
        <v>95.114029888407018</v>
      </c>
      <c r="O44" s="309">
        <v>39.578754244246291</v>
      </c>
      <c r="Q44" s="340">
        <v>42</v>
      </c>
      <c r="R44" s="334">
        <v>6.0897395437652486</v>
      </c>
      <c r="S44" s="334">
        <v>2.0966255608455757</v>
      </c>
      <c r="T44" s="334">
        <v>4.2659060683700324E-2</v>
      </c>
      <c r="U44" s="334">
        <v>1.8380382385288278E-2</v>
      </c>
      <c r="V44" s="334">
        <v>2.5835051459375687E-5</v>
      </c>
      <c r="W44" s="334">
        <v>1.1526781815263734E-13</v>
      </c>
      <c r="X44" s="334">
        <v>24.310062825760113</v>
      </c>
      <c r="Y44" s="334">
        <v>5.2741578768111381</v>
      </c>
      <c r="Z44" s="334">
        <v>5.6269370196190674E-2</v>
      </c>
      <c r="AA44" s="334">
        <v>7.3373950944309402E-2</v>
      </c>
      <c r="AB44" s="334">
        <v>6.4989258309592504E-5</v>
      </c>
      <c r="AC44" s="334">
        <v>1.5204384314575877E-13</v>
      </c>
    </row>
    <row r="45" spans="1:29" ht="20" customHeight="1" x14ac:dyDescent="0.45">
      <c r="A45" s="64">
        <v>43</v>
      </c>
      <c r="B45" s="65">
        <v>1.6223119460225497</v>
      </c>
      <c r="C45" s="65">
        <v>7.4273220273638074</v>
      </c>
      <c r="D45" s="65">
        <v>8.2974429658324675E-2</v>
      </c>
      <c r="E45" s="65">
        <v>5.8940814651859859E-3</v>
      </c>
      <c r="F45" s="65">
        <v>5.1201539948495793E-2</v>
      </c>
      <c r="G45" s="65">
        <v>9.9713947891824639E-4</v>
      </c>
      <c r="H45" s="65">
        <v>735880.69871582848</v>
      </c>
      <c r="I45" s="65">
        <v>4812904.673731748</v>
      </c>
      <c r="J45" s="65">
        <v>69897.659544172726</v>
      </c>
      <c r="K45" s="65">
        <v>180741808.28214949</v>
      </c>
      <c r="L45" s="65">
        <v>70601133.332760766</v>
      </c>
      <c r="N45" s="308">
        <v>94.742376611934802</v>
      </c>
      <c r="O45" s="309">
        <v>37.00814563612208</v>
      </c>
      <c r="Q45" s="340">
        <v>43</v>
      </c>
      <c r="R45" s="334">
        <v>6.1521995292849621</v>
      </c>
      <c r="S45" s="334">
        <v>2.1577596473257508</v>
      </c>
      <c r="T45" s="334">
        <v>4.4443229363608477E-2</v>
      </c>
      <c r="U45" s="334">
        <v>1.9101161122755908E-2</v>
      </c>
      <c r="V45" s="334">
        <v>2.7015012687969393E-5</v>
      </c>
      <c r="W45" s="334">
        <v>1.209413661986731E-13</v>
      </c>
      <c r="X45" s="334">
        <v>24.559401268097083</v>
      </c>
      <c r="Y45" s="334">
        <v>5.4279434786717928</v>
      </c>
      <c r="Z45" s="334">
        <v>5.8622775225114825E-2</v>
      </c>
      <c r="AA45" s="334">
        <v>7.6251278663398731E-2</v>
      </c>
      <c r="AB45" s="334">
        <v>6.7957504964760327E-5</v>
      </c>
      <c r="AC45" s="334">
        <v>1.5952752821082263E-13</v>
      </c>
    </row>
    <row r="46" spans="1:29" ht="20" customHeight="1" x14ac:dyDescent="0.45">
      <c r="A46" s="64">
        <v>44</v>
      </c>
      <c r="B46" s="65">
        <v>1.7468124336417892</v>
      </c>
      <c r="C46" s="65">
        <v>7.128986562987123</v>
      </c>
      <c r="D46" s="65">
        <v>6.4688310224976314E-2</v>
      </c>
      <c r="E46" s="65">
        <v>6.359498018914049E-3</v>
      </c>
      <c r="F46" s="65">
        <v>4.9631893983827342E-2</v>
      </c>
      <c r="G46" s="65">
        <v>7.8285742108869796E-4</v>
      </c>
      <c r="H46" s="65">
        <v>792354.11989991541</v>
      </c>
      <c r="I46" s="65">
        <v>4619583.2928156564</v>
      </c>
      <c r="J46" s="65">
        <v>54493.432533520056</v>
      </c>
      <c r="K46" s="65">
        <v>179977690.87284163</v>
      </c>
      <c r="L46" s="65">
        <v>65884889.349487066</v>
      </c>
      <c r="N46" s="308">
        <v>94.341836747603196</v>
      </c>
      <c r="O46" s="309">
        <v>34.535955234222584</v>
      </c>
      <c r="Q46" s="340">
        <v>44</v>
      </c>
      <c r="R46" s="334">
        <v>6.2097579947673216</v>
      </c>
      <c r="S46" s="334">
        <v>2.2193697422057475</v>
      </c>
      <c r="T46" s="334">
        <v>4.6285251782760703E-2</v>
      </c>
      <c r="U46" s="334">
        <v>1.9842101423737532E-2</v>
      </c>
      <c r="V46" s="334">
        <v>2.8240520755868407E-5</v>
      </c>
      <c r="W46" s="334">
        <v>1.2686425247962255E-13</v>
      </c>
      <c r="X46" s="334">
        <v>24.789172985257476</v>
      </c>
      <c r="Y46" s="334">
        <v>5.5829265015208351</v>
      </c>
      <c r="Z46" s="334">
        <v>6.1052492142265859E-2</v>
      </c>
      <c r="AA46" s="334">
        <v>7.9209090756600986E-2</v>
      </c>
      <c r="AB46" s="334">
        <v>7.1040326785743198E-5</v>
      </c>
      <c r="AC46" s="334">
        <v>1.6734010250175226E-13</v>
      </c>
    </row>
    <row r="47" spans="1:29" ht="20" customHeight="1" x14ac:dyDescent="0.45">
      <c r="A47" s="64">
        <v>45</v>
      </c>
      <c r="B47" s="65">
        <v>1.8770105454416213</v>
      </c>
      <c r="C47" s="65">
        <v>6.8179344854536232</v>
      </c>
      <c r="D47" s="65">
        <v>5.0349601992633546E-2</v>
      </c>
      <c r="E47" s="65">
        <v>6.8513444287923711E-3</v>
      </c>
      <c r="F47" s="65">
        <v>4.792510290209534E-2</v>
      </c>
      <c r="G47" s="65">
        <v>6.134898754117645E-4</v>
      </c>
      <c r="H47" s="65">
        <v>851411.98341231933</v>
      </c>
      <c r="I47" s="65">
        <v>4418021.5465739481</v>
      </c>
      <c r="J47" s="65">
        <v>42414.504718594508</v>
      </c>
      <c r="K47" s="65">
        <v>179155807.8211855</v>
      </c>
      <c r="L47" s="65">
        <v>61366086.92979227</v>
      </c>
      <c r="N47" s="308">
        <v>93.911016925941254</v>
      </c>
      <c r="O47" s="309">
        <v>32.167260991586033</v>
      </c>
      <c r="Q47" s="340">
        <v>45</v>
      </c>
      <c r="R47" s="334">
        <v>6.2623426025090376</v>
      </c>
      <c r="S47" s="334">
        <v>2.2814117930219759</v>
      </c>
      <c r="T47" s="334">
        <v>4.8186457625260269E-2</v>
      </c>
      <c r="U47" s="334">
        <v>2.0603497034278377E-2</v>
      </c>
      <c r="V47" s="334">
        <v>2.9513075018597705E-5</v>
      </c>
      <c r="W47" s="334">
        <v>1.330465808465663E-13</v>
      </c>
      <c r="X47" s="334">
        <v>24.999089207237425</v>
      </c>
      <c r="Y47" s="334">
        <v>5.7389961293631844</v>
      </c>
      <c r="Z47" s="334">
        <v>6.3560274865471597E-2</v>
      </c>
      <c r="AA47" s="334">
        <v>8.2248559849570038E-2</v>
      </c>
      <c r="AB47" s="334">
        <v>7.4241495470215619E-5</v>
      </c>
      <c r="AC47" s="334">
        <v>1.7549489348820475E-13</v>
      </c>
    </row>
    <row r="48" spans="1:29" ht="20" customHeight="1" x14ac:dyDescent="0.45">
      <c r="A48" s="64">
        <v>46</v>
      </c>
      <c r="B48" s="65">
        <v>2.0125131140494781</v>
      </c>
      <c r="C48" s="65">
        <v>6.4982762604165272</v>
      </c>
      <c r="D48" s="65">
        <v>3.9129228559990799E-2</v>
      </c>
      <c r="E48" s="65">
        <v>7.3687974089030337E-3</v>
      </c>
      <c r="F48" s="65">
        <v>4.6108755214246781E-2</v>
      </c>
      <c r="G48" s="65">
        <v>4.7993265242205288E-4</v>
      </c>
      <c r="H48" s="65">
        <v>912875.94853284326</v>
      </c>
      <c r="I48" s="65">
        <v>4210883.0167499101</v>
      </c>
      <c r="J48" s="65">
        <v>32962.462138936258</v>
      </c>
      <c r="K48" s="65">
        <v>178273663.85521293</v>
      </c>
      <c r="L48" s="65">
        <v>57051634.648130342</v>
      </c>
      <c r="N48" s="308">
        <v>93.448609159611678</v>
      </c>
      <c r="O48" s="309">
        <v>29.905684288174211</v>
      </c>
      <c r="Q48" s="340">
        <v>46</v>
      </c>
      <c r="R48" s="334">
        <v>6.3098945868607572</v>
      </c>
      <c r="S48" s="334">
        <v>2.3438403957045257</v>
      </c>
      <c r="T48" s="334">
        <v>5.0148188883864526E-2</v>
      </c>
      <c r="U48" s="334">
        <v>2.1385636526617399E-2</v>
      </c>
      <c r="V48" s="334">
        <v>3.0834215783585089E-5</v>
      </c>
      <c r="W48" s="334">
        <v>1.3949883806962757E-13</v>
      </c>
      <c r="X48" s="334">
        <v>25.188915343276914</v>
      </c>
      <c r="Y48" s="334">
        <v>5.8960381461759983</v>
      </c>
      <c r="Z48" s="334">
        <v>6.6147893548271594E-2</v>
      </c>
      <c r="AA48" s="334">
        <v>8.5370837914275841E-2</v>
      </c>
      <c r="AB48" s="334">
        <v>7.7564885732244254E-5</v>
      </c>
      <c r="AC48" s="334">
        <v>1.8400573372862765E-13</v>
      </c>
    </row>
    <row r="49" spans="1:29" ht="20" customHeight="1" x14ac:dyDescent="0.45">
      <c r="A49" s="64">
        <v>47</v>
      </c>
      <c r="B49" s="65">
        <v>2.1528629906390413</v>
      </c>
      <c r="C49" s="65">
        <v>6.1737397153535145</v>
      </c>
      <c r="D49" s="65">
        <v>3.0365764782876205E-2</v>
      </c>
      <c r="E49" s="65">
        <v>7.9107633551018085E-3</v>
      </c>
      <c r="F49" s="65">
        <v>4.4208858957833538E-2</v>
      </c>
      <c r="G49" s="65">
        <v>3.748415545585827E-4</v>
      </c>
      <c r="H49" s="65">
        <v>976538.65255386918</v>
      </c>
      <c r="I49" s="65">
        <v>4000583.335549078</v>
      </c>
      <c r="J49" s="65">
        <v>25580.120253094919</v>
      </c>
      <c r="K49" s="65">
        <v>177328956.55466956</v>
      </c>
      <c r="L49" s="65">
        <v>52945901.47198084</v>
      </c>
      <c r="N49" s="308">
        <v>92.95340655150008</v>
      </c>
      <c r="O49" s="309">
        <v>27.753515276809456</v>
      </c>
      <c r="Q49" s="340">
        <v>47</v>
      </c>
      <c r="R49" s="334">
        <v>6.3523688194391399</v>
      </c>
      <c r="S49" s="334">
        <v>2.4066088507152097</v>
      </c>
      <c r="T49" s="334">
        <v>5.2171799316583264E-2</v>
      </c>
      <c r="U49" s="334">
        <v>2.2188802891320532E-2</v>
      </c>
      <c r="V49" s="334">
        <v>3.2205525156797539E-5</v>
      </c>
      <c r="W49" s="334">
        <v>1.4623190749396858E-13</v>
      </c>
      <c r="X49" s="334">
        <v>25.358471242184539</v>
      </c>
      <c r="Y49" s="334">
        <v>6.0539350771264866</v>
      </c>
      <c r="Z49" s="334">
        <v>6.8817133863144059E-2</v>
      </c>
      <c r="AA49" s="334">
        <v>8.8577054640812294E-2</v>
      </c>
      <c r="AB49" s="334">
        <v>8.1014477432040429E-5</v>
      </c>
      <c r="AC49" s="334">
        <v>1.9288697888318067E-13</v>
      </c>
    </row>
    <row r="50" spans="1:29" ht="20" customHeight="1" x14ac:dyDescent="0.45">
      <c r="A50" s="64">
        <v>48</v>
      </c>
      <c r="B50" s="65">
        <v>2.2975443501641744</v>
      </c>
      <c r="C50" s="65">
        <v>5.8476568960777735</v>
      </c>
      <c r="D50" s="65">
        <v>2.3533377256427662E-2</v>
      </c>
      <c r="E50" s="65">
        <v>8.475885855381388E-3</v>
      </c>
      <c r="F50" s="65">
        <v>4.224957474213812E-2</v>
      </c>
      <c r="G50" s="65">
        <v>2.9231598636239071E-4</v>
      </c>
      <c r="H50" s="65">
        <v>1042166.1172344693</v>
      </c>
      <c r="I50" s="65">
        <v>3789281.6686583976</v>
      </c>
      <c r="J50" s="65">
        <v>19824.517000814663</v>
      </c>
      <c r="K50" s="65">
        <v>176319604.1697754</v>
      </c>
      <c r="L50" s="65">
        <v>49050968.969877094</v>
      </c>
      <c r="N50" s="308">
        <v>92.424317876927816</v>
      </c>
      <c r="O50" s="309">
        <v>25.71184508716345</v>
      </c>
      <c r="Q50" s="340">
        <v>48</v>
      </c>
      <c r="R50" s="334">
        <v>6.3897338120505012</v>
      </c>
      <c r="S50" s="334">
        <v>2.4696692228463331</v>
      </c>
      <c r="T50" s="334">
        <v>5.4258653876382942E-2</v>
      </c>
      <c r="U50" s="334">
        <v>2.3013273124257366E-2</v>
      </c>
      <c r="V50" s="334">
        <v>3.3628627898191995E-5</v>
      </c>
      <c r="W50" s="334">
        <v>1.5325708315480942E-13</v>
      </c>
      <c r="X50" s="334">
        <v>25.507631204008561</v>
      </c>
      <c r="Y50" s="334">
        <v>6.212566338998478</v>
      </c>
      <c r="Z50" s="334">
        <v>7.1569796249258064E-2</v>
      </c>
      <c r="AA50" s="334">
        <v>9.1868315788620106E-2</v>
      </c>
      <c r="AB50" s="334">
        <v>8.4594357727885925E-5</v>
      </c>
      <c r="AC50" s="334">
        <v>2.0215352633213009E-13</v>
      </c>
    </row>
    <row r="51" spans="1:29" ht="20" customHeight="1" x14ac:dyDescent="0.45">
      <c r="A51" s="64">
        <v>49</v>
      </c>
      <c r="B51" s="65">
        <v>2.4459889608305341</v>
      </c>
      <c r="C51" s="65">
        <v>5.522962576682227</v>
      </c>
      <c r="D51" s="65">
        <v>1.8215361867675701E-2</v>
      </c>
      <c r="E51" s="65">
        <v>9.0625577260491936E-3</v>
      </c>
      <c r="F51" s="65">
        <v>4.0253036428061682E-2</v>
      </c>
      <c r="G51" s="65">
        <v>2.2763262345897449E-4</v>
      </c>
      <c r="H51" s="65">
        <v>1109500.5926327303</v>
      </c>
      <c r="I51" s="65">
        <v>3578879.7496900833</v>
      </c>
      <c r="J51" s="65">
        <v>15344.620837330014</v>
      </c>
      <c r="K51" s="65">
        <v>175243770.81484181</v>
      </c>
      <c r="L51" s="65">
        <v>45366888.260702848</v>
      </c>
      <c r="N51" s="308">
        <v>91.860380789800274</v>
      </c>
      <c r="O51" s="309">
        <v>23.78070051505383</v>
      </c>
      <c r="Q51" s="340">
        <v>49</v>
      </c>
      <c r="R51" s="334">
        <v>6.4219716581200865</v>
      </c>
      <c r="S51" s="334">
        <v>2.5329724045782589</v>
      </c>
      <c r="T51" s="334">
        <v>5.6410128113769352E-2</v>
      </c>
      <c r="U51" s="334">
        <v>2.3859317808828502E-2</v>
      </c>
      <c r="V51" s="334">
        <v>3.5105192285775556E-5</v>
      </c>
      <c r="W51" s="334">
        <v>1.6058608436595588E-13</v>
      </c>
      <c r="X51" s="334">
        <v>25.636323746224292</v>
      </c>
      <c r="Y51" s="334">
        <v>6.3718083995712735</v>
      </c>
      <c r="Z51" s="334">
        <v>7.4407695124451056E-2</v>
      </c>
      <c r="AA51" s="334">
        <v>9.5245701518750711E-2</v>
      </c>
      <c r="AB51" s="334">
        <v>8.8308723249716107E-5</v>
      </c>
      <c r="AC51" s="334">
        <v>2.1182083441882462E-13</v>
      </c>
    </row>
    <row r="52" spans="1:29" ht="20" customHeight="1" x14ac:dyDescent="0.45">
      <c r="A52" s="64">
        <v>50</v>
      </c>
      <c r="B52" s="65">
        <v>2.597583227453979</v>
      </c>
      <c r="C52" s="65">
        <v>5.2022021325829861</v>
      </c>
      <c r="D52" s="65">
        <v>1.4082461238660023E-2</v>
      </c>
      <c r="E52" s="65">
        <v>9.6689371546638016E-3</v>
      </c>
      <c r="F52" s="65">
        <v>3.8239247784871276E-2</v>
      </c>
      <c r="G52" s="65">
        <v>1.770232629528187E-4</v>
      </c>
      <c r="H52" s="65">
        <v>1178263.7519731247</v>
      </c>
      <c r="I52" s="65">
        <v>3371026.9819137747</v>
      </c>
      <c r="J52" s="65">
        <v>11863.065347447206</v>
      </c>
      <c r="K52" s="65">
        <v>174099888.64253888</v>
      </c>
      <c r="L52" s="65">
        <v>41891934.894900918</v>
      </c>
      <c r="N52" s="308">
        <v>91.260773446053761</v>
      </c>
      <c r="O52" s="309">
        <v>21.959177627677519</v>
      </c>
      <c r="Q52" s="340">
        <v>50</v>
      </c>
      <c r="R52" s="334">
        <v>6.4490779138030625</v>
      </c>
      <c r="S52" s="334">
        <v>2.5964681828815634</v>
      </c>
      <c r="T52" s="334">
        <v>5.862760755204121E-2</v>
      </c>
      <c r="U52" s="334">
        <v>2.4727200693868714E-2</v>
      </c>
      <c r="V52" s="334">
        <v>3.6636930988054247E-5</v>
      </c>
      <c r="W52" s="334">
        <v>1.6823107079684347E-13</v>
      </c>
      <c r="X52" s="334">
        <v>25.744531129132632</v>
      </c>
      <c r="Y52" s="334">
        <v>6.5315349456635419</v>
      </c>
      <c r="Z52" s="334">
        <v>7.7332658061158105E-2</v>
      </c>
      <c r="AA52" s="334">
        <v>9.8710264708867776E-2</v>
      </c>
      <c r="AB52" s="334">
        <v>9.2161882293804776E-5</v>
      </c>
      <c r="AC52" s="334">
        <v>2.2190494233704788E-13</v>
      </c>
    </row>
    <row r="53" spans="1:29" ht="20" customHeight="1" x14ac:dyDescent="0.45">
      <c r="A53" s="64">
        <v>51</v>
      </c>
      <c r="B53" s="65">
        <v>2.7516758122237457</v>
      </c>
      <c r="C53" s="65">
        <v>4.8875466887624377</v>
      </c>
      <c r="D53" s="65">
        <v>1.0875212840526982E-2</v>
      </c>
      <c r="E53" s="65">
        <v>1.0292967446154287E-2</v>
      </c>
      <c r="F53" s="65">
        <v>3.6226043465970824E-2</v>
      </c>
      <c r="G53" s="65">
        <v>1.3749099030224804E-4</v>
      </c>
      <c r="H53" s="65">
        <v>1248160.1484246911</v>
      </c>
      <c r="I53" s="65">
        <v>3167130.2543180599</v>
      </c>
      <c r="J53" s="65">
        <v>9161.2792968599315</v>
      </c>
      <c r="K53" s="65">
        <v>172886676.69233996</v>
      </c>
      <c r="L53" s="65">
        <v>38622856.276784986</v>
      </c>
      <c r="N53" s="308">
        <v>90.624824383751516</v>
      </c>
      <c r="O53" s="309">
        <v>20.245571458992572</v>
      </c>
      <c r="Q53" s="340">
        <v>51</v>
      </c>
      <c r="R53" s="334">
        <v>6.4710614203215222</v>
      </c>
      <c r="S53" s="334">
        <v>2.6601053093376401</v>
      </c>
      <c r="T53" s="334">
        <v>6.0912487035038834E-2</v>
      </c>
      <c r="U53" s="334">
        <v>2.561717826766876E-2</v>
      </c>
      <c r="V53" s="334">
        <v>3.8225601944642583E-5</v>
      </c>
      <c r="W53" s="334">
        <v>1.762046580534511E-13</v>
      </c>
      <c r="X53" s="334">
        <v>25.832288646634574</v>
      </c>
      <c r="Y53" s="334">
        <v>6.6916170595249138</v>
      </c>
      <c r="Z53" s="334">
        <v>8.0346524926060731E-2</v>
      </c>
      <c r="AA53" s="334">
        <v>0.10226302925275492</v>
      </c>
      <c r="AB53" s="334">
        <v>9.6158257037978084E-5</v>
      </c>
      <c r="AC53" s="334">
        <v>2.3242249068299903E-13</v>
      </c>
    </row>
    <row r="54" spans="1:29" ht="20" customHeight="1" x14ac:dyDescent="0.45">
      <c r="A54" s="64">
        <v>52</v>
      </c>
      <c r="B54" s="65">
        <v>2.9075856375354534</v>
      </c>
      <c r="C54" s="65">
        <v>4.580813687212105</v>
      </c>
      <c r="D54" s="65">
        <v>8.3896601661427386E-3</v>
      </c>
      <c r="E54" s="65">
        <v>1.0932399809055696E-2</v>
      </c>
      <c r="F54" s="65">
        <v>3.4229103086433808E-2</v>
      </c>
      <c r="G54" s="65">
        <v>1.0665910700799278E-4</v>
      </c>
      <c r="H54" s="65">
        <v>1318880.8451860817</v>
      </c>
      <c r="I54" s="65">
        <v>2968367.2693134439</v>
      </c>
      <c r="J54" s="65">
        <v>7067.4497239586444</v>
      </c>
      <c r="K54" s="65">
        <v>171603156.19553459</v>
      </c>
      <c r="L54" s="65">
        <v>35555107.51496923</v>
      </c>
      <c r="N54" s="308">
        <v>89.95202054576157</v>
      </c>
      <c r="O54" s="309">
        <v>18.637499639278186</v>
      </c>
      <c r="Q54" s="340">
        <v>52</v>
      </c>
      <c r="R54" s="334">
        <v>6.487944069422797</v>
      </c>
      <c r="S54" s="334">
        <v>2.7238315734398033</v>
      </c>
      <c r="T54" s="334">
        <v>6.3266170047239112E-2</v>
      </c>
      <c r="U54" s="334">
        <v>2.6529499328577899E-2</v>
      </c>
      <c r="V54" s="334">
        <v>3.9873009254789049E-5</v>
      </c>
      <c r="W54" s="334">
        <v>1.8451993377890663E-13</v>
      </c>
      <c r="X54" s="334">
        <v>25.899683689947626</v>
      </c>
      <c r="Y54" s="334">
        <v>6.8519234032282785</v>
      </c>
      <c r="Z54" s="334">
        <v>8.3451146983259172E-2</v>
      </c>
      <c r="AA54" s="334">
        <v>0.10590498834617329</v>
      </c>
      <c r="AB54" s="334">
        <v>1.0030238577674109E-4</v>
      </c>
      <c r="AC54" s="334">
        <v>2.4339074269277277E-13</v>
      </c>
    </row>
    <row r="55" spans="1:29" ht="20" customHeight="1" x14ac:dyDescent="0.45">
      <c r="A55" s="64">
        <v>53</v>
      </c>
      <c r="B55" s="65">
        <v>3.0646100828521949</v>
      </c>
      <c r="C55" s="65">
        <v>4.2834912609942295</v>
      </c>
      <c r="D55" s="65">
        <v>6.4658447525244691E-3</v>
      </c>
      <c r="E55" s="65">
        <v>1.1584818583191329E-2</v>
      </c>
      <c r="F55" s="65">
        <v>3.2262007932313486E-2</v>
      </c>
      <c r="G55" s="65">
        <v>8.2647740299446903E-5</v>
      </c>
      <c r="H55" s="65">
        <v>1390107.1335817554</v>
      </c>
      <c r="I55" s="65">
        <v>2775702.3371242611</v>
      </c>
      <c r="J55" s="65">
        <v>5446.8276195266135</v>
      </c>
      <c r="K55" s="65">
        <v>170248662.20615065</v>
      </c>
      <c r="L55" s="65">
        <v>32683072.711750388</v>
      </c>
      <c r="N55" s="308">
        <v>89.242013376526614</v>
      </c>
      <c r="O55" s="309">
        <v>17.13201839199326</v>
      </c>
      <c r="Q55" s="340">
        <v>53</v>
      </c>
      <c r="R55" s="334">
        <v>6.4997605141853398</v>
      </c>
      <c r="S55" s="334">
        <v>2.7875938789257133</v>
      </c>
      <c r="T55" s="334">
        <v>6.5690068006071356E-2</v>
      </c>
      <c r="U55" s="334">
        <v>2.7464404552663226E-2</v>
      </c>
      <c r="V55" s="334">
        <v>4.1581004073556244E-5</v>
      </c>
      <c r="W55" s="334">
        <v>1.9319047429016474E-13</v>
      </c>
      <c r="X55" s="334">
        <v>25.946854593151301</v>
      </c>
      <c r="Y55" s="334">
        <v>7.0123204106875034</v>
      </c>
      <c r="Z55" s="334">
        <v>8.664838596080271E-2</v>
      </c>
      <c r="AA55" s="334">
        <v>0.10963710276097031</v>
      </c>
      <c r="AB55" s="334">
        <v>1.0459892517566006E-4</v>
      </c>
      <c r="AC55" s="334">
        <v>2.5482760618694411E-13</v>
      </c>
    </row>
    <row r="56" spans="1:29" ht="20" customHeight="1" x14ac:dyDescent="0.45">
      <c r="A56" s="64">
        <v>54</v>
      </c>
      <c r="B56" s="65">
        <v>3.2220331997927376</v>
      </c>
      <c r="C56" s="65">
        <v>3.9967650440216738</v>
      </c>
      <c r="D56" s="65">
        <v>4.97857985246345E-3</v>
      </c>
      <c r="E56" s="65">
        <v>1.2247668296439508E-2</v>
      </c>
      <c r="F56" s="65">
        <v>3.0336330775231575E-2</v>
      </c>
      <c r="G56" s="65">
        <v>6.3973611225000361E-5</v>
      </c>
      <c r="H56" s="65">
        <v>1461514.2594259856</v>
      </c>
      <c r="I56" s="65">
        <v>2589903.7485260447</v>
      </c>
      <c r="J56" s="65">
        <v>4193.9556677152113</v>
      </c>
      <c r="K56" s="65">
        <v>168822851.50964677</v>
      </c>
      <c r="L56" s="65">
        <v>30000269.668925226</v>
      </c>
      <c r="N56" s="308">
        <v>88.494622967692052</v>
      </c>
      <c r="O56" s="309">
        <v>15.725729837757912</v>
      </c>
      <c r="Q56" s="340">
        <v>54</v>
      </c>
      <c r="R56" s="334">
        <v>6.506557827708094</v>
      </c>
      <c r="S56" s="334">
        <v>2.8513383229808302</v>
      </c>
      <c r="T56" s="334">
        <v>6.8185599526363619E-2</v>
      </c>
      <c r="U56" s="334">
        <v>2.8422126058922026E-2</v>
      </c>
      <c r="V56" s="334">
        <v>4.3351485515385829E-5</v>
      </c>
      <c r="W56" s="334">
        <v>2.0223036176745901E-13</v>
      </c>
      <c r="X56" s="334">
        <v>25.973989270685042</v>
      </c>
      <c r="Y56" s="334">
        <v>7.1726724868973593</v>
      </c>
      <c r="Z56" s="334">
        <v>8.9940113080458725E-2</v>
      </c>
      <c r="AA56" s="334">
        <v>0.11346029910942002</v>
      </c>
      <c r="AB56" s="334">
        <v>1.0905265254432168E-4</v>
      </c>
      <c r="AC56" s="334">
        <v>2.6675165624428955E-13</v>
      </c>
    </row>
    <row r="57" spans="1:29" ht="20" customHeight="1" x14ac:dyDescent="0.45">
      <c r="A57" s="64">
        <v>55</v>
      </c>
      <c r="B57" s="65">
        <v>3.3791337856457533</v>
      </c>
      <c r="C57" s="65">
        <v>3.7215462762628961</v>
      </c>
      <c r="D57" s="65">
        <v>3.830083554936619E-3</v>
      </c>
      <c r="E57" s="65">
        <v>1.2918281943894317E-2</v>
      </c>
      <c r="F57" s="65">
        <v>2.8461750316943639E-2</v>
      </c>
      <c r="G57" s="65">
        <v>4.9469011804023393E-5</v>
      </c>
      <c r="H57" s="65">
        <v>1532775.0851689137</v>
      </c>
      <c r="I57" s="65">
        <v>2411561.987018357</v>
      </c>
      <c r="J57" s="65">
        <v>3226.4623866786087</v>
      </c>
      <c r="K57" s="65">
        <v>167325706.83734936</v>
      </c>
      <c r="L57" s="65">
        <v>27499536.801153034</v>
      </c>
      <c r="N57" s="308">
        <v>87.709840267256027</v>
      </c>
      <c r="O57" s="309">
        <v>14.414879971774159</v>
      </c>
      <c r="Q57" s="340">
        <v>55</v>
      </c>
      <c r="R57" s="334">
        <v>6.5083951125032566</v>
      </c>
      <c r="S57" s="334">
        <v>2.9150102781420761</v>
      </c>
      <c r="T57" s="334">
        <v>7.0754189656859062E-2</v>
      </c>
      <c r="U57" s="334">
        <v>2.9402886972557399E-2</v>
      </c>
      <c r="V57" s="334">
        <v>4.5186401564765561E-5</v>
      </c>
      <c r="W57" s="334">
        <v>2.1165420201386754E-13</v>
      </c>
      <c r="X57" s="334">
        <v>25.981323658055505</v>
      </c>
      <c r="Y57" s="334">
        <v>7.332842213965943</v>
      </c>
      <c r="Z57" s="334">
        <v>9.3328208050640626E-2</v>
      </c>
      <c r="AA57" s="334">
        <v>0.1173754681008321</v>
      </c>
      <c r="AB57" s="334">
        <v>1.1366846812715769E-4</v>
      </c>
      <c r="AC57" s="334">
        <v>2.7918215862751561E-13</v>
      </c>
    </row>
    <row r="58" spans="1:29" ht="20" customHeight="1" x14ac:dyDescent="0.45">
      <c r="A58" s="64">
        <v>56</v>
      </c>
      <c r="B58" s="65">
        <v>3.5351931741397107</v>
      </c>
      <c r="C58" s="65">
        <v>3.4585002774645859</v>
      </c>
      <c r="D58" s="65">
        <v>2.9441183040487184E-3</v>
      </c>
      <c r="E58" s="65">
        <v>1.3593909904871967E-2</v>
      </c>
      <c r="F58" s="65">
        <v>2.6646182878864062E-2</v>
      </c>
      <c r="G58" s="65">
        <v>3.8216597619698677E-5</v>
      </c>
      <c r="H58" s="65">
        <v>1603563.6237897729</v>
      </c>
      <c r="I58" s="65">
        <v>2241108.1797970519</v>
      </c>
      <c r="J58" s="65">
        <v>2480.1252593306403</v>
      </c>
      <c r="K58" s="65">
        <v>165757537.48286998</v>
      </c>
      <c r="L58" s="65">
        <v>25173201.717745334</v>
      </c>
      <c r="N58" s="308">
        <v>86.887827402687094</v>
      </c>
      <c r="O58" s="309">
        <v>13.195447032087584</v>
      </c>
      <c r="Q58" s="340">
        <v>56</v>
      </c>
      <c r="R58" s="334">
        <v>6.5053430636717691</v>
      </c>
      <c r="S58" s="334">
        <v>2.9785544767207903</v>
      </c>
      <c r="T58" s="334">
        <v>7.3397269088764192E-2</v>
      </c>
      <c r="U58" s="334">
        <v>3.0406900986844603E-2</v>
      </c>
      <c r="V58" s="334">
        <v>4.7087749993686741E-5</v>
      </c>
      <c r="W58" s="334">
        <v>2.2147714280276962E-13</v>
      </c>
      <c r="X58" s="334">
        <v>25.969139968045855</v>
      </c>
      <c r="Y58" s="334">
        <v>7.492690563484496</v>
      </c>
      <c r="Z58" s="334">
        <v>9.6814558022444708E-2</v>
      </c>
      <c r="AA58" s="334">
        <v>0.12138346279253522</v>
      </c>
      <c r="AB58" s="334">
        <v>1.1845139741135127E-4</v>
      </c>
      <c r="AC58" s="334">
        <v>2.9213909398444405E-13</v>
      </c>
    </row>
    <row r="59" spans="1:29" ht="20" customHeight="1" x14ac:dyDescent="0.45">
      <c r="A59" s="64">
        <v>57</v>
      </c>
      <c r="B59" s="65">
        <v>3.6895026225336722</v>
      </c>
      <c r="C59" s="65">
        <v>3.2080745550116179</v>
      </c>
      <c r="D59" s="65">
        <v>2.2613443976819852E-3</v>
      </c>
      <c r="E59" s="65">
        <v>1.4271748948790257E-2</v>
      </c>
      <c r="F59" s="65">
        <v>2.4895925029583509E-2</v>
      </c>
      <c r="G59" s="65">
        <v>2.9497117370880507E-5</v>
      </c>
      <c r="H59" s="65">
        <v>1673558.3895812733</v>
      </c>
      <c r="I59" s="65">
        <v>2078832.3116475285</v>
      </c>
      <c r="J59" s="65">
        <v>1904.9565206073046</v>
      </c>
      <c r="K59" s="65">
        <v>164118976.47618449</v>
      </c>
      <c r="L59" s="65">
        <v>23013231.47202304</v>
      </c>
      <c r="N59" s="308">
        <v>86.028916199615111</v>
      </c>
      <c r="O59" s="309">
        <v>12.063220258239344</v>
      </c>
      <c r="Q59" s="340">
        <v>57</v>
      </c>
      <c r="R59" s="334">
        <v>6.4974834891713114</v>
      </c>
      <c r="S59" s="334">
        <v>3.0419150975545399</v>
      </c>
      <c r="T59" s="334">
        <v>7.6116273336340606E-2</v>
      </c>
      <c r="U59" s="334">
        <v>3.1434371924129741E-2</v>
      </c>
      <c r="V59" s="334">
        <v>4.9057579285589842E-5</v>
      </c>
      <c r="W59" s="334">
        <v>2.3171489283146266E-13</v>
      </c>
      <c r="X59" s="334">
        <v>25.937764775639558</v>
      </c>
      <c r="Y59" s="334">
        <v>7.6520771147555742</v>
      </c>
      <c r="Z59" s="334">
        <v>0.10040105650881084</v>
      </c>
      <c r="AA59" s="334">
        <v>0.12548509683739628</v>
      </c>
      <c r="AB59" s="334">
        <v>1.2340659345106474E-4</v>
      </c>
      <c r="AC59" s="334">
        <v>3.0564318284875187E-13</v>
      </c>
    </row>
    <row r="60" spans="1:29" ht="20" customHeight="1" x14ac:dyDescent="0.45">
      <c r="A60" s="64">
        <v>58</v>
      </c>
      <c r="B60" s="65">
        <v>3.8413701950336869</v>
      </c>
      <c r="C60" s="65">
        <v>2.9705259814981115</v>
      </c>
      <c r="D60" s="65">
        <v>1.7356472353837983E-3</v>
      </c>
      <c r="E60" s="65">
        <v>1.494897082693576E-2</v>
      </c>
      <c r="F60" s="65">
        <v>2.3215801872546231E-2</v>
      </c>
      <c r="G60" s="65">
        <v>2.2747664142277368E-5</v>
      </c>
      <c r="H60" s="65">
        <v>1742445.5204672804</v>
      </c>
      <c r="I60" s="65">
        <v>1924900.8360107765</v>
      </c>
      <c r="J60" s="65">
        <v>1462.1092310873119</v>
      </c>
      <c r="K60" s="65">
        <v>162410974.52116019</v>
      </c>
      <c r="L60" s="65">
        <v>21011364.898193896</v>
      </c>
      <c r="N60" s="308">
        <v>85.133605003966224</v>
      </c>
      <c r="O60" s="309">
        <v>11.013869260442032</v>
      </c>
      <c r="Q60" s="340">
        <v>58</v>
      </c>
      <c r="R60" s="334">
        <v>6.4849087906889995</v>
      </c>
      <c r="S60" s="334">
        <v>3.1050358548882113</v>
      </c>
      <c r="T60" s="334">
        <v>7.8912641889565358E-2</v>
      </c>
      <c r="U60" s="334">
        <v>3.2485493296518786E-2</v>
      </c>
      <c r="V60" s="334">
        <v>5.1097989565459356E-5</v>
      </c>
      <c r="W60" s="334">
        <v>2.4238374129981612E-13</v>
      </c>
      <c r="X60" s="334">
        <v>25.887566945679332</v>
      </c>
      <c r="Y60" s="334">
        <v>7.810860278377505</v>
      </c>
      <c r="Z60" s="334">
        <v>0.10408960226684043</v>
      </c>
      <c r="AA60" s="334">
        <v>0.12968114273010417</v>
      </c>
      <c r="AB60" s="334">
        <v>1.2853933920713582E-4</v>
      </c>
      <c r="AC60" s="334">
        <v>3.1971591146516569E-13</v>
      </c>
    </row>
    <row r="61" spans="1:29" ht="20" customHeight="1" x14ac:dyDescent="0.45">
      <c r="A61" s="64">
        <v>59</v>
      </c>
      <c r="B61" s="65">
        <v>3.9901270634191097</v>
      </c>
      <c r="C61" s="65">
        <v>2.7459466246691804</v>
      </c>
      <c r="D61" s="65">
        <v>1.3312423481347069E-3</v>
      </c>
      <c r="E61" s="65">
        <v>1.5622750000644895E-2</v>
      </c>
      <c r="F61" s="65">
        <v>2.1609316671618011E-2</v>
      </c>
      <c r="G61" s="65">
        <v>1.752844037524541E-5</v>
      </c>
      <c r="H61" s="65">
        <v>1809921.635966908</v>
      </c>
      <c r="I61" s="65">
        <v>1779373.412785629</v>
      </c>
      <c r="J61" s="65">
        <v>1121.4385540686771</v>
      </c>
      <c r="K61" s="65">
        <v>160634790.9429431</v>
      </c>
      <c r="L61" s="65">
        <v>19159227.773795694</v>
      </c>
      <c r="N61" s="308">
        <v>84.202553936707432</v>
      </c>
      <c r="O61" s="309">
        <v>10.043004386152672</v>
      </c>
      <c r="Q61" s="340">
        <v>59</v>
      </c>
      <c r="R61" s="334">
        <v>6.4677214088024755</v>
      </c>
      <c r="S61" s="334">
        <v>3.1678600891765281</v>
      </c>
      <c r="T61" s="334">
        <v>8.1787817338931035E-2</v>
      </c>
      <c r="U61" s="334">
        <v>3.3560447866826909E-2</v>
      </c>
      <c r="V61" s="334">
        <v>5.3211133535721051E-5</v>
      </c>
      <c r="W61" s="334">
        <v>2.5350057813335285E-13</v>
      </c>
      <c r="X61" s="334">
        <v>25.818955417966379</v>
      </c>
      <c r="Y61" s="334">
        <v>7.9688975246623022</v>
      </c>
      <c r="Z61" s="334">
        <v>0.10788209814336527</v>
      </c>
      <c r="AA61" s="334">
        <v>0.13397233005449191</v>
      </c>
      <c r="AB61" s="334">
        <v>1.3385504990137004E-4</v>
      </c>
      <c r="AC61" s="334">
        <v>3.3437955846468671E-13</v>
      </c>
    </row>
    <row r="62" spans="1:29" ht="20" customHeight="1" x14ac:dyDescent="0.45">
      <c r="A62" s="64">
        <v>60</v>
      </c>
      <c r="B62" s="65">
        <v>4.1351331659607276</v>
      </c>
      <c r="C62" s="65">
        <v>2.5342879373233673</v>
      </c>
      <c r="D62" s="65">
        <v>1.0203993334525416E-3</v>
      </c>
      <c r="E62" s="65">
        <v>1.6290290114804901E-2</v>
      </c>
      <c r="F62" s="65">
        <v>2.0078798359252442E-2</v>
      </c>
      <c r="G62" s="65">
        <v>1.349638022299451E-5</v>
      </c>
      <c r="H62" s="65">
        <v>1875696.4040797858</v>
      </c>
      <c r="I62" s="65">
        <v>1642218.5833855425</v>
      </c>
      <c r="J62" s="65">
        <v>859.58439850042112</v>
      </c>
      <c r="K62" s="65">
        <v>158791981.92291975</v>
      </c>
      <c r="L62" s="65">
        <v>17448431.775710106</v>
      </c>
      <c r="N62" s="308">
        <v>83.236578726774979</v>
      </c>
      <c r="O62" s="309">
        <v>9.1462285914577848</v>
      </c>
      <c r="Q62" s="340">
        <v>60</v>
      </c>
      <c r="R62" s="334">
        <v>6.4460332362547508</v>
      </c>
      <c r="S62" s="334">
        <v>3.2303308595922937</v>
      </c>
      <c r="T62" s="334">
        <v>8.4743244472492915E-2</v>
      </c>
      <c r="U62" s="334">
        <v>3.4659407210373736E-2</v>
      </c>
      <c r="V62" s="334">
        <v>5.5399217417589787E-5</v>
      </c>
      <c r="W62" s="334">
        <v>2.6508291487064524E-13</v>
      </c>
      <c r="X62" s="334">
        <v>25.732376865070645</v>
      </c>
      <c r="Y62" s="334">
        <v>8.1260456163443919</v>
      </c>
      <c r="Z62" s="334">
        <v>0.11178044988390891</v>
      </c>
      <c r="AA62" s="334">
        <v>0.1383593437342365</v>
      </c>
      <c r="AB62" s="334">
        <v>1.3935927538454465E-4</v>
      </c>
      <c r="AC62" s="334">
        <v>3.4965722241607943E-13</v>
      </c>
    </row>
    <row r="63" spans="1:29" ht="20" customHeight="1" x14ac:dyDescent="0.45">
      <c r="A63" s="64">
        <v>61</v>
      </c>
      <c r="B63" s="65">
        <v>4.2757821847413418</v>
      </c>
      <c r="C63" s="65">
        <v>2.3353831189279948</v>
      </c>
      <c r="D63" s="65">
        <v>7.8165658825463623E-4</v>
      </c>
      <c r="E63" s="65">
        <v>1.6948848886456168E-2</v>
      </c>
      <c r="F63" s="65">
        <v>1.8625544242839197E-2</v>
      </c>
      <c r="G63" s="65">
        <v>1.0384272433576304E-5</v>
      </c>
      <c r="H63" s="65">
        <v>1939494.7989986725</v>
      </c>
      <c r="I63" s="65">
        <v>1513328.2610653408</v>
      </c>
      <c r="J63" s="65">
        <v>658.46750994570561</v>
      </c>
      <c r="K63" s="65">
        <v>156884386.32138053</v>
      </c>
      <c r="L63" s="65">
        <v>15870658.35348466</v>
      </c>
      <c r="N63" s="308">
        <v>82.236643279508854</v>
      </c>
      <c r="O63" s="309">
        <v>8.3191814063182328</v>
      </c>
      <c r="Q63" s="340">
        <v>61</v>
      </c>
      <c r="R63" s="334">
        <v>6.4199650032778113</v>
      </c>
      <c r="S63" s="334">
        <v>3.2923910380175943</v>
      </c>
      <c r="T63" s="334">
        <v>8.7780369345291931E-2</v>
      </c>
      <c r="U63" s="334">
        <v>3.5782531278221973E-2</v>
      </c>
      <c r="V63" s="334">
        <v>5.7664501897480989E-5</v>
      </c>
      <c r="W63" s="334">
        <v>2.7714890623561977E-13</v>
      </c>
      <c r="X63" s="334">
        <v>25.62831323856058</v>
      </c>
      <c r="Y63" s="334">
        <v>8.2821608450197957</v>
      </c>
      <c r="Z63" s="334">
        <v>0.11578656490521047</v>
      </c>
      <c r="AA63" s="334">
        <v>0.14284282228931972</v>
      </c>
      <c r="AB63" s="334">
        <v>1.4505770251714995E-4</v>
      </c>
      <c r="AC63" s="334">
        <v>3.6557285028078794E-13</v>
      </c>
    </row>
    <row r="64" spans="1:29" ht="20" customHeight="1" x14ac:dyDescent="0.45">
      <c r="A64" s="64">
        <v>62</v>
      </c>
      <c r="B64" s="65">
        <v>4.4115058189906806</v>
      </c>
      <c r="C64" s="65">
        <v>2.1489675458954736</v>
      </c>
      <c r="D64" s="65">
        <v>5.9842403918844368E-4</v>
      </c>
      <c r="E64" s="65">
        <v>1.7595761139598664E-2</v>
      </c>
      <c r="F64" s="65">
        <v>1.7249955897738166E-2</v>
      </c>
      <c r="G64" s="65">
        <v>7.984278911514715E-6</v>
      </c>
      <c r="H64" s="65">
        <v>2001059.0394941727</v>
      </c>
      <c r="I64" s="65">
        <v>1392530.9697402671</v>
      </c>
      <c r="J64" s="65">
        <v>504.11241061234506</v>
      </c>
      <c r="K64" s="65">
        <v>154914109.40213412</v>
      </c>
      <c r="L64" s="65">
        <v>14417728.738081843</v>
      </c>
      <c r="N64" s="308">
        <v>81.203851145319049</v>
      </c>
      <c r="O64" s="309">
        <v>7.5575756321951761</v>
      </c>
      <c r="Q64" s="340">
        <v>62</v>
      </c>
      <c r="R64" s="334">
        <v>6.3896456389792089</v>
      </c>
      <c r="S64" s="334">
        <v>3.3539834042887908</v>
      </c>
      <c r="T64" s="334">
        <v>9.0900638321338226E-2</v>
      </c>
      <c r="U64" s="334">
        <v>3.6929967962467933E-2</v>
      </c>
      <c r="V64" s="334">
        <v>6.0009303078097661E-5</v>
      </c>
      <c r="W64" s="334">
        <v>2.8971737241586899E-13</v>
      </c>
      <c r="X64" s="334">
        <v>25.507279219677006</v>
      </c>
      <c r="Y64" s="334">
        <v>8.4370992707392904</v>
      </c>
      <c r="Z64" s="334">
        <v>0.1199023510315544</v>
      </c>
      <c r="AA64" s="334">
        <v>0.14742335610068111</v>
      </c>
      <c r="AB64" s="334">
        <v>1.5095615756189238E-4</v>
      </c>
      <c r="AC64" s="334">
        <v>3.8215126679910969E-13</v>
      </c>
    </row>
    <row r="65" spans="1:29" ht="20" customHeight="1" x14ac:dyDescent="0.45">
      <c r="A65" s="64">
        <v>63</v>
      </c>
      <c r="B65" s="65">
        <v>4.54177734777568</v>
      </c>
      <c r="C65" s="65">
        <v>1.9746972357171346</v>
      </c>
      <c r="D65" s="65">
        <v>4.5789173278741558E-4</v>
      </c>
      <c r="E65" s="65">
        <v>1.8228459777357504E-2</v>
      </c>
      <c r="F65" s="65">
        <v>1.5951666812744795E-2</v>
      </c>
      <c r="G65" s="65">
        <v>6.1349541074648155E-6</v>
      </c>
      <c r="H65" s="65">
        <v>2060150.2049510484</v>
      </c>
      <c r="I65" s="65">
        <v>1279603.8087447032</v>
      </c>
      <c r="J65" s="65">
        <v>385.72799570011892</v>
      </c>
      <c r="K65" s="65">
        <v>152883504.77991152</v>
      </c>
      <c r="L65" s="65">
        <v>13081661.348839343</v>
      </c>
      <c r="N65" s="308">
        <v>80.139436056762307</v>
      </c>
      <c r="O65" s="309">
        <v>6.8572274339911701</v>
      </c>
      <c r="Q65" s="340">
        <v>63</v>
      </c>
      <c r="R65" s="334">
        <v>6.3552116128535383</v>
      </c>
      <c r="S65" s="334">
        <v>3.4150507424605148</v>
      </c>
      <c r="T65" s="334">
        <v>9.4105497088362855E-2</v>
      </c>
      <c r="U65" s="334">
        <v>3.8101852664205973E-2</v>
      </c>
      <c r="V65" s="334">
        <v>6.2435993433787145E-5</v>
      </c>
      <c r="W65" s="334">
        <v>3.0280782206865872E-13</v>
      </c>
      <c r="X65" s="334">
        <v>25.369819590666118</v>
      </c>
      <c r="Y65" s="334">
        <v>8.5907169641649066</v>
      </c>
      <c r="Z65" s="334">
        <v>0.12412971519518026</v>
      </c>
      <c r="AA65" s="334">
        <v>0.15210148568554421</v>
      </c>
      <c r="AB65" s="334">
        <v>1.5706060858693832E-4</v>
      </c>
      <c r="AC65" s="334">
        <v>3.9941820483623494E-13</v>
      </c>
    </row>
    <row r="66" spans="1:29" ht="20" customHeight="1" x14ac:dyDescent="0.45">
      <c r="A66" s="64">
        <v>64</v>
      </c>
      <c r="B66" s="65">
        <v>4.6661144891991935</v>
      </c>
      <c r="C66" s="65">
        <v>1.8121653635407222</v>
      </c>
      <c r="D66" s="65">
        <v>3.5017891082032864E-4</v>
      </c>
      <c r="E66" s="65">
        <v>1.8844494540056267E-2</v>
      </c>
      <c r="F66" s="65">
        <v>1.4729660840419302E-2</v>
      </c>
      <c r="G66" s="65">
        <v>4.7110439158578415E-6</v>
      </c>
      <c r="H66" s="65">
        <v>2116549.532300754</v>
      </c>
      <c r="I66" s="65">
        <v>1174283.1555743881</v>
      </c>
      <c r="J66" s="65">
        <v>294.99071447504485</v>
      </c>
      <c r="K66" s="65">
        <v>150795154.91128561</v>
      </c>
      <c r="L66" s="65">
        <v>11854717.866679788</v>
      </c>
      <c r="N66" s="308">
        <v>79.04475170214981</v>
      </c>
      <c r="O66" s="309">
        <v>6.2140804909946956</v>
      </c>
      <c r="Q66" s="340">
        <v>64</v>
      </c>
      <c r="R66" s="334">
        <v>6.3168062604973922</v>
      </c>
      <c r="S66" s="334">
        <v>3.475535937849024</v>
      </c>
      <c r="T66" s="334">
        <v>9.7396389645585765E-2</v>
      </c>
      <c r="U66" s="334">
        <v>3.9298307864797627E-2</v>
      </c>
      <c r="V66" s="334">
        <v>6.4947002769737415E-5</v>
      </c>
      <c r="W66" s="334">
        <v>3.1644047607701317E-13</v>
      </c>
      <c r="X66" s="334">
        <v>25.216506543053232</v>
      </c>
      <c r="Y66" s="334">
        <v>8.7428702506869467</v>
      </c>
      <c r="Z66" s="334">
        <v>0.12847056210109956</v>
      </c>
      <c r="AA66" s="334">
        <v>0.15687769998593559</v>
      </c>
      <c r="AB66" s="334">
        <v>1.6337716787881648E-4</v>
      </c>
      <c r="AC66" s="334">
        <v>4.1740033671767562E-13</v>
      </c>
    </row>
    <row r="67" spans="1:29" ht="20" customHeight="1" x14ac:dyDescent="0.45">
      <c r="A67" s="64">
        <v>65</v>
      </c>
      <c r="B67" s="65">
        <v>4.7840815750956365</v>
      </c>
      <c r="C67" s="65">
        <v>1.6609168903626725</v>
      </c>
      <c r="D67" s="65">
        <v>2.6767171956603228E-4</v>
      </c>
      <c r="E67" s="65">
        <v>1.9441548451413358E-2</v>
      </c>
      <c r="F67" s="65">
        <v>1.3582380907827499E-2</v>
      </c>
      <c r="G67" s="65">
        <v>3.6154851209721026E-6</v>
      </c>
      <c r="H67" s="65">
        <v>2170059.4024633802</v>
      </c>
      <c r="I67" s="65">
        <v>1076274.1449550118</v>
      </c>
      <c r="J67" s="65">
        <v>225.48665656242559</v>
      </c>
      <c r="K67" s="65">
        <v>148651850.44390354</v>
      </c>
      <c r="L67" s="65">
        <v>10729439.216415077</v>
      </c>
      <c r="N67" s="308">
        <v>77.921260900698044</v>
      </c>
      <c r="O67" s="309">
        <v>5.624224858310523</v>
      </c>
      <c r="Q67" s="340">
        <v>65</v>
      </c>
      <c r="R67" s="334">
        <v>6.2745790975943523</v>
      </c>
      <c r="S67" s="334">
        <v>3.535382074611054</v>
      </c>
      <c r="T67" s="334">
        <v>0.10077475726479164</v>
      </c>
      <c r="U67" s="334">
        <v>4.0519442701085713E-2</v>
      </c>
      <c r="V67" s="334">
        <v>6.7544819184574344E-5</v>
      </c>
      <c r="W67" s="334">
        <v>3.3063629207891222E-13</v>
      </c>
      <c r="X67" s="334">
        <v>25.047936939090857</v>
      </c>
      <c r="Y67" s="334">
        <v>8.8934159558880594</v>
      </c>
      <c r="Z67" s="334">
        <v>0.13292679285670439</v>
      </c>
      <c r="AA67" s="334">
        <v>0.16175243467295194</v>
      </c>
      <c r="AB67" s="334">
        <v>1.699120943638755E-4</v>
      </c>
      <c r="AC67" s="334">
        <v>4.3612530658446586E-13</v>
      </c>
    </row>
    <row r="68" spans="1:29" ht="20" customHeight="1" x14ac:dyDescent="0.45">
      <c r="A68" s="64">
        <v>66</v>
      </c>
      <c r="B68" s="65">
        <v>4.8952910700798578</v>
      </c>
      <c r="C68" s="65">
        <v>1.5204613917353773</v>
      </c>
      <c r="D68" s="65">
        <v>2.045085576531071E-4</v>
      </c>
      <c r="E68" s="65">
        <v>2.0017451904230536E-2</v>
      </c>
      <c r="F68" s="65">
        <v>1.2507827770818623E-2</v>
      </c>
      <c r="G68" s="65">
        <v>2.7731424849136785E-6</v>
      </c>
      <c r="H68" s="65">
        <v>2220504.0293882238</v>
      </c>
      <c r="I68" s="65">
        <v>985258.98184452462</v>
      </c>
      <c r="J68" s="65">
        <v>172.27800896697744</v>
      </c>
      <c r="K68" s="65">
        <v>146456568.72797772</v>
      </c>
      <c r="L68" s="65">
        <v>9698672.6530153155</v>
      </c>
      <c r="N68" s="308">
        <v>76.770524338547148</v>
      </c>
      <c r="O68" s="309">
        <v>5.0839111651103259</v>
      </c>
      <c r="Q68" s="340">
        <v>66</v>
      </c>
      <c r="R68" s="334">
        <v>6.2286851261940361</v>
      </c>
      <c r="S68" s="334">
        <v>3.5945325336113401</v>
      </c>
      <c r="T68" s="334">
        <v>0.10424203742504169</v>
      </c>
      <c r="U68" s="334">
        <v>4.17653525452037E-2</v>
      </c>
      <c r="V68" s="334">
        <v>7.0231990035903803E-5</v>
      </c>
      <c r="W68" s="334">
        <v>3.4541698979315073E-13</v>
      </c>
      <c r="X68" s="334">
        <v>24.864729542444874</v>
      </c>
      <c r="Y68" s="334">
        <v>9.0422116517334992</v>
      </c>
      <c r="Z68" s="334">
        <v>0.13750030356660067</v>
      </c>
      <c r="AA68" s="334">
        <v>0.1667260704693713</v>
      </c>
      <c r="AB68" s="334">
        <v>1.7667179603714938E-4</v>
      </c>
      <c r="AC68" s="334">
        <v>4.5562176379919917E-13</v>
      </c>
    </row>
    <row r="69" spans="1:29" ht="20" customHeight="1" x14ac:dyDescent="0.45">
      <c r="A69" s="64">
        <v>67</v>
      </c>
      <c r="B69" s="65">
        <v>4.9994044717703199</v>
      </c>
      <c r="C69" s="65">
        <v>1.3902841965617054</v>
      </c>
      <c r="D69" s="65">
        <v>1.5618074336489193E-4</v>
      </c>
      <c r="E69" s="65">
        <v>2.057019438106204E-2</v>
      </c>
      <c r="F69" s="65">
        <v>1.1503648855503089E-2</v>
      </c>
      <c r="G69" s="65">
        <v>2.125914652557831E-6</v>
      </c>
      <c r="H69" s="65">
        <v>2267729.868395017</v>
      </c>
      <c r="I69" s="65">
        <v>900904.15937198524</v>
      </c>
      <c r="J69" s="65">
        <v>131.56665821058499</v>
      </c>
      <c r="K69" s="65">
        <v>144212451.77908611</v>
      </c>
      <c r="L69" s="65">
        <v>8755591.0824070573</v>
      </c>
      <c r="N69" s="308">
        <v>75.594189017163089</v>
      </c>
      <c r="O69" s="309">
        <v>4.5895607423301037</v>
      </c>
      <c r="Q69" s="340">
        <v>67</v>
      </c>
      <c r="R69" s="334">
        <v>6.1792841372401215</v>
      </c>
      <c r="S69" s="334">
        <v>3.6529310903291794</v>
      </c>
      <c r="T69" s="334">
        <v>0.10779966272138546</v>
      </c>
      <c r="U69" s="334">
        <v>4.3036118589637545E-2</v>
      </c>
      <c r="V69" s="334">
        <v>7.3011122908320494E-5</v>
      </c>
      <c r="W69" s="334">
        <v>3.6080507716626449E-13</v>
      </c>
      <c r="X69" s="334">
        <v>24.667522233906716</v>
      </c>
      <c r="Y69" s="334">
        <v>9.1891159028595677</v>
      </c>
      <c r="Z69" s="334">
        <v>0.14219298389314591</v>
      </c>
      <c r="AA69" s="334">
        <v>0.17179893149323192</v>
      </c>
      <c r="AB69" s="334">
        <v>1.836628323974281E-4</v>
      </c>
      <c r="AC69" s="334">
        <v>4.7591939743509196E-13</v>
      </c>
    </row>
    <row r="70" spans="1:29" ht="20" customHeight="1" x14ac:dyDescent="0.45">
      <c r="A70" s="64">
        <v>68</v>
      </c>
      <c r="B70" s="65">
        <v>5.0961326351756115</v>
      </c>
      <c r="C70" s="65">
        <v>1.2698559587873528</v>
      </c>
      <c r="D70" s="65">
        <v>1.1922308923011885E-4</v>
      </c>
      <c r="E70" s="65">
        <v>2.10979338441394E-2</v>
      </c>
      <c r="F70" s="65">
        <v>1.0567217432600815E-2</v>
      </c>
      <c r="G70" s="65">
        <v>1.628915942122481E-6</v>
      </c>
      <c r="H70" s="65">
        <v>2311605.7633156572</v>
      </c>
      <c r="I70" s="65">
        <v>822866.66129420465</v>
      </c>
      <c r="J70" s="65">
        <v>100.43353036745214</v>
      </c>
      <c r="K70" s="65">
        <v>141922783.96323079</v>
      </c>
      <c r="L70" s="65">
        <v>7893705.6720739603</v>
      </c>
      <c r="N70" s="308">
        <v>74.393976556151571</v>
      </c>
      <c r="O70" s="309">
        <v>4.1377722329740481</v>
      </c>
      <c r="Q70" s="340">
        <v>68</v>
      </c>
      <c r="R70" s="334">
        <v>6.1265400132060623</v>
      </c>
      <c r="S70" s="334">
        <v>3.7105220125530787</v>
      </c>
      <c r="T70" s="334">
        <v>0.11144905974798219</v>
      </c>
      <c r="U70" s="334">
        <v>4.4331807438202815E-2</v>
      </c>
      <c r="V70" s="334">
        <v>7.5884886583393134E-5</v>
      </c>
      <c r="W70" s="334">
        <v>3.76823877365537E-13</v>
      </c>
      <c r="X70" s="334">
        <v>24.456969227535463</v>
      </c>
      <c r="Y70" s="334">
        <v>9.333988512328995</v>
      </c>
      <c r="Z70" s="334">
        <v>0.14700671558323236</v>
      </c>
      <c r="AA70" s="334">
        <v>0.17697128362502493</v>
      </c>
      <c r="AB70" s="334">
        <v>1.9089191688730016E-4</v>
      </c>
      <c r="AC70" s="334">
        <v>4.9704897188106845E-13</v>
      </c>
    </row>
    <row r="71" spans="1:29" ht="20" customHeight="1" x14ac:dyDescent="0.45">
      <c r="A71" s="64">
        <v>69</v>
      </c>
      <c r="B71" s="65">
        <v>5.1852355687409917</v>
      </c>
      <c r="C71" s="65">
        <v>1.1586407920444604</v>
      </c>
      <c r="D71" s="65">
        <v>9.0974450612992517E-5</v>
      </c>
      <c r="E71" s="65">
        <v>2.159900386217754E-2</v>
      </c>
      <c r="F71" s="65">
        <v>9.6957025220257443E-3</v>
      </c>
      <c r="G71" s="65">
        <v>1.247502041935219E-6</v>
      </c>
      <c r="H71" s="65">
        <v>2352022.8539809138</v>
      </c>
      <c r="I71" s="65">
        <v>750799.23324481037</v>
      </c>
      <c r="J71" s="65">
        <v>76.636877196384916</v>
      </c>
      <c r="K71" s="65">
        <v>139590969.6545825</v>
      </c>
      <c r="L71" s="65">
        <v>7106872.724804461</v>
      </c>
      <c r="N71" s="308">
        <v>73.171671481754061</v>
      </c>
      <c r="O71" s="309">
        <v>3.7253251952387956</v>
      </c>
      <c r="Q71" s="340">
        <v>69</v>
      </c>
      <c r="R71" s="334">
        <v>6.0706200345767902</v>
      </c>
      <c r="S71" s="334">
        <v>3.7672501576117794</v>
      </c>
      <c r="T71" s="334">
        <v>0.11519164795608179</v>
      </c>
      <c r="U71" s="334">
        <v>4.5652470703609616E-2</v>
      </c>
      <c r="V71" s="334">
        <v>7.8856012011121554E-5</v>
      </c>
      <c r="W71" s="334">
        <v>3.9349755664379077E-13</v>
      </c>
      <c r="X71" s="334">
        <v>24.233738302153025</v>
      </c>
      <c r="Y71" s="334">
        <v>9.4766907662200346</v>
      </c>
      <c r="Z71" s="334">
        <v>0.15194337096190835</v>
      </c>
      <c r="AA71" s="334">
        <v>0.18224333290118533</v>
      </c>
      <c r="AB71" s="334">
        <v>1.9836591933689729E-4</v>
      </c>
      <c r="AC71" s="334">
        <v>5.1904236359677266E-13</v>
      </c>
    </row>
    <row r="72" spans="1:29" ht="20" customHeight="1" x14ac:dyDescent="0.45">
      <c r="A72" s="64">
        <v>70</v>
      </c>
      <c r="B72" s="65">
        <v>5.2665217525546355</v>
      </c>
      <c r="C72" s="65">
        <v>1.0561030998004202</v>
      </c>
      <c r="D72" s="65">
        <v>6.9392647189181711E-5</v>
      </c>
      <c r="E72" s="65">
        <v>2.2071918569653223E-2</v>
      </c>
      <c r="F72" s="65">
        <v>8.8861300341598615E-3</v>
      </c>
      <c r="G72" s="65">
        <v>9.5495639178917197E-7</v>
      </c>
      <c r="H72" s="65">
        <v>2388894.266958782</v>
      </c>
      <c r="I72" s="65">
        <v>684354.80867067236</v>
      </c>
      <c r="J72" s="65">
        <v>58.456365992166681</v>
      </c>
      <c r="K72" s="65">
        <v>137220511.09411263</v>
      </c>
      <c r="L72" s="65">
        <v>6389295.7038467228</v>
      </c>
      <c r="N72" s="308">
        <v>71.929109620646457</v>
      </c>
      <c r="O72" s="309">
        <v>3.3491811640718647</v>
      </c>
      <c r="Q72" s="340">
        <v>70</v>
      </c>
      <c r="R72" s="334">
        <v>6.0116941937705644</v>
      </c>
      <c r="S72" s="334">
        <v>3.8230610688898499</v>
      </c>
      <c r="T72" s="334">
        <v>0.11902883848735314</v>
      </c>
      <c r="U72" s="334">
        <v>4.6998144612286359E-2</v>
      </c>
      <c r="V72" s="334">
        <v>8.1927293282329551E-5</v>
      </c>
      <c r="W72" s="334">
        <v>4.1085115310241911E-13</v>
      </c>
      <c r="X72" s="334">
        <v>23.998508062540118</v>
      </c>
      <c r="Y72" s="334">
        <v>9.6170856764158881</v>
      </c>
      <c r="Z72" s="334">
        <v>0.15700481139348177</v>
      </c>
      <c r="AA72" s="334">
        <v>0.18761522393655977</v>
      </c>
      <c r="AB72" s="334">
        <v>2.0609186840999326E-4</v>
      </c>
      <c r="AC72" s="334">
        <v>5.4193259905240148E-13</v>
      </c>
    </row>
    <row r="73" spans="1:29" ht="20" customHeight="1" x14ac:dyDescent="0.45">
      <c r="A73" s="64">
        <v>71</v>
      </c>
      <c r="B73" s="65">
        <v>5.3398470308796533</v>
      </c>
      <c r="C73" s="65">
        <v>0.96171323239881246</v>
      </c>
      <c r="D73" s="65">
        <v>5.2911571672638774E-5</v>
      </c>
      <c r="E73" s="65">
        <v>2.2515375576910947E-2</v>
      </c>
      <c r="F73" s="65">
        <v>8.1354357278208191E-3</v>
      </c>
      <c r="G73" s="65">
        <v>7.3069289092390848E-7</v>
      </c>
      <c r="H73" s="65">
        <v>2422154.6132070106</v>
      </c>
      <c r="I73" s="65">
        <v>623190.1745944306</v>
      </c>
      <c r="J73" s="65">
        <v>44.572707977030916</v>
      </c>
      <c r="K73" s="65">
        <v>134814986.65402973</v>
      </c>
      <c r="L73" s="65">
        <v>5735523.2122141719</v>
      </c>
      <c r="N73" s="308">
        <v>70.668166706454883</v>
      </c>
      <c r="O73" s="309">
        <v>3.0064825919513405</v>
      </c>
      <c r="Q73" s="340">
        <v>71</v>
      </c>
      <c r="R73" s="334">
        <v>5.9499345199307889</v>
      </c>
      <c r="S73" s="334">
        <v>3.8779010713775288</v>
      </c>
      <c r="T73" s="334">
        <v>0.1229620329830907</v>
      </c>
      <c r="U73" s="334">
        <v>4.8368849617143446E-2</v>
      </c>
      <c r="V73" s="334">
        <v>8.5101588601461296E-5</v>
      </c>
      <c r="W73" s="334">
        <v>4.2891060637996029E-13</v>
      </c>
      <c r="X73" s="334">
        <v>23.751965244024909</v>
      </c>
      <c r="Y73" s="334">
        <v>9.7550382209647015</v>
      </c>
      <c r="Z73" s="334">
        <v>0.16219288571080587</v>
      </c>
      <c r="AA73" s="334">
        <v>0.19308703837857069</v>
      </c>
      <c r="AB73" s="334">
        <v>2.1407695405111811E-4</v>
      </c>
      <c r="AC73" s="334">
        <v>5.657538938893751E-13</v>
      </c>
    </row>
    <row r="74" spans="1:29" ht="20" customHeight="1" x14ac:dyDescent="0.45">
      <c r="A74" s="64">
        <v>72</v>
      </c>
      <c r="B74" s="65">
        <v>5.405113131678192</v>
      </c>
      <c r="C74" s="65">
        <v>0.87495209845500788</v>
      </c>
      <c r="D74" s="65">
        <v>4.0330985766491955E-5</v>
      </c>
      <c r="E74" s="65">
        <v>2.2928256967289541E-2</v>
      </c>
      <c r="F74" s="65">
        <v>7.4405106093023395E-3</v>
      </c>
      <c r="G74" s="65">
        <v>5.5886145119836483E-7</v>
      </c>
      <c r="H74" s="65">
        <v>2451759.3165292279</v>
      </c>
      <c r="I74" s="65">
        <v>566968.95979884523</v>
      </c>
      <c r="J74" s="65">
        <v>33.974822409692827</v>
      </c>
      <c r="K74" s="65">
        <v>132378029.68916163</v>
      </c>
      <c r="L74" s="65">
        <v>5140443.6450175345</v>
      </c>
      <c r="N74" s="308">
        <v>69.390747293940279</v>
      </c>
      <c r="O74" s="309">
        <v>2.6945500457116829</v>
      </c>
      <c r="Q74" s="340">
        <v>72</v>
      </c>
      <c r="R74" s="334">
        <v>5.8855144178331908</v>
      </c>
      <c r="S74" s="334">
        <v>3.9317173660057398</v>
      </c>
      <c r="T74" s="334">
        <v>0.12699262236987782</v>
      </c>
      <c r="U74" s="334">
        <v>4.9764590018956369E-2</v>
      </c>
      <c r="V74" s="334">
        <v>8.838182125921617E-5</v>
      </c>
      <c r="W74" s="334">
        <v>4.4770278829404062E-13</v>
      </c>
      <c r="X74" s="334">
        <v>23.494802073419716</v>
      </c>
      <c r="Y74" s="334">
        <v>9.8904155813836496</v>
      </c>
      <c r="Z74" s="334">
        <v>0.16750942861351023</v>
      </c>
      <c r="AA74" s="334">
        <v>0.19865879339578849</v>
      </c>
      <c r="AB74" s="334">
        <v>2.2232852993226578E-4</v>
      </c>
      <c r="AC74" s="334">
        <v>5.9054169333854529E-13</v>
      </c>
    </row>
    <row r="75" spans="1:29" ht="20" customHeight="1" x14ac:dyDescent="0.45">
      <c r="A75" s="64">
        <v>73</v>
      </c>
      <c r="B75" s="65">
        <v>5.4622658652989218</v>
      </c>
      <c r="C75" s="65">
        <v>0.79531485214559361</v>
      </c>
      <c r="D75" s="65">
        <v>3.0731609891888465E-5</v>
      </c>
      <c r="E75" s="65">
        <v>2.3309628530727995E-2</v>
      </c>
      <c r="F75" s="65">
        <v>6.7982394177010814E-3</v>
      </c>
      <c r="G75" s="65">
        <v>4.2726737224968793E-7</v>
      </c>
      <c r="H75" s="65">
        <v>2477683.7964995904</v>
      </c>
      <c r="I75" s="65">
        <v>515364.02419034467</v>
      </c>
      <c r="J75" s="65">
        <v>25.888308172926848</v>
      </c>
      <c r="K75" s="65">
        <v>129913308.13264722</v>
      </c>
      <c r="L75" s="65">
        <v>4599277.1530229449</v>
      </c>
      <c r="N75" s="308">
        <v>68.098774063339889</v>
      </c>
      <c r="O75" s="309">
        <v>2.4108779939511238</v>
      </c>
      <c r="Q75" s="340">
        <v>73</v>
      </c>
      <c r="R75" s="334">
        <v>5.8186080239536615</v>
      </c>
      <c r="S75" s="334">
        <v>3.9844581225204614</v>
      </c>
      <c r="T75" s="334">
        <v>0.13112198562231567</v>
      </c>
      <c r="U75" s="334">
        <v>5.1185353597051314E-2</v>
      </c>
      <c r="V75" s="334">
        <v>9.1770980604438698E-5</v>
      </c>
      <c r="W75" s="334">
        <v>4.6725553446561679E-13</v>
      </c>
      <c r="X75" s="334">
        <v>23.227713698462594</v>
      </c>
      <c r="Y75" s="334">
        <v>10.023087376288654</v>
      </c>
      <c r="Z75" s="334">
        <v>0.17295625903598016</v>
      </c>
      <c r="AA75" s="334">
        <v>0.20433044020363947</v>
      </c>
      <c r="AB75" s="334">
        <v>2.3085411589772754E-4</v>
      </c>
      <c r="AC75" s="334">
        <v>6.1633271393410562E-13</v>
      </c>
    </row>
    <row r="76" spans="1:29" ht="20" customHeight="1" x14ac:dyDescent="0.45">
      <c r="A76" s="64">
        <v>74</v>
      </c>
      <c r="B76" s="65">
        <v>5.5112930531718947</v>
      </c>
      <c r="C76" s="65">
        <v>0.72231377063259383</v>
      </c>
      <c r="D76" s="65">
        <v>2.3409761963066192E-5</v>
      </c>
      <c r="E76" s="65">
        <v>2.3658737392398616E-2</v>
      </c>
      <c r="F76" s="65">
        <v>6.2055328439497345E-3</v>
      </c>
      <c r="G76" s="65">
        <v>3.2653483703226118E-7</v>
      </c>
      <c r="H76" s="65">
        <v>2499922.5289187711</v>
      </c>
      <c r="I76" s="65">
        <v>468059.32336992084</v>
      </c>
      <c r="J76" s="65">
        <v>19.720383477686962</v>
      </c>
      <c r="K76" s="65">
        <v>127424504.96993802</v>
      </c>
      <c r="L76" s="65">
        <v>4107565.4792428017</v>
      </c>
      <c r="N76" s="308">
        <v>66.794177585106823</v>
      </c>
      <c r="O76" s="309">
        <v>2.1531294795120099</v>
      </c>
      <c r="Q76" s="340">
        <v>74</v>
      </c>
      <c r="R76" s="334">
        <v>5.7493895825257564</v>
      </c>
      <c r="S76" s="334">
        <v>4.0360725706540865</v>
      </c>
      <c r="T76" s="334">
        <v>0.13535148850348128</v>
      </c>
      <c r="U76" s="334">
        <v>5.263111124997305E-2</v>
      </c>
      <c r="V76" s="334">
        <v>9.5272123014673431E-5</v>
      </c>
      <c r="W76" s="334">
        <v>4.8759767695500435E-13</v>
      </c>
      <c r="X76" s="334">
        <v>22.951395697057038</v>
      </c>
      <c r="Y76" s="334">
        <v>10.152925890740148</v>
      </c>
      <c r="Z76" s="334">
        <v>0.17853517848595996</v>
      </c>
      <c r="AA76" s="334">
        <v>0.21010186262996214</v>
      </c>
      <c r="AB76" s="334">
        <v>2.3966140040556776E-4</v>
      </c>
      <c r="AC76" s="334">
        <v>6.4316498656209533E-13</v>
      </c>
    </row>
    <row r="77" spans="1:29" ht="20" customHeight="1" x14ac:dyDescent="0.45">
      <c r="A77" s="64">
        <v>75</v>
      </c>
      <c r="B77" s="65">
        <v>5.552222235350242</v>
      </c>
      <c r="C77" s="65">
        <v>0.65548042769587145</v>
      </c>
      <c r="D77" s="65">
        <v>1.7827088200351184E-5</v>
      </c>
      <c r="E77" s="65">
        <v>2.3975008200257844E-2</v>
      </c>
      <c r="F77" s="65">
        <v>5.6593541187824666E-3</v>
      </c>
      <c r="G77" s="65">
        <v>2.4946005192820812E-7</v>
      </c>
      <c r="H77" s="65">
        <v>2518488.0059548696</v>
      </c>
      <c r="I77" s="65">
        <v>424751.31714692473</v>
      </c>
      <c r="J77" s="65">
        <v>15.01753909997584</v>
      </c>
      <c r="K77" s="65">
        <v>124915299.70250121</v>
      </c>
      <c r="L77" s="65">
        <v>3661160.1589843929</v>
      </c>
      <c r="N77" s="308">
        <v>65.478886603437331</v>
      </c>
      <c r="O77" s="309">
        <v>1.9191299341081554</v>
      </c>
      <c r="Q77" s="340">
        <v>75</v>
      </c>
      <c r="R77" s="334">
        <v>5.6780328441895715</v>
      </c>
      <c r="S77" s="334">
        <v>4.086511089355561</v>
      </c>
      <c r="T77" s="334">
        <v>0.13968248228381761</v>
      </c>
      <c r="U77" s="334">
        <v>5.4101816646822336E-2</v>
      </c>
      <c r="V77" s="334">
        <v>9.8888372864771901E-5</v>
      </c>
      <c r="W77" s="334">
        <v>5.0875907794013E-13</v>
      </c>
      <c r="X77" s="334">
        <v>22.666541676695861</v>
      </c>
      <c r="Y77" s="334">
        <v>10.27980630070557</v>
      </c>
      <c r="Z77" s="334">
        <v>0.18424796935470639</v>
      </c>
      <c r="AA77" s="334">
        <v>0.21597287572315671</v>
      </c>
      <c r="AB77" s="334">
        <v>2.4875824296419891E-4</v>
      </c>
      <c r="AC77" s="334">
        <v>6.7107790088364862E-13</v>
      </c>
    </row>
    <row r="78" spans="1:29" ht="20" customHeight="1" x14ac:dyDescent="0.45">
      <c r="A78" s="64">
        <v>76</v>
      </c>
      <c r="B78" s="65">
        <v>5.5851182031994471</v>
      </c>
      <c r="C78" s="65">
        <v>0.59436726101303206</v>
      </c>
      <c r="D78" s="65">
        <v>1.3571932846848325E-5</v>
      </c>
      <c r="E78" s="65">
        <v>2.4258038037442354E-2</v>
      </c>
      <c r="F78" s="65">
        <v>5.1567405818551135E-3</v>
      </c>
      <c r="G78" s="65">
        <v>1.9051152639090494E-7</v>
      </c>
      <c r="H78" s="65">
        <v>2533409.6169712692</v>
      </c>
      <c r="I78" s="65">
        <v>385149.9851364448</v>
      </c>
      <c r="J78" s="65">
        <v>11.432996230185029</v>
      </c>
      <c r="K78" s="65">
        <v>122389350.89103813</v>
      </c>
      <c r="L78" s="65">
        <v>3256209.5078427196</v>
      </c>
      <c r="N78" s="308">
        <v>64.154818885665478</v>
      </c>
      <c r="O78" s="309">
        <v>1.7068603576091703</v>
      </c>
      <c r="Q78" s="340">
        <v>76</v>
      </c>
      <c r="R78" s="334">
        <v>5.6047104895953366</v>
      </c>
      <c r="S78" s="334">
        <v>4.1357252938468596</v>
      </c>
      <c r="T78" s="334">
        <v>0.1441163024391926</v>
      </c>
      <c r="U78" s="334">
        <v>5.5597405889934767E-2</v>
      </c>
      <c r="V78" s="334">
        <v>1.0262292349291068E-4</v>
      </c>
      <c r="W78" s="334">
        <v>5.3077066446828349E-13</v>
      </c>
      <c r="X78" s="334">
        <v>22.373840973503484</v>
      </c>
      <c r="Y78" s="334">
        <v>10.403606892053933</v>
      </c>
      <c r="Z78" s="334">
        <v>0.1900963931996659</v>
      </c>
      <c r="AA78" s="334">
        <v>0.22194322440560865</v>
      </c>
      <c r="AB78" s="334">
        <v>2.5815267656244446E-4</v>
      </c>
      <c r="AC78" s="334">
        <v>7.0011225117424015E-13</v>
      </c>
    </row>
    <row r="79" spans="1:29" ht="20" customHeight="1" x14ac:dyDescent="0.45">
      <c r="A79" s="64">
        <v>77</v>
      </c>
      <c r="B79" s="65">
        <v>5.6100804005919258</v>
      </c>
      <c r="C79" s="65">
        <v>0.53854862174079265</v>
      </c>
      <c r="D79" s="65">
        <v>1.0329674882637851E-5</v>
      </c>
      <c r="E79" s="65">
        <v>2.4507590224607748E-2</v>
      </c>
      <c r="F79" s="65">
        <v>4.6948208134358991E-3</v>
      </c>
      <c r="G79" s="65">
        <v>1.454443788256139E-7</v>
      </c>
      <c r="H79" s="65">
        <v>2544732.4697084976</v>
      </c>
      <c r="I79" s="65">
        <v>348979.50688803365</v>
      </c>
      <c r="J79" s="65">
        <v>8.7017181211341263</v>
      </c>
      <c r="K79" s="65">
        <v>119850279.84769826</v>
      </c>
      <c r="L79" s="65">
        <v>2889144.7618304789</v>
      </c>
      <c r="N79" s="308">
        <v>62.823872673945388</v>
      </c>
      <c r="O79" s="309">
        <v>1.5144500528867155</v>
      </c>
      <c r="Q79" s="340">
        <v>77</v>
      </c>
      <c r="R79" s="334">
        <v>5.5295935800789762</v>
      </c>
      <c r="S79" s="334">
        <v>4.1836681202790045</v>
      </c>
      <c r="T79" s="334">
        <v>0.14865426732892267</v>
      </c>
      <c r="U79" s="334">
        <v>5.7117797189584416E-2</v>
      </c>
      <c r="V79" s="334">
        <v>1.0647903816338022E-4</v>
      </c>
      <c r="W79" s="334">
        <v>5.5366446431352103E-13</v>
      </c>
      <c r="X79" s="334">
        <v>22.07397645934881</v>
      </c>
      <c r="Y79" s="334">
        <v>10.52420927351193</v>
      </c>
      <c r="Z79" s="334">
        <v>0.19608218900072311</v>
      </c>
      <c r="AA79" s="334">
        <v>0.22801258217511503</v>
      </c>
      <c r="AB79" s="334">
        <v>2.6785291009147848E-4</v>
      </c>
      <c r="AC79" s="334">
        <v>7.3031028362133941E-13</v>
      </c>
    </row>
    <row r="80" spans="1:29" ht="20" customHeight="1" x14ac:dyDescent="0.45">
      <c r="A80" s="64">
        <v>78</v>
      </c>
      <c r="B80" s="65">
        <v>5.6272402337345007</v>
      </c>
      <c r="C80" s="65">
        <v>0.48762138635600083</v>
      </c>
      <c r="D80" s="65">
        <v>7.8599668105665132E-6</v>
      </c>
      <c r="E80" s="65">
        <v>2.4723587174042813E-2</v>
      </c>
      <c r="F80" s="65">
        <v>4.2708278739583575E-3</v>
      </c>
      <c r="G80" s="65">
        <v>1.1100290936946312E-7</v>
      </c>
      <c r="H80" s="65">
        <v>2552516.1700219694</v>
      </c>
      <c r="I80" s="65">
        <v>315978.65835868852</v>
      </c>
      <c r="J80" s="65">
        <v>6.6212360412212323</v>
      </c>
      <c r="K80" s="65">
        <v>117301655.52783303</v>
      </c>
      <c r="L80" s="65">
        <v>2556665.6792071164</v>
      </c>
      <c r="N80" s="308">
        <v>61.487918765715875</v>
      </c>
      <c r="O80" s="309">
        <v>1.3401690784907976</v>
      </c>
      <c r="Q80" s="340">
        <v>78</v>
      </c>
      <c r="R80" s="334">
        <v>5.4528510372756749</v>
      </c>
      <c r="S80" s="334">
        <v>4.2302939077678365</v>
      </c>
      <c r="T80" s="334">
        <v>0.15329767685458628</v>
      </c>
      <c r="U80" s="334">
        <v>5.8662890551379118E-2</v>
      </c>
      <c r="V80" s="334">
        <v>1.1046005102547278E-4</v>
      </c>
      <c r="W80" s="334">
        <v>5.7747364297268746E-13</v>
      </c>
      <c r="X80" s="334">
        <v>21.767622464477743</v>
      </c>
      <c r="Y80" s="334">
        <v>10.64149858302868</v>
      </c>
      <c r="Z80" s="334">
        <v>0.20220707139111097</v>
      </c>
      <c r="AA80" s="334">
        <v>0.23418054985697587</v>
      </c>
      <c r="AB80" s="334">
        <v>2.7786733075695199E-4</v>
      </c>
      <c r="AC80" s="334">
        <v>7.6171574512395939E-13</v>
      </c>
    </row>
    <row r="81" spans="1:29" ht="20" customHeight="1" x14ac:dyDescent="0.45">
      <c r="A81" s="64">
        <v>79</v>
      </c>
      <c r="B81" s="65">
        <v>5.6367583263398844</v>
      </c>
      <c r="C81" s="65">
        <v>0.44120520228792287</v>
      </c>
      <c r="D81" s="65">
        <v>5.9792814787032868E-6</v>
      </c>
      <c r="E81" s="65">
        <v>2.4906102452094854E-2</v>
      </c>
      <c r="F81" s="65">
        <v>3.8821091573126181E-3</v>
      </c>
      <c r="G81" s="65">
        <v>8.4691428130460257E-8</v>
      </c>
      <c r="H81" s="65">
        <v>2556833.576827771</v>
      </c>
      <c r="I81" s="65">
        <v>285900.97108257405</v>
      </c>
      <c r="J81" s="65">
        <v>5.0369467176596503</v>
      </c>
      <c r="K81" s="65">
        <v>114746980.65440816</v>
      </c>
      <c r="L81" s="65">
        <v>2255725.8644864857</v>
      </c>
      <c r="N81" s="308">
        <v>60.148793240307654</v>
      </c>
      <c r="O81" s="309">
        <v>1.1824205556958991</v>
      </c>
      <c r="Q81" s="340">
        <v>79</v>
      </c>
      <c r="R81" s="334">
        <v>5.3746491532821308</v>
      </c>
      <c r="S81" s="334">
        <v>4.2755584775975812</v>
      </c>
      <c r="T81" s="334">
        <v>0.15804781110050267</v>
      </c>
      <c r="U81" s="334">
        <v>6.023256747701472E-2</v>
      </c>
      <c r="V81" s="334">
        <v>1.1456936806777878E-4</v>
      </c>
      <c r="W81" s="334">
        <v>6.0223254183413318E-13</v>
      </c>
      <c r="X81" s="334">
        <v>21.455442822095129</v>
      </c>
      <c r="Y81" s="334">
        <v>10.755363687015935</v>
      </c>
      <c r="Z81" s="334">
        <v>0.2084727288641364</v>
      </c>
      <c r="AA81" s="334">
        <v>0.24044665440941362</v>
      </c>
      <c r="AB81" s="334">
        <v>2.8820450647956957E-4</v>
      </c>
      <c r="AC81" s="334">
        <v>7.9437393363904435E-13</v>
      </c>
    </row>
    <row r="82" spans="1:29" ht="20" customHeight="1" x14ac:dyDescent="0.45">
      <c r="A82" s="64">
        <v>80</v>
      </c>
      <c r="B82" s="65">
        <v>5.6388217533420795</v>
      </c>
      <c r="C82" s="65">
        <v>0.39894243084427389</v>
      </c>
      <c r="D82" s="65">
        <v>4.5475377098986617E-6</v>
      </c>
      <c r="E82" s="65">
        <v>2.5055352199507563E-2</v>
      </c>
      <c r="F82" s="65">
        <v>3.5261333226676767E-3</v>
      </c>
      <c r="G82" s="65">
        <v>6.4597812477985999E-8</v>
      </c>
      <c r="H82" s="65">
        <v>2557769.5473159673</v>
      </c>
      <c r="I82" s="65">
        <v>258514.6951870895</v>
      </c>
      <c r="J82" s="65">
        <v>3.8308457668186335</v>
      </c>
      <c r="K82" s="65">
        <v>112189679.09233628</v>
      </c>
      <c r="L82" s="65">
        <v>1983518.0313516557</v>
      </c>
      <c r="N82" s="308">
        <v>58.808290840741741</v>
      </c>
      <c r="O82" s="309">
        <v>1.0397329435230722</v>
      </c>
      <c r="Q82" s="340">
        <v>80</v>
      </c>
      <c r="R82" s="334">
        <v>5.2951511327224692</v>
      </c>
      <c r="S82" s="334">
        <v>4.319419209388168</v>
      </c>
      <c r="T82" s="334">
        <v>0.16290592895678979</v>
      </c>
      <c r="U82" s="334">
        <v>6.1826690679047482E-2</v>
      </c>
      <c r="V82" s="334">
        <v>1.1881046806719736E-4</v>
      </c>
      <c r="W82" s="334">
        <v>6.2797671755396271E-13</v>
      </c>
      <c r="X82" s="334">
        <v>21.138089040305303</v>
      </c>
      <c r="Y82" s="334">
        <v>10.865697371950468</v>
      </c>
      <c r="Z82" s="334">
        <v>0.2148808219569267</v>
      </c>
      <c r="AA82" s="334">
        <v>0.24681034778495287</v>
      </c>
      <c r="AB82" s="334">
        <v>2.9887318828236898E-4</v>
      </c>
      <c r="AC82" s="334">
        <v>8.2833175012065242E-13</v>
      </c>
    </row>
    <row r="83" spans="1:29" ht="20" customHeight="1" x14ac:dyDescent="0.45">
      <c r="A83" s="64">
        <v>81</v>
      </c>
      <c r="B83" s="65">
        <v>5.6336412828215332</v>
      </c>
      <c r="C83" s="65">
        <v>0.36049784338910984</v>
      </c>
      <c r="D83" s="65">
        <v>3.4578577621910134E-6</v>
      </c>
      <c r="E83" s="65">
        <v>2.5171686051040056E-2</v>
      </c>
      <c r="F83" s="65">
        <v>3.2004947281446669E-3</v>
      </c>
      <c r="G83" s="65">
        <v>4.9257761128040971E-8</v>
      </c>
      <c r="H83" s="65">
        <v>2555419.6858878476</v>
      </c>
      <c r="I83" s="65">
        <v>233602.6025161432</v>
      </c>
      <c r="J83" s="65">
        <v>2.9128993788697097</v>
      </c>
      <c r="K83" s="65">
        <v>109633084.47573437</v>
      </c>
      <c r="L83" s="65">
        <v>1737459.3825000525</v>
      </c>
      <c r="N83" s="308">
        <v>57.46815901229381</v>
      </c>
      <c r="O83" s="309">
        <v>0.91075237505531281</v>
      </c>
      <c r="Q83" s="340">
        <v>81</v>
      </c>
      <c r="R83" s="334">
        <v>5.2145166678172403</v>
      </c>
      <c r="S83" s="334">
        <v>4.3618351140318934</v>
      </c>
      <c r="T83" s="334">
        <v>0.16787326672596486</v>
      </c>
      <c r="U83" s="334">
        <v>6.3445103810335302E-2</v>
      </c>
      <c r="V83" s="334">
        <v>1.2318690353192981E-4</v>
      </c>
      <c r="W83" s="334">
        <v>6.5474298267559722E-13</v>
      </c>
      <c r="X83" s="334">
        <v>20.816198605799848</v>
      </c>
      <c r="Y83" s="334">
        <v>10.972396527849602</v>
      </c>
      <c r="Z83" s="334">
        <v>0.22143298141246837</v>
      </c>
      <c r="AA83" s="334">
        <v>0.25327100585035778</v>
      </c>
      <c r="AB83" s="334">
        <v>3.0988231266286412E-4</v>
      </c>
      <c r="AC83" s="334">
        <v>8.6363775209912798E-13</v>
      </c>
    </row>
    <row r="84" spans="1:29" ht="20" customHeight="1" x14ac:dyDescent="0.45">
      <c r="A84" s="64">
        <v>82</v>
      </c>
      <c r="B84" s="65">
        <v>5.6214486523157463</v>
      </c>
      <c r="C84" s="65">
        <v>0.32555811972514309</v>
      </c>
      <c r="D84" s="65">
        <v>2.6287277620317011E-6</v>
      </c>
      <c r="E84" s="65">
        <v>2.525557768654154E-2</v>
      </c>
      <c r="F84" s="65">
        <v>2.9029157487842319E-3</v>
      </c>
      <c r="G84" s="65">
        <v>3.7550430977068102E-8</v>
      </c>
      <c r="H84" s="65">
        <v>2549889.108690422</v>
      </c>
      <c r="I84" s="65">
        <v>210961.66158189272</v>
      </c>
      <c r="J84" s="65">
        <v>2.2144402667355054</v>
      </c>
      <c r="K84" s="65">
        <v>107080430.07844523</v>
      </c>
      <c r="L84" s="65">
        <v>1515177.2504510283</v>
      </c>
      <c r="N84" s="308">
        <v>56.130092592760448</v>
      </c>
      <c r="O84" s="309">
        <v>0.7942351305458567</v>
      </c>
      <c r="Q84" s="340">
        <v>82</v>
      </c>
      <c r="R84" s="334">
        <v>5.1329015473028452</v>
      </c>
      <c r="S84" s="334">
        <v>4.4027669032141308</v>
      </c>
      <c r="T84" s="334">
        <v>0.17295103671408044</v>
      </c>
      <c r="U84" s="334">
        <v>6.5087631208784233E-2</v>
      </c>
      <c r="V84" s="334">
        <v>1.2770230163771675E-4</v>
      </c>
      <c r="W84" s="334">
        <v>6.8256944752974029E-13</v>
      </c>
      <c r="X84" s="334">
        <v>20.49039342267535</v>
      </c>
      <c r="Y84" s="334">
        <v>11.075362323153751</v>
      </c>
      <c r="Z84" s="334">
        <v>0.22813080632124685</v>
      </c>
      <c r="AA84" s="334">
        <v>0.25982792736766741</v>
      </c>
      <c r="AB84" s="334">
        <v>3.212410039481929E-4</v>
      </c>
      <c r="AC84" s="334">
        <v>9.0034220894919034E-13</v>
      </c>
    </row>
    <row r="85" spans="1:29" ht="20" customHeight="1" x14ac:dyDescent="0.45">
      <c r="A85" s="64">
        <v>83</v>
      </c>
      <c r="B85" s="65">
        <v>5.6024939022935989</v>
      </c>
      <c r="C85" s="65">
        <v>0.29383119119438977</v>
      </c>
      <c r="D85" s="65">
        <v>1.9980006184926319E-6</v>
      </c>
      <c r="E85" s="65">
        <v>2.5307615135777364E-2</v>
      </c>
      <c r="F85" s="65">
        <v>2.6312473217094626E-3</v>
      </c>
      <c r="G85" s="65">
        <v>2.8618254336440382E-8</v>
      </c>
      <c r="H85" s="65">
        <v>2541291.2340803761</v>
      </c>
      <c r="I85" s="65">
        <v>190402.61189396458</v>
      </c>
      <c r="J85" s="65">
        <v>1.6831157210181935</v>
      </c>
      <c r="K85" s="65">
        <v>104534839.90705983</v>
      </c>
      <c r="L85" s="65">
        <v>1314495.1137130857</v>
      </c>
      <c r="N85" s="308">
        <v>54.795729143543738</v>
      </c>
      <c r="O85" s="309">
        <v>0.68904030728485821</v>
      </c>
      <c r="Q85" s="340">
        <v>83</v>
      </c>
      <c r="R85" s="334">
        <v>5.0504572998009492</v>
      </c>
      <c r="S85" s="334">
        <v>4.4421770553436941</v>
      </c>
      <c r="T85" s="334">
        <v>0.17814042580744871</v>
      </c>
      <c r="U85" s="334">
        <v>6.6754077658037647E-2</v>
      </c>
      <c r="V85" s="334">
        <v>1.3236036515656952E-4</v>
      </c>
      <c r="W85" s="334">
        <v>7.1149556345240347E-13</v>
      </c>
      <c r="X85" s="334">
        <v>20.161278388774505</v>
      </c>
      <c r="Y85" s="334">
        <v>11.174500370577267</v>
      </c>
      <c r="Z85" s="334">
        <v>0.23497586224387731</v>
      </c>
      <c r="AA85" s="334">
        <v>0.26648033303887408</v>
      </c>
      <c r="AB85" s="334">
        <v>3.3295857663138376E-4</v>
      </c>
      <c r="AC85" s="334">
        <v>9.3849715889660381E-13</v>
      </c>
    </row>
    <row r="86" spans="1:29" ht="20" customHeight="1" x14ac:dyDescent="0.45">
      <c r="A86" s="64">
        <v>84</v>
      </c>
      <c r="B86" s="65">
        <v>5.5770427863096144</v>
      </c>
      <c r="C86" s="65">
        <v>0.26504546514687521</v>
      </c>
      <c r="D86" s="65">
        <v>1.5183107520427978E-6</v>
      </c>
      <c r="E86" s="65">
        <v>2.5328490948997976E-2</v>
      </c>
      <c r="F86" s="65">
        <v>2.3834680237111326E-3</v>
      </c>
      <c r="G86" s="65">
        <v>2.180537264362332E-8</v>
      </c>
      <c r="H86" s="65">
        <v>2529746.6078700409</v>
      </c>
      <c r="I86" s="65">
        <v>171749.46141517514</v>
      </c>
      <c r="J86" s="65">
        <v>1.2790249775208531</v>
      </c>
      <c r="K86" s="65">
        <v>101999320.98608463</v>
      </c>
      <c r="L86" s="65">
        <v>1133419.0770585239</v>
      </c>
      <c r="N86" s="308">
        <v>53.466644905641694</v>
      </c>
      <c r="O86" s="309">
        <v>0.59412273274481575</v>
      </c>
      <c r="Q86" s="340">
        <v>84</v>
      </c>
      <c r="R86" s="334">
        <v>4.9673308719966629</v>
      </c>
      <c r="S86" s="334">
        <v>4.480029877729037</v>
      </c>
      <c r="T86" s="334">
        <v>0.18344259403603169</v>
      </c>
      <c r="U86" s="334">
        <v>6.8444228164717763E-2</v>
      </c>
      <c r="V86" s="334">
        <v>1.3716487337720528E-4</v>
      </c>
      <c r="W86" s="334">
        <v>7.4156216736002604E-13</v>
      </c>
      <c r="X86" s="334">
        <v>19.829440110982784</v>
      </c>
      <c r="Y86" s="334">
        <v>11.269720883515527</v>
      </c>
      <c r="Z86" s="334">
        <v>0.24196967931614619</v>
      </c>
      <c r="AA86" s="334">
        <v>0.27322736461667774</v>
      </c>
      <c r="AB86" s="334">
        <v>3.4504453768675246E-4</v>
      </c>
      <c r="AC86" s="334">
        <v>9.7815646781492394E-13</v>
      </c>
    </row>
    <row r="87" spans="1:29" ht="20" customHeight="1" x14ac:dyDescent="0.45">
      <c r="A87" s="64">
        <v>85</v>
      </c>
      <c r="B87" s="65">
        <v>5.545374274259161</v>
      </c>
      <c r="C87" s="65">
        <v>0.23894896213017633</v>
      </c>
      <c r="D87" s="65">
        <v>1.1535699797369925E-6</v>
      </c>
      <c r="E87" s="65">
        <v>2.5318992334736723E-2</v>
      </c>
      <c r="F87" s="65">
        <v>2.1576819510418432E-3</v>
      </c>
      <c r="G87" s="65">
        <v>1.6610392426767032E-8</v>
      </c>
      <c r="H87" s="65">
        <v>2515381.7708039549</v>
      </c>
      <c r="I87" s="65">
        <v>154838.92746035426</v>
      </c>
      <c r="J87" s="65">
        <v>0.97176735093044264</v>
      </c>
      <c r="K87" s="65">
        <v>99476756.796747625</v>
      </c>
      <c r="L87" s="65">
        <v>970124.88262075186</v>
      </c>
      <c r="N87" s="308">
        <v>52.144351360360439</v>
      </c>
      <c r="O87" s="309">
        <v>0.50852615597595396</v>
      </c>
      <c r="Q87" s="340">
        <v>85</v>
      </c>
      <c r="R87" s="334">
        <v>4.8836643417512571</v>
      </c>
      <c r="S87" s="334">
        <v>4.5162915648480837</v>
      </c>
      <c r="T87" s="334">
        <v>0.18885867312462512</v>
      </c>
      <c r="U87" s="334">
        <v>7.0157847752828628E-2</v>
      </c>
      <c r="V87" s="334">
        <v>1.4211968301640183E-4</v>
      </c>
      <c r="W87" s="334">
        <v>7.7281152772170037E-13</v>
      </c>
      <c r="X87" s="334">
        <v>19.49544575998274</v>
      </c>
      <c r="Y87" s="334">
        <v>11.360938822625386</v>
      </c>
      <c r="Z87" s="334">
        <v>0.24911375033795272</v>
      </c>
      <c r="AA87" s="334">
        <v>0.280068084083749</v>
      </c>
      <c r="AB87" s="334">
        <v>3.5750858886245628E-4</v>
      </c>
      <c r="AC87" s="334">
        <v>1.0193758898650932E-12</v>
      </c>
    </row>
    <row r="88" spans="1:29" ht="20" customHeight="1" x14ac:dyDescent="0.45">
      <c r="A88" s="64">
        <v>86</v>
      </c>
      <c r="B88" s="65">
        <v>5.5077781622501476</v>
      </c>
      <c r="C88" s="65">
        <v>0.21530839240380018</v>
      </c>
      <c r="D88" s="65">
        <v>8.7629086665932291E-7</v>
      </c>
      <c r="E88" s="65">
        <v>2.5279991355798045E-2</v>
      </c>
      <c r="F88" s="65">
        <v>1.9521156382277484E-3</v>
      </c>
      <c r="G88" s="65">
        <v>1.2650152154397106E-8</v>
      </c>
      <c r="H88" s="65">
        <v>2498328.1743966672</v>
      </c>
      <c r="I88" s="65">
        <v>139519.83827766252</v>
      </c>
      <c r="J88" s="65">
        <v>0.73818742607381371</v>
      </c>
      <c r="K88" s="65">
        <v>96969901.824147314</v>
      </c>
      <c r="L88" s="65">
        <v>822945.49975174665</v>
      </c>
      <c r="N88" s="308">
        <v>50.830292371004539</v>
      </c>
      <c r="O88" s="309">
        <v>0.4313767423797385</v>
      </c>
      <c r="Q88" s="340">
        <v>86</v>
      </c>
      <c r="R88" s="334">
        <v>4.7995946660519895</v>
      </c>
      <c r="S88" s="334">
        <v>4.5509302525715514</v>
      </c>
      <c r="T88" s="334">
        <v>0.19438976503300248</v>
      </c>
      <c r="U88" s="334">
        <v>7.1894681275906452E-2</v>
      </c>
      <c r="V88" s="334">
        <v>1.4722872912045767E-4</v>
      </c>
      <c r="W88" s="334">
        <v>8.0528739196952807E-13</v>
      </c>
      <c r="X88" s="334">
        <v>19.159842064077079</v>
      </c>
      <c r="Y88" s="334">
        <v>11.448074032226401</v>
      </c>
      <c r="Z88" s="334">
        <v>0.25640952884768814</v>
      </c>
      <c r="AA88" s="334">
        <v>0.28700147290283828</v>
      </c>
      <c r="AB88" s="334">
        <v>3.7036062894815958E-4</v>
      </c>
      <c r="AC88" s="334">
        <v>1.0622131300319983E-12</v>
      </c>
    </row>
    <row r="89" spans="1:29" ht="20" customHeight="1" x14ac:dyDescent="0.45">
      <c r="A89" s="64">
        <v>87</v>
      </c>
      <c r="B89" s="65">
        <v>5.464552799907664</v>
      </c>
      <c r="C89" s="65">
        <v>0.19390819415529226</v>
      </c>
      <c r="D89" s="65">
        <v>6.6554303791290328E-7</v>
      </c>
      <c r="E89" s="65">
        <v>2.5212435264022E-2</v>
      </c>
      <c r="F89" s="65">
        <v>1.765114222313119E-3</v>
      </c>
      <c r="G89" s="65">
        <v>9.6319486130057525E-9</v>
      </c>
      <c r="H89" s="65">
        <v>2478721.1500381161</v>
      </c>
      <c r="I89" s="65">
        <v>125652.50981262939</v>
      </c>
      <c r="J89" s="65">
        <v>0.56065345513782971</v>
      </c>
      <c r="K89" s="65">
        <v>94481377.16192992</v>
      </c>
      <c r="L89" s="65">
        <v>690359.32570660114</v>
      </c>
      <c r="N89" s="308">
        <v>49.525841878908992</v>
      </c>
      <c r="O89" s="309">
        <v>0.36187688866956996</v>
      </c>
      <c r="Q89" s="340">
        <v>87</v>
      </c>
      <c r="R89" s="334">
        <v>4.7152534634896091</v>
      </c>
      <c r="S89" s="334">
        <v>4.5839160682118525</v>
      </c>
      <c r="T89" s="334">
        <v>0.20003694048622939</v>
      </c>
      <c r="U89" s="334">
        <v>7.3654453247493243E-2</v>
      </c>
      <c r="V89" s="334">
        <v>1.5249602595592557E-4</v>
      </c>
      <c r="W89" s="334">
        <v>8.3903503538937646E-13</v>
      </c>
      <c r="X89" s="334">
        <v>18.823154440845183</v>
      </c>
      <c r="Y89" s="334">
        <v>11.531051366201179</v>
      </c>
      <c r="Z89" s="334">
        <v>0.26385842718364894</v>
      </c>
      <c r="AA89" s="334">
        <v>0.29402643134003215</v>
      </c>
      <c r="AB89" s="334">
        <v>3.8361075601571351E-4</v>
      </c>
      <c r="AC89" s="334">
        <v>1.1067279086137515E-12</v>
      </c>
    </row>
    <row r="90" spans="1:29" ht="20" customHeight="1" x14ac:dyDescent="0.45">
      <c r="A90" s="64">
        <v>88</v>
      </c>
      <c r="B90" s="65">
        <v>5.4160029434451999</v>
      </c>
      <c r="C90" s="65">
        <v>0.17454955205726816</v>
      </c>
      <c r="D90" s="65">
        <v>5.0539341817887781E-7</v>
      </c>
      <c r="E90" s="65">
        <v>2.5117337044312394E-2</v>
      </c>
      <c r="F90" s="65">
        <v>1.5951370311793362E-3</v>
      </c>
      <c r="G90" s="65">
        <v>7.3322585665693736E-9</v>
      </c>
      <c r="H90" s="65">
        <v>2456698.9351467425</v>
      </c>
      <c r="I90" s="65">
        <v>113108.10973310978</v>
      </c>
      <c r="J90" s="65">
        <v>0.42574341547388667</v>
      </c>
      <c r="K90" s="65">
        <v>92013667.119337484</v>
      </c>
      <c r="L90" s="65">
        <v>570979.01593372226</v>
      </c>
      <c r="N90" s="308">
        <v>48.232302124900478</v>
      </c>
      <c r="O90" s="309">
        <v>0.29929936786212447</v>
      </c>
      <c r="Q90" s="340">
        <v>88</v>
      </c>
      <c r="R90" s="334">
        <v>4.6307668307536352</v>
      </c>
      <c r="S90" s="334">
        <v>4.6152211762826845</v>
      </c>
      <c r="T90" s="334">
        <v>0.20580123749638507</v>
      </c>
      <c r="U90" s="334">
        <v>7.5436867690485479E-2</v>
      </c>
      <c r="V90" s="334">
        <v>1.5792566788876727E-4</v>
      </c>
      <c r="W90" s="334">
        <v>8.7410131153539616E-13</v>
      </c>
      <c r="X90" s="334">
        <v>18.485886264597607</v>
      </c>
      <c r="Y90" s="334">
        <v>11.609800803105692</v>
      </c>
      <c r="Z90" s="334">
        <v>0.27146181453411578</v>
      </c>
      <c r="AA90" s="334">
        <v>0.30114177786335689</v>
      </c>
      <c r="AB90" s="334">
        <v>3.97269269630711E-4</v>
      </c>
      <c r="AC90" s="334">
        <v>1.1529820277208832E-12</v>
      </c>
    </row>
    <row r="91" spans="1:29" ht="20" customHeight="1" x14ac:dyDescent="0.45">
      <c r="A91" s="64">
        <v>89</v>
      </c>
      <c r="B91" s="65">
        <v>5.3624377405734993</v>
      </c>
      <c r="C91" s="65">
        <v>0.15704941152111401</v>
      </c>
      <c r="D91" s="65">
        <v>3.8371627682331739E-7</v>
      </c>
      <c r="E91" s="65">
        <v>2.4995766228700117E-2</v>
      </c>
      <c r="F91" s="65">
        <v>1.4407527493971706E-3</v>
      </c>
      <c r="G91" s="65">
        <v>5.5804445747949039E-9</v>
      </c>
      <c r="H91" s="65">
        <v>2432401.7591241389</v>
      </c>
      <c r="I91" s="65">
        <v>101768.01866568188</v>
      </c>
      <c r="J91" s="65">
        <v>0.32324259159596258</v>
      </c>
      <c r="K91" s="65">
        <v>89569116.772202045</v>
      </c>
      <c r="L91" s="65">
        <v>463540.95173433423</v>
      </c>
      <c r="N91" s="308">
        <v>46.95090236556203</v>
      </c>
      <c r="O91" s="309">
        <v>0.24298180836894023</v>
      </c>
      <c r="Q91" s="340">
        <v>89</v>
      </c>
      <c r="R91" s="334">
        <v>4.5462551924490908</v>
      </c>
      <c r="S91" s="334">
        <v>4.6448198198675055</v>
      </c>
      <c r="T91" s="334">
        <v>0.2116836598769854</v>
      </c>
      <c r="U91" s="334">
        <v>7.7241608005898688E-2</v>
      </c>
      <c r="V91" s="334">
        <v>1.6352183025107915E-4</v>
      </c>
      <c r="W91" s="334">
        <v>9.1053470421285938E-13</v>
      </c>
      <c r="X91" s="334">
        <v>18.148518266848871</v>
      </c>
      <c r="Y91" s="334">
        <v>11.684257550233609</v>
      </c>
      <c r="Z91" s="334">
        <v>0.27922101497780555</v>
      </c>
      <c r="AA91" s="334">
        <v>0.30834624861889115</v>
      </c>
      <c r="AB91" s="334">
        <v>4.1134667303277468E-4</v>
      </c>
      <c r="AC91" s="334">
        <v>1.2010394398442278E-12</v>
      </c>
    </row>
    <row r="92" spans="1:29" ht="20" customHeight="1" x14ac:dyDescent="0.45">
      <c r="A92" s="64">
        <v>90</v>
      </c>
      <c r="B92" s="65">
        <v>5.3041688512765459</v>
      </c>
      <c r="C92" s="65">
        <v>0.14123950113699965</v>
      </c>
      <c r="D92" s="65">
        <v>2.9128573953858109E-7</v>
      </c>
      <c r="E92" s="65">
        <v>2.4848840031967578E-2</v>
      </c>
      <c r="F92" s="65">
        <v>1.3006342924008058E-3</v>
      </c>
      <c r="G92" s="65">
        <v>4.2462832525202727E-9</v>
      </c>
      <c r="H92" s="65">
        <v>2405970.9909390411</v>
      </c>
      <c r="I92" s="65">
        <v>91523.19673677579</v>
      </c>
      <c r="J92" s="65">
        <v>0.24537910698730073</v>
      </c>
      <c r="K92" s="65">
        <v>87149930.397170454</v>
      </c>
      <c r="L92" s="65">
        <v>366895.34403309226</v>
      </c>
      <c r="N92" s="308">
        <v>45.682798052475214</v>
      </c>
      <c r="O92" s="309">
        <v>0.19232150652872299</v>
      </c>
      <c r="Q92" s="340">
        <v>90</v>
      </c>
      <c r="R92" s="334">
        <v>4.4618331833649876</v>
      </c>
      <c r="S92" s="334">
        <v>4.6726883575086458</v>
      </c>
      <c r="T92" s="334">
        <v>0.2176851757514221</v>
      </c>
      <c r="U92" s="334">
        <v>7.9068336861562172E-2</v>
      </c>
      <c r="V92" s="334">
        <v>1.6928877019448799E-4</v>
      </c>
      <c r="W92" s="334">
        <v>9.4838538107500497E-13</v>
      </c>
      <c r="X92" s="334">
        <v>17.811508066336664</v>
      </c>
      <c r="Y92" s="334">
        <v>11.754362136412531</v>
      </c>
      <c r="Z92" s="334">
        <v>0.2871373055164303</v>
      </c>
      <c r="AA92" s="334">
        <v>0.31563849698643809</v>
      </c>
      <c r="AB92" s="334">
        <v>4.2585367528231316E-4</v>
      </c>
      <c r="AC92" s="334">
        <v>1.2509663185517624E-12</v>
      </c>
    </row>
    <row r="93" spans="1:29" ht="20" customHeight="1" x14ac:dyDescent="0.45">
      <c r="A93" s="64">
        <v>91</v>
      </c>
      <c r="B93" s="65">
        <v>5.2415087066598245</v>
      </c>
      <c r="C93" s="65">
        <v>0.12696537330393229</v>
      </c>
      <c r="D93" s="65">
        <v>2.2108396096575151E-7</v>
      </c>
      <c r="E93" s="65">
        <v>2.4677714851644491E-2</v>
      </c>
      <c r="F93" s="65">
        <v>1.1735534995015258E-3</v>
      </c>
      <c r="G93" s="65">
        <v>3.230423458246022E-9</v>
      </c>
      <c r="H93" s="65">
        <v>2377548.3493408961</v>
      </c>
      <c r="I93" s="65">
        <v>82273.561900948131</v>
      </c>
      <c r="J93" s="65">
        <v>0.18624112871754908</v>
      </c>
      <c r="K93" s="65">
        <v>84758170.727030486</v>
      </c>
      <c r="L93" s="65">
        <v>279996.96471422911</v>
      </c>
      <c r="N93" s="308">
        <v>44.429070441872256</v>
      </c>
      <c r="O93" s="309">
        <v>0.14677056810089489</v>
      </c>
      <c r="Q93" s="340">
        <v>91</v>
      </c>
      <c r="R93" s="334">
        <v>4.3776095621670743</v>
      </c>
      <c r="S93" s="334">
        <v>4.698805295542245</v>
      </c>
      <c r="T93" s="334">
        <v>0.22380671605677971</v>
      </c>
      <c r="U93" s="334">
        <v>8.0916696101239777E-2</v>
      </c>
      <c r="V93" s="334">
        <v>1.7523082752932522E-4</v>
      </c>
      <c r="W93" s="334">
        <v>9.8770524888115474E-13</v>
      </c>
      <c r="X93" s="334">
        <v>17.47528982448582</v>
      </c>
      <c r="Y93" s="334">
        <v>11.820060493344013</v>
      </c>
      <c r="Z93" s="334">
        <v>0.29521191410115899</v>
      </c>
      <c r="AA93" s="334">
        <v>0.32301709321673833</v>
      </c>
      <c r="AB93" s="334">
        <v>4.4080119337150202E-4</v>
      </c>
      <c r="AC93" s="334">
        <v>1.3028311313767411E-12</v>
      </c>
    </row>
    <row r="94" spans="1:29" ht="20" customHeight="1" x14ac:dyDescent="0.45">
      <c r="A94" s="64">
        <v>92</v>
      </c>
      <c r="B94" s="65">
        <v>5.1747689064619324</v>
      </c>
      <c r="C94" s="65">
        <v>0.11408547091130571</v>
      </c>
      <c r="D94" s="65">
        <v>1.6777388485866862E-7</v>
      </c>
      <c r="E94" s="65">
        <v>2.4483578167044433E-2</v>
      </c>
      <c r="F94" s="65">
        <v>1.0583757382496698E-3</v>
      </c>
      <c r="G94" s="65">
        <v>2.457089151620264E-9</v>
      </c>
      <c r="H94" s="65">
        <v>2347275.1759711322</v>
      </c>
      <c r="I94" s="65">
        <v>73927.385150526112</v>
      </c>
      <c r="J94" s="65">
        <v>0.14133272060494245</v>
      </c>
      <c r="K94" s="65">
        <v>82395758.964374468</v>
      </c>
      <c r="L94" s="65">
        <v>201896.49118849635</v>
      </c>
      <c r="N94" s="308">
        <v>43.190726601798332</v>
      </c>
      <c r="O94" s="309">
        <v>0.10583137120631454</v>
      </c>
      <c r="Q94" s="340">
        <v>92</v>
      </c>
      <c r="R94" s="334">
        <v>4.2936871553440206</v>
      </c>
      <c r="S94" s="334">
        <v>4.723151315818777</v>
      </c>
      <c r="T94" s="334">
        <v>0.23004917304442607</v>
      </c>
      <c r="U94" s="334">
        <v>8.2786306674651991E-2</v>
      </c>
      <c r="V94" s="334">
        <v>1.8135242554866791E-4</v>
      </c>
      <c r="W94" s="334">
        <v>1.0285480104639442E-12</v>
      </c>
      <c r="X94" s="334">
        <v>17.140274021643123</v>
      </c>
      <c r="Y94" s="334">
        <v>11.881304025335814</v>
      </c>
      <c r="Z94" s="334">
        <v>0.30344601765482404</v>
      </c>
      <c r="AA94" s="334">
        <v>0.33048052415212037</v>
      </c>
      <c r="AB94" s="334">
        <v>4.5620035429719768E-4</v>
      </c>
      <c r="AC94" s="334">
        <v>1.3567047149602366E-12</v>
      </c>
    </row>
    <row r="95" spans="1:29" ht="20" customHeight="1" x14ac:dyDescent="0.45">
      <c r="A95" s="64">
        <v>93</v>
      </c>
      <c r="B95" s="65">
        <v>5.1042587544094902</v>
      </c>
      <c r="C95" s="65">
        <v>0.10247022609954012</v>
      </c>
      <c r="D95" s="65">
        <v>1.2729756454681902E-7</v>
      </c>
      <c r="E95" s="65">
        <v>2.4267640864479013E-2</v>
      </c>
      <c r="F95" s="65">
        <v>9.5405449675345757E-4</v>
      </c>
      <c r="G95" s="65">
        <v>1.8685010976866776E-9</v>
      </c>
      <c r="H95" s="65">
        <v>2315291.7710001445</v>
      </c>
      <c r="I95" s="65">
        <v>66400.706512502002</v>
      </c>
      <c r="J95" s="65">
        <v>0.10723546837424036</v>
      </c>
      <c r="K95" s="65">
        <v>80064475.490888834</v>
      </c>
      <c r="L95" s="65">
        <v>131732.44535699487</v>
      </c>
      <c r="N95" s="308">
        <v>41.968699783911454</v>
      </c>
      <c r="O95" s="309">
        <v>6.9052340842692281E-2</v>
      </c>
      <c r="Q95" s="340">
        <v>93</v>
      </c>
      <c r="R95" s="334">
        <v>4.210162830109061</v>
      </c>
      <c r="S95" s="334">
        <v>4.7457092987620291</v>
      </c>
      <c r="T95" s="334">
        <v>0.23641339877880163</v>
      </c>
      <c r="U95" s="334">
        <v>8.4676768588847748E-2</v>
      </c>
      <c r="V95" s="334">
        <v>1.8765807183630285E-4</v>
      </c>
      <c r="W95" s="334">
        <v>1.0709692234557119E-12</v>
      </c>
      <c r="X95" s="334">
        <v>16.806847348901442</v>
      </c>
      <c r="Y95" s="334">
        <v>11.93804966730783</v>
      </c>
      <c r="Z95" s="334">
        <v>0.31184074009175133</v>
      </c>
      <c r="AA95" s="334">
        <v>0.3380271930323776</v>
      </c>
      <c r="AB95" s="334">
        <v>4.7206249709340689E-4</v>
      </c>
      <c r="AC95" s="334">
        <v>1.4126603525140959E-12</v>
      </c>
    </row>
    <row r="96" spans="1:29" ht="20" customHeight="1" x14ac:dyDescent="0.45">
      <c r="A96" s="64">
        <v>94</v>
      </c>
      <c r="B96" s="65">
        <v>5.0302839293744155</v>
      </c>
      <c r="C96" s="65">
        <v>9.2001195568565133E-2</v>
      </c>
      <c r="D96" s="65">
        <v>9.657023506572117E-8</v>
      </c>
      <c r="E96" s="65">
        <v>2.4031130008868709E-2</v>
      </c>
      <c r="F96" s="65">
        <v>8.5962602661118553E-4</v>
      </c>
      <c r="G96" s="65">
        <v>1.4206141649854854E-9</v>
      </c>
      <c r="H96" s="65">
        <v>2281736.7903642342</v>
      </c>
      <c r="I96" s="65">
        <v>59616.77472843021</v>
      </c>
      <c r="J96" s="65">
        <v>8.135076601936353E-2</v>
      </c>
      <c r="K96" s="65">
        <v>77765961.210206643</v>
      </c>
      <c r="L96" s="65">
        <v>68723.704736530781</v>
      </c>
      <c r="N96" s="308">
        <v>40.7638501273873</v>
      </c>
      <c r="O96" s="309">
        <v>3.6024023319229201E-2</v>
      </c>
      <c r="Q96" s="340">
        <v>94</v>
      </c>
      <c r="R96" s="334">
        <v>4.1271274948474375</v>
      </c>
      <c r="S96" s="334">
        <v>4.7664643417344523</v>
      </c>
      <c r="T96" s="334">
        <v>0.24290020363587245</v>
      </c>
      <c r="U96" s="334">
        <v>8.6587660881351114E-2</v>
      </c>
      <c r="V96" s="334">
        <v>1.9415235905766317E-4</v>
      </c>
      <c r="W96" s="334">
        <v>1.1150263608247059E-12</v>
      </c>
      <c r="X96" s="334">
        <v>16.475372709885924</v>
      </c>
      <c r="Y96" s="334">
        <v>11.990259930990971</v>
      </c>
      <c r="Z96" s="334">
        <v>0.32039715033714689</v>
      </c>
      <c r="AA96" s="334">
        <v>0.34565541938757172</v>
      </c>
      <c r="AB96" s="334">
        <v>4.8839917482092514E-4</v>
      </c>
      <c r="AC96" s="334">
        <v>1.4707738536711334E-12</v>
      </c>
    </row>
    <row r="97" spans="1:29" ht="20" customHeight="1" x14ac:dyDescent="0.45">
      <c r="A97" s="64">
        <v>95</v>
      </c>
      <c r="B97" s="65">
        <v>4.9531452892529453</v>
      </c>
      <c r="C97" s="65">
        <v>8.2570235587709109E-2</v>
      </c>
      <c r="D97" s="65">
        <v>7.3247379270182168E-8</v>
      </c>
      <c r="E97" s="65">
        <v>2.3775282075680748E-2</v>
      </c>
      <c r="F97" s="65">
        <v>7.7420408694509936E-4</v>
      </c>
      <c r="G97" s="65">
        <v>1.0798611284467464E-9</v>
      </c>
      <c r="H97" s="65">
        <v>2246746.7032051357</v>
      </c>
      <c r="I97" s="65">
        <v>53505.512660835506</v>
      </c>
      <c r="J97" s="65">
        <v>6.1703592297201473E-2</v>
      </c>
      <c r="K97" s="65">
        <v>75501719.463421956</v>
      </c>
      <c r="L97" s="65">
        <v>12162.561041891575</v>
      </c>
      <c r="N97" s="308">
        <v>39.576965663005595</v>
      </c>
      <c r="O97" s="309">
        <v>6.3754476606635935E-3</v>
      </c>
      <c r="Q97" s="340">
        <v>95</v>
      </c>
      <c r="R97" s="334">
        <v>4.0446661256041017</v>
      </c>
      <c r="S97" s="334">
        <v>4.7854037726902456</v>
      </c>
      <c r="T97" s="334">
        <v>0.24951035480274561</v>
      </c>
      <c r="U97" s="334">
        <v>8.8518541615482255E-2</v>
      </c>
      <c r="V97" s="334">
        <v>2.0083996573278627E-4</v>
      </c>
      <c r="W97" s="334">
        <v>1.160778873273384E-12</v>
      </c>
      <c r="X97" s="334">
        <v>16.14618932649212</v>
      </c>
      <c r="Y97" s="334">
        <v>12.037902939272113</v>
      </c>
      <c r="Z97" s="334">
        <v>0.32911626034801705</v>
      </c>
      <c r="AA97" s="334">
        <v>0.35336343901935302</v>
      </c>
      <c r="AB97" s="334">
        <v>5.0522215651174741E-4</v>
      </c>
      <c r="AC97" s="334">
        <v>1.5311236367915145E-12</v>
      </c>
    </row>
    <row r="98" spans="1:29" ht="20" customHeight="1" x14ac:dyDescent="0.45">
      <c r="A98" s="64">
        <v>96</v>
      </c>
      <c r="B98" s="65">
        <v>4.8731378036123516</v>
      </c>
      <c r="C98" s="65">
        <v>7.4078718760035273E-2</v>
      </c>
      <c r="D98" s="65">
        <v>5.5547420492138248E-8</v>
      </c>
      <c r="E98" s="65">
        <v>2.3501336651449357E-2</v>
      </c>
      <c r="F98" s="65">
        <v>6.9697482947910882E-4</v>
      </c>
      <c r="G98" s="65">
        <v>8.2066618408673644E-10</v>
      </c>
      <c r="H98" s="65">
        <v>2210455.3077185624</v>
      </c>
      <c r="I98" s="65">
        <v>48003.009756502863</v>
      </c>
      <c r="J98" s="65">
        <v>4.6793147022577267E-2</v>
      </c>
      <c r="K98" s="65">
        <v>73273118.457960099</v>
      </c>
      <c r="N98" s="308">
        <v>38.408763586330586</v>
      </c>
      <c r="Q98" s="340">
        <v>96</v>
      </c>
      <c r="R98" s="334">
        <v>3.9628578170264146</v>
      </c>
      <c r="S98" s="334">
        <v>4.8025171591121625</v>
      </c>
      <c r="T98" s="334">
        <v>0.25624457477996598</v>
      </c>
      <c r="U98" s="334">
        <v>9.0468947898225655E-2</v>
      </c>
      <c r="V98" s="334">
        <v>2.0772565699028636E-4</v>
      </c>
      <c r="W98" s="334">
        <v>1.2082882535527283E-12</v>
      </c>
      <c r="X98" s="334">
        <v>15.81961294224776</v>
      </c>
      <c r="Y98" s="334">
        <v>12.080952448675053</v>
      </c>
      <c r="Z98" s="334">
        <v>0.33799902313762492</v>
      </c>
      <c r="AA98" s="334">
        <v>0.36114940407229085</v>
      </c>
      <c r="AB98" s="334">
        <v>5.2254342906572098E-4</v>
      </c>
      <c r="AC98" s="334">
        <v>1.5937908137964567E-12</v>
      </c>
    </row>
    <row r="99" spans="1:29" ht="20" customHeight="1" x14ac:dyDescent="0.45">
      <c r="A99" s="64">
        <v>97</v>
      </c>
      <c r="B99" s="65">
        <v>4.790549610432949</v>
      </c>
      <c r="C99" s="65">
        <v>6.6436793681622433E-2</v>
      </c>
      <c r="D99" s="65">
        <v>4.2116793012469287E-8</v>
      </c>
      <c r="E99" s="65">
        <v>2.3210530606064626E-2</v>
      </c>
      <c r="F99" s="65">
        <v>6.2719185552015833E-4</v>
      </c>
      <c r="G99" s="65">
        <v>6.23546856242708E-10</v>
      </c>
      <c r="H99" s="65">
        <v>2172993.3032923858</v>
      </c>
      <c r="I99" s="65">
        <v>43051.042305691342</v>
      </c>
      <c r="J99" s="65">
        <v>3.5479186433704138E-2</v>
      </c>
      <c r="K99" s="65">
        <v>71081394.15245463</v>
      </c>
      <c r="N99" s="308">
        <v>37.259891769923961</v>
      </c>
      <c r="Q99" s="340">
        <v>97</v>
      </c>
      <c r="R99" s="334">
        <v>3.8817758561120934</v>
      </c>
      <c r="S99" s="334">
        <v>4.8177963122416685</v>
      </c>
      <c r="T99" s="334">
        <v>0.26310353988805318</v>
      </c>
      <c r="U99" s="334">
        <v>9.2438395920988722E-2</v>
      </c>
      <c r="V99" s="334">
        <v>2.1481428530136084E-4</v>
      </c>
      <c r="W99" s="334">
        <v>1.2576181027474481E-12</v>
      </c>
      <c r="X99" s="334">
        <v>15.495936116712421</v>
      </c>
      <c r="Y99" s="334">
        <v>12.119387860001662</v>
      </c>
      <c r="Z99" s="334">
        <v>0.34704633080554037</v>
      </c>
      <c r="AA99" s="334">
        <v>0.36901138319657978</v>
      </c>
      <c r="AB99" s="334">
        <v>5.403751990969715E-4</v>
      </c>
      <c r="AC99" s="334">
        <v>1.6588592776016277E-12</v>
      </c>
    </row>
    <row r="100" spans="1:29" ht="20" customHeight="1" x14ac:dyDescent="0.45">
      <c r="A100" s="64">
        <v>98</v>
      </c>
      <c r="B100" s="65">
        <v>4.7056611916955795</v>
      </c>
      <c r="C100" s="65">
        <v>5.95626878875226E-2</v>
      </c>
      <c r="D100" s="65">
        <v>3.192728730506701E-8</v>
      </c>
      <c r="E100" s="65">
        <v>2.2904092735529073E-2</v>
      </c>
      <c r="F100" s="65">
        <v>5.6417146793442789E-4</v>
      </c>
      <c r="G100" s="65">
        <v>4.7366551983385992E-10</v>
      </c>
      <c r="H100" s="65">
        <v>2134487.9165531145</v>
      </c>
      <c r="I100" s="65">
        <v>38596.621751114646</v>
      </c>
      <c r="J100" s="65">
        <v>2.6895546825788454E-2</v>
      </c>
      <c r="K100" s="65">
        <v>68927653.542531878</v>
      </c>
      <c r="N100" s="308">
        <v>36.130930485708063</v>
      </c>
      <c r="Q100" s="340">
        <v>98</v>
      </c>
      <c r="R100" s="334">
        <v>3.801487817063248</v>
      </c>
      <c r="S100" s="334">
        <v>4.8312352866263364</v>
      </c>
      <c r="T100" s="334">
        <v>0.2700878787798674</v>
      </c>
      <c r="U100" s="334">
        <v>9.4426381023567443E-2</v>
      </c>
      <c r="V100" s="334">
        <v>2.22110791192812E-4</v>
      </c>
      <c r="W100" s="334">
        <v>1.3088341985887921E-12</v>
      </c>
      <c r="X100" s="334">
        <v>15.175428604132049</v>
      </c>
      <c r="Y100" s="334">
        <v>12.153194217193347</v>
      </c>
      <c r="Z100" s="334">
        <v>0.35625901257537856</v>
      </c>
      <c r="AA100" s="334">
        <v>0.37694736180338945</v>
      </c>
      <c r="AB100" s="334">
        <v>5.5872989472754259E-4</v>
      </c>
      <c r="AC100" s="334">
        <v>1.7264157922250572E-12</v>
      </c>
    </row>
    <row r="101" spans="1:29" ht="20" customHeight="1" x14ac:dyDescent="0.45">
      <c r="A101" s="64">
        <v>99</v>
      </c>
      <c r="B101" s="65">
        <v>4.6187446621154642</v>
      </c>
      <c r="C101" s="65">
        <v>5.3382053869098424E-2</v>
      </c>
      <c r="D101" s="65">
        <v>2.4197968515953198E-8</v>
      </c>
      <c r="E101" s="65">
        <v>2.2583238869952178E-2</v>
      </c>
      <c r="F101" s="65">
        <v>5.0728813461143165E-4</v>
      </c>
      <c r="G101" s="65">
        <v>3.5972436716862823E-10</v>
      </c>
      <c r="H101" s="65">
        <v>2095062.5787355744</v>
      </c>
      <c r="I101" s="65">
        <v>34591.570907175781</v>
      </c>
      <c r="J101" s="65">
        <v>2.0384368677838979E-2</v>
      </c>
      <c r="K101" s="65">
        <v>66812878.294887528</v>
      </c>
      <c r="N101" s="308">
        <v>35.022394309898949</v>
      </c>
      <c r="Q101" s="340">
        <v>99</v>
      </c>
      <c r="R101" s="334">
        <v>3.722055675513575</v>
      </c>
      <c r="S101" s="334">
        <v>4.8428303750216708</v>
      </c>
      <c r="T101" s="334">
        <v>0.27719817096040844</v>
      </c>
      <c r="U101" s="334">
        <v>9.6432377781602102E-2</v>
      </c>
      <c r="V101" s="334">
        <v>2.2962020393804764E-4</v>
      </c>
      <c r="W101" s="334">
        <v>1.3620045658532008E-12</v>
      </c>
      <c r="X101" s="334">
        <v>14.858337809430624</v>
      </c>
      <c r="Y101" s="334">
        <v>12.182362194506336</v>
      </c>
      <c r="Z101" s="334">
        <v>0.36563783284234269</v>
      </c>
      <c r="AA101" s="334">
        <v>0.38495524241398477</v>
      </c>
      <c r="AB101" s="334">
        <v>5.7762016732563928E-4</v>
      </c>
      <c r="AC101" s="334">
        <v>1.7965500856463748E-12</v>
      </c>
    </row>
    <row r="102" spans="1:29" ht="20" customHeight="1" x14ac:dyDescent="0.45">
      <c r="A102" s="64">
        <v>100</v>
      </c>
      <c r="B102" s="65">
        <v>4.5300631649896452</v>
      </c>
      <c r="C102" s="65">
        <v>4.7827357462569643E-2</v>
      </c>
      <c r="D102" s="65">
        <v>1.8335799265759709E-8</v>
      </c>
      <c r="E102" s="65">
        <v>2.2249167438152275E-2</v>
      </c>
      <c r="F102" s="65">
        <v>4.5597017434933221E-4</v>
      </c>
      <c r="G102" s="65">
        <v>2.7312262848439296E-10</v>
      </c>
      <c r="H102" s="65">
        <v>2054836.6516393027</v>
      </c>
      <c r="I102" s="65">
        <v>30992.127635745132</v>
      </c>
      <c r="J102" s="65">
        <v>1.544607730147598E-2</v>
      </c>
      <c r="K102" s="65">
        <v>64737928.679700091</v>
      </c>
      <c r="N102" s="308">
        <v>33.934734184323602</v>
      </c>
      <c r="Q102" s="340">
        <v>100</v>
      </c>
      <c r="R102" s="334">
        <v>3.6435359403751</v>
      </c>
      <c r="S102" s="334">
        <v>4.852580098698418</v>
      </c>
      <c r="T102" s="334">
        <v>0.28443494531568386</v>
      </c>
      <c r="U102" s="334">
        <v>9.8455840117779456E-2</v>
      </c>
      <c r="V102" s="334">
        <v>2.373476422250243E-4</v>
      </c>
      <c r="W102" s="334">
        <v>1.4171995489062235E-12</v>
      </c>
      <c r="X102" s="334">
        <v>14.544889314538484</v>
      </c>
      <c r="Y102" s="334">
        <v>12.206888072129289</v>
      </c>
      <c r="Z102" s="334">
        <v>0.37518348923273021</v>
      </c>
      <c r="AA102" s="334">
        <v>0.39303284510364211</v>
      </c>
      <c r="AB102" s="334">
        <v>5.9705889318587024E-4</v>
      </c>
      <c r="AC102" s="334">
        <v>1.8693549454957547E-12</v>
      </c>
    </row>
    <row r="103" spans="1:29" ht="20" customHeight="1" x14ac:dyDescent="0.45">
      <c r="Q103" s="340">
        <v>101</v>
      </c>
      <c r="R103" s="334">
        <v>3.5659798015446595</v>
      </c>
      <c r="S103" s="334">
        <v>4.8604851932195228</v>
      </c>
      <c r="T103" s="334">
        <v>0.29179867865231662</v>
      </c>
      <c r="U103" s="334">
        <v>0.10049620143700291</v>
      </c>
      <c r="V103" s="334">
        <v>2.4529831480007519E-4</v>
      </c>
      <c r="W103" s="334">
        <v>1.4744918864531185E-12</v>
      </c>
      <c r="X103" s="334">
        <v>14.235287468032311</v>
      </c>
      <c r="Y103" s="334">
        <v>12.226773700404564</v>
      </c>
      <c r="Z103" s="334">
        <v>0.384896610677604</v>
      </c>
      <c r="AA103" s="334">
        <v>0.40117790804124437</v>
      </c>
      <c r="AB103" s="334">
        <v>6.1705917514882555E-4</v>
      </c>
      <c r="AC103" s="334">
        <v>1.9449263176535842E-12</v>
      </c>
    </row>
    <row r="104" spans="1:29" ht="20" customHeight="1" x14ac:dyDescent="0.45">
      <c r="Q104" s="340">
        <v>102</v>
      </c>
      <c r="R104" s="334">
        <v>3.4894332917166335</v>
      </c>
      <c r="S104" s="334">
        <v>4.8665485897631466</v>
      </c>
      <c r="T104" s="334">
        <v>0.29928979424955432</v>
      </c>
      <c r="U104" s="334">
        <v>0.10255287478571845</v>
      </c>
      <c r="V104" s="334">
        <v>2.534775210865391E-4</v>
      </c>
      <c r="W104" s="334">
        <v>1.5339567885590344E-12</v>
      </c>
      <c r="X104" s="334">
        <v>13.929716031086844</v>
      </c>
      <c r="Y104" s="334">
        <v>12.242026452845437</v>
      </c>
      <c r="Z104" s="334">
        <v>0.3947777555028224</v>
      </c>
      <c r="AA104" s="334">
        <v>0.40938808812530553</v>
      </c>
      <c r="AB104" s="334">
        <v>6.3763434415726734E-4</v>
      </c>
      <c r="AC104" s="334">
        <v>2.0233634078438172E-12</v>
      </c>
    </row>
    <row r="105" spans="1:29" ht="20" customHeight="1" x14ac:dyDescent="0.45">
      <c r="Q105" s="340">
        <v>103</v>
      </c>
      <c r="R105" s="334">
        <v>3.4139374605668213</v>
      </c>
      <c r="S105" s="334">
        <v>4.870775392081713</v>
      </c>
      <c r="T105" s="334">
        <v>0.30690866042539822</v>
      </c>
      <c r="U105" s="334">
        <v>0.10462525303555473</v>
      </c>
      <c r="V105" s="334">
        <v>2.6189065177711625E-4</v>
      </c>
      <c r="W105" s="334">
        <v>1.5956720160031204E-12</v>
      </c>
      <c r="X105" s="334">
        <v>13.628338872811835</v>
      </c>
      <c r="Y105" s="334">
        <v>12.252659168175493</v>
      </c>
      <c r="Z105" s="334">
        <v>0.4048274095376943</v>
      </c>
      <c r="AA105" s="334">
        <v>0.41766096171705674</v>
      </c>
      <c r="AB105" s="334">
        <v>6.5879796074622729E-4</v>
      </c>
      <c r="AC105" s="334">
        <v>2.1047687863058951E-12</v>
      </c>
    </row>
    <row r="106" spans="1:29" ht="20" customHeight="1" x14ac:dyDescent="0.45">
      <c r="Q106" s="340">
        <v>104</v>
      </c>
      <c r="R106" s="334">
        <v>3.3395285596021331</v>
      </c>
      <c r="S106" s="334">
        <v>4.8731728491978954</v>
      </c>
      <c r="T106" s="334">
        <v>0.31465558911856734</v>
      </c>
      <c r="U106" s="334">
        <v>0.10671270909139964</v>
      </c>
      <c r="V106" s="334">
        <v>2.7054318939884978E-4</v>
      </c>
      <c r="W106" s="334">
        <v>1.6597179620328966E-12</v>
      </c>
      <c r="X106" s="334">
        <v>13.331300708166635</v>
      </c>
      <c r="Y106" s="334">
        <v>12.258690081644147</v>
      </c>
      <c r="Z106" s="334">
        <v>0.4150459842445206</v>
      </c>
      <c r="AA106" s="334">
        <v>0.42599402547108178</v>
      </c>
      <c r="AB106" s="334">
        <v>6.80563816464244E-4</v>
      </c>
      <c r="AC106" s="334">
        <v>2.189248495632728E-12</v>
      </c>
    </row>
    <row r="107" spans="1:29" ht="20" customHeight="1" x14ac:dyDescent="0.45">
      <c r="Q107" s="340">
        <v>105</v>
      </c>
      <c r="R107" s="334">
        <v>3.2662382360106861</v>
      </c>
      <c r="S107" s="334">
        <v>4.8737503239505671</v>
      </c>
      <c r="T107" s="334">
        <v>0.32253083448802872</v>
      </c>
      <c r="U107" s="334">
        <v>0.10881459612399304</v>
      </c>
      <c r="V107" s="334">
        <v>2.7944070884961409E-4</v>
      </c>
      <c r="W107" s="334">
        <v>1.7261777365871005E-12</v>
      </c>
      <c r="X107" s="334">
        <v>13.038727871804122</v>
      </c>
      <c r="Y107" s="334">
        <v>12.260142745902536</v>
      </c>
      <c r="Z107" s="334">
        <v>0.42543381487130644</v>
      </c>
      <c r="AA107" s="334">
        <v>0.4343846972638204</v>
      </c>
      <c r="AB107" s="334">
        <v>7.0294593522292369E-4</v>
      </c>
      <c r="AC107" s="334">
        <v>2.2769121618647126E-12</v>
      </c>
    </row>
    <row r="108" spans="1:29" ht="20" customHeight="1" x14ac:dyDescent="0.45">
      <c r="Q108" s="340">
        <v>106</v>
      </c>
      <c r="R108" s="334">
        <v>3.1940937338963433</v>
      </c>
      <c r="S108" s="334">
        <v>4.8725192575148082</v>
      </c>
      <c r="T108" s="334">
        <v>0.33053459153184467</v>
      </c>
      <c r="U108" s="334">
        <v>0.11093024782709884</v>
      </c>
      <c r="V108" s="334">
        <v>2.8858887790498606E-4</v>
      </c>
      <c r="W108" s="334">
        <v>1.795137253056232E-12</v>
      </c>
      <c r="X108" s="334">
        <v>12.750729121393118</v>
      </c>
      <c r="Y108" s="334">
        <v>12.257045941751956</v>
      </c>
      <c r="Z108" s="334">
        <v>0.43599115862995441</v>
      </c>
      <c r="AA108" s="334">
        <v>0.44283031722019189</v>
      </c>
      <c r="AB108" s="334">
        <v>7.2595857457199802E-4</v>
      </c>
      <c r="AC108" s="334">
        <v>2.3678731089311E-12</v>
      </c>
    </row>
    <row r="109" spans="1:29" ht="20" customHeight="1" x14ac:dyDescent="0.45">
      <c r="Q109" s="340">
        <v>107</v>
      </c>
      <c r="R109" s="334">
        <v>3.1231181013394651</v>
      </c>
      <c r="S109" s="334">
        <v>4.8694931300301514</v>
      </c>
      <c r="T109" s="334">
        <v>0.33866699472710576</v>
      </c>
      <c r="U109" s="334">
        <v>0.11305897869925831</v>
      </c>
      <c r="V109" s="334">
        <v>2.9799345769437836E-4</v>
      </c>
      <c r="W109" s="334">
        <v>1.8666853176528127E-12</v>
      </c>
      <c r="X109" s="334">
        <v>12.467396464198892</v>
      </c>
      <c r="Y109" s="334">
        <v>12.249433579102424</v>
      </c>
      <c r="Z109" s="334">
        <v>0.44671819290226966</v>
      </c>
      <c r="AA109" s="334">
        <v>0.45132814883834599</v>
      </c>
      <c r="AB109" s="334">
        <v>7.4961622689705988E-4</v>
      </c>
      <c r="AC109" s="334">
        <v>2.4622484765337026E-12</v>
      </c>
    </row>
    <row r="110" spans="1:29" ht="20" customHeight="1" x14ac:dyDescent="0.45">
      <c r="Q110" s="340">
        <v>108</v>
      </c>
      <c r="R110" s="334">
        <v>3.0533304017909737</v>
      </c>
      <c r="S110" s="334">
        <v>4.8646874174815897</v>
      </c>
      <c r="T110" s="334">
        <v>0.34692811669271084</v>
      </c>
      <c r="U110" s="334">
        <v>0.11520008435011261</v>
      </c>
      <c r="V110" s="334">
        <v>3.0766030314526688E-4</v>
      </c>
      <c r="W110" s="334">
        <v>1.9409137214648508E-12</v>
      </c>
      <c r="X110" s="334">
        <v>12.188806000962078</v>
      </c>
      <c r="Y110" s="334">
        <v>12.237344588504856</v>
      </c>
      <c r="Z110" s="334">
        <v>0.45761501347610217</v>
      </c>
      <c r="AA110" s="334">
        <v>0.45987538021249363</v>
      </c>
      <c r="AB110" s="334">
        <v>7.7393362053703688E-4</v>
      </c>
      <c r="AC110" s="334">
        <v>2.5601593415698808E-12</v>
      </c>
    </row>
    <row r="111" spans="1:29" ht="20" customHeight="1" x14ac:dyDescent="0.45">
      <c r="Q111" s="340">
        <v>109</v>
      </c>
      <c r="R111" s="334">
        <v>2.9847459283784468</v>
      </c>
      <c r="S111" s="334">
        <v>4.8581195449869545</v>
      </c>
      <c r="T111" s="334">
        <v>0.35531796687679335</v>
      </c>
      <c r="U111" s="334">
        <v>0.11735284183122981</v>
      </c>
      <c r="V111" s="334">
        <v>3.1759536339436912E-4</v>
      </c>
      <c r="W111" s="334">
        <v>2.0179173352674816E-12</v>
      </c>
      <c r="X111" s="334">
        <v>11.915018781402386</v>
      </c>
      <c r="Y111" s="334">
        <v>12.220822803643326</v>
      </c>
      <c r="Z111" s="334">
        <v>0.46868163281399811</v>
      </c>
      <c r="AA111" s="334">
        <v>0.46846912535355872</v>
      </c>
      <c r="AB111" s="334">
        <v>7.9892572081853065E-4</v>
      </c>
      <c r="AC111" s="334">
        <v>2.6617308431936916E-12</v>
      </c>
    </row>
    <row r="112" spans="1:29" ht="20" customHeight="1" x14ac:dyDescent="0.45">
      <c r="Q112" s="340">
        <v>110</v>
      </c>
      <c r="R112" s="334">
        <v>2.9173764197803207</v>
      </c>
      <c r="S112" s="334">
        <v>4.8498088366528211</v>
      </c>
      <c r="T112" s="334">
        <v>0.36383649027054749</v>
      </c>
      <c r="U112" s="334">
        <v>0.11951650999134256</v>
      </c>
      <c r="V112" s="334">
        <v>3.2780468216460259E-4</v>
      </c>
      <c r="W112" s="334">
        <v>2.0977942071703967E-12</v>
      </c>
      <c r="X112" s="334">
        <v>11.646081665982106</v>
      </c>
      <c r="Y112" s="334">
        <v>12.199916835195305</v>
      </c>
      <c r="Z112" s="334">
        <v>0.4799179783566746</v>
      </c>
      <c r="AA112" s="334">
        <v>0.47710642560727634</v>
      </c>
      <c r="AB112" s="334">
        <v>8.2460773100407226E-4</v>
      </c>
      <c r="AC112" s="334">
        <v>2.7670923116175899E-12</v>
      </c>
    </row>
    <row r="113" spans="17:29" ht="20" customHeight="1" x14ac:dyDescent="0.45">
      <c r="Q113" s="340">
        <v>111</v>
      </c>
      <c r="R113" s="334">
        <v>2.8512302764054835</v>
      </c>
      <c r="S113" s="334">
        <v>4.8397764621694019</v>
      </c>
      <c r="T113" s="334">
        <v>0.37248356615028777</v>
      </c>
      <c r="U113" s="334">
        <v>0.12169032985585992</v>
      </c>
      <c r="V113" s="334">
        <v>3.3829439810664145E-4</v>
      </c>
      <c r="W113" s="334">
        <v>2.1806456631806464E-12</v>
      </c>
      <c r="X113" s="334">
        <v>11.382028188888766</v>
      </c>
      <c r="Y113" s="334">
        <v>12.174679936488651</v>
      </c>
      <c r="Z113" s="334">
        <v>0.49132389086373485</v>
      </c>
      <c r="AA113" s="334">
        <v>0.48578425116919327</v>
      </c>
      <c r="AB113" s="334">
        <v>8.5099509315132325E-4</v>
      </c>
      <c r="AC113" s="334">
        <v>2.8763774007596362E-12</v>
      </c>
    </row>
    <row r="114" spans="17:29" ht="20" customHeight="1" x14ac:dyDescent="0.45">
      <c r="Q114" s="340">
        <v>112</v>
      </c>
      <c r="R114" s="334">
        <v>2.7863127757015249</v>
      </c>
      <c r="S114" s="334">
        <v>4.8280453803218393</v>
      </c>
      <c r="T114" s="334">
        <v>0.38125900684948905</v>
      </c>
      <c r="U114" s="334">
        <v>0.12387352503048273</v>
      </c>
      <c r="V114" s="334">
        <v>3.4907074510389665E-4</v>
      </c>
      <c r="W114" s="334">
        <v>2.2665764107614576E-12</v>
      </c>
      <c r="X114" s="334">
        <v>11.122879417539375</v>
      </c>
      <c r="Y114" s="334">
        <v>12.145169861401667</v>
      </c>
      <c r="Z114" s="334">
        <v>0.50289912279392934</v>
      </c>
      <c r="AA114" s="334">
        <v>0.49449950269588849</v>
      </c>
      <c r="AB114" s="334">
        <v>8.7810348888026839E-4</v>
      </c>
      <c r="AC114" s="334">
        <v>2.9897242248426046E-12</v>
      </c>
    </row>
    <row r="115" spans="17:29" ht="20" customHeight="1" x14ac:dyDescent="0.45">
      <c r="Q115" s="340">
        <v>113</v>
      </c>
      <c r="R115" s="334">
        <v>2.7226262855019709</v>
      </c>
      <c r="S115" s="334">
        <v>4.8146402796022114</v>
      </c>
      <c r="T115" s="334">
        <v>0.39016255656262855</v>
      </c>
      <c r="U115" s="334">
        <v>0.12606530212871128</v>
      </c>
      <c r="V115" s="334">
        <v>3.6014005253972209E-4</v>
      </c>
      <c r="W115" s="334">
        <v>2.3556946454714058E-12</v>
      </c>
      <c r="X115" s="334">
        <v>10.86864480425638</v>
      </c>
      <c r="Y115" s="334">
        <v>12.111448714969896</v>
      </c>
      <c r="Z115" s="334">
        <v>0.51464333672736606</v>
      </c>
      <c r="AA115" s="334">
        <v>0.50324901301157177</v>
      </c>
      <c r="AB115" s="334">
        <v>9.0594884004538423E-4</v>
      </c>
      <c r="AC115" s="334">
        <v>3.107275499056224E-12</v>
      </c>
    </row>
    <row r="116" spans="17:29" ht="20" customHeight="1" x14ac:dyDescent="0.45">
      <c r="Q116" s="340">
        <v>114</v>
      </c>
      <c r="R116" s="334">
        <v>2.6601704744130874</v>
      </c>
      <c r="S116" s="334">
        <v>4.7995875161120507</v>
      </c>
      <c r="T116" s="334">
        <v>0.39919389018259716</v>
      </c>
      <c r="U116" s="334">
        <v>0.12826485122299516</v>
      </c>
      <c r="V116" s="334">
        <v>3.7150874552563016E-4</v>
      </c>
      <c r="W116" s="334">
        <v>2.4481121607690343E-12</v>
      </c>
      <c r="X116" s="334">
        <v>10.619323026125652</v>
      </c>
      <c r="Y116" s="334">
        <v>12.073582797177028</v>
      </c>
      <c r="Z116" s="334">
        <v>0.5265561038319988</v>
      </c>
      <c r="AA116" s="334">
        <v>0.51202954890906005</v>
      </c>
      <c r="AB116" s="334">
        <v>9.3454730930972549E-4</v>
      </c>
      <c r="AC116" s="334">
        <v>3.2291786843947929E-12</v>
      </c>
    </row>
    <row r="117" spans="17:29" ht="20" customHeight="1" x14ac:dyDescent="0.45">
      <c r="Q117" s="340">
        <v>115</v>
      </c>
      <c r="R117" s="334">
        <v>2.5989425183309964</v>
      </c>
      <c r="S117" s="334">
        <v>4.7829150489509136</v>
      </c>
      <c r="T117" s="334">
        <v>0.40835261217347857</v>
      </c>
      <c r="U117" s="334">
        <v>0.13047134631923901</v>
      </c>
      <c r="V117" s="334">
        <v>3.8318334508934685E-4</v>
      </c>
      <c r="W117" s="334">
        <v>2.5439444610710519E-12</v>
      </c>
      <c r="X117" s="334">
        <v>10.374902809406793</v>
      </c>
      <c r="Y117" s="334">
        <v>12.031642440421898</v>
      </c>
      <c r="Z117" s="334">
        <v>0.53863690237676876</v>
      </c>
      <c r="AA117" s="334">
        <v>0.52083781304399135</v>
      </c>
      <c r="AB117" s="334">
        <v>9.6391530061798729E-4</v>
      </c>
      <c r="AC117" s="334">
        <v>3.3555861367864283E-12</v>
      </c>
    </row>
    <row r="118" spans="17:29" ht="20" customHeight="1" x14ac:dyDescent="0.45">
      <c r="Q118" s="340">
        <v>116</v>
      </c>
      <c r="R118" s="334">
        <v>2.5389373022706661</v>
      </c>
      <c r="S118" s="334">
        <v>4.7646523732902235</v>
      </c>
      <c r="T118" s="334">
        <v>0.41763825548044625</v>
      </c>
      <c r="U118" s="334">
        <v>0.13268394585433735</v>
      </c>
      <c r="V118" s="334">
        <v>3.9517046832145933E-4</v>
      </c>
      <c r="W118" s="334">
        <v>2.6433108781538822E-12</v>
      </c>
      <c r="X118" s="334">
        <v>10.135363735228585</v>
      </c>
      <c r="Y118" s="334">
        <v>11.985701841162664</v>
      </c>
      <c r="Z118" s="334">
        <v>0.5508851162937054</v>
      </c>
      <c r="AA118" s="334">
        <v>0.52967044592096835</v>
      </c>
      <c r="AB118" s="334">
        <v>9.9406945956540286E-4</v>
      </c>
      <c r="AC118" s="334">
        <v>3.4866552606323567E-12</v>
      </c>
    </row>
    <row r="119" spans="17:29" ht="20" customHeight="1" x14ac:dyDescent="0.45">
      <c r="Q119" s="340">
        <v>117</v>
      </c>
      <c r="R119" s="334">
        <v>2.4801476167782845</v>
      </c>
      <c r="S119" s="334">
        <v>4.7448304513357993</v>
      </c>
      <c r="T119" s="334">
        <v>0.42705028047855131</v>
      </c>
      <c r="U119" s="334">
        <v>0.13490179321637491</v>
      </c>
      <c r="V119" s="334">
        <v>4.0747682847944085E-4</v>
      </c>
      <c r="W119" s="334">
        <v>2.7463346909914611E-12</v>
      </c>
      <c r="X119" s="334">
        <v>9.9006770236614745</v>
      </c>
      <c r="Y119" s="334">
        <v>11.935838886249865</v>
      </c>
      <c r="Z119" s="334">
        <v>0.56330003379132709</v>
      </c>
      <c r="AA119" s="334">
        <v>0.53852402797018406</v>
      </c>
      <c r="AB119" s="334">
        <v>1.0250266736594237E-3</v>
      </c>
      <c r="AC119" s="334">
        <v>3.6225486668787765E-12</v>
      </c>
    </row>
    <row r="120" spans="17:29" ht="20" customHeight="1" x14ac:dyDescent="0.45">
      <c r="Q120" s="340">
        <v>118</v>
      </c>
      <c r="R120" s="334">
        <v>2.4225643482873758</v>
      </c>
      <c r="S120" s="334">
        <v>4.7234816413851997</v>
      </c>
      <c r="T120" s="334">
        <v>0.43658807396216165</v>
      </c>
      <c r="U120" s="334">
        <v>0.13712401728709039</v>
      </c>
      <c r="V120" s="334">
        <v>4.2010923504786463E-4</v>
      </c>
      <c r="W120" s="334">
        <v>2.853143249123657E-12</v>
      </c>
      <c r="X120" s="334">
        <v>9.6708062936136194</v>
      </c>
      <c r="Y120" s="334">
        <v>11.882134974466927</v>
      </c>
      <c r="Z120" s="334">
        <v>0.57588084602166167</v>
      </c>
      <c r="AA120" s="334">
        <v>0.54739508171292073</v>
      </c>
      <c r="AB120" s="334">
        <v>1.05680407247119E-3</v>
      </c>
      <c r="AC120" s="334">
        <v>3.7634343357457962E-12</v>
      </c>
    </row>
    <row r="121" spans="17:29" ht="20" customHeight="1" x14ac:dyDescent="0.45">
      <c r="Q121" s="340">
        <v>119</v>
      </c>
      <c r="R121" s="334">
        <v>2.3661766628655587</v>
      </c>
      <c r="S121" s="334">
        <v>4.7006396251880593</v>
      </c>
      <c r="T121" s="334">
        <v>0.44625094817675631</v>
      </c>
      <c r="U121" s="334">
        <v>0.13934973300616471</v>
      </c>
      <c r="V121" s="334">
        <v>4.33074593753541E-4</v>
      </c>
      <c r="W121" s="334">
        <v>2.9638680996525681E-12</v>
      </c>
      <c r="X121" s="334">
        <v>9.4457082963426195</v>
      </c>
      <c r="Y121" s="334">
        <v>11.824674833801751</v>
      </c>
      <c r="Z121" s="334">
        <v>0.58862664580313706</v>
      </c>
      <c r="AA121" s="334">
        <v>0.55628007401417179</v>
      </c>
      <c r="AB121" s="334">
        <v>1.089419027673609E-3</v>
      </c>
      <c r="AC121" s="334">
        <v>3.9094857842417018E-12</v>
      </c>
    </row>
    <row r="122" spans="17:29" ht="20" customHeight="1" x14ac:dyDescent="0.45">
      <c r="Q122" s="340">
        <v>120</v>
      </c>
      <c r="R122" s="334">
        <v>2.3109721828834013</v>
      </c>
      <c r="S122" s="334">
        <v>4.6763393338192278</v>
      </c>
      <c r="T122" s="334">
        <v>0.4560381398948069</v>
      </c>
      <c r="U122" s="334">
        <v>0.14157804195685272</v>
      </c>
      <c r="V122" s="334">
        <v>4.4637990653436228E-4</v>
      </c>
      <c r="W122" s="334">
        <v>3.0786451179664029E-12</v>
      </c>
      <c r="X122" s="334">
        <v>9.225333620712421</v>
      </c>
      <c r="Y122" s="334">
        <v>11.763546334977171</v>
      </c>
      <c r="Z122" s="334">
        <v>0.6015364264016233</v>
      </c>
      <c r="AA122" s="334">
        <v>0.56517541842046726</v>
      </c>
      <c r="AB122" s="334">
        <v>1.1228891529629825E-3</v>
      </c>
      <c r="AC122" s="334">
        <v>4.0608822385941023E-12</v>
      </c>
    </row>
    <row r="123" spans="17:29" ht="20" customHeight="1" x14ac:dyDescent="0.45">
      <c r="Q123" s="340">
        <v>121</v>
      </c>
      <c r="R123" s="334">
        <v>2.2569371562177176</v>
      </c>
      <c r="S123" s="334">
        <v>4.6506168722750179</v>
      </c>
      <c r="T123" s="334">
        <v>0.46594880953744361</v>
      </c>
      <c r="U123" s="334">
        <v>0.14380803297245048</v>
      </c>
      <c r="V123" s="334">
        <v>4.600322714606533E-4</v>
      </c>
      <c r="W123" s="334">
        <v>3.1976146422933384E-12</v>
      </c>
      <c r="X123" s="334">
        <v>9.0096273686479513</v>
      </c>
      <c r="Y123" s="334">
        <v>11.698840301769387</v>
      </c>
      <c r="Z123" s="334">
        <v>0.61460908037186768</v>
      </c>
      <c r="AA123" s="334">
        <v>0.57407747758087335</v>
      </c>
      <c r="AB123" s="334">
        <v>1.1572323038611611E-3</v>
      </c>
      <c r="AC123" s="334">
        <v>4.2178088117329926E-12</v>
      </c>
    </row>
    <row r="124" spans="17:29" ht="20" customHeight="1" x14ac:dyDescent="0.45">
      <c r="Q124" s="340">
        <v>122</v>
      </c>
      <c r="R124" s="334">
        <v>2.2040566176798002</v>
      </c>
      <c r="S124" s="334">
        <v>4.6235094430028614</v>
      </c>
      <c r="T124" s="334">
        <v>0.4759820403435589</v>
      </c>
      <c r="U124" s="334">
        <v>0.14603878276304025</v>
      </c>
      <c r="V124" s="334">
        <v>4.7403888260774885E-4</v>
      </c>
      <c r="W124" s="334">
        <v>3.3209216121895113E-12</v>
      </c>
      <c r="X124" s="334">
        <v>8.7985297995519236</v>
      </c>
      <c r="Y124" s="334">
        <v>11.630650318643271</v>
      </c>
      <c r="Z124" s="334">
        <v>0.62784339846150261</v>
      </c>
      <c r="AA124" s="334">
        <v>0.58298256574893947</v>
      </c>
      <c r="AB124" s="334">
        <v>1.1924665773950065E-3</v>
      </c>
      <c r="AC124" s="334">
        <v>4.3804566859631293E-12</v>
      </c>
    </row>
    <row r="125" spans="17:29" ht="20" customHeight="1" x14ac:dyDescent="0.45">
      <c r="Q125" s="340">
        <v>123</v>
      </c>
      <c r="R125" s="334">
        <v>2.1523145424326517</v>
      </c>
      <c r="S125" s="334">
        <v>4.5950552685739945</v>
      </c>
      <c r="T125" s="334">
        <v>0.48613683758799153</v>
      </c>
      <c r="U125" s="334">
        <v>0.14826935656193321</v>
      </c>
      <c r="V125" s="334">
        <v>4.8840702987860518E-4</v>
      </c>
      <c r="W125" s="334">
        <v>3.4487157110692589E-12</v>
      </c>
      <c r="X125" s="334">
        <v>8.5919769427419475</v>
      </c>
      <c r="Y125" s="334">
        <v>11.559072536231975</v>
      </c>
      <c r="Z125" s="334">
        <v>0.6412380685797916</v>
      </c>
      <c r="AA125" s="334">
        <v>0.59188695136327973</v>
      </c>
      <c r="AB125" s="334">
        <v>1.2286103116501623E-3</v>
      </c>
      <c r="AC125" s="334">
        <v>4.5490233009683383E-12</v>
      </c>
    </row>
    <row r="126" spans="17:29" ht="20" customHeight="1" x14ac:dyDescent="0.45">
      <c r="Q126" s="340">
        <v>124</v>
      </c>
      <c r="R126" s="334">
        <v>2.1016939912312518</v>
      </c>
      <c r="S126" s="334">
        <v>4.5652935137071724</v>
      </c>
      <c r="T126" s="334">
        <v>0.49641212785043176</v>
      </c>
      <c r="U126" s="334">
        <v>0.15049880879118344</v>
      </c>
      <c r="V126" s="334">
        <v>5.0314409877521421E-4</v>
      </c>
      <c r="W126" s="334">
        <v>3.5811515128871662E-12</v>
      </c>
      <c r="X126" s="334">
        <v>8.3899011772454521</v>
      </c>
      <c r="Y126" s="334">
        <v>11.484205475183998</v>
      </c>
      <c r="Z126" s="334">
        <v>0.65479167483328038</v>
      </c>
      <c r="AA126" s="334">
        <v>0.60078685970428469</v>
      </c>
      <c r="AB126" s="334">
        <v>1.2656820851960364E-3</v>
      </c>
      <c r="AC126" s="334">
        <v>4.7237125472922381E-12</v>
      </c>
    </row>
    <row r="127" spans="17:29" ht="20" customHeight="1" x14ac:dyDescent="0.45">
      <c r="Q127" s="340">
        <v>125</v>
      </c>
      <c r="R127" s="334">
        <v>2.0521772473851785</v>
      </c>
      <c r="S127" s="334">
        <v>4.5342642068495289</v>
      </c>
      <c r="T127" s="334">
        <v>0.50680675833659039</v>
      </c>
      <c r="U127" s="334">
        <v>0.15272618374551902</v>
      </c>
      <c r="V127" s="334">
        <v>5.1825757011756822E-4</v>
      </c>
      <c r="W127" s="334">
        <v>3.7183886330853212E-12</v>
      </c>
      <c r="X127" s="334">
        <v>8.1922317785504735</v>
      </c>
      <c r="Y127" s="334">
        <v>11.406149828896243</v>
      </c>
      <c r="Z127" s="334">
        <v>0.6685026966303862</v>
      </c>
      <c r="AA127" s="334">
        <v>0.60967847562435473</v>
      </c>
      <c r="AB127" s="334">
        <v>1.3037007163788444E-3</v>
      </c>
      <c r="AC127" s="334">
        <v>4.9047349654450068E-12</v>
      </c>
    </row>
    <row r="128" spans="17:29" ht="20" customHeight="1" x14ac:dyDescent="0.45">
      <c r="Q128" s="340">
        <v>126</v>
      </c>
      <c r="R128" s="334">
        <v>2.0037459454035091</v>
      </c>
      <c r="S128" s="334">
        <v>4.5020081615175549</v>
      </c>
      <c r="T128" s="334">
        <v>0.51731949625320983</v>
      </c>
      <c r="U128" s="334">
        <v>0.15495051629399537</v>
      </c>
      <c r="V128" s="334">
        <v>5.3375501970897026E-4</v>
      </c>
      <c r="W128" s="334">
        <v>3.8605918839207019E-12</v>
      </c>
      <c r="X128" s="334">
        <v>7.9988954321523513</v>
      </c>
      <c r="Y128" s="334">
        <v>11.325008265643625</v>
      </c>
      <c r="Z128" s="334">
        <v>0.6823695078570059</v>
      </c>
      <c r="AA128" s="334">
        <v>0.61855794634887917</v>
      </c>
      <c r="AB128" s="334">
        <v>1.3426852624796807E-3</v>
      </c>
      <c r="AC128" s="334">
        <v>5.0923079507877237E-12</v>
      </c>
    </row>
    <row r="129" spans="17:29" ht="20" customHeight="1" x14ac:dyDescent="0.45">
      <c r="Q129" s="340">
        <v>127</v>
      </c>
      <c r="R129" s="334">
        <v>1.9563811913378997</v>
      </c>
      <c r="S129" s="334">
        <v>4.4685668975981088</v>
      </c>
      <c r="T129" s="334">
        <v>0.5279490282384196</v>
      </c>
      <c r="U129" s="334">
        <v>0.15717083259866002</v>
      </c>
      <c r="V129" s="334">
        <v>5.4964411794649053E-4</v>
      </c>
      <c r="W129" s="334">
        <v>4.0079314342921753E-12</v>
      </c>
      <c r="X129" s="334">
        <v>7.8098167139597967</v>
      </c>
      <c r="Y129" s="334">
        <v>11.240885230608157</v>
      </c>
      <c r="Z129" s="334">
        <v>0.69639037612512877</v>
      </c>
      <c r="AA129" s="334">
        <v>0.62742138434512629</v>
      </c>
      <c r="AB129" s="334">
        <v>1.3826550187346059E-3</v>
      </c>
      <c r="AC129" s="334">
        <v>5.2866559643519452E-12</v>
      </c>
    </row>
    <row r="130" spans="17:29" ht="20" customHeight="1" x14ac:dyDescent="0.45">
      <c r="Q130" s="340">
        <v>128</v>
      </c>
      <c r="R130" s="334">
        <v>1.9100636748908872</v>
      </c>
      <c r="S130" s="334">
        <v>4.4339825628051326</v>
      </c>
      <c r="T130" s="334">
        <v>0.53869395984890189</v>
      </c>
      <c r="U130" s="334">
        <v>0.15938615084945762</v>
      </c>
      <c r="V130" s="334">
        <v>5.6593262937529711E-4</v>
      </c>
      <c r="W130" s="334">
        <v>4.1605829741882254E-12</v>
      </c>
      <c r="X130" s="334">
        <v>7.6249185378279725</v>
      </c>
      <c r="Y130" s="334">
        <v>11.153886748299717</v>
      </c>
      <c r="Z130" s="334">
        <v>0.71056346209638155</v>
      </c>
      <c r="AA130" s="334">
        <v>0.63626487025596135</v>
      </c>
      <c r="AB130" s="334">
        <v>1.4236295172135435E-3</v>
      </c>
      <c r="AC130" s="334">
        <v>5.488010749754227E-12</v>
      </c>
    </row>
    <row r="131" spans="17:29" ht="20" customHeight="1" x14ac:dyDescent="0.45">
      <c r="Q131" s="340">
        <v>129</v>
      </c>
      <c r="R131" s="334">
        <v>1.8647737734024288</v>
      </c>
      <c r="S131" s="334">
        <v>4.3982978544832001</v>
      </c>
      <c r="T131" s="334">
        <v>0.54955281510530751</v>
      </c>
      <c r="U131" s="334">
        <v>0.16159548201459939</v>
      </c>
      <c r="V131" s="334">
        <v>5.8262841218571174E-4</v>
      </c>
      <c r="W131" s="334">
        <v>4.3187278838796176E-12</v>
      </c>
      <c r="X131" s="334">
        <v>7.4441225706697161</v>
      </c>
      <c r="Y131" s="334">
        <v>11.064120225849269</v>
      </c>
      <c r="Z131" s="334">
        <v>0.72488681888241147</v>
      </c>
      <c r="AA131" s="334">
        <v>0.64508445589530017</v>
      </c>
      <c r="AB131" s="334">
        <v>1.4656285255551012E-3</v>
      </c>
      <c r="AC131" s="334">
        <v>5.6966115563694611E-12</v>
      </c>
    </row>
    <row r="132" spans="17:29" ht="20" customHeight="1" x14ac:dyDescent="0.45">
      <c r="Q132" s="340">
        <v>130</v>
      </c>
      <c r="R132" s="334">
        <v>1.820491647869183</v>
      </c>
      <c r="S132" s="334">
        <v>4.3615559419437844</v>
      </c>
      <c r="T132" s="334">
        <v>0.56052403609731105</v>
      </c>
      <c r="U132" s="334">
        <v>0.16379783060558242</v>
      </c>
      <c r="V132" s="334">
        <v>5.997394176517661E-4</v>
      </c>
      <c r="W132" s="334">
        <v>4.4825534079855508E-12</v>
      </c>
      <c r="X132" s="334">
        <v>7.2673496157617299</v>
      </c>
      <c r="Y132" s="334">
        <v>10.971694257642188</v>
      </c>
      <c r="Z132" s="334">
        <v>0.73935839152393357</v>
      </c>
      <c r="AA132" s="334">
        <v>0.65387616730204434</v>
      </c>
      <c r="AB132" s="334">
        <v>1.5086720455542335E-3</v>
      </c>
      <c r="AC132" s="334">
        <v>5.9127053689325663E-12</v>
      </c>
    </row>
    <row r="133" spans="17:29" ht="20" customHeight="1" x14ac:dyDescent="0.45">
      <c r="Q133" s="340">
        <v>131</v>
      </c>
      <c r="R133" s="334">
        <v>1.7771973311873566</v>
      </c>
      <c r="S133" s="334">
        <v>4.3238003895147052</v>
      </c>
      <c r="T133" s="334">
        <v>0.57160598264962881</v>
      </c>
      <c r="U133" s="334">
        <v>0.16599219545600513</v>
      </c>
      <c r="V133" s="334">
        <v>6.1727368951004996E-4</v>
      </c>
      <c r="W133" s="334">
        <v>4.6522528345435161E-12</v>
      </c>
      <c r="X133" s="334">
        <v>7.0945199650074366</v>
      </c>
      <c r="Y133" s="334">
        <v>10.876718431745612</v>
      </c>
      <c r="Z133" s="334">
        <v>0.75397601655019253</v>
      </c>
      <c r="AA133" s="334">
        <v>0.66263600784908894</v>
      </c>
      <c r="AB133" s="334">
        <v>1.5527803115997067E-3</v>
      </c>
      <c r="AC133" s="334">
        <v>6.1365471437403274E-12</v>
      </c>
    </row>
    <row r="134" spans="17:29" ht="20" customHeight="1" x14ac:dyDescent="0.45">
      <c r="Q134" s="340">
        <v>132</v>
      </c>
      <c r="R134" s="334">
        <v>1.7348708088417539</v>
      </c>
      <c r="S134" s="334">
        <v>4.285075080476739</v>
      </c>
      <c r="T134" s="334">
        <v>0.58279693205030825</v>
      </c>
      <c r="U134" s="334">
        <v>0.16817757051331875</v>
      </c>
      <c r="V134" s="334">
        <v>6.3523936327769287E-4</v>
      </c>
      <c r="W134" s="334">
        <v>4.828025679216505E-12</v>
      </c>
      <c r="X134" s="334">
        <v>6.9255537210453282</v>
      </c>
      <c r="Y134" s="334">
        <v>10.77930313856748</v>
      </c>
      <c r="Z134" s="334">
        <v>0.76873742162056435</v>
      </c>
      <c r="AA134" s="334">
        <v>0.67135996140397214</v>
      </c>
      <c r="AB134" s="334">
        <v>1.597973788958448E-3</v>
      </c>
      <c r="AC134" s="334">
        <v>6.3684000516296252E-12</v>
      </c>
    </row>
    <row r="135" spans="17:29" ht="20" customHeight="1" x14ac:dyDescent="0.45">
      <c r="Q135" s="340">
        <v>133</v>
      </c>
      <c r="R135" s="334">
        <v>1.693492092290781</v>
      </c>
      <c r="S135" s="334">
        <v>4.2454241420551222</v>
      </c>
      <c r="T135" s="334">
        <v>0.59409507884252255</v>
      </c>
      <c r="U135" s="334">
        <v>0.17035294564260667</v>
      </c>
      <c r="V135" s="334">
        <v>6.5364466550830677E-4</v>
      </c>
      <c r="W135" s="334">
        <v>5.0100778747764201E-12</v>
      </c>
      <c r="X135" s="334">
        <v>6.7603710901997545</v>
      </c>
      <c r="Y135" s="334">
        <v>10.679559382169229</v>
      </c>
      <c r="Z135" s="334">
        <v>0.78364022524992127</v>
      </c>
      <c r="AA135" s="334">
        <v>0.68004399553753825</v>
      </c>
      <c r="AB135" s="334">
        <v>1.6442731719038381E-3</v>
      </c>
      <c r="AC135" s="334">
        <v>6.6085357279152559E-12</v>
      </c>
    </row>
    <row r="136" spans="17:29" ht="20" customHeight="1" x14ac:dyDescent="0.45">
      <c r="Q136" s="340">
        <v>134</v>
      </c>
      <c r="R136" s="334">
        <v>1.6530412853198835</v>
      </c>
      <c r="S136" s="334">
        <v>4.2048918716262849</v>
      </c>
      <c r="T136" s="334">
        <v>0.60549853468104142</v>
      </c>
      <c r="U136" s="334">
        <v>0.17251730744147151</v>
      </c>
      <c r="V136" s="334">
        <v>6.7249791298470193E-4</v>
      </c>
      <c r="W136" s="334">
        <v>5.1986219660027159E-12</v>
      </c>
      <c r="X136" s="334">
        <v>6.5988926473619154</v>
      </c>
      <c r="Y136" s="334">
        <v>10.577598594635438</v>
      </c>
      <c r="Z136" s="334">
        <v>0.79868193661931186</v>
      </c>
      <c r="AA136" s="334">
        <v>0.68868406477694422</v>
      </c>
      <c r="AB136" s="334">
        <v>1.6916993816849478E-3</v>
      </c>
      <c r="AC136" s="334">
        <v>6.8572345294706899E-12</v>
      </c>
    </row>
    <row r="137" spans="17:29" ht="20" customHeight="1" x14ac:dyDescent="0.45">
      <c r="Q137" s="340">
        <v>135</v>
      </c>
      <c r="R137" s="334">
        <v>1.613498643654464</v>
      </c>
      <c r="S137" s="334">
        <v>4.1635226642931542</v>
      </c>
      <c r="T137" s="334">
        <v>0.61700532825453436</v>
      </c>
      <c r="U137" s="334">
        <v>0.17466964006508914</v>
      </c>
      <c r="V137" s="334">
        <v>6.9180751184725481E-4</v>
      </c>
      <c r="W137" s="334">
        <v>5.3938773101412675E-12</v>
      </c>
      <c r="X137" s="334">
        <v>6.4410395739629003</v>
      </c>
      <c r="Y137" s="334">
        <v>10.473532453886174</v>
      </c>
      <c r="Z137" s="334">
        <v>0.81385995547347323</v>
      </c>
      <c r="AA137" s="334">
        <v>0.69727611389924971</v>
      </c>
      <c r="AB137" s="334">
        <v>1.7402735643339104E-3</v>
      </c>
      <c r="AC137" s="334">
        <v>7.1147857991430387E-12</v>
      </c>
    </row>
    <row r="138" spans="17:29" ht="20" customHeight="1" x14ac:dyDescent="0.45">
      <c r="Q138" s="340">
        <v>136</v>
      </c>
      <c r="R138" s="334">
        <v>1.574844628137783</v>
      </c>
      <c r="S138" s="334">
        <v>4.1213609419742587</v>
      </c>
      <c r="T138" s="334">
        <v>0.62861340527474052</v>
      </c>
      <c r="U138" s="334">
        <v>0.17680892606045065</v>
      </c>
      <c r="V138" s="334">
        <v>7.1158195665679759E-4</v>
      </c>
      <c r="W138" s="334">
        <v>5.5960702830716052E-12</v>
      </c>
      <c r="X138" s="334">
        <v>6.2867338702583018</v>
      </c>
      <c r="Y138" s="334">
        <v>10.367472705297377</v>
      </c>
      <c r="Z138" s="334">
        <v>0.82917157210654757</v>
      </c>
      <c r="AA138" s="334">
        <v>0.70581608126168827</v>
      </c>
      <c r="AB138" s="334">
        <v>1.7900170883085752E-3</v>
      </c>
      <c r="AC138" s="334">
        <v>7.3814881376976392E-12</v>
      </c>
    </row>
    <row r="139" spans="17:29" ht="20" customHeight="1" x14ac:dyDescent="0.45">
      <c r="Q139" s="340">
        <v>137</v>
      </c>
      <c r="R139" s="334">
        <v>1.537059951790134</v>
      </c>
      <c r="S139" s="334">
        <v>4.0784510841443007</v>
      </c>
      <c r="T139" s="334">
        <v>0.64032062853355642</v>
      </c>
      <c r="U139" s="334">
        <v>0.17893414720881132</v>
      </c>
      <c r="V139" s="334">
        <v>7.3182982939087925E-4</v>
      </c>
      <c r="W139" s="334">
        <v>5.8054344913329712E-12</v>
      </c>
      <c r="X139" s="334">
        <v>6.1358985431870829</v>
      </c>
      <c r="Y139" s="334">
        <v>10.259530987475598</v>
      </c>
      <c r="Z139" s="334">
        <v>0.84461396743738226</v>
      </c>
      <c r="AA139" s="334">
        <v>0.7142999021646983</v>
      </c>
      <c r="AB139" s="334">
        <v>1.8409515419675572E-3</v>
      </c>
      <c r="AC139" s="334">
        <v>7.6576496834907121E-12</v>
      </c>
    </row>
    <row r="140" spans="17:29" ht="20" customHeight="1" x14ac:dyDescent="0.45">
      <c r="Q140" s="340">
        <v>138</v>
      </c>
      <c r="R140" s="334">
        <v>1.5001256210728817</v>
      </c>
      <c r="S140" s="334">
        <v>4.0348373603549801</v>
      </c>
      <c r="T140" s="334">
        <v>0.65212477802893454</v>
      </c>
      <c r="U140" s="334">
        <v>0.18104428537533387</v>
      </c>
      <c r="V140" s="334">
        <v>7.5255979837233122E-4</v>
      </c>
      <c r="W140" s="334">
        <v>6.0222109901643126E-12</v>
      </c>
      <c r="X140" s="334">
        <v>5.9884577710964173</v>
      </c>
      <c r="Y140" s="334">
        <v>10.149818662511031</v>
      </c>
      <c r="Z140" s="334">
        <v>0.86018421317559646</v>
      </c>
      <c r="AA140" s="334">
        <v>0.72272351224367393</v>
      </c>
      <c r="AB140" s="334">
        <v>1.8930987308749944E-3</v>
      </c>
      <c r="AC140" s="334">
        <v>7.9435884000746797E-12</v>
      </c>
    </row>
    <row r="141" spans="17:29" ht="20" customHeight="1" x14ac:dyDescent="0.45">
      <c r="Q141" s="340">
        <v>139</v>
      </c>
      <c r="R141" s="334">
        <v>1.464022971685031</v>
      </c>
      <c r="S141" s="334">
        <v>3.9905638646568939</v>
      </c>
      <c r="T141" s="334">
        <v>0.6640235511605308</v>
      </c>
      <c r="U141" s="334">
        <v>0.18313832336490174</v>
      </c>
      <c r="V141" s="334">
        <v>7.7378061712904563E-4</v>
      </c>
      <c r="W141" s="334">
        <v>6.246648507718122E-12</v>
      </c>
      <c r="X141" s="334">
        <v>5.8443370466405415</v>
      </c>
      <c r="Y141" s="334">
        <v>10.038446651012778</v>
      </c>
      <c r="Z141" s="334">
        <v>0.87587927207965011</v>
      </c>
      <c r="AA141" s="334">
        <v>0.73108285088534719</v>
      </c>
      <c r="AB141" s="334">
        <v>1.9464806749322672E-3</v>
      </c>
      <c r="AC141" s="334">
        <v>8.2396323719471016E-12</v>
      </c>
    </row>
    <row r="142" spans="17:29" ht="20" customHeight="1" x14ac:dyDescent="0.45">
      <c r="Q142" s="340">
        <v>140</v>
      </c>
      <c r="R142" s="334">
        <v>1.4287336992210378</v>
      </c>
      <c r="S142" s="334">
        <v>3.9456744520343046</v>
      </c>
      <c r="T142" s="334">
        <v>0.6760145629958616</v>
      </c>
      <c r="U142" s="334">
        <v>0.18521524578306006</v>
      </c>
      <c r="V142" s="334">
        <v>7.9550112318387553E-4</v>
      </c>
      <c r="W142" s="334">
        <v>6.4790036756088783E-12</v>
      </c>
      <c r="X142" s="334">
        <v>5.7034632991658487</v>
      </c>
      <c r="Y142" s="334">
        <v>9.9255252722076026</v>
      </c>
      <c r="Z142" s="334">
        <v>0.89169599830791768</v>
      </c>
      <c r="AA142" s="334">
        <v>0.7393738646646395</v>
      </c>
      <c r="AB142" s="334">
        <v>2.0011196053339379E-3</v>
      </c>
      <c r="AC142" s="334">
        <v>8.5461201086552528E-12</v>
      </c>
    </row>
    <row r="143" spans="17:29" ht="20" customHeight="1" x14ac:dyDescent="0.45">
      <c r="Q143" s="340">
        <v>141</v>
      </c>
      <c r="R143" s="334">
        <v>1.3942398850172024</v>
      </c>
      <c r="S143" s="334">
        <v>3.900212676955821</v>
      </c>
      <c r="T143" s="334">
        <v>0.68809534660774663</v>
      </c>
      <c r="U143" s="334">
        <v>0.18727403990102839</v>
      </c>
      <c r="V143" s="334">
        <v>8.1773023677366179E-4</v>
      </c>
      <c r="W143" s="334">
        <v>6.719541265964067E-12</v>
      </c>
      <c r="X143" s="334">
        <v>5.565764997888933</v>
      </c>
      <c r="Y143" s="334">
        <v>9.8111640893613448</v>
      </c>
      <c r="Z143" s="334">
        <v>0.9076311378637909</v>
      </c>
      <c r="AA143" s="334">
        <v>0.74759251079776634</v>
      </c>
      <c r="AB143" s="334">
        <v>2.0570379613454029E-3</v>
      </c>
      <c r="AC143" s="334">
        <v>8.8634008574779139E-12</v>
      </c>
    </row>
    <row r="144" spans="17:29" ht="20" customHeight="1" x14ac:dyDescent="0.45">
      <c r="Q144" s="340">
        <v>142</v>
      </c>
      <c r="R144" s="334">
        <v>1.3605240175099562</v>
      </c>
      <c r="S144" s="334">
        <v>3.8542217341350287</v>
      </c>
      <c r="T144" s="334">
        <v>0.70026335348369961</v>
      </c>
      <c r="U144" s="334">
        <v>0.18931369652371907</v>
      </c>
      <c r="V144" s="334">
        <v>8.4047695949632315E-4</v>
      </c>
      <c r="W144" s="334">
        <v>6.9685344351479294E-12</v>
      </c>
      <c r="X144" s="334">
        <v>5.4311722371582531</v>
      </c>
      <c r="Y144" s="334">
        <v>9.6954717607595562</v>
      </c>
      <c r="Z144" s="334">
        <v>0.92368132913568646</v>
      </c>
      <c r="AA144" s="334">
        <v>0.7557347606073419</v>
      </c>
      <c r="AB144" s="334">
        <v>2.114258386899587E-3</v>
      </c>
      <c r="AC144" s="334">
        <v>9.1918349249088191E-12</v>
      </c>
    </row>
    <row r="145" spans="17:29" ht="20" customHeight="1" x14ac:dyDescent="0.45">
      <c r="Q145" s="340">
        <v>143</v>
      </c>
      <c r="R145" s="334">
        <v>1.3275690094235484</v>
      </c>
      <c r="S145" s="334">
        <v>3.8077444015861732</v>
      </c>
      <c r="T145" s="334">
        <v>0.71251595400785728</v>
      </c>
      <c r="U145" s="334">
        <v>0.19133321085967878</v>
      </c>
      <c r="V145" s="334">
        <v>8.6375037288502238E-4</v>
      </c>
      <c r="W145" s="334">
        <v>7.2262649743324527E-12</v>
      </c>
      <c r="X145" s="334">
        <v>5.2996168050668722</v>
      </c>
      <c r="Y145" s="334">
        <v>9.5785558964614719</v>
      </c>
      <c r="Z145" s="334">
        <v>0.93984310353273259</v>
      </c>
      <c r="AA145" s="334">
        <v>0.76379660299516083</v>
      </c>
      <c r="AB145" s="334">
        <v>2.1728037270101908E-3</v>
      </c>
      <c r="AC145" s="334">
        <v>9.5317940071719451E-12</v>
      </c>
    </row>
    <row r="146" spans="17:29" ht="20" customHeight="1" x14ac:dyDescent="0.45">
      <c r="Q146" s="340">
        <v>144</v>
      </c>
      <c r="R146" s="334">
        <v>1.2953582110967958</v>
      </c>
      <c r="S146" s="334">
        <v>3.7608229860508078</v>
      </c>
      <c r="T146" s="334">
        <v>0.72485043801599025</v>
      </c>
      <c r="U146" s="334">
        <v>0.19333158339186435</v>
      </c>
      <c r="V146" s="334">
        <v>8.8755963690844743E-4</v>
      </c>
      <c r="W146" s="334">
        <v>7.4930235670940221E-12</v>
      </c>
      <c r="X146" s="334">
        <v>5.1710322366524579</v>
      </c>
      <c r="Y146" s="334">
        <v>9.4605229210182209</v>
      </c>
      <c r="Z146" s="334">
        <v>0.95611288621685586</v>
      </c>
      <c r="AA146" s="334">
        <v>0.77177404791830895</v>
      </c>
      <c r="AB146" s="334">
        <v>2.2326970239990814E-3</v>
      </c>
      <c r="AC146" s="334">
        <v>9.8836615300039923E-12</v>
      </c>
    </row>
    <row r="147" spans="17:29" ht="20" customHeight="1" x14ac:dyDescent="0.45">
      <c r="Q147" s="340">
        <v>145</v>
      </c>
      <c r="R147" s="334">
        <v>1.2638754202493869</v>
      </c>
      <c r="S147" s="334">
        <v>3.7134992708622754</v>
      </c>
      <c r="T147" s="334">
        <v>0.73726401542401521</v>
      </c>
      <c r="U147" s="334">
        <v>0.19530782074816791</v>
      </c>
      <c r="V147" s="334">
        <v>9.1191398839624396E-4</v>
      </c>
      <c r="W147" s="334">
        <v>7.7691100542202297E-12</v>
      </c>
      <c r="X147" s="334">
        <v>5.0453538528840829</v>
      </c>
      <c r="Y147" s="334">
        <v>9.3414779423235501</v>
      </c>
      <c r="Z147" s="334">
        <v>0.97248699693181861</v>
      </c>
      <c r="AA147" s="334">
        <v>0.779663129864275</v>
      </c>
      <c r="AB147" s="334">
        <v>2.2939615135353941E-3</v>
      </c>
      <c r="AC147" s="334">
        <v>1.0247832997947408E-11</v>
      </c>
    </row>
    <row r="148" spans="17:29" ht="20" customHeight="1" x14ac:dyDescent="0.45">
      <c r="Q148" s="340">
        <v>146</v>
      </c>
      <c r="R148" s="334">
        <v>1.2331048884776772</v>
      </c>
      <c r="S148" s="334">
        <v>3.6658144663059264</v>
      </c>
      <c r="T148" s="334">
        <v>0.74975381693041099</v>
      </c>
      <c r="U148" s="334">
        <v>0.19726093657057614</v>
      </c>
      <c r="V148" s="334">
        <v>9.3682273938867498E-4</v>
      </c>
      <c r="W148" s="334">
        <v>8.0548337059126475E-12</v>
      </c>
      <c r="X148" s="334">
        <v>4.9225187865932503</v>
      </c>
      <c r="Y148" s="334">
        <v>9.2215246267426618</v>
      </c>
      <c r="Z148" s="334">
        <v>0.98896165092974075</v>
      </c>
      <c r="AA148" s="334">
        <v>0.78745991132060855</v>
      </c>
      <c r="AB148" s="334">
        <v>2.3566206204840251E-3</v>
      </c>
      <c r="AC148" s="334">
        <v>1.0624716353399047E-11</v>
      </c>
    </row>
    <row r="149" spans="17:29" ht="20" customHeight="1" x14ac:dyDescent="0.45">
      <c r="Q149" s="340">
        <v>147</v>
      </c>
      <c r="R149" s="334">
        <v>1.2030313247584505</v>
      </c>
      <c r="S149" s="334">
        <v>3.6178091625238862</v>
      </c>
      <c r="T149" s="334">
        <v>0.76231689479279197</v>
      </c>
      <c r="U149" s="334">
        <v>0.19918995238186879</v>
      </c>
      <c r="V149" s="334">
        <v>9.6229527540964545E-4</v>
      </c>
      <c r="W149" s="334">
        <v>8.3505135015783896E-12</v>
      </c>
      <c r="X149" s="334">
        <v>4.8024659964608052</v>
      </c>
      <c r="Y149" s="334">
        <v>9.1007650806419988</v>
      </c>
      <c r="Z149" s="334">
        <v>1.0055329599954368</v>
      </c>
      <c r="AA149" s="334">
        <v>0.79516048623475566</v>
      </c>
      <c r="AB149" s="334">
        <v>2.4206979545613487E-3</v>
      </c>
      <c r="AC149" s="334">
        <v>1.1014732345668815E-11</v>
      </c>
    </row>
    <row r="150" spans="17:29" ht="20" customHeight="1" x14ac:dyDescent="0.45">
      <c r="Q150" s="340">
        <v>148</v>
      </c>
      <c r="R150" s="334">
        <v>1.1736398962268195</v>
      </c>
      <c r="S150" s="334">
        <v>3.5695232850044114</v>
      </c>
      <c r="T150" s="334">
        <v>0.77495022367887667</v>
      </c>
      <c r="U150" s="334">
        <v>0.20109389844875289</v>
      </c>
      <c r="V150" s="334">
        <v>9.8834105366216998E-4</v>
      </c>
      <c r="W150" s="334">
        <v>8.656478417407357E-12</v>
      </c>
      <c r="X150" s="334">
        <v>4.6851362701222943</v>
      </c>
      <c r="Y150" s="334">
        <v>8.9792997384206785</v>
      </c>
      <c r="Z150" s="334">
        <v>1.0221969335688856</v>
      </c>
      <c r="AA150" s="334">
        <v>0.80276098345966562</v>
      </c>
      <c r="AB150" s="334">
        <v>2.4862173057958277E-3</v>
      </c>
      <c r="AC150" s="334">
        <v>1.1418314910308004E-11</v>
      </c>
    </row>
    <row r="151" spans="17:29" ht="20" customHeight="1" x14ac:dyDescent="0.45">
      <c r="Q151" s="340">
        <v>149</v>
      </c>
      <c r="R151" s="334">
        <v>1.1449162264816561</v>
      </c>
      <c r="S151" s="334">
        <v>3.5209960526870656</v>
      </c>
      <c r="T151" s="334">
        <v>0.78765070159196326</v>
      </c>
      <c r="U151" s="334">
        <v>0.20297181464031819</v>
      </c>
      <c r="V151" s="334">
        <v>1.01496960114551E-3</v>
      </c>
      <c r="W151" s="334">
        <v>8.9730677219352491E-12</v>
      </c>
      <c r="X151" s="334">
        <v>4.5704722174032897</v>
      </c>
      <c r="Y151" s="334">
        <v>8.8572272571221333</v>
      </c>
      <c r="Z151" s="334">
        <v>1.0389494799659766</v>
      </c>
      <c r="AA151" s="334">
        <v>0.81025757018071898</v>
      </c>
      <c r="AB151" s="334">
        <v>2.5532026397915917E-3</v>
      </c>
      <c r="AC151" s="334">
        <v>1.1835911558971231E-11</v>
      </c>
    </row>
    <row r="152" spans="17:29" ht="20" customHeight="1" x14ac:dyDescent="0.45">
      <c r="Q152" s="340">
        <v>150</v>
      </c>
      <c r="R152" s="334">
        <v>1.1168463916587901</v>
      </c>
      <c r="S152" s="334">
        <v>3.4722659387063639</v>
      </c>
      <c r="T152" s="334">
        <v>0.80041515087095172</v>
      </c>
      <c r="U152" s="334">
        <v>0.20482275128071906</v>
      </c>
      <c r="V152" s="334">
        <v>1.0421905126931496E-3</v>
      </c>
      <c r="W152" s="334">
        <v>9.3006312797985584E-12</v>
      </c>
      <c r="X152" s="334">
        <v>4.4584182546437141</v>
      </c>
      <c r="Y152" s="334">
        <v>8.734644417682949</v>
      </c>
      <c r="Z152" s="334">
        <v>1.0557864076975882</v>
      </c>
      <c r="AA152" s="334">
        <v>0.81764645531961044</v>
      </c>
      <c r="AB152" s="334">
        <v>2.6216780927928716E-3</v>
      </c>
      <c r="AC152" s="334">
        <v>1.2267983780084025E-11</v>
      </c>
    </row>
    <row r="153" spans="17:29" ht="20" customHeight="1" x14ac:dyDescent="0.45">
      <c r="Q153" s="340">
        <v>151</v>
      </c>
      <c r="R153" s="334">
        <v>1.089416914498887</v>
      </c>
      <c r="S153" s="334">
        <v>3.4233706337881791</v>
      </c>
      <c r="T153" s="334">
        <v>0.81324031926488849</v>
      </c>
      <c r="U153" s="334">
        <v>0.20664576999498194</v>
      </c>
      <c r="V153" s="334">
        <v>1.0700134489308583E-3</v>
      </c>
      <c r="W153" s="334">
        <v>9.6395298638937458E-12</v>
      </c>
      <c r="X153" s="334">
        <v>4.3489205810169844</v>
      </c>
      <c r="Y153" s="334">
        <v>8.6116460328548445</v>
      </c>
      <c r="Z153" s="334">
        <v>1.0727034268869644</v>
      </c>
      <c r="AA153" s="334">
        <v>0.82492389291078627</v>
      </c>
      <c r="AB153" s="334">
        <v>2.691667966547412E-3</v>
      </c>
      <c r="AC153" s="334">
        <v>1.2715007450595912E-11</v>
      </c>
    </row>
    <row r="154" spans="17:29" ht="20" customHeight="1" x14ac:dyDescent="0.45">
      <c r="Q154" s="340">
        <v>152</v>
      </c>
      <c r="R154" s="334">
        <v>1.0626147566236885</v>
      </c>
      <c r="S154" s="334">
        <v>3.3743470123049737</v>
      </c>
      <c r="T154" s="334">
        <v>0.82612288108187792</v>
      </c>
      <c r="U154" s="334">
        <v>0.20843994454684106</v>
      </c>
      <c r="V154" s="334">
        <v>1.0984481341540816E-3</v>
      </c>
      <c r="W154" s="334">
        <v>9.9901354761534863E-12</v>
      </c>
      <c r="X154" s="334">
        <v>4.2419271476969849</v>
      </c>
      <c r="Y154" s="334">
        <v>8.4883248618150429</v>
      </c>
      <c r="Z154" s="334">
        <v>1.0896961507851832</v>
      </c>
      <c r="AA154" s="334">
        <v>0.83208618544606072</v>
      </c>
      <c r="AB154" s="334">
        <v>2.7631967229669544E-3</v>
      </c>
      <c r="AC154" s="334">
        <v>1.3177473259099834E-11</v>
      </c>
    </row>
    <row r="155" spans="17:29" ht="20" customHeight="1" x14ac:dyDescent="0.45">
      <c r="Q155" s="340">
        <v>153</v>
      </c>
      <c r="R155" s="334">
        <v>1.0364273092210907</v>
      </c>
      <c r="S155" s="334">
        <v>3.3252311009880517</v>
      </c>
      <c r="T155" s="334">
        <v>0.83905943841216635</v>
      </c>
      <c r="U155" s="334">
        <v>0.21020436166751902</v>
      </c>
      <c r="V155" s="334">
        <v>1.1275043541240123E-3</v>
      </c>
      <c r="W155" s="334">
        <v>1.0352831677163435E-11</v>
      </c>
      <c r="X155" s="334">
        <v>4.1373876206731692</v>
      </c>
      <c r="Y155" s="334">
        <v>8.364771531460514</v>
      </c>
      <c r="Z155" s="334">
        <v>1.1067600973844667</v>
      </c>
      <c r="AA155" s="334">
        <v>0.83912968718308356</v>
      </c>
      <c r="AB155" s="334">
        <v>2.8362889785831466E-3</v>
      </c>
      <c r="AC155" s="334">
        <v>1.3655887140612672E-11</v>
      </c>
    </row>
    <row r="156" spans="17:29" ht="20" customHeight="1" x14ac:dyDescent="0.45">
      <c r="Q156" s="340">
        <v>154</v>
      </c>
      <c r="R156" s="334">
        <v>1.0108423823267956</v>
      </c>
      <c r="S156" s="334">
        <v>3.2760580502871717</v>
      </c>
      <c r="T156" s="334">
        <v>0.8520465224251077</v>
      </c>
      <c r="U156" s="334">
        <v>0.21193812187438132</v>
      </c>
      <c r="V156" s="334">
        <v>1.1571919537816412E-3</v>
      </c>
      <c r="W156" s="334">
        <v>1.0728013924843806E-11</v>
      </c>
      <c r="X156" s="334">
        <v>4.0352533379632343</v>
      </c>
      <c r="Y156" s="334">
        <v>8.2410744643617591</v>
      </c>
      <c r="Z156" s="334">
        <v>1.1238906911289381</v>
      </c>
      <c r="AA156" s="334">
        <v>0.8460508074133859</v>
      </c>
      <c r="AB156" s="334">
        <v>2.9109694987971384E-3</v>
      </c>
      <c r="AC156" s="334">
        <v>1.4150770723312661E-11</v>
      </c>
    </row>
    <row r="157" spans="17:29" ht="20" customHeight="1" x14ac:dyDescent="0.45">
      <c r="Q157" s="340">
        <v>155</v>
      </c>
      <c r="R157" s="334">
        <v>0.98584819287774383</v>
      </c>
      <c r="S157" s="334">
        <v>3.2268621083606805</v>
      </c>
      <c r="T157" s="334">
        <v>0.86508059473958254</v>
      </c>
      <c r="U157" s="334">
        <v>0.21364034027839149</v>
      </c>
      <c r="V157" s="334">
        <v>1.1875208348792108E-3</v>
      </c>
      <c r="W157" s="334">
        <v>1.1116089922427816E-11</v>
      </c>
      <c r="X157" s="334">
        <v>3.93547726192276</v>
      </c>
      <c r="Y157" s="334">
        <v>8.1173198133337987</v>
      </c>
      <c r="Z157" s="334">
        <v>1.1410832647222739</v>
      </c>
      <c r="AA157" s="334">
        <v>0.85284601368571633</v>
      </c>
      <c r="AB157" s="334">
        <v>2.9872631919213902E-3</v>
      </c>
      <c r="AC157" s="334">
        <v>1.4662661787539822E-11</v>
      </c>
    </row>
    <row r="158" spans="17:29" ht="20" customHeight="1" x14ac:dyDescent="0.45">
      <c r="Q158" s="340">
        <v>156</v>
      </c>
      <c r="R158" s="334">
        <v>0.96143335170067001</v>
      </c>
      <c r="S158" s="334">
        <v>3.1776765976720558</v>
      </c>
      <c r="T158" s="334">
        <v>0.87815804886743187</v>
      </c>
      <c r="U158" s="334">
        <v>0.2153101473793172</v>
      </c>
      <c r="V158" s="334">
        <v>1.2185009535284343E-3</v>
      </c>
      <c r="W158" s="334">
        <v>1.1517479975972475E-11</v>
      </c>
      <c r="X158" s="334">
        <v>3.8380139273039129</v>
      </c>
      <c r="Y158" s="334">
        <v>7.9935914025637</v>
      </c>
      <c r="Z158" s="334">
        <v>1.1583330610316622</v>
      </c>
      <c r="AA158" s="334">
        <v>0.85951183498048156</v>
      </c>
      <c r="AB158" s="334">
        <v>3.065195103012109E-3</v>
      </c>
      <c r="AC158" s="334">
        <v>1.5192114737370085E-11</v>
      </c>
    </row>
    <row r="159" spans="17:29" ht="20" customHeight="1" x14ac:dyDescent="0.45">
      <c r="Q159" s="340">
        <v>157</v>
      </c>
      <c r="R159" s="334">
        <v>0.93758684958766048</v>
      </c>
      <c r="S159" s="334">
        <v>3.1285338941620719</v>
      </c>
      <c r="T159" s="334">
        <v>0.89127521172933521</v>
      </c>
      <c r="U159" s="334">
        <v>0.21694668984766022</v>
      </c>
      <c r="V159" s="334">
        <v>1.2501423176650476E-3</v>
      </c>
      <c r="W159" s="334">
        <v>1.1932617361645525E-11</v>
      </c>
      <c r="X159" s="334">
        <v>3.7428193856694687</v>
      </c>
      <c r="Y159" s="334">
        <v>7.8699706752172096</v>
      </c>
      <c r="Z159" s="334">
        <v>1.1756352350873178</v>
      </c>
      <c r="AA159" s="334">
        <v>0.86604486483118759</v>
      </c>
      <c r="AB159" s="334">
        <v>3.1447904074912094E-3</v>
      </c>
      <c r="AC159" s="334">
        <v>1.5739701085084513E-11</v>
      </c>
    </row>
    <row r="160" spans="17:29" ht="20" customHeight="1" x14ac:dyDescent="0.45">
      <c r="Q160" s="340">
        <v>158</v>
      </c>
      <c r="R160" s="334">
        <v>0.9142980425999061</v>
      </c>
      <c r="S160" s="334">
        <v>3.0794654089592002</v>
      </c>
      <c r="T160" s="334">
        <v>0.90442834524245208</v>
      </c>
      <c r="U160" s="334">
        <v>0.21854913129228004</v>
      </c>
      <c r="V160" s="334">
        <v>1.2824549844290963E-3</v>
      </c>
      <c r="W160" s="334">
        <v>1.2361948703033873E-11</v>
      </c>
      <c r="X160" s="334">
        <v>3.6498511467258274</v>
      </c>
      <c r="Y160" s="334">
        <v>7.7465366474304149</v>
      </c>
      <c r="Z160" s="334">
        <v>1.1929848561766609</v>
      </c>
      <c r="AA160" s="334">
        <v>0.87244176438877086</v>
      </c>
      <c r="AB160" s="334">
        <v>3.2260744045563071E-3</v>
      </c>
      <c r="AC160" s="334">
        <v>1.6306009948857475E-11</v>
      </c>
    </row>
    <row r="161" spans="17:29" ht="20" customHeight="1" x14ac:dyDescent="0.45">
      <c r="Q161" s="340">
        <v>159</v>
      </c>
      <c r="R161" s="334">
        <v>0.89155663673062158</v>
      </c>
      <c r="S161" s="334">
        <v>3.030501572585051</v>
      </c>
      <c r="T161" s="334">
        <v>0.91761364797910738</v>
      </c>
      <c r="U161" s="334">
        <v>0.22011665301271222</v>
      </c>
      <c r="V161" s="334">
        <v>1.3154490574605732E-3</v>
      </c>
      <c r="W161" s="334">
        <v>1.2805934358729257E-11</v>
      </c>
      <c r="X161" s="334">
        <v>3.5590681170978322</v>
      </c>
      <c r="Y161" s="334">
        <v>7.6233658685778183</v>
      </c>
      <c r="Z161" s="334">
        <v>1.2103769100322019</v>
      </c>
      <c r="AA161" s="334">
        <v>0.87869926542483157</v>
      </c>
      <c r="AB161" s="334">
        <v>3.3090725103777697E-3</v>
      </c>
      <c r="AC161" s="334">
        <v>1.689164856400091E-11</v>
      </c>
    </row>
    <row r="162" spans="17:29" ht="20" customHeight="1" x14ac:dyDescent="0.45">
      <c r="Q162" s="340">
        <v>160</v>
      </c>
      <c r="R162" s="334">
        <v>0.86935267204875455</v>
      </c>
      <c r="S162" s="334">
        <v>2.9816718216055036</v>
      </c>
      <c r="T162" s="334">
        <v>0.93082725689568302</v>
      </c>
      <c r="U162" s="334">
        <v>0.22164845473520614</v>
      </c>
      <c r="V162" s="334">
        <v>1.349134684109999E-3</v>
      </c>
      <c r="W162" s="334">
        <v>1.3265048820447942E-11</v>
      </c>
      <c r="X162" s="334">
        <v>3.4704305370309179</v>
      </c>
      <c r="Y162" s="334">
        <v>7.5005323876926377</v>
      </c>
      <c r="Z162" s="334">
        <v>1.2278063011120335</v>
      </c>
      <c r="AA162" s="334">
        <v>0.88481417326987377</v>
      </c>
      <c r="AB162" s="334">
        <v>3.3938102510818065E-3</v>
      </c>
      <c r="AC162" s="334">
        <v>1.7497242808103535E-11</v>
      </c>
    </row>
    <row r="163" spans="17:29" ht="20" customHeight="1" x14ac:dyDescent="0.45">
      <c r="Q163" s="340">
        <v>161</v>
      </c>
      <c r="R163" s="334">
        <v>0.84767650643628645</v>
      </c>
      <c r="S163" s="334">
        <v>2.9330045876731679</v>
      </c>
      <c r="T163" s="334">
        <v>0.94406524913079681</v>
      </c>
      <c r="U163" s="334">
        <v>0.2231437553315184</v>
      </c>
      <c r="V163" s="334">
        <v>1.383522052563592E-3</v>
      </c>
      <c r="W163" s="334">
        <v>1.3739781121951799E-11</v>
      </c>
      <c r="X163" s="334">
        <v>3.3838999154708915</v>
      </c>
      <c r="Y163" s="334">
        <v>7.3781077259026135</v>
      </c>
      <c r="Z163" s="334">
        <v>1.2452678549717162</v>
      </c>
      <c r="AA163" s="334">
        <v>0.89078336968270955</v>
      </c>
      <c r="AB163" s="334">
        <v>3.4803132555186979E-3</v>
      </c>
      <c r="AC163" s="334">
        <v>1.8123437740417568E-11</v>
      </c>
    </row>
    <row r="164" spans="17:29" ht="20" customHeight="1" x14ac:dyDescent="0.45">
      <c r="Q164" s="340">
        <v>162</v>
      </c>
      <c r="R164" s="334">
        <v>0.82651879902383385</v>
      </c>
      <c r="S164" s="334">
        <v>2.8845272889016296</v>
      </c>
      <c r="T164" s="334">
        <v>0.9573236438717655</v>
      </c>
      <c r="U164" s="334">
        <v>0.22460179351953202</v>
      </c>
      <c r="V164" s="334">
        <v>1.418621388882723E-3</v>
      </c>
      <c r="W164" s="334">
        <v>1.4230635259040611E-11</v>
      </c>
      <c r="X164" s="334">
        <v>3.2994389639393322</v>
      </c>
      <c r="Y164" s="334">
        <v>7.2561608547315304</v>
      </c>
      <c r="Z164" s="334">
        <v>1.2627563207262342</v>
      </c>
      <c r="AA164" s="334">
        <v>0.89660381564730884</v>
      </c>
      <c r="AB164" s="334">
        <v>3.5686072478154102E-3</v>
      </c>
      <c r="AC164" s="334">
        <v>1.8770898155848975E-11</v>
      </c>
    </row>
    <row r="165" spans="17:29" ht="20" customHeight="1" x14ac:dyDescent="0.45">
      <c r="Q165" s="340">
        <v>163</v>
      </c>
      <c r="R165" s="334">
        <v>0.80587049342186767</v>
      </c>
      <c r="S165" s="334">
        <v>2.8362663235073451</v>
      </c>
      <c r="T165" s="334">
        <v>0.9705984042882071</v>
      </c>
      <c r="U165" s="334">
        <v>0.22602182854478348</v>
      </c>
      <c r="V165" s="334">
        <v>1.4544429539573678E-3</v>
      </c>
      <c r="W165" s="334">
        <v>1.4738130620892617E-11</v>
      </c>
      <c r="X165" s="334">
        <v>3.2170115295931119</v>
      </c>
      <c r="Y165" s="334">
        <v>7.1347581801051092</v>
      </c>
      <c r="Z165" s="334">
        <v>1.2802663736005091</v>
      </c>
      <c r="AA165" s="334">
        <v>0.90227255409343599</v>
      </c>
      <c r="AB165" s="334">
        <v>3.6587180397118632E-3</v>
      </c>
      <c r="AC165" s="334">
        <v>1.9440309153916531E-11</v>
      </c>
    </row>
    <row r="166" spans="17:29" ht="20" customHeight="1" x14ac:dyDescent="0.45">
      <c r="Q166" s="340">
        <v>164</v>
      </c>
      <c r="R166" s="334">
        <v>0.78572280083802948</v>
      </c>
      <c r="S166" s="334">
        <v>2.7882470656508107</v>
      </c>
      <c r="T166" s="334">
        <v>0.98388543953169005</v>
      </c>
      <c r="U166" s="334">
        <v>0.22740314084202273</v>
      </c>
      <c r="V166" s="334">
        <v>1.4909970403734637E-3</v>
      </c>
      <c r="W166" s="334">
        <v>1.5262802433038734E-11</v>
      </c>
      <c r="X166" s="334">
        <v>3.1365825278292085</v>
      </c>
      <c r="Y166" s="334">
        <v>7.0139635318892752</v>
      </c>
      <c r="Z166" s="334">
        <v>1.2977926175670351</v>
      </c>
      <c r="AA166" s="334">
        <v>0.90778671253757837</v>
      </c>
      <c r="AB166" s="334">
        <v>3.7506715226806268E-3</v>
      </c>
      <c r="AC166" s="334">
        <v>2.0132376723056339E-11</v>
      </c>
    </row>
    <row r="167" spans="17:29" ht="20" customHeight="1" x14ac:dyDescent="0.45">
      <c r="Q167" s="340">
        <v>165</v>
      </c>
      <c r="R167" s="334">
        <v>0.76606718316482858</v>
      </c>
      <c r="S167" s="334">
        <v>2.740493863404819</v>
      </c>
      <c r="T167" s="334">
        <v>0.99718060680006249</v>
      </c>
      <c r="U167" s="334">
        <v>0.22874503267595481</v>
      </c>
      <c r="V167" s="334">
        <v>1.5282939691938803E-3</v>
      </c>
      <c r="W167" s="334">
        <v>1.5805202212258562E-11</v>
      </c>
      <c r="X167" s="334">
        <v>3.0581178747712889</v>
      </c>
      <c r="Y167" s="334">
        <v>6.8938381587792206</v>
      </c>
      <c r="Z167" s="334">
        <v>1.31532958806883</v>
      </c>
      <c r="AA167" s="334">
        <v>0.91314350564076796</v>
      </c>
      <c r="AB167" s="334">
        <v>3.8444936598292984E-3</v>
      </c>
      <c r="AC167" s="334">
        <v>2.0847828340651711E-11</v>
      </c>
    </row>
    <row r="168" spans="17:29" ht="20" customHeight="1" x14ac:dyDescent="0.45">
      <c r="Q168" s="340">
        <v>166</v>
      </c>
      <c r="R168" s="334">
        <v>0.74689533611638204</v>
      </c>
      <c r="S168" s="334">
        <v>2.6930300387741428</v>
      </c>
      <c r="T168" s="334">
        <v>1.0104797134651626</v>
      </c>
      <c r="U168" s="334">
        <v>0.23004682876031884</v>
      </c>
      <c r="V168" s="334">
        <v>1.5663440866530048E-3</v>
      </c>
      <c r="W168" s="334">
        <v>1.6365898233696561E-11</v>
      </c>
      <c r="X168" s="334">
        <v>2.9815844199520649</v>
      </c>
      <c r="Y168" s="334">
        <v>6.774440728348913</v>
      </c>
      <c r="Z168" s="334">
        <v>1.332871754825987</v>
      </c>
      <c r="AA168" s="334">
        <v>0.91834023767992701</v>
      </c>
      <c r="AB168" s="334">
        <v>3.9402104775855861E-3</v>
      </c>
      <c r="AC168" s="334">
        <v>2.1587413589182067E-11</v>
      </c>
    </row>
    <row r="169" spans="17:29" ht="20" customHeight="1" x14ac:dyDescent="0.45">
      <c r="Q169" s="340">
        <v>167</v>
      </c>
      <c r="R169" s="334">
        <v>0.72819917248763644</v>
      </c>
      <c r="S169" s="334">
        <v>2.6458778896878514</v>
      </c>
      <c r="T169" s="334">
        <v>1.0237785192624493</v>
      </c>
      <c r="U169" s="334">
        <v>0.23130787685454085</v>
      </c>
      <c r="V169" s="334">
        <v>1.6051577607649101E-3</v>
      </c>
      <c r="W169" s="334">
        <v>1.6945476010500221E-11</v>
      </c>
      <c r="X169" s="334">
        <v>2.9069498794845954</v>
      </c>
      <c r="Y169" s="334">
        <v>6.6558273320628629</v>
      </c>
      <c r="Z169" s="334">
        <v>1.3504135247239042</v>
      </c>
      <c r="AA169" s="334">
        <v>0.92337430492968797</v>
      </c>
      <c r="AB169" s="334">
        <v>4.0378480571649968E-3</v>
      </c>
      <c r="AC169" s="334">
        <v>2.2351904788888942E-11</v>
      </c>
    </row>
    <row r="170" spans="17:29" ht="20" customHeight="1" x14ac:dyDescent="0.45">
      <c r="Q170" s="340">
        <v>168</v>
      </c>
      <c r="R170" s="334">
        <v>0.70997080560488235</v>
      </c>
      <c r="S170" s="334">
        <v>2.5990586938829039</v>
      </c>
      <c r="T170" s="334">
        <v>1.0370727385410248</v>
      </c>
      <c r="U170" s="334">
        <v>0.23252754833717124</v>
      </c>
      <c r="V170" s="334">
        <v>1.6447453778450154E-3</v>
      </c>
      <c r="W170" s="334">
        <v>1.7544538786291861E-11</v>
      </c>
      <c r="X170" s="334">
        <v>2.8341827699972217</v>
      </c>
      <c r="Y170" s="334">
        <v>6.5380514950454804</v>
      </c>
      <c r="Z170" s="334">
        <v>1.3679492447811752</v>
      </c>
      <c r="AA170" s="334">
        <v>0.92824319795153953</v>
      </c>
      <c r="AB170" s="334">
        <v>4.1374325258209136E-3</v>
      </c>
      <c r="AC170" s="334">
        <v>2.3142097647370165E-11</v>
      </c>
    </row>
    <row r="171" spans="17:29" ht="20" customHeight="1" x14ac:dyDescent="0.45">
      <c r="Q171" s="340">
        <v>169</v>
      </c>
      <c r="R171" s="334">
        <v>0.69220253303204038</v>
      </c>
      <c r="S171" s="334">
        <v>2.5525927145951943</v>
      </c>
      <c r="T171" s="334">
        <v>1.0503580425724297</v>
      </c>
      <c r="U171" s="334">
        <v>0.23370523875539864</v>
      </c>
      <c r="V171" s="334">
        <v>1.6851173389454987E-3</v>
      </c>
      <c r="W171" s="334">
        <v>1.8163708040790686E-11</v>
      </c>
      <c r="X171" s="334">
        <v>2.7632523435895346</v>
      </c>
      <c r="Y171" s="334">
        <v>6.4211641903971586</v>
      </c>
      <c r="Z171" s="334">
        <v>1.3854732051949989</v>
      </c>
      <c r="AA171" s="334">
        <v>0.93294450378747051</v>
      </c>
      <c r="AB171" s="334">
        <v>4.2389900478777146E-3</v>
      </c>
      <c r="AC171" s="334">
        <v>2.3958811926519917E-11</v>
      </c>
    </row>
    <row r="172" spans="17:29" ht="20" customHeight="1" x14ac:dyDescent="0.45">
      <c r="Q172" s="340">
        <v>170</v>
      </c>
      <c r="R172" s="334">
        <v>0.67488682059319005</v>
      </c>
      <c r="S172" s="334">
        <v>2.5064992079724395</v>
      </c>
      <c r="T172" s="334">
        <v>1.0636300619165617</v>
      </c>
      <c r="U172" s="334">
        <v>0.23484036834993838</v>
      </c>
      <c r="V172" s="334">
        <v>1.726284056204394E-3</v>
      </c>
      <c r="W172" s="334">
        <v>1.8803624008908768E-11</v>
      </c>
      <c r="X172" s="334">
        <v>2.6941285240507802</v>
      </c>
      <c r="Y172" s="334">
        <v>6.3052138578417338</v>
      </c>
      <c r="Z172" s="334">
        <v>1.4029796424619434</v>
      </c>
      <c r="AA172" s="334">
        <v>0.93747590805530856</v>
      </c>
      <c r="AB172" s="334">
        <v>4.3425468155467561E-3</v>
      </c>
      <c r="AC172" s="334">
        <v>2.4802892127241458E-11</v>
      </c>
    </row>
    <row r="173" spans="17:29" ht="20" customHeight="1" x14ac:dyDescent="0.45">
      <c r="Q173" s="340">
        <v>171</v>
      </c>
      <c r="R173" s="334">
        <v>0.65801628676817714</v>
      </c>
      <c r="S173" s="334">
        <v>2.4607964321216009</v>
      </c>
      <c r="T173" s="334">
        <v>1.0768843888428916</v>
      </c>
      <c r="U173" s="334">
        <v>0.23593238255464177</v>
      </c>
      <c r="V173" s="334">
        <v>1.7682559491087174E-3</v>
      </c>
      <c r="W173" s="334">
        <v>1.9464946213653161E-11</v>
      </c>
      <c r="X173" s="334">
        <v>2.6267818445675726</v>
      </c>
      <c r="Y173" s="334">
        <v>6.1902464264856931</v>
      </c>
      <c r="Z173" s="334">
        <v>1.4204627425716456</v>
      </c>
      <c r="AA173" s="334">
        <v>0.94183519694314644</v>
      </c>
      <c r="AB173" s="334">
        <v>4.448129039526098E-3</v>
      </c>
      <c r="AC173" s="334">
        <v>2.5675208192370892E-11</v>
      </c>
    </row>
    <row r="174" spans="17:29" ht="20" customHeight="1" x14ac:dyDescent="0.45">
      <c r="Q174" s="340">
        <v>172</v>
      </c>
      <c r="R174" s="334">
        <v>0.64158368751463823</v>
      </c>
      <c r="S174" s="334">
        <v>2.4155016577024653</v>
      </c>
      <c r="T174" s="334">
        <v>1.0901165798051624</v>
      </c>
      <c r="U174" s="334">
        <v>0.23698075247021172</v>
      </c>
      <c r="V174" s="334">
        <v>1.8110434406718248E-3</v>
      </c>
      <c r="W174" s="334">
        <v>2.0148354013173801E-11</v>
      </c>
      <c r="X174" s="334">
        <v>2.5611833871338616</v>
      </c>
      <c r="Y174" s="334">
        <v>6.0763053414668109</v>
      </c>
      <c r="Z174" s="334">
        <v>1.4379166442710609</v>
      </c>
      <c r="AA174" s="334">
        <v>0.94602025910040011</v>
      </c>
      <c r="AB174" s="334">
        <v>4.5557629393844692E-3</v>
      </c>
      <c r="AC174" s="334">
        <v>2.6576656228259888E-11</v>
      </c>
    </row>
    <row r="175" spans="17:29" ht="20" customHeight="1" x14ac:dyDescent="0.45">
      <c r="Q175" s="340">
        <v>173</v>
      </c>
      <c r="R175" s="334">
        <v>0.62558190156646598</v>
      </c>
      <c r="S175" s="334">
        <v>2.3706311799779392</v>
      </c>
      <c r="T175" s="334">
        <v>1.1033221579676353</v>
      </c>
      <c r="U175" s="334">
        <v>0.2379849753114365</v>
      </c>
      <c r="V175" s="334">
        <v>1.854656953525307E-3</v>
      </c>
      <c r="W175" s="334">
        <v>2.0854547162301721E-11</v>
      </c>
      <c r="X175" s="334">
        <v>2.4973047238628356</v>
      </c>
      <c r="Y175" s="334">
        <v>5.9634315942672176</v>
      </c>
      <c r="Z175" s="334">
        <v>1.4553354423967035</v>
      </c>
      <c r="AA175" s="334">
        <v>0.95002908742315362</v>
      </c>
      <c r="AB175" s="334">
        <v>4.6654747337302495E-3</v>
      </c>
      <c r="AC175" s="334">
        <v>2.7508159245471793E-11</v>
      </c>
    </row>
    <row r="176" spans="17:29" ht="20" customHeight="1" x14ac:dyDescent="0.45">
      <c r="Q176" s="340">
        <v>174</v>
      </c>
      <c r="R176" s="334">
        <v>0.61000391625557027</v>
      </c>
      <c r="S176" s="334">
        <v>2.3262003322312705</v>
      </c>
      <c r="T176" s="334">
        <v>1.1164966157808898</v>
      </c>
      <c r="U176" s="334">
        <v>0.23894457482740861</v>
      </c>
      <c r="V176" s="334">
        <v>1.8991069059258194E-3</v>
      </c>
      <c r="W176" s="334">
        <v>2.1584246388932892E-11</v>
      </c>
      <c r="X176" s="334">
        <v>2.4351178603878019</v>
      </c>
      <c r="Y176" s="334">
        <v>5.8516637564650402</v>
      </c>
      <c r="Z176" s="334">
        <v>1.4727131912722518</v>
      </c>
      <c r="AA176" s="334">
        <v>0.95385978073166022</v>
      </c>
      <c r="AB176" s="334">
        <v>4.7772906301664711E-3</v>
      </c>
      <c r="AC176" s="334">
        <v>2.8470667919059909E-11</v>
      </c>
    </row>
    <row r="177" spans="17:29" ht="20" customHeight="1" x14ac:dyDescent="0.45">
      <c r="Q177" s="340">
        <v>175</v>
      </c>
      <c r="R177" s="334">
        <v>0.59484281390069205</v>
      </c>
      <c r="S177" s="334">
        <v>2.2822235004602494</v>
      </c>
      <c r="T177" s="334">
        <v>1.1296354176050949</v>
      </c>
      <c r="U177" s="334">
        <v>0.23985910169421701</v>
      </c>
      <c r="V177" s="334">
        <v>1.9444037076773227E-3</v>
      </c>
      <c r="W177" s="334">
        <v>2.2338193985620077E-11</v>
      </c>
      <c r="X177" s="334">
        <v>2.3745951815267308</v>
      </c>
      <c r="Y177" s="334">
        <v>5.741038016698333</v>
      </c>
      <c r="Z177" s="334">
        <v>1.4900439081687695</v>
      </c>
      <c r="AA177" s="334">
        <v>0.95751054533795932</v>
      </c>
      <c r="AB177" s="334">
        <v>4.8912368150330204E-3</v>
      </c>
      <c r="AC177" s="334">
        <v>2.946516136890583E-11</v>
      </c>
    </row>
    <row r="178" spans="17:29" ht="20" customHeight="1" x14ac:dyDescent="0.45">
      <c r="Q178" s="340">
        <v>176</v>
      </c>
      <c r="R178" s="334">
        <v>0.58009175880388009</v>
      </c>
      <c r="S178" s="334">
        <v>2.2387141392581977</v>
      </c>
      <c r="T178" s="334">
        <v>1.1427340023786192</v>
      </c>
      <c r="U178" s="334">
        <v>0.24072813387966513</v>
      </c>
      <c r="V178" s="334">
        <v>1.9905577559691844E-3</v>
      </c>
      <c r="W178" s="334">
        <v>2.3117154416741239E-11</v>
      </c>
      <c r="X178" s="334">
        <v>2.3157093993725684</v>
      </c>
      <c r="Y178" s="334">
        <v>5.6315882206144412</v>
      </c>
      <c r="Z178" s="334">
        <v>1.5073215768247334</v>
      </c>
      <c r="AA178" s="334">
        <v>0.96097969650181825</v>
      </c>
      <c r="AB178" s="334">
        <v>5.0073394429371995E-3</v>
      </c>
      <c r="AC178" s="334">
        <v>3.0492647960604004E-11</v>
      </c>
    </row>
    <row r="179" spans="17:29" ht="20" customHeight="1" x14ac:dyDescent="0.45">
      <c r="Q179" s="340">
        <v>177</v>
      </c>
      <c r="R179" s="334">
        <v>0.56574398489220812</v>
      </c>
      <c r="S179" s="334">
        <v>2.1956847887924806</v>
      </c>
      <c r="T179" s="334">
        <v>1.1557877863297406</v>
      </c>
      <c r="U179" s="334">
        <v>0.24155127697958623</v>
      </c>
      <c r="V179" s="334">
        <v>2.037579431130772E-3</v>
      </c>
      <c r="W179" s="334">
        <v>2.3921914941624255E-11</v>
      </c>
      <c r="X179" s="334">
        <v>2.2584335039593326</v>
      </c>
      <c r="Y179" s="334">
        <v>5.5233459135802265</v>
      </c>
      <c r="Z179" s="334">
        <v>1.5245401510229082</v>
      </c>
      <c r="AA179" s="334">
        <v>0.96426565977329504</v>
      </c>
      <c r="AB179" s="334">
        <v>5.1256246260742017E-3</v>
      </c>
      <c r="AC179" s="334">
        <v>3.1554166127393496E-11</v>
      </c>
    </row>
    <row r="180" spans="17:29" ht="20" customHeight="1" x14ac:dyDescent="0.45">
      <c r="Q180" s="340">
        <v>178</v>
      </c>
      <c r="R180" s="334">
        <v>0.55179278403909027</v>
      </c>
      <c r="S180" s="334">
        <v>2.1531470927915826</v>
      </c>
      <c r="T180" s="334">
        <v>1.1687921657292275</v>
      </c>
      <c r="U180" s="334">
        <v>0.24232816452537687</v>
      </c>
      <c r="V180" s="334">
        <v>2.0854790923032071E-3</v>
      </c>
      <c r="W180" s="334">
        <v>2.475328625401151E-11</v>
      </c>
      <c r="X180" s="334">
        <v>2.2027407166411419</v>
      </c>
      <c r="Y180" s="334">
        <v>5.4163403859293799</v>
      </c>
      <c r="Z180" s="334">
        <v>1.5416935582211366</v>
      </c>
      <c r="AA180" s="334">
        <v>0.96736697222040258</v>
      </c>
      <c r="AB180" s="334">
        <v>5.2461184233392215E-3</v>
      </c>
      <c r="AC180" s="334">
        <v>3.265078521364276E-11</v>
      </c>
    </row>
    <row r="181" spans="17:29" ht="20" customHeight="1" x14ac:dyDescent="0.45">
      <c r="Q181" s="340">
        <v>179</v>
      </c>
      <c r="R181" s="334">
        <v>0.53823149509641499</v>
      </c>
      <c r="S181" s="334">
        <v>2.1111118174528984</v>
      </c>
      <c r="T181" s="334">
        <v>1.1817425196813902</v>
      </c>
      <c r="U181" s="334">
        <v>0.24305845826242975</v>
      </c>
      <c r="V181" s="334">
        <v>2.1342670730288664E-3</v>
      </c>
      <c r="W181" s="334">
        <v>2.5612103138262511E-11</v>
      </c>
      <c r="X181" s="334">
        <v>2.1486044463088176</v>
      </c>
      <c r="Y181" s="334">
        <v>5.3105987205258378</v>
      </c>
      <c r="Z181" s="334">
        <v>1.5587757032338696</v>
      </c>
      <c r="AA181" s="334">
        <v>0.97028228354060353</v>
      </c>
      <c r="AB181" s="334">
        <v>5.368846829232627E-3</v>
      </c>
      <c r="AC181" s="334">
        <v>3.3783606340412739E-11</v>
      </c>
    </row>
    <row r="182" spans="17:29" ht="20" customHeight="1" x14ac:dyDescent="0.45">
      <c r="Q182" s="340">
        <v>180</v>
      </c>
      <c r="R182" s="334">
        <v>0.52505349366531628</v>
      </c>
      <c r="S182" s="334">
        <v>2.0695888711846675</v>
      </c>
      <c r="T182" s="334">
        <v>1.1946342129512659</v>
      </c>
      <c r="U182" s="334">
        <v>0.24374184839915272</v>
      </c>
      <c r="V182" s="334">
        <v>2.1839536767596212E-3</v>
      </c>
      <c r="W182" s="334">
        <v>2.6499225142695196E-11</v>
      </c>
      <c r="X182" s="334">
        <v>2.0959982485550972</v>
      </c>
      <c r="Y182" s="334">
        <v>5.2061458424255287</v>
      </c>
      <c r="Z182" s="334">
        <v>1.5757804719613617</v>
      </c>
      <c r="AA182" s="334">
        <v>0.97301035705488859</v>
      </c>
      <c r="AB182" s="334">
        <v>5.4938357625607453E-3</v>
      </c>
      <c r="AC182" s="334">
        <v>3.4953763293626732E-11</v>
      </c>
    </row>
    <row r="183" spans="17:29" ht="20" customHeight="1" x14ac:dyDescent="0.45">
      <c r="Q183" s="340">
        <v>181</v>
      </c>
      <c r="R183" s="334">
        <v>0.51225218263006933</v>
      </c>
      <c r="S183" s="334">
        <v>2.0285873250968378</v>
      </c>
      <c r="T183" s="334">
        <v>1.2074625988254071</v>
      </c>
      <c r="U183" s="334">
        <v>0.2443780538263477</v>
      </c>
      <c r="V183" s="334">
        <v>2.2345491722844716E-3</v>
      </c>
      <c r="W183" s="334">
        <v>2.7415537270479669E-11</v>
      </c>
      <c r="X183" s="334">
        <v>2.0448957878862233</v>
      </c>
      <c r="Y183" s="334">
        <v>5.1030045704220779</v>
      </c>
      <c r="Z183" s="334">
        <v>1.5927017351631894</v>
      </c>
      <c r="AA183" s="334">
        <v>0.97555007058352949</v>
      </c>
      <c r="AB183" s="334">
        <v>5.6211110549338533E-3</v>
      </c>
      <c r="AC183" s="334">
        <v>3.6162423435392684E-11</v>
      </c>
    </row>
    <row r="184" spans="17:29" ht="20" customHeight="1" x14ac:dyDescent="0.45">
      <c r="Q184" s="340">
        <v>182</v>
      </c>
      <c r="R184" s="334">
        <v>0.49982098347600895</v>
      </c>
      <c r="S184" s="334">
        <v>1.9881154341574157</v>
      </c>
      <c r="T184" s="334">
        <v>1.2202230220037973</v>
      </c>
      <c r="U184" s="334">
        <v>0.24496682230672742</v>
      </c>
      <c r="V184" s="334">
        <v>2.286063789077628E-3</v>
      </c>
      <c r="W184" s="334">
        <v>2.8361950688502908E-11</v>
      </c>
      <c r="X184" s="334">
        <v>1.9952708030633264</v>
      </c>
      <c r="Y184" s="334">
        <v>5.0011956702665783</v>
      </c>
      <c r="Z184" s="334">
        <v>1.6095333522728281</v>
      </c>
      <c r="AA184" s="334">
        <v>0.97790041720262444</v>
      </c>
      <c r="AB184" s="334">
        <v>5.7506984390640727E-3</v>
      </c>
      <c r="AC184" s="334">
        <v>3.7410788639030181E-11</v>
      </c>
    </row>
    <row r="185" spans="17:29" ht="20" customHeight="1" x14ac:dyDescent="0.45">
      <c r="Q185" s="340">
        <v>183</v>
      </c>
      <c r="R185" s="334">
        <v>0.48775332840875441</v>
      </c>
      <c r="S185" s="334">
        <v>1.9481806589327251</v>
      </c>
      <c r="T185" s="334">
        <v>1.2329108215203315</v>
      </c>
      <c r="U185" s="334">
        <v>0.24550793063442228</v>
      </c>
      <c r="V185" s="334">
        <v>2.3385077125679917E-3</v>
      </c>
      <c r="W185" s="334">
        <v>2.9339403454638811E-11</v>
      </c>
      <c r="X185" s="334">
        <v>1.9470970756426009</v>
      </c>
      <c r="Y185" s="334">
        <v>4.9007379093562129</v>
      </c>
      <c r="Z185" s="334">
        <v>1.6262691752499079</v>
      </c>
      <c r="AA185" s="334">
        <v>0.98006050588084581</v>
      </c>
      <c r="AB185" s="334">
        <v>5.8826235368655277E-3</v>
      </c>
      <c r="AC185" s="334">
        <v>3.870009624837487E-11</v>
      </c>
    </row>
    <row r="186" spans="17:29" ht="20" customHeight="1" x14ac:dyDescent="0.45">
      <c r="Q186" s="340">
        <v>184</v>
      </c>
      <c r="R186" s="334">
        <v>0.47604265328825457</v>
      </c>
      <c r="S186" s="334">
        <v>1.9087896878320723</v>
      </c>
      <c r="T186" s="334">
        <v>1.2455213336892192</v>
      </c>
      <c r="U186" s="334">
        <v>0.24600118476435998</v>
      </c>
      <c r="V186" s="334">
        <v>2.3918910793311152E-3</v>
      </c>
      <c r="W186" s="334">
        <v>3.0348861263858136E-11</v>
      </c>
      <c r="X186" s="334">
        <v>1.900348401768218</v>
      </c>
      <c r="Y186" s="334">
        <v>4.801648112691729</v>
      </c>
      <c r="Z186" s="334">
        <v>1.6429030524666615</v>
      </c>
      <c r="AA186" s="334">
        <v>0.98202956199591851</v>
      </c>
      <c r="AB186" s="334">
        <v>6.0169118473594983E-3</v>
      </c>
      <c r="AC186" s="334">
        <v>4.0031620061933695E-11</v>
      </c>
    </row>
    <row r="187" spans="17:29" ht="20" customHeight="1" x14ac:dyDescent="0.45">
      <c r="Q187" s="340">
        <v>185</v>
      </c>
      <c r="R187" s="334">
        <v>0.46468239138729805</v>
      </c>
      <c r="S187" s="334">
        <v>1.8699484597796565</v>
      </c>
      <c r="T187" s="334">
        <v>1.258049895074651</v>
      </c>
      <c r="U187" s="334">
        <v>0.24644641991143806</v>
      </c>
      <c r="V187" s="334">
        <v>2.4462239722047655E-3</v>
      </c>
      <c r="W187" s="334">
        <v>3.1391318213630133E-11</v>
      </c>
      <c r="X187" s="334">
        <v>1.8549985672564797</v>
      </c>
      <c r="Y187" s="334">
        <v>4.7039412199096686</v>
      </c>
      <c r="Z187" s="334">
        <v>1.659428832625059</v>
      </c>
      <c r="AA187" s="334">
        <v>0.9838069277305147</v>
      </c>
      <c r="AB187" s="334">
        <v>6.1535887343873987E-3</v>
      </c>
      <c r="AC187" s="334">
        <v>4.1406671342486733E-11</v>
      </c>
    </row>
    <row r="188" spans="17:29" ht="20" customHeight="1" x14ac:dyDescent="0.45">
      <c r="Q188" s="340">
        <v>186</v>
      </c>
      <c r="R188" s="334">
        <v>0.45366596798019609</v>
      </c>
      <c r="S188" s="334">
        <v>1.8316621872388286</v>
      </c>
      <c r="T188" s="334">
        <v>1.270491845481021</v>
      </c>
      <c r="U188" s="334">
        <v>0.24684350061947019</v>
      </c>
      <c r="V188" s="334">
        <v>2.501516415329353E-3</v>
      </c>
      <c r="W188" s="334">
        <v>3.2467797589073274E-11</v>
      </c>
      <c r="X188" s="334">
        <v>1.8110213259940009</v>
      </c>
      <c r="Y188" s="334">
        <v>4.6076303432009516</v>
      </c>
      <c r="Z188" s="334">
        <v>1.6758403687010555</v>
      </c>
      <c r="AA188" s="334">
        <v>0.98539206234748566</v>
      </c>
      <c r="AB188" s="334">
        <v>6.2926794141347454E-3</v>
      </c>
      <c r="AC188" s="334">
        <v>4.2826599852739159E-11</v>
      </c>
    </row>
    <row r="189" spans="17:29" ht="20" customHeight="1" x14ac:dyDescent="0.45">
      <c r="Q189" s="340">
        <v>187</v>
      </c>
      <c r="R189" s="334">
        <v>0.44298679576329808</v>
      </c>
      <c r="S189" s="334">
        <v>1.7939353795165736</v>
      </c>
      <c r="T189" s="334">
        <v>1.2828425309609679</v>
      </c>
      <c r="U189" s="334">
        <v>0.24719232079992182</v>
      </c>
      <c r="V189" s="334">
        <v>2.5577783691144679E-3</v>
      </c>
      <c r="W189" s="334">
        <v>3.3579352668323351E-11</v>
      </c>
      <c r="X189" s="334">
        <v>1.7683903816565378</v>
      </c>
      <c r="Y189" s="334">
        <v>4.512726825934366</v>
      </c>
      <c r="Z189" s="334">
        <v>1.6921315219123447</v>
      </c>
      <c r="AA189" s="334">
        <v>0.98678454234449209</v>
      </c>
      <c r="AB189" s="334">
        <v>6.4342089424692531E-3</v>
      </c>
      <c r="AC189" s="334">
        <v>4.4292794917640749E-11</v>
      </c>
    </row>
    <row r="190" spans="17:29" ht="20" customHeight="1" x14ac:dyDescent="0.45">
      <c r="Q190" s="340">
        <v>188</v>
      </c>
      <c r="R190" s="334">
        <v>0.43263827110495279</v>
      </c>
      <c r="S190" s="334">
        <v>1.7567718662785705</v>
      </c>
      <c r="T190" s="334">
        <v>1.2950973068384224</v>
      </c>
      <c r="U190" s="334">
        <v>0.24749280374048849</v>
      </c>
      <c r="V190" s="334">
        <v>2.615019725132926E-3</v>
      </c>
      <c r="W190" s="334">
        <v>3.472706754859698E-11</v>
      </c>
      <c r="X190" s="334">
        <v>1.7270793727389453</v>
      </c>
      <c r="Y190" s="334">
        <v>4.4192403018097917</v>
      </c>
      <c r="Z190" s="334">
        <v>1.7082961657059037</v>
      </c>
      <c r="AA190" s="334">
        <v>0.98798406148824969</v>
      </c>
      <c r="AB190" s="334">
        <v>6.5782022020965687E-3</v>
      </c>
      <c r="AC190" s="334">
        <v>4.5806686514003752E-11</v>
      </c>
    </row>
    <row r="191" spans="17:29" ht="20" customHeight="1" x14ac:dyDescent="0.45">
      <c r="Q191" s="340">
        <v>189</v>
      </c>
      <c r="R191" s="334">
        <v>0.42261377111839571</v>
      </c>
      <c r="S191" s="334">
        <v>1.7201748212081647</v>
      </c>
      <c r="T191" s="334">
        <v>1.3072515407438492</v>
      </c>
      <c r="U191" s="334">
        <v>0.24774490208363012</v>
      </c>
      <c r="V191" s="334">
        <v>2.6732503009437515E-3</v>
      </c>
      <c r="W191" s="334">
        <v>3.5912057993438061E-11</v>
      </c>
      <c r="X191" s="334">
        <v>1.6870618608702264</v>
      </c>
      <c r="Y191" s="334">
        <v>4.3271787543734206</v>
      </c>
      <c r="Z191" s="334">
        <v>1.7243281897616252</v>
      </c>
      <c r="AA191" s="334">
        <v>0.98899043072883863</v>
      </c>
      <c r="AB191" s="334">
        <v>6.7246838895372446E-3</v>
      </c>
      <c r="AC191" s="334">
        <v>4.736974638806208E-11</v>
      </c>
    </row>
    <row r="192" spans="17:29" ht="20" customHeight="1" x14ac:dyDescent="0.45">
      <c r="Q192" s="340">
        <v>190</v>
      </c>
      <c r="R192" s="334">
        <v>0.41290665154697276</v>
      </c>
      <c r="S192" s="334">
        <v>1.6841467857453236</v>
      </c>
      <c r="T192" s="334">
        <v>1.3193006156588751</v>
      </c>
      <c r="U192" s="334">
        <v>0.24794859777520045</v>
      </c>
      <c r="V192" s="334">
        <v>2.7324798348456083E-3</v>
      </c>
      <c r="W192" s="334">
        <v>3.713547230164746E-11</v>
      </c>
      <c r="X192" s="334">
        <v>1.648311322371407</v>
      </c>
      <c r="Y192" s="334">
        <v>4.2365485767341955</v>
      </c>
      <c r="Z192" s="334">
        <v>1.7402215040083282</v>
      </c>
      <c r="AA192" s="334">
        <v>0.98980357799463292</v>
      </c>
      <c r="AB192" s="334">
        <v>6.8736785019287601E-3</v>
      </c>
      <c r="AC192" s="334">
        <v>4.8983489201631691E-11</v>
      </c>
    </row>
    <row r="193" spans="17:29" ht="20" customHeight="1" x14ac:dyDescent="0.45">
      <c r="Q193" s="340">
        <v>191</v>
      </c>
      <c r="R193" s="334">
        <v>0.40351024544703851</v>
      </c>
      <c r="S193" s="334">
        <v>1.6486896928447257</v>
      </c>
      <c r="T193" s="334">
        <v>1.3312399329673403</v>
      </c>
      <c r="U193" s="334">
        <v>0.24810390198336094</v>
      </c>
      <c r="V193" s="334">
        <v>2.7927179805623046E-3</v>
      </c>
      <c r="W193" s="334">
        <v>3.8398492198403083E-11</v>
      </c>
      <c r="X193" s="334">
        <v>1.6108011429977056</v>
      </c>
      <c r="Y193" s="334">
        <v>4.1473546313283727</v>
      </c>
      <c r="Z193" s="334">
        <v>1.7559700426482447</v>
      </c>
      <c r="AA193" s="334">
        <v>0.99042354786860742</v>
      </c>
      <c r="AB193" s="334">
        <v>7.025210323656661E-3</v>
      </c>
      <c r="AC193" s="334">
        <v>5.0649473707541164E-11</v>
      </c>
    </row>
    <row r="194" spans="17:29" ht="20" customHeight="1" x14ac:dyDescent="0.45">
      <c r="Q194" s="340">
        <v>192</v>
      </c>
      <c r="R194" s="334">
        <v>0.39441786264987161</v>
      </c>
      <c r="S194" s="334">
        <v>1.613804890695117</v>
      </c>
      <c r="T194" s="334">
        <v>1.3430649155099545</v>
      </c>
      <c r="U194" s="334">
        <v>0.24821085498802017</v>
      </c>
      <c r="V194" s="334">
        <v>2.853974301861982E-3</v>
      </c>
      <c r="W194" s="334">
        <v>3.9702333749090445E-11</v>
      </c>
      <c r="X194" s="334">
        <v>1.5745046157905138</v>
      </c>
      <c r="Y194" s="334">
        <v>4.0596003095866537</v>
      </c>
      <c r="Z194" s="334">
        <v>1.7715677681862592</v>
      </c>
      <c r="AA194" s="334">
        <v>0.99085050114698403</v>
      </c>
      <c r="AB194" s="334">
        <v>7.1793034128188812E-3</v>
      </c>
      <c r="AC194" s="334">
        <v>5.2369303955018585E-11</v>
      </c>
    </row>
    <row r="195" spans="17:29" ht="20" customHeight="1" x14ac:dyDescent="0.45">
      <c r="Q195" s="340">
        <v>193</v>
      </c>
      <c r="R195" s="334">
        <v>0.38562278998005217</v>
      </c>
      <c r="S195" s="334">
        <v>1.5794931663451055</v>
      </c>
      <c r="T195" s="334">
        <v>1.3547710106396</v>
      </c>
      <c r="U195" s="334">
        <v>0.24826952604105398</v>
      </c>
      <c r="V195" s="334">
        <v>2.916258267111815E-3</v>
      </c>
      <c r="W195" s="334">
        <v>4.1048248296376248E-11</v>
      </c>
      <c r="X195" s="334">
        <v>1.5393949419491526</v>
      </c>
      <c r="Y195" s="334">
        <v>3.9732875913659513</v>
      </c>
      <c r="Z195" s="334">
        <v>1.7870086754599988</v>
      </c>
      <c r="AA195" s="334">
        <v>0.99108471428123301</v>
      </c>
      <c r="AB195" s="334">
        <v>7.3359815875278433E-3</v>
      </c>
      <c r="AC195" s="334">
        <v>5.4144630525737015E-11</v>
      </c>
    </row>
    <row r="196" spans="17:29" ht="20" customHeight="1" x14ac:dyDescent="0.45">
      <c r="Q196" s="340">
        <v>194</v>
      </c>
      <c r="R196" s="334">
        <v>0.37711829220398424</v>
      </c>
      <c r="S196" s="334">
        <v>1.5457547691837985</v>
      </c>
      <c r="T196" s="334">
        <v>1.3663536932743436</v>
      </c>
      <c r="U196" s="334">
        <v>0.24828001319764428</v>
      </c>
      <c r="V196" s="334">
        <v>2.9795792437699409E-3</v>
      </c>
      <c r="W196" s="334">
        <v>4.2437523421063802E-11</v>
      </c>
      <c r="X196" s="334">
        <v>1.5054452346173477</v>
      </c>
      <c r="Y196" s="334">
        <v>3.888417104016018</v>
      </c>
      <c r="Z196" s="334">
        <v>1.8022867956669075</v>
      </c>
      <c r="AA196" s="334">
        <v>0.99112657870478371</v>
      </c>
      <c r="AB196" s="334">
        <v>7.4952684120546493E-3</v>
      </c>
      <c r="AC196" s="334">
        <v>5.5977151801229437E-11</v>
      </c>
    </row>
    <row r="197" spans="17:29" ht="20" customHeight="1" x14ac:dyDescent="0.45">
      <c r="Q197" s="340">
        <v>195</v>
      </c>
      <c r="R197" s="334">
        <v>0.3688976136786461</v>
      </c>
      <c r="S197" s="334">
        <v>1.512589434227656</v>
      </c>
      <c r="T197" s="334">
        <v>1.3778084689452283</v>
      </c>
      <c r="U197" s="334">
        <v>0.24824244311905938</v>
      </c>
      <c r="V197" s="334">
        <v>3.0439464928166686E-3</v>
      </c>
      <c r="W197" s="334">
        <v>4.3871483927284888E-11</v>
      </c>
      <c r="X197" s="334">
        <v>1.4726285254649916</v>
      </c>
      <c r="Y197" s="334">
        <v>3.8049881809585919</v>
      </c>
      <c r="Z197" s="334">
        <v>1.8173962003844286</v>
      </c>
      <c r="AA197" s="334">
        <v>0.99097660004572874</v>
      </c>
      <c r="AB197" s="334">
        <v>7.6571871828205419E-3</v>
      </c>
      <c r="AC197" s="334">
        <v>5.7868615262404546E-11</v>
      </c>
    </row>
    <row r="198" spans="17:29" ht="20" customHeight="1" x14ac:dyDescent="0.45">
      <c r="Q198" s="340">
        <v>196</v>
      </c>
      <c r="R198" s="334">
        <v>0.3609539806672416</v>
      </c>
      <c r="S198" s="334">
        <v>1.4799964051682162</v>
      </c>
      <c r="T198" s="334">
        <v>1.3891308768358674</v>
      </c>
      <c r="U198" s="334">
        <v>0.24815697084730168</v>
      </c>
      <c r="V198" s="334">
        <v>3.1093691631267346E-3</v>
      </c>
      <c r="W198" s="334">
        <v>4.5351492852592543E-11</v>
      </c>
      <c r="X198" s="334">
        <v>1.4409177739321555</v>
      </c>
      <c r="Y198" s="334">
        <v>3.722998919665006</v>
      </c>
      <c r="Z198" s="334">
        <v>1.8323310055793793</v>
      </c>
      <c r="AA198" s="334">
        <v>0.99063539722722449</v>
      </c>
      <c r="AB198" s="334">
        <v>7.8217609142400384E-3</v>
      </c>
      <c r="AC198" s="334">
        <v>5.9820818821908215E-11</v>
      </c>
    </row>
    <row r="199" spans="17:29" ht="20" customHeight="1" x14ac:dyDescent="0.45">
      <c r="Q199" s="340">
        <v>197</v>
      </c>
      <c r="R199" s="334">
        <v>0.3532806042852446</v>
      </c>
      <c r="S199" s="334">
        <v>1.4479744571383806</v>
      </c>
      <c r="T199" s="334">
        <v>1.4003164928109175</v>
      </c>
      <c r="U199" s="334">
        <v>0.2480237795520297</v>
      </c>
      <c r="V199" s="334">
        <v>3.1758562857849195E-3</v>
      </c>
      <c r="W199" s="334">
        <v>4.6878952503531095E-11</v>
      </c>
      <c r="X199" s="334">
        <v>1.4102858789896151</v>
      </c>
      <c r="Y199" s="334">
        <v>3.6424462389258281</v>
      </c>
      <c r="Z199" s="334">
        <v>1.8470853756026511</v>
      </c>
      <c r="AA199" s="334">
        <v>0.99010370145721061</v>
      </c>
      <c r="AB199" s="334">
        <v>7.9890123244216217E-3</v>
      </c>
      <c r="AC199" s="334">
        <v>6.1835612190090515E-11</v>
      </c>
    </row>
    <row r="200" spans="17:29" ht="20" customHeight="1" x14ac:dyDescent="0.45">
      <c r="Q200" s="340">
        <v>198</v>
      </c>
      <c r="R200" s="334">
        <v>0.34587068403741333</v>
      </c>
      <c r="S200" s="334">
        <v>1.4165219191581067</v>
      </c>
      <c r="T200" s="334">
        <v>1.4113609324304</v>
      </c>
      <c r="U200" s="334">
        <v>0.24784308025023211</v>
      </c>
      <c r="V200" s="334">
        <v>3.2434167683468868E-3</v>
      </c>
      <c r="W200" s="334">
        <v>4.8455305517269632E-11</v>
      </c>
      <c r="X200" s="334">
        <v>1.3807056932585071</v>
      </c>
      <c r="Y200" s="334">
        <v>3.5633259353140279</v>
      </c>
      <c r="Z200" s="334">
        <v>1.861653527165247</v>
      </c>
      <c r="AA200" s="334">
        <v>0.98938235510935779</v>
      </c>
      <c r="AB200" s="334">
        <v>8.1589638207306033E-3</v>
      </c>
      <c r="AC200" s="334">
        <v>6.3914898275351791E-11</v>
      </c>
    </row>
    <row r="201" spans="17:29" ht="20" customHeight="1" x14ac:dyDescent="0.45">
      <c r="Q201" s="340">
        <v>199</v>
      </c>
      <c r="R201" s="334">
        <v>0.33871741190368926</v>
      </c>
      <c r="S201" s="334">
        <v>1.3856366962234674</v>
      </c>
      <c r="T201" s="334">
        <v>1.4222598539469946</v>
      </c>
      <c r="U201" s="334">
        <v>0.24761511149916207</v>
      </c>
      <c r="V201" s="334">
        <v>3.312059389047627E-3</v>
      </c>
      <c r="W201" s="334">
        <v>5.0082035949901828E-11</v>
      </c>
      <c r="X201" s="334">
        <v>1.3521500393211185</v>
      </c>
      <c r="Y201" s="334">
        <v>3.4856327387510224</v>
      </c>
      <c r="Z201" s="334">
        <v>1.8760297332918583</v>
      </c>
      <c r="AA201" s="334">
        <v>0.9884723104972698</v>
      </c>
      <c r="AB201" s="334">
        <v>8.3316374852202019E-3</v>
      </c>
      <c r="AC201" s="334">
        <v>6.606063461966295E-11</v>
      </c>
    </row>
    <row r="202" spans="17:29" ht="20" customHeight="1" x14ac:dyDescent="0.45">
      <c r="Q202" s="340">
        <v>200</v>
      </c>
      <c r="R202" s="334">
        <v>0.33181397692956316</v>
      </c>
      <c r="S202" s="334">
        <v>1.3553162910059691</v>
      </c>
      <c r="T202" s="334">
        <v>1.4330089612833088</v>
      </c>
      <c r="U202" s="334">
        <v>0.24734013906306448</v>
      </c>
      <c r="V202" s="334">
        <v>3.381792790959771E-3</v>
      </c>
      <c r="W202" s="334">
        <v>5.1760670392022266E-11</v>
      </c>
      <c r="X202" s="334">
        <v>1.3245917280454951</v>
      </c>
      <c r="Y202" s="334">
        <v>3.4093603670923081</v>
      </c>
      <c r="Z202" s="334">
        <v>1.8902083272480248</v>
      </c>
      <c r="AA202" s="334">
        <v>0.98737462854406899</v>
      </c>
      <c r="AB202" s="334">
        <v>8.5070550599365205E-3</v>
      </c>
      <c r="AC202" s="334">
        <v>6.8274834870064653E-11</v>
      </c>
    </row>
    <row r="203" spans="17:29" ht="20" customHeight="1" x14ac:dyDescent="0.45">
      <c r="Q203" s="340">
        <v>201</v>
      </c>
      <c r="R203" s="334">
        <v>0.32515357027445868</v>
      </c>
      <c r="S203" s="334">
        <v>1.3255578251321856</v>
      </c>
      <c r="T203" s="334">
        <v>1.4436040069861658</v>
      </c>
      <c r="U203" s="334">
        <v>0.24701845555427768</v>
      </c>
      <c r="V203" s="334">
        <v>3.4526254761040771E-3</v>
      </c>
      <c r="W203" s="334">
        <v>5.3492779112205579E-11</v>
      </c>
      <c r="X203" s="334">
        <v>1.2980035787384412</v>
      </c>
      <c r="Y203" s="334">
        <v>3.3345015796573541</v>
      </c>
      <c r="Z203" s="334">
        <v>1.904183706436986</v>
      </c>
      <c r="AA203" s="334">
        <v>0.98609047734968414</v>
      </c>
      <c r="AB203" s="334">
        <v>8.6852379321031934E-3</v>
      </c>
      <c r="AC203" s="334">
        <v>7.0559570286971867E-11</v>
      </c>
    </row>
    <row r="204" spans="17:29" ht="20" customHeight="1" x14ac:dyDescent="0.45">
      <c r="Q204" s="340">
        <v>202</v>
      </c>
      <c r="R204" s="334">
        <v>0.318729390670005</v>
      </c>
      <c r="S204" s="334">
        <v>1.2963580600165492</v>
      </c>
      <c r="T204" s="334">
        <v>1.4540407951550329</v>
      </c>
      <c r="U204" s="334">
        <v>0.24665038004931011</v>
      </c>
      <c r="V204" s="334">
        <v>3.5245657995145049E-3</v>
      </c>
      <c r="W204" s="334">
        <v>5.5279977229023701E-11</v>
      </c>
      <c r="X204" s="334">
        <v>1.272358440934785</v>
      </c>
      <c r="Y204" s="334">
        <v>3.2610482296354464</v>
      </c>
      <c r="Z204" s="334">
        <v>1.9179503362624195</v>
      </c>
      <c r="AA204" s="334">
        <v>0.98462113065824053</v>
      </c>
      <c r="AB204" s="334">
        <v>8.8662071191918136E-3</v>
      </c>
      <c r="AC204" s="334">
        <v>7.2916971290121446E-11</v>
      </c>
    </row>
    <row r="205" spans="17:29" ht="20" customHeight="1" x14ac:dyDescent="0.45">
      <c r="Q205" s="340">
        <v>203</v>
      </c>
      <c r="R205" s="334">
        <v>0.31253465023872073</v>
      </c>
      <c r="S205" s="334">
        <v>1.2677134172230995</v>
      </c>
      <c r="T205" s="334">
        <v>1.4643151843416398</v>
      </c>
      <c r="U205" s="334">
        <v>0.24623625768054247</v>
      </c>
      <c r="V205" s="334">
        <v>3.5976219632605261E-3</v>
      </c>
      <c r="W205" s="334">
        <v>5.7123925912257324E-11</v>
      </c>
      <c r="X205" s="334">
        <v>1.2476292176253942</v>
      </c>
      <c r="Y205" s="334">
        <v>3.1889913153066023</v>
      </c>
      <c r="Z205" s="334">
        <v>1.9315027539531779</v>
      </c>
      <c r="AA205" s="334">
        <v>0.98296796622814564</v>
      </c>
      <c r="AB205" s="334">
        <v>9.049983253884784E-3</v>
      </c>
      <c r="AC205" s="334">
        <v>7.5349229043028234E-11</v>
      </c>
    </row>
    <row r="206" spans="17:29" ht="20" customHeight="1" x14ac:dyDescent="0.45">
      <c r="Q206" s="340">
        <v>204</v>
      </c>
      <c r="R206" s="334">
        <v>0.30656258062267733</v>
      </c>
      <c r="S206" s="334">
        <v>1.2396199983347727</v>
      </c>
      <c r="T206" s="334">
        <v>1.4744230904179296</v>
      </c>
      <c r="U206" s="334">
        <v>0.24577645920420674</v>
      </c>
      <c r="V206" s="334">
        <v>3.6718020104290656E-3</v>
      </c>
      <c r="W206" s="334">
        <v>5.9026333613956235E-11</v>
      </c>
      <c r="X206" s="334">
        <v>1.2237888897226243</v>
      </c>
      <c r="Y206" s="334">
        <v>3.1183210300236794</v>
      </c>
      <c r="Z206" s="334">
        <v>1.9448355723462565</v>
      </c>
      <c r="AA206" s="334">
        <v>0.98113246410747557</v>
      </c>
      <c r="AB206" s="334">
        <v>9.2365865689366094E-3</v>
      </c>
      <c r="AC206" s="334">
        <v>7.7858597076813427E-11</v>
      </c>
    </row>
    <row r="207" spans="17:29" ht="20" customHeight="1" x14ac:dyDescent="0.45">
      <c r="Q207" s="340">
        <v>205</v>
      </c>
      <c r="R207" s="334">
        <v>0.30080643937107437</v>
      </c>
      <c r="S207" s="334">
        <v>1.2120736043115066</v>
      </c>
      <c r="T207" s="334">
        <v>1.4843604894094686</v>
      </c>
      <c r="U207" s="334">
        <v>0.24527138054535894</v>
      </c>
      <c r="V207" s="334">
        <v>3.7471138190688855E-3</v>
      </c>
      <c r="W207" s="334">
        <v>6.098895733003793E-11</v>
      </c>
      <c r="X207" s="334">
        <v>1.2008105415593302</v>
      </c>
      <c r="Y207" s="334">
        <v>3.0490268109085803</v>
      </c>
      <c r="Z207" s="334">
        <v>1.9579434836241951</v>
      </c>
      <c r="AA207" s="334">
        <v>0.97911620481751771</v>
      </c>
      <c r="AB207" s="334">
        <v>9.4260368819407137E-3</v>
      </c>
      <c r="AC207" s="334">
        <v>8.0447392954314328E-11</v>
      </c>
    </row>
    <row r="208" spans="17:29" ht="20" customHeight="1" x14ac:dyDescent="0.45">
      <c r="Q208" s="340">
        <v>206</v>
      </c>
      <c r="R208" s="334">
        <v>0.29525951653541332</v>
      </c>
      <c r="S208" s="334">
        <v>1.1850697543210882</v>
      </c>
      <c r="T208" s="334">
        <v>1.4941234202914504</v>
      </c>
      <c r="U208" s="334">
        <v>0.24472144232055912</v>
      </c>
      <c r="V208" s="334">
        <v>3.8235650961000868E-3</v>
      </c>
      <c r="W208" s="334">
        <v>6.3013603893100564E-11</v>
      </c>
      <c r="X208" s="334">
        <v>1.1786673872166096</v>
      </c>
      <c r="Y208" s="334">
        <v>2.9810973862221086</v>
      </c>
      <c r="Z208" s="334">
        <v>1.9708212630031479</v>
      </c>
      <c r="AA208" s="334">
        <v>0.97692086744732454</v>
      </c>
      <c r="AB208" s="334">
        <v>9.6183535800085183E-3</v>
      </c>
      <c r="AC208" s="334">
        <v>8.3117999975367339E-11</v>
      </c>
    </row>
    <row r="209" spans="17:29" ht="20" customHeight="1" x14ac:dyDescent="0.45">
      <c r="Q209" s="340">
        <v>207</v>
      </c>
      <c r="R209" s="334">
        <v>0.28991514142109476</v>
      </c>
      <c r="S209" s="334">
        <v>1.158603704029201</v>
      </c>
      <c r="T209" s="334">
        <v>1.5037079877445974</v>
      </c>
      <c r="U209" s="334">
        <v>0.24412708933901839</v>
      </c>
      <c r="V209" s="334">
        <v>3.9011633711914517E-3</v>
      </c>
      <c r="W209" s="334">
        <v>6.5102131297169077E-11</v>
      </c>
      <c r="X209" s="334">
        <v>1.1573327974759811</v>
      </c>
      <c r="Y209" s="334">
        <v>2.9145208213734275</v>
      </c>
      <c r="Z209" s="334">
        <v>1.9834637723680475</v>
      </c>
      <c r="AA209" s="334">
        <v>0.97454822766230687</v>
      </c>
      <c r="AB209" s="334">
        <v>9.8135556043676114E-3</v>
      </c>
      <c r="AC209" s="334">
        <v>8.5872868924212347E-11</v>
      </c>
    </row>
    <row r="210" spans="17:29" ht="20" customHeight="1" x14ac:dyDescent="0.45">
      <c r="Q210" s="340">
        <v>208</v>
      </c>
      <c r="R210" s="334">
        <v>0.28476668944469741</v>
      </c>
      <c r="S210" s="334">
        <v>1.1326704633375704</v>
      </c>
      <c r="T210" s="334">
        <v>1.5131103648680682</v>
      </c>
      <c r="U210" s="334">
        <v>0.24348879008298788</v>
      </c>
      <c r="V210" s="334">
        <v>3.9799159906087189E-3</v>
      </c>
      <c r="W210" s="334">
        <v>6.7256450055083639E-11</v>
      </c>
      <c r="X210" s="334">
        <v>1.1367803271934438</v>
      </c>
      <c r="Y210" s="334">
        <v>2.8492845635411799</v>
      </c>
      <c r="Z210" s="334">
        <v>1.9958659638510616</v>
      </c>
      <c r="AA210" s="334">
        <v>0.97200015562996123</v>
      </c>
      <c r="AB210" s="334">
        <v>1.001166143488681E-2</v>
      </c>
      <c r="AC210" s="334">
        <v>8.8714519859953871E-11</v>
      </c>
    </row>
    <row r="211" spans="17:29" ht="20" customHeight="1" x14ac:dyDescent="0.45">
      <c r="Q211" s="340">
        <v>209</v>
      </c>
      <c r="R211" s="334">
        <v>0.27980758904703634</v>
      </c>
      <c r="S211" s="334">
        <v>1.1072648135614305</v>
      </c>
      <c r="T211" s="334">
        <v>1.5223267958467619</v>
      </c>
      <c r="U211" s="334">
        <v>0.24280703616818292</v>
      </c>
      <c r="V211" s="334">
        <v>4.0598301110364859E-3</v>
      </c>
      <c r="W211" s="334">
        <v>6.9478524589267316E-11</v>
      </c>
      <c r="X211" s="334">
        <v>1.1169837428962026</v>
      </c>
      <c r="Y211" s="334">
        <v>2.7853754848841916</v>
      </c>
      <c r="Z211" s="334">
        <v>2.0080228833498985</v>
      </c>
      <c r="AA211" s="334">
        <v>0.96927861386589931</v>
      </c>
      <c r="AB211" s="334">
        <v>1.0212689074534853E-2</v>
      </c>
      <c r="AC211" s="334">
        <v>9.1645543951051214E-11</v>
      </c>
    </row>
    <row r="212" spans="17:29" ht="20" customHeight="1" x14ac:dyDescent="0.45">
      <c r="Q212" s="340">
        <v>210</v>
      </c>
      <c r="R212" s="334">
        <v>0.27503132861324353</v>
      </c>
      <c r="S212" s="334">
        <v>1.0823813240397639</v>
      </c>
      <c r="T212" s="334">
        <v>1.5313535985702651</v>
      </c>
      <c r="U212" s="334">
        <v>0.24208234178507607</v>
      </c>
      <c r="V212" s="334">
        <v>4.1409126933768881E-3</v>
      </c>
      <c r="W212" s="334">
        <v>7.1770374656618566E-11</v>
      </c>
      <c r="X212" s="334">
        <v>1.0979170504074289</v>
      </c>
      <c r="Y212" s="334">
        <v>2.7227799243252919</v>
      </c>
      <c r="Z212" s="334">
        <v>2.0199296739823249</v>
      </c>
      <c r="AA212" s="334">
        <v>0.96638565500350582</v>
      </c>
      <c r="AB212" s="334">
        <v>1.0416656033780714E-2</v>
      </c>
      <c r="AC212" s="334">
        <v>9.4668605354820646E-11</v>
      </c>
    </row>
    <row r="213" spans="17:29" ht="20" customHeight="1" x14ac:dyDescent="0.45">
      <c r="Q213" s="340">
        <v>211</v>
      </c>
      <c r="R213" s="334">
        <v>0.27043146335256646</v>
      </c>
      <c r="S213" s="334">
        <v>1.0580143681739296</v>
      </c>
      <c r="T213" s="334">
        <v>1.5401871672008522</v>
      </c>
      <c r="U213" s="334">
        <v>0.2413152431218962</v>
      </c>
      <c r="V213" s="334">
        <v>4.2231704965282396E-3</v>
      </c>
      <c r="W213" s="334">
        <v>7.4134076808294897E-11</v>
      </c>
      <c r="X213" s="334">
        <v>1.0795545223102174</v>
      </c>
      <c r="Y213" s="334">
        <v>2.6614837278972234</v>
      </c>
      <c r="Z213" s="334">
        <v>2.0315815794734813</v>
      </c>
      <c r="AA213" s="334">
        <v>0.9633234194905681</v>
      </c>
      <c r="AB213" s="334">
        <v>1.0623579314943475E-2</v>
      </c>
      <c r="AC213" s="334">
        <v>9.7786443142960876E-11</v>
      </c>
    </row>
    <row r="214" spans="17:29" ht="20" customHeight="1" x14ac:dyDescent="0.45">
      <c r="Q214" s="340">
        <v>212</v>
      </c>
      <c r="R214" s="334">
        <v>0.26600162209235262</v>
      </c>
      <c r="S214" s="334">
        <v>1.0341581388922223</v>
      </c>
      <c r="T214" s="334">
        <v>1.5488239746879806</v>
      </c>
      <c r="U214" s="334">
        <v>0.24050629777019045</v>
      </c>
      <c r="V214" s="334">
        <v>4.3066100711464609E-3</v>
      </c>
      <c r="W214" s="334">
        <v>7.6571765885158016E-11</v>
      </c>
      <c r="X214" s="334">
        <v>1.0618707250689712</v>
      </c>
      <c r="Y214" s="334">
        <v>2.6014722876444472</v>
      </c>
      <c r="Z214" s="334">
        <v>2.0429739474726234</v>
      </c>
      <c r="AA214" s="334">
        <v>0.96009413321629589</v>
      </c>
      <c r="AB214" s="334">
        <v>1.0833475396498914E-2</v>
      </c>
      <c r="AC214" s="334">
        <v>1.0100187327411778E-10</v>
      </c>
    </row>
    <row r="215" spans="17:29" ht="20" customHeight="1" x14ac:dyDescent="0.45">
      <c r="Q215" s="340">
        <v>213</v>
      </c>
      <c r="R215" s="334">
        <v>0.26173551394271255</v>
      </c>
      <c r="S215" s="334">
        <v>1.0108066635399005</v>
      </c>
      <c r="T215" s="334">
        <v>1.5572605752266979</v>
      </c>
      <c r="U215" s="334">
        <v>0.23965608411383124</v>
      </c>
      <c r="V215" s="334">
        <v>4.3912377533929766E-3</v>
      </c>
      <c r="W215" s="334">
        <v>7.9085636549681896E-11</v>
      </c>
      <c r="X215" s="334">
        <v>1.044840545634546</v>
      </c>
      <c r="Y215" s="334">
        <v>2.542730579079691</v>
      </c>
      <c r="Z215" s="334">
        <v>2.0541022327958829</v>
      </c>
      <c r="AA215" s="334">
        <v>0.95670010507225633</v>
      </c>
      <c r="AB215" s="334">
        <v>1.1046360217352056E-2</v>
      </c>
      <c r="AC215" s="334">
        <v>1.0431779061454545E-10</v>
      </c>
    </row>
    <row r="216" spans="17:29" ht="20" customHeight="1" x14ac:dyDescent="0.45">
      <c r="Q216" s="340">
        <v>214</v>
      </c>
      <c r="R216" s="334">
        <v>0.2576269347906549</v>
      </c>
      <c r="S216" s="334">
        <v>0.98795381819593897</v>
      </c>
      <c r="T216" s="334">
        <v>1.5654936066575524</v>
      </c>
      <c r="U216" s="334">
        <v>0.23876520070236029</v>
      </c>
      <c r="V216" s="334">
        <v>4.4770596586719306E-3</v>
      </c>
      <c r="W216" s="334">
        <v>8.1677944855123237E-11</v>
      </c>
      <c r="X216" s="334">
        <v>1.0284392173686454</v>
      </c>
      <c r="Y216" s="334">
        <v>2.4852431971984017</v>
      </c>
      <c r="Z216" s="334">
        <v>2.0649620005918634</v>
      </c>
      <c r="AA216" s="334">
        <v>0.95314372445077966</v>
      </c>
      <c r="AB216" s="334">
        <v>1.1262249161082852E-2</v>
      </c>
      <c r="AC216" s="334">
        <v>1.0773717100791809E-10</v>
      </c>
    </row>
    <row r="217" spans="17:29" ht="20" customHeight="1" x14ac:dyDescent="0.45">
      <c r="Q217" s="340">
        <v>215</v>
      </c>
      <c r="R217" s="334">
        <v>0.25366977358497539</v>
      </c>
      <c r="S217" s="334">
        <v>0.96559334141945163</v>
      </c>
      <c r="T217" s="334">
        <v>1.5735197928055662</v>
      </c>
      <c r="U217" s="334">
        <v>0.2378342656095776</v>
      </c>
      <c r="V217" s="334">
        <v>4.5640816753603564E-3</v>
      </c>
      <c r="W217" s="334">
        <v>8.435100985278381E-11</v>
      </c>
      <c r="X217" s="334">
        <v>1.0126423451329156</v>
      </c>
      <c r="Y217" s="334">
        <v>2.4289943910585015</v>
      </c>
      <c r="Z217" s="334">
        <v>2.0755489294268594</v>
      </c>
      <c r="AA217" s="334">
        <v>0.94942745868446732</v>
      </c>
      <c r="AB217" s="334">
        <v>1.1481157040174121E-2</v>
      </c>
      <c r="AC217" s="334">
        <v>1.1126307339538704E-10</v>
      </c>
    </row>
    <row r="218" spans="17:29" ht="20" customHeight="1" x14ac:dyDescent="0.45">
      <c r="Q218" s="340">
        <v>216</v>
      </c>
      <c r="R218" s="334">
        <v>0.24985801837591606</v>
      </c>
      <c r="S218" s="334">
        <v>0.94371884743029488</v>
      </c>
      <c r="T218" s="334">
        <v>1.5813359457559648</v>
      </c>
      <c r="U218" s="334">
        <v>0.23686391577828925</v>
      </c>
      <c r="V218" s="334">
        <v>4.6523094585346082E-3</v>
      </c>
      <c r="W218" s="334">
        <v>8.7107215238203678E-11</v>
      </c>
      <c r="X218" s="334">
        <v>0.99742592939909003</v>
      </c>
      <c r="Y218" s="334">
        <v>2.3739680969367987</v>
      </c>
      <c r="Z218" s="334">
        <v>2.0858588142866563</v>
      </c>
      <c r="AA218" s="334">
        <v>0.94555385043044349</v>
      </c>
      <c r="AB218" s="334">
        <v>1.1703098080230125E-2</v>
      </c>
      <c r="AC218" s="334">
        <v>1.1489864198698951E-10</v>
      </c>
    </row>
    <row r="219" spans="17:29" ht="20" customHeight="1" x14ac:dyDescent="0.45">
      <c r="Q219" s="340">
        <v>217</v>
      </c>
      <c r="R219" s="334">
        <v>0.24618576207646428</v>
      </c>
      <c r="S219" s="334">
        <v>0.92232383872980284</v>
      </c>
      <c r="T219" s="334">
        <v>1.5889389680643551</v>
      </c>
      <c r="U219" s="334">
        <v>0.23585480635215197</v>
      </c>
      <c r="V219" s="334">
        <v>4.7417484236965332E-3</v>
      </c>
      <c r="W219" s="334">
        <v>8.9949011037140721E-11</v>
      </c>
      <c r="X219" s="334">
        <v>0.98276638924792459</v>
      </c>
      <c r="Y219" s="334">
        <v>2.3201479700770293</v>
      </c>
      <c r="Z219" s="334">
        <v>2.0958875694918588</v>
      </c>
      <c r="AA219" s="334">
        <v>0.94152551500309667</v>
      </c>
      <c r="AB219" s="334">
        <v>1.192808590419444E-2</v>
      </c>
      <c r="AC219" s="334">
        <v>1.1864710848553732E-10</v>
      </c>
    </row>
    <row r="220" spans="17:29" ht="20" customHeight="1" x14ac:dyDescent="0.45">
      <c r="Q220" s="340">
        <v>218</v>
      </c>
      <c r="R220" s="334">
        <v>0.24264720791519706</v>
      </c>
      <c r="S220" s="334">
        <v>0.90140171816893266</v>
      </c>
      <c r="T220" s="334">
        <v>1.5963258548991901</v>
      </c>
      <c r="U220" s="334">
        <v>0.23480760999554254</v>
      </c>
      <c r="V220" s="334">
        <v>4.8324037405029011E-3</v>
      </c>
      <c r="W220" s="334">
        <v>9.2878915332207412E-11</v>
      </c>
      <c r="X220" s="334">
        <v>0.9686405841367961</v>
      </c>
      <c r="Y220" s="334">
        <v>2.2675174150478314</v>
      </c>
      <c r="Z220" s="334">
        <v>2.1056312315239092</v>
      </c>
      <c r="AA220" s="334">
        <v>0.93734513765902039</v>
      </c>
      <c r="AB220" s="334">
        <v>1.2156133516576063E-2</v>
      </c>
      <c r="AC220" s="334">
        <v>1.2251179436413448E-10</v>
      </c>
    </row>
    <row r="221" spans="17:29" ht="20" customHeight="1" x14ac:dyDescent="0.45">
      <c r="Q221" s="340">
        <v>219</v>
      </c>
      <c r="R221" s="334">
        <v>0.23923667455368874</v>
      </c>
      <c r="S221" s="334">
        <v>0.88094580047230842</v>
      </c>
      <c r="T221" s="334">
        <v>1.6034936961143391</v>
      </c>
      <c r="U221" s="334">
        <v>0.23372301620240662</v>
      </c>
      <c r="V221" s="334">
        <v>4.9242803265017645E-3</v>
      </c>
      <c r="W221" s="334">
        <v>9.589951603105862E-11</v>
      </c>
      <c r="X221" s="334">
        <v>0.95502583432824262</v>
      </c>
      <c r="Y221" s="334">
        <v>2.216059614732004</v>
      </c>
      <c r="Z221" s="334">
        <v>2.1150859617589055</v>
      </c>
      <c r="AA221" s="334">
        <v>0.933015470837956</v>
      </c>
      <c r="AB221" s="334">
        <v>1.2387253287692935E-2</v>
      </c>
      <c r="AC221" s="334">
        <v>1.2649611319850288E-10</v>
      </c>
    </row>
    <row r="222" spans="17:29" ht="20" customHeight="1" x14ac:dyDescent="0.45">
      <c r="Q222" s="340">
        <v>220</v>
      </c>
      <c r="R222" s="334">
        <v>0.2359486008447183</v>
      </c>
      <c r="S222" s="334">
        <v>0.86094932322779638</v>
      </c>
      <c r="T222" s="334">
        <v>1.6104396782497843</v>
      </c>
      <c r="U222" s="334">
        <v>0.23260173059503114</v>
      </c>
      <c r="V222" s="334">
        <v>5.0173828408793019E-3</v>
      </c>
      <c r="W222" s="334">
        <v>9.9013472677033764E-11</v>
      </c>
      <c r="X222" s="334">
        <v>0.94189993988458987</v>
      </c>
      <c r="Y222" s="334">
        <v>2.1657575579712902</v>
      </c>
      <c r="Z222" s="334">
        <v>2.1242480491066198</v>
      </c>
      <c r="AA222" s="334">
        <v>0.92853933136351385</v>
      </c>
      <c r="AB222" s="334">
        <v>1.2621456937941849E-2</v>
      </c>
      <c r="AC222" s="334">
        <v>1.3060357305530685E-10</v>
      </c>
    </row>
    <row r="223" spans="17:29" ht="20" customHeight="1" x14ac:dyDescent="0.45">
      <c r="Q223" s="340">
        <v>221</v>
      </c>
      <c r="R223" s="334">
        <v>0.23277755021076238</v>
      </c>
      <c r="S223" s="334">
        <v>0.84140545735220174</v>
      </c>
      <c r="T223" s="334">
        <v>1.6171610864583765</v>
      </c>
      <c r="U223" s="334">
        <v>0.23144447421369693</v>
      </c>
      <c r="V223" s="334">
        <v>5.1117156782209345E-3</v>
      </c>
      <c r="W223" s="334">
        <v>1.0222351830317944E-10</v>
      </c>
      <c r="X223" s="334">
        <v>0.92924119814676631</v>
      </c>
      <c r="Y223" s="334">
        <v>2.1165940658933167</v>
      </c>
      <c r="Z223" s="334">
        <v>2.1331139125519791</v>
      </c>
      <c r="AA223" s="334">
        <v>0.92391959760748665</v>
      </c>
      <c r="AB223" s="334">
        <v>1.2858755522104234E-2</v>
      </c>
      <c r="AC223" s="334">
        <v>1.3483777893769912E-10</v>
      </c>
    </row>
    <row r="224" spans="17:29" ht="20" customHeight="1" x14ac:dyDescent="0.45">
      <c r="Q224" s="340">
        <v>222</v>
      </c>
      <c r="R224" s="334">
        <v>0.22971821462554259</v>
      </c>
      <c r="S224" s="334">
        <v>0.82230731704461457</v>
      </c>
      <c r="T224" s="334">
        <v>1.6236553063568417</v>
      </c>
      <c r="U224" s="334">
        <v>0.23025198279817219</v>
      </c>
      <c r="V224" s="334">
        <v>5.2072829622903348E-3</v>
      </c>
      <c r="W224" s="334">
        <v>1.0553246133058854E-10</v>
      </c>
      <c r="X224" s="334">
        <v>0.91702841962852577</v>
      </c>
      <c r="Y224" s="334">
        <v>2.0685518169496948</v>
      </c>
      <c r="Z224" s="334">
        <v>2.1416801035966362</v>
      </c>
      <c r="AA224" s="334">
        <v>0.91915920662159201</v>
      </c>
      <c r="AB224" s="334">
        <v>1.3099159413696966E-2</v>
      </c>
      <c r="AC224" s="334">
        <v>1.3920243528932222E-10</v>
      </c>
    </row>
    <row r="225" spans="17:29" ht="20" customHeight="1" x14ac:dyDescent="0.45">
      <c r="Q225" s="340">
        <v>223</v>
      </c>
      <c r="R225" s="334">
        <v>0.22676541818467424</v>
      </c>
      <c r="S225" s="334">
        <v>0.80364796923969539</v>
      </c>
      <c r="T225" s="334">
        <v>1.629919825799196</v>
      </c>
      <c r="U225" s="334">
        <v>0.22902500606199741</v>
      </c>
      <c r="V225" s="334">
        <v>5.3040885398303933E-3</v>
      </c>
      <c r="W225" s="334">
        <v>1.0894318751202578E-10</v>
      </c>
      <c r="X225" s="334">
        <v>0.90524094227037144</v>
      </c>
      <c r="Y225" s="334">
        <v>2.0216133706961905</v>
      </c>
      <c r="Z225" s="334">
        <v>2.1499433085981883</v>
      </c>
      <c r="AA225" s="334">
        <v>0.91426115124043983</v>
      </c>
      <c r="AB225" s="334">
        <v>1.334267828937844E-2</v>
      </c>
      <c r="AC225" s="334">
        <v>1.4370134855804456E-10</v>
      </c>
    </row>
    <row r="226" spans="17:29" ht="20" customHeight="1" x14ac:dyDescent="0.45">
      <c r="Q226" s="340">
        <v>224</v>
      </c>
      <c r="R226" s="334">
        <v>0.22391412025469554</v>
      </c>
      <c r="S226" s="334">
        <v>0.7854204425739294</v>
      </c>
      <c r="T226" s="334">
        <v>1.6359522365708135</v>
      </c>
      <c r="U226" s="334">
        <v>0.22776430696052646</v>
      </c>
      <c r="V226" s="334">
        <v>5.402135974389587E-3</v>
      </c>
      <c r="W226" s="334">
        <v>1.124586619218059E-10</v>
      </c>
      <c r="X226" s="334">
        <v>0.8938586440103895</v>
      </c>
      <c r="Y226" s="334">
        <v>1.9757611903477532</v>
      </c>
      <c r="Z226" s="334">
        <v>2.1579003510047348</v>
      </c>
      <c r="AA226" s="334">
        <v>0.90922847715957289</v>
      </c>
      <c r="AB226" s="334">
        <v>1.3589321113418484E-2</v>
      </c>
      <c r="AC226" s="334">
        <v>1.4833842982070668E-10</v>
      </c>
    </row>
    <row r="227" spans="17:29" ht="20" customHeight="1" x14ac:dyDescent="0.45">
      <c r="Q227" s="340">
        <v>225</v>
      </c>
      <c r="R227" s="334">
        <v>0.22115941819294935</v>
      </c>
      <c r="S227" s="334">
        <v>0.76761773587843851</v>
      </c>
      <c r="T227" s="334">
        <v>1.6417502360015805</v>
      </c>
      <c r="U227" s="334">
        <v>0.22647066095367255</v>
      </c>
      <c r="V227" s="334">
        <v>5.5014285401781904E-3</v>
      </c>
      <c r="W227" s="334">
        <v>1.1608193099292965E-10</v>
      </c>
      <c r="X227" s="334">
        <v>0.88286195364193798</v>
      </c>
      <c r="Y227" s="334">
        <v>1.9309776641425713</v>
      </c>
      <c r="Z227" s="334">
        <v>2.1655481934827057</v>
      </c>
      <c r="AA227" s="334">
        <v>0.90406427999237049</v>
      </c>
      <c r="AB227" s="334">
        <v>1.3839096122243402E-2</v>
      </c>
      <c r="AC227" s="334">
        <v>1.5311769747020207E-10</v>
      </c>
    </row>
    <row r="228" spans="17:29" ht="20" customHeight="1" x14ac:dyDescent="0.45">
      <c r="Q228" s="340">
        <v>226</v>
      </c>
      <c r="R228" s="334">
        <v>0.21849654963388529</v>
      </c>
      <c r="S228" s="334">
        <v>0.75023282621246246</v>
      </c>
      <c r="T228" s="334">
        <v>1.647311628496513</v>
      </c>
      <c r="U228" s="334">
        <v>0.22514485526430877</v>
      </c>
      <c r="V228" s="334">
        <v>5.6019692159577309E-3</v>
      </c>
      <c r="W228" s="334">
        <v>1.1981612460248151E-10</v>
      </c>
      <c r="X228" s="334">
        <v>0.87223185994049812</v>
      </c>
      <c r="Y228" s="334">
        <v>1.8872451255506644</v>
      </c>
      <c r="Z228" s="334">
        <v>2.1728839399358204</v>
      </c>
      <c r="AA228" s="334">
        <v>0.89877170230960557</v>
      </c>
      <c r="AB228" s="334">
        <v>1.40920108090646E-2</v>
      </c>
      <c r="AC228" s="334">
        <v>1.5804327996621821E-10</v>
      </c>
    </row>
    <row r="229" spans="17:29" ht="20" customHeight="1" x14ac:dyDescent="0.45">
      <c r="Q229" s="340">
        <v>227</v>
      </c>
      <c r="R229" s="334">
        <v>0.21592089434035261</v>
      </c>
      <c r="S229" s="334">
        <v>0.73325867645207687</v>
      </c>
      <c r="T229" s="334">
        <v>1.6526343269824557</v>
      </c>
      <c r="U229" s="334">
        <v>0.22378768813327823</v>
      </c>
      <c r="V229" s="334">
        <v>5.7037606789680289E-3</v>
      </c>
      <c r="W229" s="334">
        <v>1.2366445820633565E-10</v>
      </c>
      <c r="X229" s="334">
        <v>0.86194991905398077</v>
      </c>
      <c r="Y229" s="334">
        <v>1.844545872363651</v>
      </c>
      <c r="Z229" s="334">
        <v>2.1799048374133556</v>
      </c>
      <c r="AA229" s="334">
        <v>0.89335393066546565</v>
      </c>
      <c r="AB229" s="334">
        <v>1.434807190860179E-2</v>
      </c>
      <c r="AC229" s="334">
        <v>1.6311941865101693E-10</v>
      </c>
    </row>
    <row r="230" spans="17:29" ht="20" customHeight="1" x14ac:dyDescent="0.45">
      <c r="Q230" s="340">
        <v>228</v>
      </c>
      <c r="R230" s="334">
        <v>0.21342797562133059</v>
      </c>
      <c r="S230" s="334">
        <v>0.71668824244898788</v>
      </c>
      <c r="T230" s="334">
        <v>1.6577163542694588</v>
      </c>
      <c r="U230" s="334">
        <v>0.22239996807193671</v>
      </c>
      <c r="V230" s="334">
        <v>5.8068052988958698E-3</v>
      </c>
      <c r="W230" s="334">
        <v>1.2763023502421715E-10</v>
      </c>
      <c r="X230" s="334">
        <v>0.85199826016226599</v>
      </c>
      <c r="Y230" s="334">
        <v>1.8028621847030253</v>
      </c>
      <c r="Z230" s="334">
        <v>2.1866082779058647</v>
      </c>
      <c r="AA230" s="334">
        <v>0.88781419261372585</v>
      </c>
      <c r="AB230" s="334">
        <v>1.4607285381910895E-2</v>
      </c>
      <c r="AC230" s="334">
        <v>1.6835047063163663E-10</v>
      </c>
    </row>
    <row r="231" spans="17:29" ht="20" customHeight="1" x14ac:dyDescent="0.45">
      <c r="Q231" s="340">
        <v>229</v>
      </c>
      <c r="R231" s="334">
        <v>0.21101346132027732</v>
      </c>
      <c r="S231" s="334">
        <v>0.70051447977456838</v>
      </c>
      <c r="T231" s="334">
        <v>1.6625558443255606</v>
      </c>
      <c r="U231" s="334">
        <v>0.22098251311316899</v>
      </c>
      <c r="V231" s="334">
        <v>5.9111051318889588E-3</v>
      </c>
      <c r="W231" s="334">
        <v>1.3171684827618113E-10</v>
      </c>
      <c r="X231" s="334">
        <v>0.84235958942266176</v>
      </c>
      <c r="Y231" s="334">
        <v>1.7621763419850913</v>
      </c>
      <c r="Z231" s="334">
        <v>2.1929918000266797</v>
      </c>
      <c r="AA231" s="334">
        <v>0.88215575371782806</v>
      </c>
      <c r="AB231" s="334">
        <v>1.4869656401325886E-2</v>
      </c>
      <c r="AC231" s="334">
        <v>1.7374091172991617E-10</v>
      </c>
    </row>
    <row r="232" spans="17:29" ht="20" customHeight="1" x14ac:dyDescent="0.45">
      <c r="Q232" s="340">
        <v>230</v>
      </c>
      <c r="R232" s="334">
        <v>0.20867316438086053</v>
      </c>
      <c r="S232" s="334">
        <v>0.68473035006442362</v>
      </c>
      <c r="T232" s="334">
        <v>1.6671510434638539</v>
      </c>
      <c r="U232" s="334">
        <v>0.21953615006179347</v>
      </c>
      <c r="V232" s="334">
        <v>6.0166619146198664E-3</v>
      </c>
      <c r="W232" s="334">
        <v>1.3592778347162047E-10</v>
      </c>
      <c r="X232" s="334">
        <v>0.83301719222828519</v>
      </c>
      <c r="Y232" s="334">
        <v>1.7224706388810069</v>
      </c>
      <c r="Z232" s="334">
        <v>2.1990530905777073</v>
      </c>
      <c r="AA232" s="334">
        <v>0.87638191455851699</v>
      </c>
      <c r="AB232" s="334">
        <v>1.5135189335526373E-2</v>
      </c>
      <c r="AC232" s="334">
        <v>1.7929533950180756E-10</v>
      </c>
    </row>
    <row r="233" spans="17:29" ht="20" customHeight="1" x14ac:dyDescent="0.45">
      <c r="Q233" s="340">
        <v>231</v>
      </c>
      <c r="R233" s="334">
        <v>0.2064030429992447</v>
      </c>
      <c r="S233" s="334">
        <v>0.6693288269789307</v>
      </c>
      <c r="T233" s="334">
        <v>1.671500311440749</v>
      </c>
      <c r="U233" s="334">
        <v>0.21806171374526478</v>
      </c>
      <c r="V233" s="334">
        <v>6.1234770584036652E-3</v>
      </c>
      <c r="W233" s="334">
        <v>1.4026662075190646E-10</v>
      </c>
      <c r="X233" s="334">
        <v>0.82395493381598861</v>
      </c>
      <c r="Y233" s="334">
        <v>1.6837274003107965</v>
      </c>
      <c r="Z233" s="334">
        <v>2.2047899859980946</v>
      </c>
      <c r="AA233" s="334">
        <v>0.87049600774266778</v>
      </c>
      <c r="AB233" s="334">
        <v>1.5403887734740216E-2</v>
      </c>
      <c r="AC233" s="334">
        <v>1.8501847632743228E-10</v>
      </c>
    </row>
    <row r="234" spans="17:29" ht="20" customHeight="1" x14ac:dyDescent="0.45">
      <c r="Q234" s="340">
        <v>232</v>
      </c>
      <c r="R234" s="334">
        <v>0.20419920037434361</v>
      </c>
      <c r="S234" s="334">
        <v>0.65430290179519901</v>
      </c>
      <c r="T234" s="334">
        <v>1.6756021224644113</v>
      </c>
      <c r="U234" s="334">
        <v>0.21656004626557296</v>
      </c>
      <c r="V234" s="334">
        <v>6.2315516433734189E-3</v>
      </c>
      <c r="W234" s="334">
        <v>1.4473703728778213E-10</v>
      </c>
      <c r="X234" s="334">
        <v>0.81515725826937424</v>
      </c>
      <c r="Y234" s="334">
        <v>1.6459289955101837</v>
      </c>
      <c r="Z234" s="334">
        <v>2.2102004736944041</v>
      </c>
      <c r="AA234" s="334">
        <v>0.86450139491688871</v>
      </c>
      <c r="AB234" s="334">
        <v>1.5675754316091743E-2</v>
      </c>
      <c r="AC234" s="334">
        <v>1.909151725733596E-10</v>
      </c>
    </row>
    <row r="235" spans="17:29" ht="20" customHeight="1" x14ac:dyDescent="0.45">
      <c r="Q235" s="340">
        <v>233</v>
      </c>
      <c r="R235" s="334">
        <v>0.2020578840694901</v>
      </c>
      <c r="S235" s="334">
        <v>0.63964558864591592</v>
      </c>
      <c r="T235" s="334">
        <v>1.6794550661125929</v>
      </c>
      <c r="U235" s="334">
        <v>0.21503199625321356</v>
      </c>
      <c r="V235" s="334">
        <v>6.3408864127180616E-3</v>
      </c>
      <c r="W235" s="334">
        <v>1.4934280973268379E-10</v>
      </c>
      <c r="X235" s="334">
        <v>0.8066091859705995</v>
      </c>
      <c r="Y235" s="334">
        <v>1.6090578512091469</v>
      </c>
      <c r="Z235" s="334">
        <v>2.2152826932512784</v>
      </c>
      <c r="AA235" s="334">
        <v>0.85840146378939208</v>
      </c>
      <c r="AB235" s="334">
        <v>1.5950790949106852E-2</v>
      </c>
      <c r="AC235" s="334">
        <v>1.9699040982865644E-10</v>
      </c>
    </row>
    <row r="236" spans="17:29" ht="20" customHeight="1" x14ac:dyDescent="0.45">
      <c r="Q236" s="340">
        <v>234</v>
      </c>
      <c r="R236" s="334">
        <v>0.19997548500082524</v>
      </c>
      <c r="S236" s="334">
        <v>0.62534992942040513</v>
      </c>
      <c r="T236" s="334">
        <v>1.6830578481590466</v>
      </c>
      <c r="U236" s="334">
        <v>0.21347841812410931</v>
      </c>
      <c r="V236" s="334">
        <v>6.4514817669865812E-3</v>
      </c>
      <c r="W236" s="334">
        <v>1.540878167331586E-10</v>
      </c>
      <c r="X236" s="334">
        <v>0.798296309562055</v>
      </c>
      <c r="Y236" s="334">
        <v>1.5730964639607594</v>
      </c>
      <c r="Z236" s="334">
        <v>2.2200349375215218</v>
      </c>
      <c r="AA236" s="334">
        <v>0.85219962516364689</v>
      </c>
      <c r="AB236" s="334">
        <v>1.6228998641384908E-2</v>
      </c>
      <c r="AC236" s="334">
        <v>2.032493042162502E-10</v>
      </c>
    </row>
    <row r="237" spans="17:29" ht="20" customHeight="1" x14ac:dyDescent="0.45">
      <c r="Q237" s="340">
        <v>235</v>
      </c>
      <c r="R237" s="334">
        <v>0.19794853606936808</v>
      </c>
      <c r="S237" s="334">
        <v>0.61140899834317286</v>
      </c>
      <c r="T237" s="334">
        <v>1.6864092913078175</v>
      </c>
      <c r="U237" s="334">
        <v>0.21190017134031777</v>
      </c>
      <c r="V237" s="334">
        <v>6.5633377584627057E-3</v>
      </c>
      <c r="W237" s="334">
        <v>1.5897604149755398E-10</v>
      </c>
      <c r="X237" s="334">
        <v>0.79020478848562736</v>
      </c>
      <c r="Y237" s="334">
        <v>1.5380274116587298</v>
      </c>
      <c r="Z237" s="334">
        <v>2.2244556535946667</v>
      </c>
      <c r="AA237" s="334">
        <v>0.84589930998714535</v>
      </c>
      <c r="AB237" s="334">
        <v>1.651037752444803E-2</v>
      </c>
      <c r="AC237" s="334">
        <v>2.0969710978115441E-10</v>
      </c>
    </row>
    <row r="238" spans="17:29" ht="20" customHeight="1" x14ac:dyDescent="0.45">
      <c r="Q238" s="340">
        <v>236</v>
      </c>
      <c r="R238" s="334">
        <v>0.19597371045517198</v>
      </c>
      <c r="S238" s="334">
        <v>0.59781590624492875</v>
      </c>
      <c r="T238" s="334">
        <v>1.6895083358349623</v>
      </c>
      <c r="U238" s="334">
        <v>0.21029811967537226</v>
      </c>
      <c r="V238" s="334">
        <v>6.6764540856145997E-3</v>
      </c>
      <c r="W238" s="334">
        <v>1.6401157442422793E-10</v>
      </c>
      <c r="X238" s="334">
        <v>0.78232134217302129</v>
      </c>
      <c r="Y238" s="334">
        <v>1.5038333642813524</v>
      </c>
      <c r="Z238" s="334">
        <v>2.2285434436434293</v>
      </c>
      <c r="AA238" s="334">
        <v>0.83950396641866509</v>
      </c>
      <c r="AB238" s="334">
        <v>1.6794926839779043E-2</v>
      </c>
      <c r="AC238" s="334">
        <v>2.1633922195720589E-10</v>
      </c>
    </row>
    <row r="239" spans="17:29" ht="20" customHeight="1" x14ac:dyDescent="0.45">
      <c r="Q239" s="340">
        <v>237</v>
      </c>
      <c r="R239" s="334">
        <v>0.19404781959323134</v>
      </c>
      <c r="S239" s="334">
        <v>0.58456380454094392</v>
      </c>
      <c r="T239" s="334">
        <v>1.692354040137106</v>
      </c>
      <c r="U239" s="334">
        <v>0.20867313048506655</v>
      </c>
      <c r="V239" s="334">
        <v>6.7908300876237653E-3</v>
      </c>
      <c r="W239" s="334">
        <v>1.6919861579050503E-10</v>
      </c>
      <c r="X239" s="334">
        <v>0.77463324196563754</v>
      </c>
      <c r="Y239" s="334">
        <v>1.4704970938992508</v>
      </c>
      <c r="Z239" s="334">
        <v>2.2322970656472862</v>
      </c>
      <c r="AA239" s="334">
        <v>0.83301705691726324</v>
      </c>
      <c r="AB239" s="334">
        <v>1.7082644925058666E-2</v>
      </c>
      <c r="AC239" s="334">
        <v>2.2318118111392785E-10</v>
      </c>
    </row>
    <row r="240" spans="17:29" ht="20" customHeight="1" x14ac:dyDescent="0.45">
      <c r="Q240" s="340">
        <v>238</v>
      </c>
      <c r="R240" s="334">
        <v>0.19216781085186638</v>
      </c>
      <c r="S240" s="334">
        <v>0.57164588893123469</v>
      </c>
      <c r="T240" s="334">
        <v>1.6949455811865806</v>
      </c>
      <c r="U240" s="334">
        <v>0.2070260739844717</v>
      </c>
      <c r="V240" s="334">
        <v>6.9064647389971527E-3</v>
      </c>
      <c r="W240" s="334">
        <v>1.7454147850362495E-10</v>
      </c>
      <c r="X240" s="334">
        <v>0.76712830184675329</v>
      </c>
      <c r="Y240" s="334">
        <v>1.4380014839833573</v>
      </c>
      <c r="Z240" s="334">
        <v>2.2357154339928234</v>
      </c>
      <c r="AA240" s="334">
        <v>0.82644205535614867</v>
      </c>
      <c r="AB240" s="334">
        <v>1.7373529200612043E-2</v>
      </c>
      <c r="AC240" s="334">
        <v>2.3022867618516459E-10</v>
      </c>
    </row>
    <row r="241" spans="17:29" ht="20" customHeight="1" x14ac:dyDescent="0.45">
      <c r="Q241" s="340">
        <v>239</v>
      </c>
      <c r="R241" s="334">
        <v>0.19033076493515805</v>
      </c>
      <c r="S241" s="334">
        <v>0.55905540283683997</v>
      </c>
      <c r="T241" s="334">
        <v>1.6972822548928506</v>
      </c>
      <c r="U241" s="334">
        <v>0.20535782253197585</v>
      </c>
      <c r="V241" s="334">
        <v>7.0233566442672217E-3</v>
      </c>
      <c r="W241" s="334">
        <v>1.8004459091499292E-10</v>
      </c>
      <c r="X241" s="334">
        <v>0.75979486807211694</v>
      </c>
      <c r="Y241" s="334">
        <v>1.4063295380490282</v>
      </c>
      <c r="Z241" s="334">
        <v>2.2387976199504727</v>
      </c>
      <c r="AA241" s="334">
        <v>0.81978244416458956</v>
      </c>
      <c r="AB241" s="334">
        <v>1.7667576156076496E-2</v>
      </c>
      <c r="AC241" s="334">
        <v>2.3748754838121449E-10</v>
      </c>
    </row>
    <row r="242" spans="17:29" ht="20" customHeight="1" x14ac:dyDescent="0.45">
      <c r="Q242" s="340">
        <v>240</v>
      </c>
      <c r="R242" s="334">
        <v>0.18853389303170004</v>
      </c>
      <c r="S242" s="334">
        <v>0.54678564058603285</v>
      </c>
      <c r="T242" s="334">
        <v>1.6993634763701073</v>
      </c>
      <c r="U242" s="334">
        <v>0.20366924992108093</v>
      </c>
      <c r="V242" s="334">
        <v>7.1415040327840211E-3</v>
      </c>
      <c r="W242" s="334">
        <v>1.8571249969903364E-10</v>
      </c>
      <c r="X242" s="334">
        <v>0.75262180778785093</v>
      </c>
      <c r="Y242" s="334">
        <v>1.3754643876711063</v>
      </c>
      <c r="Z242" s="334">
        <v>2.2415428520274832</v>
      </c>
      <c r="AA242" s="334">
        <v>0.81304171150078619</v>
      </c>
      <c r="AB242" s="334">
        <v>1.796478133730077E-2</v>
      </c>
      <c r="AC242" s="334">
        <v>2.4496379498617755E-10</v>
      </c>
    </row>
    <row r="243" spans="17:29" ht="20" customHeight="1" x14ac:dyDescent="0.45">
      <c r="Q243" s="340">
        <v>241</v>
      </c>
      <c r="R243" s="334">
        <v>0.18677453373241373</v>
      </c>
      <c r="S243" s="334">
        <v>0.53482995036401026</v>
      </c>
      <c r="T243" s="334">
        <v>1.701188780110936</v>
      </c>
      <c r="U243" s="334">
        <v>0.20196123068070534</v>
      </c>
      <c r="V243" s="334">
        <v>7.2609047536033771E-3</v>
      </c>
      <c r="W243" s="334">
        <v>1.9154987279795493E-10</v>
      </c>
      <c r="X243" s="334">
        <v>0.74559849672645684</v>
      </c>
      <c r="Y243" s="334">
        <v>1.3453892999039974</v>
      </c>
      <c r="Z243" s="334">
        <v>2.2439505161969948</v>
      </c>
      <c r="AA243" s="334">
        <v>0.80622334845870036</v>
      </c>
      <c r="AB243" s="334">
        <v>1.8265139333486009E-2</v>
      </c>
      <c r="AC243" s="334">
        <v>2.5266357324224196E-10</v>
      </c>
    </row>
    <row r="244" spans="17:29" ht="20" customHeight="1" x14ac:dyDescent="0.45">
      <c r="Q244" s="340">
        <v>242</v>
      </c>
      <c r="R244" s="334">
        <v>0.18505014974049827</v>
      </c>
      <c r="S244" s="334">
        <v>0.52318173693912917</v>
      </c>
      <c r="T244" s="334">
        <v>1.7027578200662021</v>
      </c>
      <c r="U244" s="334">
        <v>0.20023463938468511</v>
      </c>
      <c r="V244" s="334">
        <v>7.3815562704760505E-3</v>
      </c>
      <c r="W244" s="334">
        <v>1.9756150243380876E-10</v>
      </c>
      <c r="X244" s="334">
        <v>0.73871480607303341</v>
      </c>
      <c r="Y244" s="334">
        <v>1.3160876841396463</v>
      </c>
      <c r="Z244" s="334">
        <v>2.2460201560034156</v>
      </c>
      <c r="AA244" s="334">
        <v>0.79933084631160356</v>
      </c>
      <c r="AB244" s="334">
        <v>1.8568643764580797E-2</v>
      </c>
      <c r="AC244" s="334">
        <v>2.6059320432273831E-10</v>
      </c>
    </row>
    <row r="245" spans="17:29" ht="20" customHeight="1" x14ac:dyDescent="0.45">
      <c r="Q245" s="340">
        <v>243</v>
      </c>
      <c r="R245" s="334">
        <v>0.18335832439673666</v>
      </c>
      <c r="S245" s="334">
        <v>0.51183446417840939</v>
      </c>
      <c r="T245" s="334">
        <v>1.7040703696312409</v>
      </c>
      <c r="U245" s="334">
        <v>0.19849034997117015</v>
      </c>
      <c r="V245" s="334">
        <v>7.5034556569416816E-3</v>
      </c>
      <c r="W245" s="334">
        <v>2.0375230818920907E-10</v>
      </c>
      <c r="X245" s="334">
        <v>0.73196108859439912</v>
      </c>
      <c r="Y245" s="334">
        <v>1.2875430984353979</v>
      </c>
      <c r="Z245" s="334">
        <v>2.2477514725441998</v>
      </c>
      <c r="AA245" s="334">
        <v>0.79236769379512673</v>
      </c>
      <c r="AB245" s="334">
        <v>1.8875287268939708E-2</v>
      </c>
      <c r="AC245" s="334">
        <v>2.6875917739575603E-10</v>
      </c>
    </row>
    <row r="246" spans="17:29" ht="20" customHeight="1" x14ac:dyDescent="0.45">
      <c r="Q246" s="340">
        <v>244</v>
      </c>
      <c r="R246" s="334">
        <v>0.18169675804339097</v>
      </c>
      <c r="S246" s="334">
        <v>0.50078165736450642</v>
      </c>
      <c r="T246" s="334">
        <v>1.7051263215386783</v>
      </c>
      <c r="U246" s="334">
        <v>0.19672923507256521</v>
      </c>
      <c r="V246" s="334">
        <v>7.6265995915319271E-3</v>
      </c>
      <c r="W246" s="334">
        <v>2.1012734015810334E-10</v>
      </c>
      <c r="X246" s="334">
        <v>0.7253281641238678</v>
      </c>
      <c r="Y246" s="334">
        <v>1.259739255342448</v>
      </c>
      <c r="Z246" s="334">
        <v>2.2491443243284786</v>
      </c>
      <c r="AA246" s="334">
        <v>0.78533737443240448</v>
      </c>
      <c r="AB246" s="334">
        <v>1.9185061491256598E-2</v>
      </c>
      <c r="AC246" s="334">
        <v>2.7716815378016403E-10</v>
      </c>
    </row>
    <row r="247" spans="17:29" ht="20" customHeight="1" x14ac:dyDescent="0.45">
      <c r="Q247" s="340">
        <v>245</v>
      </c>
      <c r="R247" s="334">
        <v>0.18006326424976316</v>
      </c>
      <c r="S247" s="334">
        <v>0.49001690532597392</v>
      </c>
      <c r="T247" s="334">
        <v>1.7059256876582067</v>
      </c>
      <c r="U247" s="334">
        <v>0.19495216535665519</v>
      </c>
      <c r="V247" s="334">
        <v>7.7509843530872511E-3</v>
      </c>
      <c r="W247" s="334">
        <v>2.1669178216803408E-10</v>
      </c>
      <c r="X247" s="334">
        <v>0.71880730449379748</v>
      </c>
      <c r="Y247" s="334">
        <v>1.2326600272646182</v>
      </c>
      <c r="Z247" s="334">
        <v>2.2501987270129531</v>
      </c>
      <c r="AA247" s="334">
        <v>0.77824336390386584</v>
      </c>
      <c r="AB247" s="334">
        <v>1.9497957070783785E-2</v>
      </c>
      <c r="AC247" s="334">
        <v>2.8582697119592944E-10</v>
      </c>
    </row>
    <row r="248" spans="17:29" ht="20" customHeight="1" x14ac:dyDescent="0.45">
      <c r="Q248" s="340">
        <v>246</v>
      </c>
      <c r="R248" s="334">
        <v>0.17845576592223281</v>
      </c>
      <c r="S248" s="334">
        <v>0.47953386239209922</v>
      </c>
      <c r="T248" s="334">
        <v>1.7064685987038373</v>
      </c>
      <c r="U248" s="334">
        <v>0.19316000887951679</v>
      </c>
      <c r="V248" s="334">
        <v>7.8766058161915953E-3</v>
      </c>
      <c r="W248" s="334">
        <v>2.2345095507534613E-10</v>
      </c>
      <c r="X248" s="334">
        <v>0.71239021800697444</v>
      </c>
      <c r="Y248" s="334">
        <v>1.2062894513758335</v>
      </c>
      <c r="Z248" s="334">
        <v>2.2509148530157428</v>
      </c>
      <c r="AA248" s="334">
        <v>0.77108912746407732</v>
      </c>
      <c r="AB248" s="334">
        <v>1.9813963629847726E-2</v>
      </c>
      <c r="AC248" s="334">
        <v>2.9474264811065638E-10</v>
      </c>
    </row>
    <row r="249" spans="17:29" ht="20" customHeight="1" x14ac:dyDescent="0.45">
      <c r="Q249" s="340">
        <v>247</v>
      </c>
      <c r="R249" s="334">
        <v>0.17687229132118579</v>
      </c>
      <c r="S249" s="334">
        <v>0.46932625018316998</v>
      </c>
      <c r="T249" s="334">
        <v>1.7067553038491476</v>
      </c>
      <c r="U249" s="334">
        <v>0.19135363045080486</v>
      </c>
      <c r="V249" s="334">
        <v>8.0034594467289309E-3</v>
      </c>
      <c r="W249" s="334">
        <v>2.3041032013479129E-10</v>
      </c>
      <c r="X249" s="334">
        <v>0.70606903353630879</v>
      </c>
      <c r="Y249" s="334">
        <v>1.1806117341236191</v>
      </c>
      <c r="Z249" s="334">
        <v>2.2512930310088834</v>
      </c>
      <c r="AA249" s="334">
        <v>0.76387811740798317</v>
      </c>
      <c r="AB249" s="334">
        <v>2.0133069762671346E-2</v>
      </c>
      <c r="AC249" s="334">
        <v>3.0392238818425777E-10</v>
      </c>
    </row>
    <row r="250" spans="17:29" ht="20" customHeight="1" x14ac:dyDescent="0.45">
      <c r="Q250" s="340">
        <v>248</v>
      </c>
      <c r="R250" s="334">
        <v>0.17531097000673598</v>
      </c>
      <c r="S250" s="334">
        <v>0.45938785924652309</v>
      </c>
      <c r="T250" s="334">
        <v>1.706786170251259</v>
      </c>
      <c r="U250" s="334">
        <v>0.18953389101195975</v>
      </c>
      <c r="V250" s="334">
        <v>8.1315402975662612E-3</v>
      </c>
      <c r="W250" s="334">
        <v>2.3757548244505852E-10</v>
      </c>
      <c r="X250" s="334">
        <v>0.69983628434027256</v>
      </c>
      <c r="Y250" s="334">
        <v>1.1556112553446594</v>
      </c>
      <c r="Z250" s="334">
        <v>2.2513337452904261</v>
      </c>
      <c r="AA250" s="334">
        <v>0.75661377058872892</v>
      </c>
      <c r="AB250" s="334">
        <v>2.0455263024514406E-2</v>
      </c>
      <c r="AC250" s="334">
        <v>3.1337358481377638E-10</v>
      </c>
    </row>
    <row r="251" spans="17:29" ht="20" customHeight="1" x14ac:dyDescent="0.45">
      <c r="Q251" s="340">
        <v>249</v>
      </c>
      <c r="R251" s="334">
        <v>0.17377002873455086</v>
      </c>
      <c r="S251" s="334">
        <v>0.44971255054822684</v>
      </c>
      <c r="T251" s="334">
        <v>1.7065616824842258</v>
      </c>
      <c r="U251" s="334">
        <v>0.1877016470278699</v>
      </c>
      <c r="V251" s="334">
        <v>8.260843004367276E-3</v>
      </c>
      <c r="W251" s="334">
        <v>2.4495219447175034E-10</v>
      </c>
      <c r="X251" s="334">
        <v>0.69368489167915626</v>
      </c>
      <c r="Y251" s="334">
        <v>1.1312725720171901</v>
      </c>
      <c r="Z251" s="334">
        <v>2.2510376350370529</v>
      </c>
      <c r="AA251" s="334">
        <v>0.74929950598919481</v>
      </c>
      <c r="AB251" s="334">
        <v>2.0780529921142592E-2</v>
      </c>
      <c r="AC251" s="334">
        <v>3.2310382578036227E-10</v>
      </c>
    </row>
    <row r="252" spans="17:29" ht="20" customHeight="1" x14ac:dyDescent="0.45">
      <c r="Q252" s="340">
        <v>250</v>
      </c>
      <c r="R252" s="334">
        <v>0.17224778732239499</v>
      </c>
      <c r="S252" s="334">
        <v>0.44029425682978568</v>
      </c>
      <c r="T252" s="334">
        <v>1.7060824418828056</v>
      </c>
      <c r="U252" s="334">
        <v>0.18585774989248197</v>
      </c>
      <c r="V252" s="334">
        <v>8.3913617815405041E-3</v>
      </c>
      <c r="W252" s="334">
        <v>2.5254635964933522E-10</v>
      </c>
      <c r="X252" s="334">
        <v>0.68760814831443051</v>
      </c>
      <c r="Y252" s="334">
        <v>1.1075804216738527</v>
      </c>
      <c r="Z252" s="334">
        <v>2.2504054934384765</v>
      </c>
      <c r="AA252" s="334">
        <v>0.74193872234920932</v>
      </c>
      <c r="AB252" s="334">
        <v>2.1108855898634885E-2</v>
      </c>
      <c r="AC252" s="334">
        <v>3.3312089800042214E-10</v>
      </c>
    </row>
    <row r="253" spans="17:29" ht="20" customHeight="1" x14ac:dyDescent="0.45">
      <c r="Q253" s="340">
        <v>251</v>
      </c>
      <c r="R253" s="334">
        <v>0.17074265450724863</v>
      </c>
      <c r="S253" s="334">
        <v>0.43112698383875109</v>
      </c>
      <c r="T253" s="334">
        <v>1.7053491657975099</v>
      </c>
      <c r="U253" s="334">
        <v>0.18400304534883302</v>
      </c>
      <c r="V253" s="334">
        <v>8.5230904183265215E-3</v>
      </c>
      <c r="W253" s="334">
        <v>2.6036403606369016E-10</v>
      </c>
      <c r="X253" s="334">
        <v>0.68159970197048436</v>
      </c>
      <c r="Y253" s="334">
        <v>1.0845197254973529</v>
      </c>
      <c r="Z253" s="334">
        <v>2.2494382667148165</v>
      </c>
      <c r="AA253" s="334">
        <v>0.73453479585033465</v>
      </c>
      <c r="AB253" s="334">
        <v>2.1440225333540737E-2</v>
      </c>
      <c r="AC253" s="334">
        <v>3.4343279238307192E-10</v>
      </c>
    </row>
    <row r="254" spans="17:29" ht="20" customHeight="1" x14ac:dyDescent="0.45">
      <c r="Q254" s="340">
        <v>252</v>
      </c>
      <c r="R254" s="334">
        <v>0.1692531238120297</v>
      </c>
      <c r="S254" s="334">
        <v>0.42220481144165106</v>
      </c>
      <c r="T254" s="334">
        <v>1.7043626867619694</v>
      </c>
      <c r="U254" s="334">
        <v>0.18213837292394608</v>
      </c>
      <c r="V254" s="334">
        <v>8.6560222750283675E-3</v>
      </c>
      <c r="W254" s="334">
        <v>2.6841144021682819E-10</v>
      </c>
      <c r="X254" s="334">
        <v>0.67565353883469914</v>
      </c>
      <c r="Y254" s="334">
        <v>1.0620755911200854</v>
      </c>
      <c r="Z254" s="334">
        <v>2.2481370530183131</v>
      </c>
      <c r="AA254" s="334">
        <v>0.72709107785998583</v>
      </c>
      <c r="AB254" s="334">
        <v>2.1774621523397548E-2</v>
      </c>
      <c r="AC254" s="334">
        <v>3.5404770879599485E-10</v>
      </c>
    </row>
    <row r="255" spans="17:29" ht="20" customHeight="1" x14ac:dyDescent="0.45">
      <c r="Q255" s="340">
        <v>253</v>
      </c>
      <c r="R255" s="334">
        <v>0.16777776944007228</v>
      </c>
      <c r="S255" s="334">
        <v>0.41352189462714789</v>
      </c>
      <c r="T255" s="334">
        <v>1.7031239515738255</v>
      </c>
      <c r="U255" s="334">
        <v>0.18026456537900334</v>
      </c>
      <c r="V255" s="334">
        <v>8.7901502793886442E-3</v>
      </c>
      <c r="W255" s="334">
        <v>2.766949508754108E-10</v>
      </c>
      <c r="X255" s="334">
        <v>0.6697639671683272</v>
      </c>
      <c r="Y255" s="334">
        <v>1.0402333151476229</v>
      </c>
      <c r="Z255" s="334">
        <v>2.2465031012209784</v>
      </c>
      <c r="AA255" s="334">
        <v>0.71961089273653867</v>
      </c>
      <c r="AB255" s="334">
        <v>2.211202667761708E-2</v>
      </c>
      <c r="AC255" s="334">
        <v>3.6497406114181605E-10</v>
      </c>
    </row>
    <row r="256" spans="17:29" ht="20" customHeight="1" x14ac:dyDescent="0.45">
      <c r="Q256" s="340">
        <v>254</v>
      </c>
      <c r="R256" s="334">
        <v>0.16631524221459359</v>
      </c>
      <c r="S256" s="334">
        <v>0.40507246440691508</v>
      </c>
      <c r="T256" s="334">
        <v>1.7016340202903428</v>
      </c>
      <c r="U256" s="334">
        <v>0.17838244817518059</v>
      </c>
      <c r="V256" s="334">
        <v>8.925466923118271E-3</v>
      </c>
      <c r="W256" s="334">
        <v>2.852211130047676E-10</v>
      </c>
      <c r="X256" s="334">
        <v>0.66392560109696186</v>
      </c>
      <c r="Y256" s="334">
        <v>1.0189783854249146</v>
      </c>
      <c r="Z256" s="334">
        <v>2.2445378095897635</v>
      </c>
      <c r="AA256" s="334">
        <v>0.71209753569695566</v>
      </c>
      <c r="AB256" s="334">
        <v>2.2452421908753361E-2</v>
      </c>
      <c r="AC256" s="334">
        <v>3.762204825472652E-10</v>
      </c>
    </row>
    <row r="257" spans="17:29" ht="20" customHeight="1" x14ac:dyDescent="0.45">
      <c r="Q257" s="340">
        <v>255</v>
      </c>
      <c r="R257" s="334">
        <v>0.16486426557942357</v>
      </c>
      <c r="S257" s="334">
        <v>0.39685082862119342</v>
      </c>
      <c r="T257" s="334">
        <v>1.6998940651400851</v>
      </c>
      <c r="U257" s="334">
        <v>0.17649283895549972</v>
      </c>
      <c r="V257" s="334">
        <v>9.0619642585802341E-3</v>
      </c>
      <c r="W257" s="334">
        <v>2.9399664179006733E-10</v>
      </c>
      <c r="X257" s="334">
        <v>0.65813334464556617</v>
      </c>
      <c r="Y257" s="334">
        <v>0.99829648306269769</v>
      </c>
      <c r="Z257" s="334">
        <v>2.2422427243510015</v>
      </c>
      <c r="AA257" s="334">
        <v>0.70455427074835741</v>
      </c>
      <c r="AB257" s="334">
        <v>2.2795787224160514E-2</v>
      </c>
      <c r="AC257" s="334">
        <v>3.8779583066729609E-10</v>
      </c>
    </row>
    <row r="258" spans="17:29" ht="20" customHeight="1" x14ac:dyDescent="0.45">
      <c r="Q258" s="340">
        <v>256</v>
      </c>
      <c r="R258" s="334">
        <v>0.16342363167629695</v>
      </c>
      <c r="S258" s="334">
        <v>0.38885137265560443</v>
      </c>
      <c r="T258" s="334">
        <v>1.6979053693520179</v>
      </c>
      <c r="U258" s="334">
        <v>0.17459654704302896</v>
      </c>
      <c r="V258" s="334">
        <v>9.1996338956324489E-3</v>
      </c>
      <c r="W258" s="334">
        <v>3.0302842674635017E-10</v>
      </c>
      <c r="X258" s="334">
        <v>0.65238237607913807</v>
      </c>
      <c r="Y258" s="334">
        <v>0.97817348424067663</v>
      </c>
      <c r="Z258" s="334">
        <v>2.2396195381459401</v>
      </c>
      <c r="AA258" s="334">
        <v>0.69698432868485116</v>
      </c>
      <c r="AB258" s="334">
        <v>2.3142101518050854E-2</v>
      </c>
      <c r="AC258" s="334">
        <v>3.9970919310641911E-10</v>
      </c>
    </row>
    <row r="259" spans="17:29" ht="20" customHeight="1" x14ac:dyDescent="0.45">
      <c r="Q259" s="340">
        <v>257</v>
      </c>
      <c r="R259" s="334">
        <v>0.16199219751300487</v>
      </c>
      <c r="S259" s="334">
        <v>0.3810685600753167</v>
      </c>
      <c r="T259" s="334">
        <v>1.695669325903608</v>
      </c>
      <c r="U259" s="334">
        <v>0.17269437295572523</v>
      </c>
      <c r="V259" s="334">
        <v>9.3384669986338511E-3</v>
      </c>
      <c r="W259" s="334">
        <v>3.1232353591921153E-10</v>
      </c>
      <c r="X259" s="334">
        <v>0.64666813260608225</v>
      </c>
      <c r="Y259" s="334">
        <v>0.95859546180279565</v>
      </c>
      <c r="Z259" s="334">
        <v>2.2366700883794239</v>
      </c>
      <c r="AA259" s="334">
        <v>0.68939090515079737</v>
      </c>
      <c r="AB259" s="334">
        <v>2.3491342563963537E-2</v>
      </c>
      <c r="AC259" s="334">
        <v>4.1196989295960627E-10</v>
      </c>
    </row>
    <row r="260" spans="17:29" ht="20" customHeight="1" x14ac:dyDescent="0.45">
      <c r="Q260" s="340">
        <v>258</v>
      </c>
      <c r="R260" s="334">
        <v>0.16056888123570265</v>
      </c>
      <c r="S260" s="334">
        <v>0.37349693318226002</v>
      </c>
      <c r="T260" s="334">
        <v>1.6931874361894403</v>
      </c>
      <c r="U260" s="334">
        <v>0.17078710793819188</v>
      </c>
      <c r="V260" s="334">
        <v>9.4784542836174011E-3</v>
      </c>
      <c r="W260" s="334">
        <v>3.2188922017787191E-10</v>
      </c>
      <c r="X260" s="334">
        <v>0.64098629549737229</v>
      </c>
      <c r="Y260" s="334">
        <v>0.93954868665893809</v>
      </c>
      <c r="Z260" s="334">
        <v>2.2333963554637348</v>
      </c>
      <c r="AA260" s="334">
        <v>0.68177715877159784</v>
      </c>
      <c r="AB260" s="334">
        <v>2.3843487007653152E-2</v>
      </c>
      <c r="AC260" s="334">
        <v>4.2458749447505866E-10</v>
      </c>
    </row>
    <row r="261" spans="17:29" ht="20" customHeight="1" x14ac:dyDescent="0.45">
      <c r="Q261" s="340">
        <v>259</v>
      </c>
      <c r="R261" s="334">
        <v>0.15915265851764951</v>
      </c>
      <c r="S261" s="334">
        <v>0.36613111350065441</v>
      </c>
      <c r="T261" s="334">
        <v>1.6904613086120062</v>
      </c>
      <c r="U261" s="334">
        <v>0.16887553351059184</v>
      </c>
      <c r="V261" s="334">
        <v>9.6195860156337125E-3</v>
      </c>
      <c r="W261" s="334">
        <v>3.3173291760243445E-10</v>
      </c>
      <c r="X261" s="334">
        <v>0.63533277567050406</v>
      </c>
      <c r="Y261" s="334">
        <v>0.92101962900629597</v>
      </c>
      <c r="Z261" s="334">
        <v>2.229800460959773</v>
      </c>
      <c r="AA261" s="334">
        <v>0.67414620935297287</v>
      </c>
      <c r="AB261" s="334">
        <v>2.4198510360407488E-2</v>
      </c>
      <c r="AC261" s="334">
        <v>4.3757180884121247E-10</v>
      </c>
    </row>
    <row r="262" spans="17:29" ht="20" customHeight="1" x14ac:dyDescent="0.45">
      <c r="Q262" s="340">
        <v>260</v>
      </c>
      <c r="R262" s="334">
        <v>0.15774255907565499</v>
      </c>
      <c r="S262" s="334">
        <v>0.35896580219575808</v>
      </c>
      <c r="T262" s="334">
        <v>1.6874926570964148</v>
      </c>
      <c r="U262" s="334">
        <v>0.166960421034927</v>
      </c>
      <c r="V262" s="334">
        <v>9.7618520062693042E-3</v>
      </c>
      <c r="W262" s="334">
        <v>3.4186225796719386E-10</v>
      </c>
      <c r="X262" s="334">
        <v>0.62970369978325169</v>
      </c>
      <c r="Y262" s="334">
        <v>0.90299495938275021</v>
      </c>
      <c r="Z262" s="334">
        <v>2.2258846656178912</v>
      </c>
      <c r="AA262" s="334">
        <v>0.66650113614955897</v>
      </c>
      <c r="AB262" s="334">
        <v>2.455638699280456E-2</v>
      </c>
      <c r="AC262" s="334">
        <v>4.5093290010044046E-10</v>
      </c>
    </row>
    <row r="263" spans="17:29" ht="20" customHeight="1" x14ac:dyDescent="0.45">
      <c r="Q263" s="340">
        <v>261</v>
      </c>
      <c r="R263" s="334">
        <v>0.15633766332449356</v>
      </c>
      <c r="S263" s="334">
        <v>0.35199578043031826</v>
      </c>
      <c r="T263" s="334">
        <v>1.6842832995308294</v>
      </c>
      <c r="U263" s="334">
        <v>0.16504253129887303</v>
      </c>
      <c r="V263" s="334">
        <v>9.905241611343072E-3</v>
      </c>
      <c r="W263" s="334">
        <v>3.5228506732184099E-10</v>
      </c>
      <c r="X263" s="334">
        <v>0.62409539687818838</v>
      </c>
      <c r="Y263" s="334">
        <v>0.88546154956353884</v>
      </c>
      <c r="Z263" s="334">
        <v>2.2216513673207516</v>
      </c>
      <c r="AA263" s="334">
        <v>0.65884497620359117</v>
      </c>
      <c r="AB263" s="334">
        <v>2.4917090128918025E-2</v>
      </c>
      <c r="AC263" s="334">
        <v>4.6468109119188314E-10</v>
      </c>
    </row>
    <row r="264" spans="17:29" ht="20" customHeight="1" x14ac:dyDescent="0.45">
      <c r="Q264" s="340">
        <v>262</v>
      </c>
      <c r="R264" s="334">
        <v>0.15493709917855572</v>
      </c>
      <c r="S264" s="334">
        <v>0.34521590966289228</v>
      </c>
      <c r="T264" s="334">
        <v>1.6808351561344672</v>
      </c>
      <c r="U264" s="334">
        <v>0.16312261411732262</v>
      </c>
      <c r="V264" s="334">
        <v>1.0049743728784208E-2</v>
      </c>
      <c r="W264" s="334">
        <v>3.6300937267242566E-10</v>
      </c>
      <c r="X264" s="334">
        <v>0.61850438561497023</v>
      </c>
      <c r="Y264" s="334">
        <v>0.86840647331169718</v>
      </c>
      <c r="Z264" s="334">
        <v>2.2171030989306417</v>
      </c>
      <c r="AA264" s="334">
        <v>0.65118072275427374</v>
      </c>
      <c r="AB264" s="334">
        <v>2.5280591840978948E-2</v>
      </c>
      <c r="AC264" s="334">
        <v>4.788269701258656E-10</v>
      </c>
    </row>
    <row r="265" spans="17:29" ht="20" customHeight="1" x14ac:dyDescent="0.45">
      <c r="Q265" s="340">
        <v>263</v>
      </c>
      <c r="R265" s="334">
        <v>0.15354003900901972</v>
      </c>
      <c r="S265" s="334">
        <v>0.33862113189182452</v>
      </c>
      <c r="T265" s="334">
        <v>1.6771502477551328</v>
      </c>
      <c r="U265" s="334">
        <v>0.16120140795176469</v>
      </c>
      <c r="V265" s="334">
        <v>1.0195346796695851E-2</v>
      </c>
      <c r="W265" s="334">
        <v>3.7404340676406295E-10</v>
      </c>
      <c r="X265" s="334">
        <v>0.61292736212345522</v>
      </c>
      <c r="Y265" s="334">
        <v>0.85181700699179386</v>
      </c>
      <c r="Z265" s="334">
        <v>2.2122425260438354</v>
      </c>
      <c r="AA265" s="334">
        <v>0.64351132371835462</v>
      </c>
      <c r="AB265" s="334">
        <v>2.564686304450484E-2</v>
      </c>
      <c r="AC265" s="334">
        <v>4.9338139629251956E-10</v>
      </c>
    </row>
    <row r="266" spans="17:29" ht="20" customHeight="1" x14ac:dyDescent="0.45">
      <c r="Q266" s="340">
        <v>264</v>
      </c>
      <c r="R266" s="334">
        <v>0.15214569676385481</v>
      </c>
      <c r="S266" s="334">
        <v>0.33220646984837415</v>
      </c>
      <c r="T266" s="334">
        <v>1.6732306940983224</v>
      </c>
      <c r="U266" s="334">
        <v>0.15927963954760818</v>
      </c>
      <c r="V266" s="334">
        <v>1.0342038791607241E-2</v>
      </c>
      <c r="W266" s="334">
        <v>3.8539561296728796E-10</v>
      </c>
      <c r="X266" s="334">
        <v>0.60736118850683907</v>
      </c>
      <c r="Y266" s="334">
        <v>0.83568063005575177</v>
      </c>
      <c r="Z266" s="334">
        <v>2.2070724446546977</v>
      </c>
      <c r="AA266" s="334">
        <v>0.63583968024233184</v>
      </c>
      <c r="AB266" s="334">
        <v>2.6015873493902882E-2</v>
      </c>
      <c r="AC266" s="334">
        <v>5.083555069071218E-10</v>
      </c>
    </row>
    <row r="267" spans="17:29" ht="20" customHeight="1" x14ac:dyDescent="0.45">
      <c r="Q267" s="340">
        <v>265</v>
      </c>
      <c r="R267" s="334">
        <v>0.15075332525701263</v>
      </c>
      <c r="S267" s="334">
        <v>0.32596702714215164</v>
      </c>
      <c r="T267" s="334">
        <v>1.6690787118898707</v>
      </c>
      <c r="U267" s="334">
        <v>0.15735802358951581</v>
      </c>
      <c r="V267" s="334">
        <v>1.0489807226917978E-2</v>
      </c>
      <c r="W267" s="334">
        <v>3.9707465027004287E-10</v>
      </c>
      <c r="X267" s="334">
        <v>0.60180288202018695</v>
      </c>
      <c r="Y267" s="334">
        <v>0.81998502540870011</v>
      </c>
      <c r="Z267" s="334">
        <v>2.2015957787321252</v>
      </c>
      <c r="AA267" s="334">
        <v>0.62816864532655525</v>
      </c>
      <c r="AB267" s="334">
        <v>2.6387591778556371E-2</v>
      </c>
      <c r="AC267" s="334">
        <v>5.2376072359476767E-10</v>
      </c>
    </row>
    <row r="268" spans="17:29" ht="20" customHeight="1" x14ac:dyDescent="0.45">
      <c r="Q268" s="340">
        <v>266</v>
      </c>
      <c r="R268" s="334">
        <v>0.14936221363222685</v>
      </c>
      <c r="S268" s="334">
        <v>0.31989798836175076</v>
      </c>
      <c r="T268" s="334">
        <v>1.6646966129743739</v>
      </c>
      <c r="U268" s="334">
        <v>0.15543726237480529</v>
      </c>
      <c r="V268" s="334">
        <v>1.0638639151537933E-2</v>
      </c>
      <c r="W268" s="334">
        <v>4.0908939837735256E-10</v>
      </c>
      <c r="X268" s="334">
        <v>0.59624960494599577</v>
      </c>
      <c r="Y268" s="334">
        <v>0.80471807966211928</v>
      </c>
      <c r="Z268" s="334">
        <v>2.1958155777112758</v>
      </c>
      <c r="AA268" s="334">
        <v>0.62050102252145478</v>
      </c>
      <c r="AB268" s="334">
        <v>2.6761985319403374E-2</v>
      </c>
      <c r="AC268" s="334">
        <v>5.3960875911709008E-10</v>
      </c>
    </row>
    <row r="269" spans="17:29" ht="20" customHeight="1" x14ac:dyDescent="0.45">
      <c r="Q269" s="340">
        <v>267</v>
      </c>
      <c r="R269" s="334">
        <v>0.14797168500591396</v>
      </c>
      <c r="S269" s="334">
        <v>0.31399461913318771</v>
      </c>
      <c r="T269" s="334">
        <v>1.6600868023515181</v>
      </c>
      <c r="U269" s="334">
        <v>0.15351804550493489</v>
      </c>
      <c r="V269" s="334">
        <v>1.0788521148725706E-2</v>
      </c>
      <c r="W269" s="334">
        <v>4.2144896292069409E-10</v>
      </c>
      <c r="X269" s="334">
        <v>0.59069865518472187</v>
      </c>
      <c r="Y269" s="334">
        <v>0.78986788328084789</v>
      </c>
      <c r="Z269" s="334">
        <v>2.1897350139033875</v>
      </c>
      <c r="AA269" s="334">
        <v>0.61283956469595957</v>
      </c>
      <c r="AB269" s="334">
        <v>2.7139020366014777E-2</v>
      </c>
      <c r="AC269" s="334">
        <v>5.5591162424367102E-10</v>
      </c>
    </row>
    <row r="270" spans="17:29" ht="20" customHeight="1" x14ac:dyDescent="0.45">
      <c r="Q270" s="340">
        <v>268</v>
      </c>
      <c r="R270" s="334">
        <v>0.14658109429276825</v>
      </c>
      <c r="S270" s="334">
        <v>0.30825226613850082</v>
      </c>
      <c r="T270" s="334">
        <v>1.6552517761525398</v>
      </c>
      <c r="U270" s="334">
        <v>0.15160104959507201</v>
      </c>
      <c r="V270" s="334">
        <v>1.0939439335128656E-2</v>
      </c>
      <c r="W270" s="334">
        <v>4.3416268077916198E-10</v>
      </c>
      <c r="X270" s="334">
        <v>0.58514745757462006</v>
      </c>
      <c r="Y270" s="334">
        <v>0.77542273062986922</v>
      </c>
      <c r="Z270" s="334">
        <v>2.1833573798266359</v>
      </c>
      <c r="AA270" s="334">
        <v>0.60518697287810364</v>
      </c>
      <c r="AB270" s="334">
        <v>2.7518661994179489E-2</v>
      </c>
      <c r="AC270" s="334">
        <v>5.7268163477091623E-10</v>
      </c>
    </row>
    <row r="271" spans="17:29" ht="20" customHeight="1" x14ac:dyDescent="0.45">
      <c r="Q271" s="340">
        <v>269</v>
      </c>
      <c r="R271" s="334">
        <v>0.14518982621674997</v>
      </c>
      <c r="S271" s="334">
        <v>0.30266635709663747</v>
      </c>
      <c r="T271" s="334">
        <v>1.6501941195591368</v>
      </c>
      <c r="U271" s="334">
        <v>0.14968693800171723</v>
      </c>
      <c r="V271" s="334">
        <v>1.1091379360028129E-2</v>
      </c>
      <c r="W271" s="334">
        <v>4.4724012551452494E-10</v>
      </c>
      <c r="X271" s="334">
        <v>0.57959355595166717</v>
      </c>
      <c r="Y271" s="334">
        <v>0.76137111992623352</v>
      </c>
      <c r="Z271" s="334">
        <v>2.1766860854610726</v>
      </c>
      <c r="AA271" s="334">
        <v>0.59754589516770951</v>
      </c>
      <c r="AB271" s="334">
        <v>2.7900874104005744E-2</v>
      </c>
      <c r="AC271" s="334">
        <v>5.8993141869115932E-10</v>
      </c>
    </row>
    <row r="272" spans="17:29" ht="20" customHeight="1" x14ac:dyDescent="0.45">
      <c r="Q272" s="340">
        <v>270</v>
      </c>
      <c r="R272" s="334">
        <v>0.14379729350929604</v>
      </c>
      <c r="S272" s="334">
        <v>0.29723240070852713</v>
      </c>
      <c r="T272" s="334">
        <v>1.6449165046671506</v>
      </c>
      <c r="U272" s="334">
        <v>0.14777636056833354</v>
      </c>
      <c r="V272" s="334">
        <v>1.1244326404792117E-2</v>
      </c>
      <c r="W272" s="334">
        <v>4.6069111292236249E-10</v>
      </c>
      <c r="X272" s="334">
        <v>0.57403460595686995</v>
      </c>
      <c r="Y272" s="334">
        <v>0.74770175310088483</v>
      </c>
      <c r="Z272" s="334">
        <v>2.1697246554307208</v>
      </c>
      <c r="AA272" s="334">
        <v>0.5899189257209474</v>
      </c>
      <c r="AB272" s="334">
        <v>2.8285619418544235E-2</v>
      </c>
      <c r="AC272" s="334">
        <v>6.0767392351487914E-10</v>
      </c>
    </row>
    <row r="273" spans="17:29" ht="20" customHeight="1" x14ac:dyDescent="0.45">
      <c r="Q273" s="340">
        <v>271</v>
      </c>
      <c r="R273" s="334">
        <v>0.14240293529572021</v>
      </c>
      <c r="S273" s="334">
        <v>0.2919459865680521</v>
      </c>
      <c r="T273" s="334">
        <v>1.6394216882973704</v>
      </c>
      <c r="U273" s="334">
        <v>0.14586995338890091</v>
      </c>
      <c r="V273" s="334">
        <v>1.1398265182538515E-2</v>
      </c>
      <c r="W273" s="334">
        <v>4.7452570670138077E-10</v>
      </c>
      <c r="X273" s="334">
        <v>0.56846836859482264</v>
      </c>
      <c r="Y273" s="334">
        <v>0.73440353557470561</v>
      </c>
      <c r="Z273" s="334">
        <v>2.1624767261159201</v>
      </c>
      <c r="AA273" s="334">
        <v>0.58230860380645166</v>
      </c>
      <c r="AB273" s="334">
        <v>2.8672859482941047E-2</v>
      </c>
      <c r="AC273" s="334">
        <v>6.2592242374880339E-10</v>
      </c>
    </row>
    <row r="274" spans="17:29" ht="20" customHeight="1" x14ac:dyDescent="0.45">
      <c r="Q274" s="340">
        <v>272</v>
      </c>
      <c r="R274" s="334">
        <v>0.14100621566992894</v>
      </c>
      <c r="S274" s="334">
        <v>0.28680278504042533</v>
      </c>
      <c r="T274" s="334">
        <v>1.633712509755922</v>
      </c>
      <c r="U274" s="334">
        <v>0.14396833858930341</v>
      </c>
      <c r="V274" s="334">
        <v>1.1553179938011793E-2</v>
      </c>
      <c r="W274" s="334">
        <v>4.8875422424320387E-10</v>
      </c>
      <c r="X274" s="334">
        <v>0.56289270454401419</v>
      </c>
      <c r="Y274" s="334">
        <v>0.72146557595256888</v>
      </c>
      <c r="Z274" s="334">
        <v>2.1549460426991693</v>
      </c>
      <c r="AA274" s="334">
        <v>0.57471741293262535</v>
      </c>
      <c r="AB274" s="334">
        <v>2.90625546641274E-2</v>
      </c>
      <c r="AC274" s="334">
        <v>6.4469052853292369E-10</v>
      </c>
    </row>
    <row r="275" spans="17:29" ht="20" customHeight="1" x14ac:dyDescent="0.45">
      <c r="Q275" s="340">
        <v>273</v>
      </c>
      <c r="R275" s="334">
        <v>0.13960662245674024</v>
      </c>
      <c r="S275" s="334">
        <v>0.2817985471093466</v>
      </c>
      <c r="T275" s="334">
        <v>1.6277918885466514</v>
      </c>
      <c r="U275" s="334">
        <v>0.14207212412642023</v>
      </c>
      <c r="V275" s="334">
        <v>1.170905444767549E-2</v>
      </c>
      <c r="W275" s="334">
        <v>5.0338724254484759E-10</v>
      </c>
      <c r="X275" s="334">
        <v>0.55730556921604124</v>
      </c>
      <c r="Y275" s="334">
        <v>0.70887718563885371</v>
      </c>
      <c r="Z275" s="334">
        <v>2.1471364561476505</v>
      </c>
      <c r="AA275" s="334">
        <v>0.56714778004561617</v>
      </c>
      <c r="AB275" s="334">
        <v>2.9454664151052339E-2</v>
      </c>
      <c r="AC275" s="334">
        <v>6.6399218943933547E-10</v>
      </c>
    </row>
    <row r="276" spans="17:29" ht="20" customHeight="1" x14ac:dyDescent="0.45">
      <c r="Q276" s="340">
        <v>274</v>
      </c>
      <c r="R276" s="334">
        <v>0.13820366616027852</v>
      </c>
      <c r="S276" s="334">
        <v>0.2769291041941182</v>
      </c>
      <c r="T276" s="334">
        <v>1.6216628220380123</v>
      </c>
      <c r="U276" s="334">
        <v>0.14018190360478894</v>
      </c>
      <c r="V276" s="334">
        <v>1.1865872020023076E-2</v>
      </c>
      <c r="W276" s="334">
        <v>5.1843560424612619E-10</v>
      </c>
      <c r="X276" s="334">
        <v>0.55170500855763038</v>
      </c>
      <c r="Y276" s="334">
        <v>0.69662787837739104</v>
      </c>
      <c r="Z276" s="334">
        <v>2.139051920135739</v>
      </c>
      <c r="AA276" s="334">
        <v>0.55960207479744284</v>
      </c>
      <c r="AB276" s="334">
        <v>2.9849145955464687E-2</v>
      </c>
      <c r="AC276" s="334">
        <v>6.8384170843586986E-10</v>
      </c>
    </row>
    <row r="277" spans="17:29" ht="20" customHeight="1" x14ac:dyDescent="0.45">
      <c r="Q277" s="340">
        <v>275</v>
      </c>
      <c r="R277" s="334">
        <v>0.13679687909610433</v>
      </c>
      <c r="S277" s="334">
        <v>0.27219036793780643</v>
      </c>
      <c r="T277" s="334">
        <v>1.6153283830869432</v>
      </c>
      <c r="U277" s="334">
        <v>0.13829825611066612</v>
      </c>
      <c r="V277" s="334">
        <v>1.2023615496109821E-2</v>
      </c>
      <c r="W277" s="334">
        <v>5.3391042379437702E-10</v>
      </c>
      <c r="X277" s="334">
        <v>0.54608915558612614</v>
      </c>
      <c r="Y277" s="334">
        <v>0.68470736971857382</v>
      </c>
      <c r="Z277" s="334">
        <v>2.1306964879107846</v>
      </c>
      <c r="AA277" s="334">
        <v>0.5520826088835693</v>
      </c>
      <c r="AB277" s="334">
        <v>3.0245956913251038E-2</v>
      </c>
      <c r="AC277" s="334">
        <v>7.0425374601766506E-10</v>
      </c>
    </row>
    <row r="278" spans="17:29" ht="20" customHeight="1" x14ac:dyDescent="0.45">
      <c r="Q278" s="340">
        <v>276</v>
      </c>
      <c r="R278" s="334">
        <v>0.13538581470393857</v>
      </c>
      <c r="S278" s="334">
        <v>0.26757832996737907</v>
      </c>
      <c r="T278" s="334">
        <v>1.6087917176223263</v>
      </c>
      <c r="U278" s="334">
        <v>0.13642174606330917</v>
      </c>
      <c r="V278" s="334">
        <v>1.2182267250307563E-2</v>
      </c>
      <c r="W278" s="334">
        <v>5.4982309373879297E-10</v>
      </c>
      <c r="X278" s="334">
        <v>0.5404562276459054</v>
      </c>
      <c r="Y278" s="334">
        <v>0.67310557641597213</v>
      </c>
      <c r="Z278" s="334">
        <v>2.122074309105574</v>
      </c>
      <c r="AA278" s="334">
        <v>0.54459163544922573</v>
      </c>
      <c r="AB278" s="334">
        <v>3.0645052686334363E-2</v>
      </c>
      <c r="AC278" s="334">
        <v>7.2524332950969584E-10</v>
      </c>
    </row>
    <row r="279" spans="17:29" ht="20" customHeight="1" x14ac:dyDescent="0.45">
      <c r="Q279" s="340">
        <v>277</v>
      </c>
      <c r="R279" s="334">
        <v>0.13397004703705281</v>
      </c>
      <c r="S279" s="334">
        <v>0.26308906162666662</v>
      </c>
      <c r="T279" s="334">
        <v>1.6020560421905397</v>
      </c>
      <c r="U279" s="334">
        <v>0.1345529230832738</v>
      </c>
      <c r="V279" s="334">
        <v>1.2341809191284895E-2</v>
      </c>
      <c r="W279" s="334">
        <v>5.6618529115676607E-10</v>
      </c>
      <c r="X279" s="334">
        <v>0.53480452437003878</v>
      </c>
      <c r="Y279" s="334">
        <v>0.66181261575458517</v>
      </c>
      <c r="Z279" s="334">
        <v>2.1131896265007977</v>
      </c>
      <c r="AA279" s="334">
        <v>0.53713134856365641</v>
      </c>
      <c r="AB279" s="334">
        <v>3.1046387765139741E-2</v>
      </c>
      <c r="AC279" s="334">
        <v>7.4682586154343264E-10</v>
      </c>
    </row>
    <row r="280" spans="17:29" ht="20" customHeight="1" x14ac:dyDescent="0.45">
      <c r="Q280" s="340">
        <v>278</v>
      </c>
      <c r="R280" s="334">
        <v>0.13254917042361411</v>
      </c>
      <c r="S280" s="334">
        <v>0.25871871368288896</v>
      </c>
      <c r="T280" s="334">
        <v>1.5951246414657143</v>
      </c>
      <c r="U280" s="334">
        <v>0.13269232187750682</v>
      </c>
      <c r="V280" s="334">
        <v>1.2502222763214587E-2</v>
      </c>
      <c r="W280" s="334">
        <v>5.8300898421467148E-10</v>
      </c>
      <c r="X280" s="334">
        <v>0.52913242632838908</v>
      </c>
      <c r="Y280" s="334">
        <v>0.65081880481259502</v>
      </c>
      <c r="Z280" s="334">
        <v>2.1040467727409542</v>
      </c>
      <c r="AA280" s="334">
        <v>0.529703882761414</v>
      </c>
      <c r="AB280" s="334">
        <v>3.1449915471631687E-2</v>
      </c>
      <c r="AC280" s="334">
        <v>7.6901712871083367E-10</v>
      </c>
    </row>
    <row r="281" spans="17:29" ht="20" customHeight="1" x14ac:dyDescent="0.45">
      <c r="Q281" s="340">
        <v>279</v>
      </c>
      <c r="R281" s="334">
        <v>0.1311227992945071</v>
      </c>
      <c r="S281" s="334">
        <v>0.25446351600740319</v>
      </c>
      <c r="T281" s="334">
        <v>1.5880008657272853</v>
      </c>
      <c r="U281" s="334">
        <v>0.13084046214099379</v>
      </c>
      <c r="V281" s="334">
        <v>1.2663488947210387E-2</v>
      </c>
      <c r="W281" s="334">
        <v>6.0030643886555512E-10</v>
      </c>
      <c r="X281" s="334">
        <v>0.52343839434028161</v>
      </c>
      <c r="Y281" s="334">
        <v>0.64011465965827363</v>
      </c>
      <c r="Z281" s="334">
        <v>2.0946501670071234</v>
      </c>
      <c r="AA281" s="334">
        <v>0.5223113126497384</v>
      </c>
      <c r="AB281" s="334">
        <v>3.1855587962928464E-2</v>
      </c>
      <c r="AC281" s="334">
        <v>7.9183331039891954E-10</v>
      </c>
    </row>
    <row r="282" spans="17:29" ht="20" customHeight="1" x14ac:dyDescent="0.45">
      <c r="Q282" s="340">
        <v>280</v>
      </c>
      <c r="R282" s="334">
        <v>0.12969056817139521</v>
      </c>
      <c r="S282" s="334">
        <v>0.25031977723127874</v>
      </c>
      <c r="T282" s="334">
        <v>1.5806881283074699</v>
      </c>
      <c r="U282" s="334">
        <v>0.12899784847470461</v>
      </c>
      <c r="V282" s="334">
        <v>1.2825588262994599E-2</v>
      </c>
      <c r="W282" s="334">
        <v>6.1809022568616209E-10</v>
      </c>
      <c r="X282" s="334">
        <v>0.51772096942684576</v>
      </c>
      <c r="Y282" s="334">
        <v>0.62969089448356563</v>
      </c>
      <c r="Z282" s="334">
        <v>2.0850043116500609</v>
      </c>
      <c r="AA282" s="334">
        <v>0.51495565258099951</v>
      </c>
      <c r="AB282" s="334">
        <v>3.2263356235496976E-2</v>
      </c>
      <c r="AC282" s="334">
        <v>8.1529098780814638E-10</v>
      </c>
    </row>
    <row r="283" spans="17:29" ht="20" customHeight="1" x14ac:dyDescent="0.45">
      <c r="Q283" s="340">
        <v>281</v>
      </c>
      <c r="R283" s="334">
        <v>0.12825213180803391</v>
      </c>
      <c r="S283" s="334">
        <v>0.24628388437621856</v>
      </c>
      <c r="T283" s="334">
        <v>1.5731899030112544</v>
      </c>
      <c r="U283" s="334">
        <v>0.12716497031956678</v>
      </c>
      <c r="V283" s="334">
        <v>1.2988500770798574E-2</v>
      </c>
      <c r="W283" s="334">
        <v>6.3637322685592192E-10</v>
      </c>
      <c r="X283" s="334">
        <v>0.51197877337513242</v>
      </c>
      <c r="Y283" s="334">
        <v>0.61953842067565479</v>
      </c>
      <c r="Z283" s="334">
        <v>2.0751137887870383</v>
      </c>
      <c r="AA283" s="334">
        <v>0.50763885638911932</v>
      </c>
      <c r="AB283" s="334">
        <v>3.2673170129933551E-2</v>
      </c>
      <c r="AC283" s="334">
        <v>8.3940715315802454E-10</v>
      </c>
    </row>
    <row r="284" spans="17:29" ht="20" customHeight="1" x14ac:dyDescent="0.45">
      <c r="Q284" s="340">
        <v>282</v>
      </c>
      <c r="R284" s="334">
        <v>0.12680716547712673</v>
      </c>
      <c r="S284" s="334">
        <v>0.24235230246132489</v>
      </c>
      <c r="T284" s="334">
        <v>1.5655097215115645</v>
      </c>
      <c r="U284" s="334">
        <v>0.12534230190617635</v>
      </c>
      <c r="V284" s="334">
        <v>1.315220607349734E-2</v>
      </c>
      <c r="W284" s="334">
        <v>6.551686432803892E-10</v>
      </c>
      <c r="X284" s="334">
        <v>0.50621050988323557</v>
      </c>
      <c r="Y284" s="334">
        <v>0.6096483458277635</v>
      </c>
      <c r="Z284" s="334">
        <v>2.0649832568659474</v>
      </c>
      <c r="AA284" s="334">
        <v>0.50036281718881981</v>
      </c>
      <c r="AB284" s="334">
        <v>3.3084978336333663E-2</v>
      </c>
      <c r="AC284" s="334">
        <v>8.641992190832833E-10</v>
      </c>
    </row>
    <row r="285" spans="17:29" ht="20" customHeight="1" x14ac:dyDescent="0.45">
      <c r="Q285" s="340">
        <v>283</v>
      </c>
      <c r="R285" s="334">
        <v>0.1253553653942851</v>
      </c>
      <c r="S285" s="334">
        <v>0.23852157408614891</v>
      </c>
      <c r="T285" s="334">
        <v>1.5576511707222027</v>
      </c>
      <c r="U285" s="334">
        <v>0.12353030221994536</v>
      </c>
      <c r="V285" s="334">
        <v>1.331668331897988E-2</v>
      </c>
      <c r="W285" s="334">
        <v>6.7449000186175631E-10</v>
      </c>
      <c r="X285" s="334">
        <v>0.5004149662527273</v>
      </c>
      <c r="Y285" s="334">
        <v>0.60001197269029682</v>
      </c>
      <c r="Z285" s="334">
        <v>2.0546174472000747</v>
      </c>
      <c r="AA285" s="334">
        <v>0.49312936723649281</v>
      </c>
      <c r="AB285" s="334">
        <v>3.3498728400254509E-2</v>
      </c>
      <c r="AC285" s="334">
        <v>8.8968502822402931E-10</v>
      </c>
    </row>
    <row r="286" spans="17:29" ht="20" customHeight="1" x14ac:dyDescent="0.45">
      <c r="Q286" s="340">
        <v>284</v>
      </c>
      <c r="R286" s="334">
        <v>0.12389644926997281</v>
      </c>
      <c r="S286" s="334">
        <v>0.23478831899044156</v>
      </c>
      <c r="T286" s="334">
        <v>1.5496178901512474</v>
      </c>
      <c r="U286" s="334">
        <v>0.1217294149813684</v>
      </c>
      <c r="V286" s="334">
        <v>1.348191120275612E-2</v>
      </c>
      <c r="W286" s="334">
        <v>6.9435116291909524E-10</v>
      </c>
      <c r="X286" s="334">
        <v>0.49459101559200364</v>
      </c>
      <c r="Y286" s="334">
        <v>0.5906207980633742</v>
      </c>
      <c r="Z286" s="334">
        <v>2.044021160477107</v>
      </c>
      <c r="AA286" s="334">
        <v>0.48594027785142407</v>
      </c>
      <c r="AB286" s="334">
        <v>3.3914366729272991E-2</v>
      </c>
      <c r="AC286" s="334">
        <v>9.1588286301340601E-10</v>
      </c>
    </row>
    <row r="287" spans="17:29" ht="20" customHeight="1" x14ac:dyDescent="0.45">
      <c r="Q287" s="340">
        <v>285</v>
      </c>
      <c r="R287" s="334">
        <v>0.12243015697962822</v>
      </c>
      <c r="S287" s="334">
        <v>0.23114923359100301</v>
      </c>
      <c r="T287" s="334">
        <v>1.5414135692374493</v>
      </c>
      <c r="U287" s="334">
        <v>0.11994006864108268</v>
      </c>
      <c r="V287" s="334">
        <v>1.3647867970802263E-2</v>
      </c>
      <c r="W287" s="334">
        <v>7.147663277610208E-10</v>
      </c>
      <c r="X287" s="334">
        <v>0.48873761949139383</v>
      </c>
      <c r="Y287" s="334">
        <v>0.58146651163175367</v>
      </c>
      <c r="Z287" s="334">
        <v>2.0331992632457121</v>
      </c>
      <c r="AA287" s="334">
        <v>0.4787972593960742</v>
      </c>
      <c r="AB287" s="334">
        <v>3.4331838600143286E-2</v>
      </c>
      <c r="AC287" s="334">
        <v>9.4281145566630261E-10</v>
      </c>
    </row>
    <row r="288" spans="17:29" ht="20" customHeight="1" x14ac:dyDescent="0.45">
      <c r="Q288" s="340">
        <v>286</v>
      </c>
      <c r="R288" s="334">
        <v>0.12095625134152026</v>
      </c>
      <c r="S288" s="334">
        <v>0.22760109049600608</v>
      </c>
      <c r="T288" s="334">
        <v>1.5330419446723336</v>
      </c>
      <c r="U288" s="334">
        <v>0.11816267638937275</v>
      </c>
      <c r="V288" s="334">
        <v>1.3814531422644556E-2</v>
      </c>
      <c r="W288" s="334">
        <v>7.3575004641340916E-10</v>
      </c>
      <c r="X288" s="334">
        <v>0.48285383112833807</v>
      </c>
      <c r="Y288" s="334">
        <v>0.57254099474309006</v>
      </c>
      <c r="Z288" s="334">
        <v>2.022156684383257</v>
      </c>
      <c r="AA288" s="334">
        <v>0.47170196131401987</v>
      </c>
      <c r="AB288" s="334">
        <v>3.4751088166554207E-2</v>
      </c>
      <c r="AC288" s="334">
        <v>9.7048999837259103E-10</v>
      </c>
    </row>
    <row r="289" spans="17:29" ht="20" customHeight="1" x14ac:dyDescent="0.45">
      <c r="Q289" s="340">
        <v>287</v>
      </c>
      <c r="R289" s="334">
        <v>0.11947451899127394</v>
      </c>
      <c r="S289" s="334">
        <v>0.22414073799716699</v>
      </c>
      <c r="T289" s="334">
        <v>1.5245067977105682</v>
      </c>
      <c r="U289" s="334">
        <v>0.11639763617978174</v>
      </c>
      <c r="V289" s="334">
        <v>1.3981878914683429E-2</v>
      </c>
      <c r="W289" s="334">
        <v>7.5731722550505143E-10</v>
      </c>
      <c r="X289" s="334">
        <v>0.47693879875846801</v>
      </c>
      <c r="Y289" s="334">
        <v>0.56383631913046672</v>
      </c>
      <c r="Z289" s="334">
        <v>2.0108984115480566</v>
      </c>
      <c r="AA289" s="334">
        <v>0.46465597222421051</v>
      </c>
      <c r="AB289" s="334">
        <v>3.5172058467491225E-2</v>
      </c>
      <c r="AC289" s="334">
        <v>9.9893815369868465E-10</v>
      </c>
    </row>
    <row r="290" spans="17:29" ht="20" customHeight="1" x14ac:dyDescent="0.45">
      <c r="Q290" s="340">
        <v>288</v>
      </c>
      <c r="R290" s="334">
        <v>0.11798477134141798</v>
      </c>
      <c r="S290" s="334">
        <v>0.22076509954012666</v>
      </c>
      <c r="T290" s="334">
        <v>1.5158119514711916</v>
      </c>
      <c r="U290" s="334">
        <v>0.11464533076644874</v>
      </c>
      <c r="V290" s="334">
        <v>1.4149887363757682E-2</v>
      </c>
      <c r="W290" s="334">
        <v>7.7948313631392593E-10</v>
      </c>
      <c r="X290" s="334">
        <v>0.47099176954609306</v>
      </c>
      <c r="Y290" s="334">
        <v>0.55534474558011593</v>
      </c>
      <c r="Z290" s="334">
        <v>1.9994294876195606</v>
      </c>
      <c r="AA290" s="334">
        <v>0.45766082007001735</v>
      </c>
      <c r="AB290" s="334">
        <v>3.5594691436202357E-2</v>
      </c>
      <c r="AC290" s="334">
        <v>1.0281760652009619E-9</v>
      </c>
    </row>
    <row r="291" spans="17:29" ht="20" customHeight="1" x14ac:dyDescent="0.45">
      <c r="Q291" s="340">
        <v>289</v>
      </c>
      <c r="R291" s="334">
        <v>0.11648684561376894</v>
      </c>
      <c r="S291" s="334">
        <v>0.21747117317341952</v>
      </c>
      <c r="T291" s="334">
        <v>1.5069612682323064</v>
      </c>
      <c r="U291" s="334">
        <v>0.11290612775481776</v>
      </c>
      <c r="V291" s="334">
        <v>1.4318533250949639E-2</v>
      </c>
      <c r="W291" s="334">
        <v>8.0226342297699305E-10</v>
      </c>
      <c r="X291" s="334">
        <v>0.46501209368544771</v>
      </c>
      <c r="Y291" s="334">
        <v>0.54705872254527421</v>
      </c>
      <c r="Z291" s="334">
        <v>1.9877550071299248</v>
      </c>
      <c r="AA291" s="334">
        <v>0.45071797232166216</v>
      </c>
      <c r="AB291" s="334">
        <v>3.6018927909770161E-2</v>
      </c>
      <c r="AC291" s="334">
        <v>1.0582243682548837E-9</v>
      </c>
    </row>
    <row r="292" spans="17:29" ht="20" customHeight="1" x14ac:dyDescent="0.45">
      <c r="Q292" s="340">
        <v>290</v>
      </c>
      <c r="R292" s="334">
        <v>0.11498060593196914</v>
      </c>
      <c r="S292" s="334">
        <v>0.21425603097639515</v>
      </c>
      <c r="T292" s="334">
        <v>1.4979586467217789</v>
      </c>
      <c r="U292" s="334">
        <v>0.11118037966532562</v>
      </c>
      <c r="V292" s="334">
        <v>1.4487792625632255E-2</v>
      </c>
      <c r="W292" s="334">
        <v>8.2567411086632829E-10</v>
      </c>
      <c r="X292" s="334">
        <v>0.45899922876207094</v>
      </c>
      <c r="Y292" s="334">
        <v>0.53897088470709342</v>
      </c>
      <c r="Z292" s="334">
        <v>1.9758801126903103</v>
      </c>
      <c r="AA292" s="334">
        <v>0.44382883623045755</v>
      </c>
      <c r="AB292" s="334">
        <v>3.6444707639292508E-2</v>
      </c>
      <c r="AC292" s="334">
        <v>1.0891042011035197E-9</v>
      </c>
    </row>
    <row r="293" spans="17:29" ht="20" customHeight="1" x14ac:dyDescent="0.45">
      <c r="Q293" s="340">
        <v>291</v>
      </c>
      <c r="R293" s="334">
        <v>0.11346594446104809</v>
      </c>
      <c r="S293" s="334">
        <v>0.21111681846648844</v>
      </c>
      <c r="T293" s="334">
        <v>1.4888080194064814</v>
      </c>
      <c r="U293" s="334">
        <v>0.10946842400968704</v>
      </c>
      <c r="V293" s="334">
        <v>1.4657641109756932E-2</v>
      </c>
      <c r="W293" s="334">
        <v>8.4973161513457037E-10</v>
      </c>
      <c r="X293" s="334">
        <v>0.45295274430190274</v>
      </c>
      <c r="Y293" s="334">
        <v>0.5310740514836011</v>
      </c>
      <c r="Z293" s="334">
        <v>1.9638099914152636</v>
      </c>
      <c r="AA293" s="334">
        <v>0.43699475913333469</v>
      </c>
      <c r="AB293" s="334">
        <v>3.6871969300668654E-2</v>
      </c>
      <c r="AC293" s="334">
        <v>1.1208372161294083E-9</v>
      </c>
    </row>
    <row r="294" spans="17:29" ht="20" customHeight="1" x14ac:dyDescent="0.45">
      <c r="Q294" s="340">
        <v>292</v>
      </c>
      <c r="R294" s="334">
        <v>0.11194278258049144</v>
      </c>
      <c r="S294" s="334">
        <v>0.2080507539862318</v>
      </c>
      <c r="T294" s="334">
        <v>1.4795133497825921</v>
      </c>
      <c r="U294" s="334">
        <v>0.10777058337937766</v>
      </c>
      <c r="V294" s="334">
        <v>1.482805390238414E-2</v>
      </c>
      <c r="W294" s="334">
        <v>8.7445274943257381E-10</v>
      </c>
      <c r="X294" s="334">
        <v>0.44687232645414021</v>
      </c>
      <c r="Y294" s="334">
        <v>0.52336122548770192</v>
      </c>
      <c r="Z294" s="334">
        <v>1.9515498713484905</v>
      </c>
      <c r="AA294" s="334">
        <v>0.43021702880606533</v>
      </c>
      <c r="AB294" s="334">
        <v>3.7300650505996374E-2</v>
      </c>
      <c r="AC294" s="334">
        <v>1.1534455913535632E-9</v>
      </c>
    </row>
    <row r="295" spans="17:29" ht="20" customHeight="1" x14ac:dyDescent="0.45">
      <c r="Q295" s="340">
        <v>293</v>
      </c>
      <c r="R295" s="334">
        <v>0.11041107207697007</v>
      </c>
      <c r="S295" s="334">
        <v>0.20505512807042461</v>
      </c>
      <c r="T295" s="334">
        <v>1.4700786296694519</v>
      </c>
      <c r="U295" s="334">
        <v>0.10608716554591767</v>
      </c>
      <c r="V295" s="334">
        <v>1.4999005784454367E-2</v>
      </c>
      <c r="W295" s="334">
        <v>8.9985473480229251E-10</v>
      </c>
      <c r="X295" s="334">
        <v>0.44075778275257854</v>
      </c>
      <c r="Y295" s="334">
        <v>0.51582559093526326</v>
      </c>
      <c r="Z295" s="334">
        <v>1.9391050178933236</v>
      </c>
      <c r="AA295" s="334">
        <v>0.42349687386359075</v>
      </c>
      <c r="AB295" s="334">
        <v>3.7730687815573365E-2</v>
      </c>
      <c r="AC295" s="334">
        <v>1.1869520421656193E-9</v>
      </c>
    </row>
    <row r="296" spans="17:29" ht="20" customHeight="1" x14ac:dyDescent="0.45">
      <c r="Q296" s="340">
        <v>294</v>
      </c>
      <c r="R296" s="334">
        <v>0.10887079634262618</v>
      </c>
      <c r="S296" s="334">
        <v>0.20212730279389093</v>
      </c>
      <c r="T296" s="334">
        <v>1.4605078765093931</v>
      </c>
      <c r="U296" s="334">
        <v>0.10441846357254413</v>
      </c>
      <c r="V296" s="334">
        <v>1.5170471123801651E-2</v>
      </c>
      <c r="W296" s="334">
        <v>9.2595520874791712E-10</v>
      </c>
      <c r="X296" s="334">
        <v>0.4346090468991331</v>
      </c>
      <c r="Y296" s="334">
        <v>0.50846051200436948</v>
      </c>
      <c r="Z296" s="334">
        <v>1.926480730251062</v>
      </c>
      <c r="AA296" s="334">
        <v>0.4168354642058143</v>
      </c>
      <c r="AB296" s="334">
        <v>3.8162016750509099E-2</v>
      </c>
      <c r="AC296" s="334">
        <v>1.2213798332891016E-9</v>
      </c>
    </row>
    <row r="297" spans="17:29" ht="20" customHeight="1" x14ac:dyDescent="0.45">
      <c r="Q297" s="340">
        <v>295</v>
      </c>
      <c r="R297" s="334">
        <v>0.10732197156462235</v>
      </c>
      <c r="S297" s="334">
        <v>0.19926471110027835</v>
      </c>
      <c r="T297" s="334">
        <v>1.4508051306759899</v>
      </c>
      <c r="U297" s="334">
        <v>0.10276475593686726</v>
      </c>
      <c r="V297" s="334">
        <v>1.5342423880407218E-2</v>
      </c>
      <c r="W297" s="334">
        <v>9.5277223448835006E-10</v>
      </c>
      <c r="X297" s="334">
        <v>0.42842618351248535</v>
      </c>
      <c r="Y297" s="334">
        <v>0.50125953114688537</v>
      </c>
      <c r="Z297" s="334">
        <v>1.9136823378704275</v>
      </c>
      <c r="AA297" s="334">
        <v>0.41023391150724231</v>
      </c>
      <c r="AB297" s="334">
        <v>3.8594571805940593E-2</v>
      </c>
      <c r="AC297" s="334">
        <v>1.2567527909858885E-9</v>
      </c>
    </row>
    <row r="298" spans="17:29" ht="20" customHeight="1" x14ac:dyDescent="0.45">
      <c r="Q298" s="340">
        <v>296</v>
      </c>
      <c r="R298" s="334">
        <v>0.10576464789155166</v>
      </c>
      <c r="S298" s="334">
        <v>0.19646485611236528</v>
      </c>
      <c r="T298" s="334">
        <v>1.4409744527931192</v>
      </c>
      <c r="U298" s="334">
        <v>0.10112630666408626</v>
      </c>
      <c r="V298" s="334">
        <v>1.5514837611894063E-2</v>
      </c>
      <c r="W298" s="334">
        <v>9.8032431039408802E-10</v>
      </c>
      <c r="X298" s="334">
        <v>0.42220939278435771</v>
      </c>
      <c r="Y298" s="334">
        <v>0.49421636735350155</v>
      </c>
      <c r="Z298" s="334">
        <v>1.9007151969112708</v>
      </c>
      <c r="AA298" s="334">
        <v>0.40369326974877723</v>
      </c>
      <c r="AB298" s="334">
        <v>3.9028286464854227E-2</v>
      </c>
      <c r="AC298" s="334">
        <v>1.2930953155039184E-9</v>
      </c>
    </row>
    <row r="299" spans="17:29" ht="20" customHeight="1" x14ac:dyDescent="0.45">
      <c r="Q299" s="340">
        <v>297</v>
      </c>
      <c r="R299" s="334">
        <v>0.10419891056228214</v>
      </c>
      <c r="S299" s="334">
        <v>0.19372531042436791</v>
      </c>
      <c r="T299" s="334">
        <v>1.431019921067135</v>
      </c>
      <c r="U299" s="334">
        <v>9.9503365470356625E-2</v>
      </c>
      <c r="V299" s="334">
        <v>1.5687685479260981E-2</v>
      </c>
      <c r="W299" s="334">
        <v>1.0086303796117753E-9</v>
      </c>
      <c r="X299" s="334">
        <v>0.41595901498582782</v>
      </c>
      <c r="Y299" s="334">
        <v>0.48732491437350062</v>
      </c>
      <c r="Z299" s="334">
        <v>1.8875846867255845</v>
      </c>
      <c r="AA299" s="334">
        <v>0.39721453579003596</v>
      </c>
      <c r="AB299" s="334">
        <v>3.9463093212510007E-2</v>
      </c>
      <c r="AC299" s="334">
        <v>1.3304323937724426E-9</v>
      </c>
    </row>
    <row r="300" spans="17:29" ht="20" customHeight="1" x14ac:dyDescent="0.45">
      <c r="Q300" s="340">
        <v>298</v>
      </c>
      <c r="R300" s="334">
        <v>0.10262488098286712</v>
      </c>
      <c r="S300" s="334">
        <v>0.19104371537675444</v>
      </c>
      <c r="T300" s="334">
        <v>1.4209456286344992</v>
      </c>
      <c r="U300" s="334">
        <v>9.7896167915879531E-2</v>
      </c>
      <c r="V300" s="334">
        <v>1.5860940252855497E-2</v>
      </c>
      <c r="W300" s="334">
        <v>1.0377098398794606E-9</v>
      </c>
      <c r="X300" s="334">
        <v>0.40967553476632329</v>
      </c>
      <c r="Y300" s="334">
        <v>0.48057923889051912</v>
      </c>
      <c r="Z300" s="334">
        <v>1.8742962063588975</v>
      </c>
      <c r="AA300" s="334">
        <v>0.39079864998047825</v>
      </c>
      <c r="AB300" s="334">
        <v>3.9898923551466729E-2</v>
      </c>
      <c r="AC300" s="334">
        <v>1.3687896123488237E-9</v>
      </c>
    </row>
    <row r="301" spans="17:29" ht="20" customHeight="1" x14ac:dyDescent="0.45">
      <c r="Q301" s="340">
        <v>299</v>
      </c>
      <c r="R301" s="334">
        <v>0.1010427177373075</v>
      </c>
      <c r="S301" s="334">
        <v>0.18841778031409687</v>
      </c>
      <c r="T301" s="334">
        <v>1.4107556809271085</v>
      </c>
      <c r="U301" s="334">
        <v>9.6304935567296246E-2</v>
      </c>
      <c r="V301" s="334">
        <v>1.6034574318584467E-2</v>
      </c>
      <c r="W301" s="334">
        <v>1.0675825535359352E-9</v>
      </c>
      <c r="X301" s="334">
        <v>0.40335958518855497</v>
      </c>
      <c r="Y301" s="334">
        <v>0.47397357865563944</v>
      </c>
      <c r="Z301" s="334">
        <v>1.860855171075013</v>
      </c>
      <c r="AA301" s="334">
        <v>0.38444649680768028</v>
      </c>
      <c r="AB301" s="334">
        <v>4.033570801720502E-2</v>
      </c>
      <c r="AC301" s="334">
        <v>1.4081931706213393E-9</v>
      </c>
    </row>
    <row r="302" spans="17:29" ht="20" customHeight="1" x14ac:dyDescent="0.45">
      <c r="Q302" s="340">
        <v>300</v>
      </c>
      <c r="R302" s="334">
        <v>9.9452617518197839E-2</v>
      </c>
      <c r="S302" s="334">
        <v>0.1858452818265105</v>
      </c>
      <c r="T302" s="334">
        <v>1.4004541930575314</v>
      </c>
      <c r="U302" s="334">
        <v>9.4729876168962515E-2</v>
      </c>
      <c r="V302" s="334">
        <v>1.6208559684361541E-2</v>
      </c>
      <c r="W302" s="334">
        <v>1.098268857727422E-9</v>
      </c>
      <c r="X302" s="334">
        <v>0.39701195144362961</v>
      </c>
      <c r="Y302" s="334">
        <v>0.4675023405791961</v>
      </c>
      <c r="Z302" s="334">
        <v>1.8472670089070096</v>
      </c>
      <c r="AA302" s="334">
        <v>0.37815890558105736</v>
      </c>
      <c r="AB302" s="334">
        <v>4.0773376194346261E-2</v>
      </c>
      <c r="AC302" s="334">
        <v>1.4486698942723002E-9</v>
      </c>
    </row>
  </sheetData>
  <sheetProtection selectLockedCells="1"/>
  <mergeCells count="1">
    <mergeCell ref="A1:M1"/>
  </mergeCells>
  <phoneticPr fontId="1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89FB4-81D5-47FD-A44E-7D099ED043CB}">
  <sheetPr codeName="Sheet3">
    <tabColor theme="9" tint="0.59999389629810485"/>
  </sheetPr>
  <dimension ref="A1:L371"/>
  <sheetViews>
    <sheetView topLeftCell="A73" zoomScale="90" zoomScaleNormal="90" workbookViewId="0">
      <selection activeCell="O301" sqref="O301"/>
    </sheetView>
  </sheetViews>
  <sheetFormatPr defaultColWidth="9" defaultRowHeight="13.9" x14ac:dyDescent="0.4"/>
  <cols>
    <col min="1" max="16384" width="9" style="1"/>
  </cols>
  <sheetData>
    <row r="1" spans="1:12" ht="30.75" x14ac:dyDescent="0.85">
      <c r="A1" s="5" t="s">
        <v>196</v>
      </c>
      <c r="B1" s="2"/>
      <c r="C1" s="2"/>
      <c r="D1" s="2"/>
      <c r="E1" s="2"/>
      <c r="F1" s="2"/>
      <c r="G1" s="2"/>
      <c r="H1" s="2"/>
      <c r="I1" s="2"/>
      <c r="J1" s="2"/>
      <c r="K1" s="2"/>
      <c r="L1" s="2"/>
    </row>
    <row r="2" spans="1:12" ht="17.649999999999999" x14ac:dyDescent="0.4">
      <c r="A2" s="459" t="s">
        <v>197</v>
      </c>
      <c r="B2" s="460"/>
      <c r="C2" s="460"/>
      <c r="D2" s="460"/>
      <c r="E2" s="460"/>
      <c r="F2" s="460"/>
      <c r="G2" s="460"/>
      <c r="H2" s="460"/>
      <c r="I2" s="460"/>
      <c r="J2" s="460"/>
      <c r="K2" s="460"/>
      <c r="L2" s="460"/>
    </row>
    <row r="3" spans="1:12" ht="17.649999999999999" x14ac:dyDescent="0.4">
      <c r="A3" s="6" t="s">
        <v>198</v>
      </c>
      <c r="B3" s="6"/>
      <c r="C3" s="6"/>
      <c r="D3" s="6"/>
      <c r="E3" s="6"/>
      <c r="F3" s="6"/>
      <c r="G3" s="6"/>
      <c r="H3" s="6"/>
      <c r="I3" s="6"/>
      <c r="J3" s="6"/>
      <c r="K3" s="6"/>
      <c r="L3" s="6"/>
    </row>
    <row r="4" spans="1:12" x14ac:dyDescent="0.4">
      <c r="A4" s="4" t="s">
        <v>199</v>
      </c>
    </row>
    <row r="371" spans="4:4" x14ac:dyDescent="0.4">
      <c r="D371" s="3"/>
    </row>
  </sheetData>
  <mergeCells count="1">
    <mergeCell ref="A2:L2"/>
  </mergeCells>
  <phoneticPr fontId="12"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5E16B-266A-4963-AAF8-83EE07F572BD}">
  <sheetPr codeName="Sheet4">
    <tabColor theme="7" tint="0.79998168889431442"/>
  </sheetPr>
  <dimension ref="A1:I13"/>
  <sheetViews>
    <sheetView zoomScale="150" zoomScaleNormal="100" workbookViewId="0">
      <selection activeCell="F18" sqref="F18"/>
    </sheetView>
  </sheetViews>
  <sheetFormatPr defaultColWidth="8.796875" defaultRowHeight="13.9" x14ac:dyDescent="0.4"/>
  <cols>
    <col min="1" max="1" width="18" customWidth="1"/>
    <col min="6" max="6" width="12.796875" customWidth="1"/>
  </cols>
  <sheetData>
    <row r="1" spans="1:9" ht="15.75" x14ac:dyDescent="0.5">
      <c r="A1" s="53" t="s">
        <v>200</v>
      </c>
      <c r="B1" s="53" t="s">
        <v>201</v>
      </c>
      <c r="C1" s="53" t="s">
        <v>202</v>
      </c>
      <c r="D1" s="53" t="s">
        <v>203</v>
      </c>
      <c r="E1" s="53" t="s">
        <v>66</v>
      </c>
      <c r="F1" s="53" t="s">
        <v>204</v>
      </c>
      <c r="G1" s="53" t="s">
        <v>205</v>
      </c>
      <c r="H1" s="53" t="s">
        <v>206</v>
      </c>
      <c r="I1" s="53" t="s">
        <v>207</v>
      </c>
    </row>
    <row r="2" spans="1:9" x14ac:dyDescent="0.4">
      <c r="A2" s="53" t="s">
        <v>39</v>
      </c>
      <c r="B2" s="53"/>
      <c r="C2" s="53"/>
      <c r="D2" s="53"/>
      <c r="E2" s="53"/>
      <c r="F2" s="53"/>
      <c r="G2" s="53"/>
      <c r="H2" s="53"/>
      <c r="I2" s="53"/>
    </row>
    <row r="3" spans="1:9" x14ac:dyDescent="0.4">
      <c r="A3" s="53" t="s">
        <v>208</v>
      </c>
      <c r="B3" s="53">
        <v>4.4999999999999998E-2</v>
      </c>
      <c r="C3" s="53">
        <v>0.43</v>
      </c>
      <c r="D3" s="53">
        <v>0.14499999999999999</v>
      </c>
      <c r="E3" s="53">
        <v>2.68</v>
      </c>
      <c r="F3" s="54">
        <v>1.5346396103896101</v>
      </c>
      <c r="G3" s="53">
        <v>712.8</v>
      </c>
      <c r="H3">
        <v>1.7000000000000001E-2</v>
      </c>
      <c r="I3" s="55">
        <v>0.41183294663573083</v>
      </c>
    </row>
    <row r="4" spans="1:9" x14ac:dyDescent="0.4">
      <c r="A4" s="53" t="s">
        <v>209</v>
      </c>
      <c r="B4" s="53">
        <v>5.7000000000000002E-2</v>
      </c>
      <c r="C4" s="53">
        <v>0.41</v>
      </c>
      <c r="D4" s="53">
        <v>0.124</v>
      </c>
      <c r="E4" s="53">
        <v>2.2799999999999998</v>
      </c>
      <c r="F4" s="54">
        <v>1.52092682926829</v>
      </c>
      <c r="G4" s="53">
        <v>350.2</v>
      </c>
      <c r="H4">
        <v>1.35E-2</v>
      </c>
      <c r="I4" s="55">
        <v>0.35382830626450118</v>
      </c>
    </row>
    <row r="5" spans="1:9" x14ac:dyDescent="0.4">
      <c r="A5" s="53" t="s">
        <v>210</v>
      </c>
      <c r="B5" s="53">
        <v>7.8E-2</v>
      </c>
      <c r="C5" s="53">
        <v>0.43</v>
      </c>
      <c r="D5" s="53">
        <v>3.5999999999999997E-2</v>
      </c>
      <c r="E5" s="53">
        <v>1.56</v>
      </c>
      <c r="F5" s="54">
        <v>1.3727290076335901</v>
      </c>
      <c r="G5" s="53">
        <v>24.96</v>
      </c>
      <c r="H5">
        <v>3.5000000000000001E-3</v>
      </c>
      <c r="I5" s="55">
        <v>0.30162412993039445</v>
      </c>
    </row>
    <row r="6" spans="1:9" x14ac:dyDescent="0.4">
      <c r="A6" s="53" t="s">
        <v>211</v>
      </c>
      <c r="B6" s="53">
        <v>3.4000000000000002E-2</v>
      </c>
      <c r="C6" s="53">
        <v>0.46</v>
      </c>
      <c r="D6" s="53">
        <v>1.6E-2</v>
      </c>
      <c r="E6" s="53">
        <v>1.37</v>
      </c>
      <c r="F6" s="54">
        <v>1.32666666666667</v>
      </c>
      <c r="G6" s="53">
        <v>5.9989999999999997</v>
      </c>
      <c r="H6">
        <v>1.9E-3</v>
      </c>
      <c r="I6" s="55">
        <v>0.32482598607888635</v>
      </c>
    </row>
    <row r="7" spans="1:9" x14ac:dyDescent="0.4">
      <c r="A7" s="53" t="s">
        <v>212</v>
      </c>
      <c r="B7" s="53">
        <v>6.7000000000000004E-2</v>
      </c>
      <c r="C7" s="53">
        <v>0.45</v>
      </c>
      <c r="D7" s="53">
        <v>0.02</v>
      </c>
      <c r="E7" s="53">
        <v>1.41</v>
      </c>
      <c r="F7" s="54">
        <v>1.2795240963855401</v>
      </c>
      <c r="G7" s="53">
        <v>10.8</v>
      </c>
      <c r="H7">
        <v>2.7000000000000001E-3</v>
      </c>
      <c r="I7" s="55">
        <v>0.33642691415313225</v>
      </c>
    </row>
    <row r="8" spans="1:9" x14ac:dyDescent="0.4">
      <c r="A8" s="53" t="s">
        <v>213</v>
      </c>
      <c r="B8" s="53">
        <v>0.1</v>
      </c>
      <c r="C8" s="53">
        <v>0.39</v>
      </c>
      <c r="D8" s="53">
        <v>5.8999999999999997E-2</v>
      </c>
      <c r="E8" s="53">
        <v>1.48</v>
      </c>
      <c r="F8" s="54">
        <v>1.57541899441341</v>
      </c>
      <c r="G8" s="53">
        <v>31.44</v>
      </c>
      <c r="H8">
        <v>9.1000000000000004E-3</v>
      </c>
      <c r="I8" s="55">
        <v>0.11020881670533643</v>
      </c>
    </row>
    <row r="9" spans="1:9" x14ac:dyDescent="0.4">
      <c r="A9" s="53" t="s">
        <v>214</v>
      </c>
      <c r="B9" s="53">
        <v>9.5000000000000001E-2</v>
      </c>
      <c r="C9" s="53">
        <v>0.41</v>
      </c>
      <c r="D9" s="53">
        <v>1.9E-2</v>
      </c>
      <c r="E9" s="53">
        <v>1.31</v>
      </c>
      <c r="F9" s="54">
        <v>1.4329591836734701</v>
      </c>
      <c r="G9" s="53">
        <v>6.24</v>
      </c>
      <c r="H9">
        <v>1.8000000000000002E-3</v>
      </c>
      <c r="I9" s="55">
        <v>5.8004640371229703E-2</v>
      </c>
    </row>
    <row r="10" spans="1:9" x14ac:dyDescent="0.4">
      <c r="A10" s="53" t="s">
        <v>215</v>
      </c>
      <c r="B10" s="53">
        <v>8.8999999999999996E-2</v>
      </c>
      <c r="C10" s="53">
        <v>0.43</v>
      </c>
      <c r="D10" s="53">
        <v>0.01</v>
      </c>
      <c r="E10" s="53">
        <v>1.23</v>
      </c>
      <c r="F10" s="54">
        <v>1.3262717391304299</v>
      </c>
      <c r="G10" s="53">
        <v>1.68</v>
      </c>
      <c r="H10">
        <v>2.5000000000000001E-3</v>
      </c>
      <c r="I10" s="55">
        <v>7.5406032482598612E-2</v>
      </c>
    </row>
    <row r="11" spans="1:9" x14ac:dyDescent="0.4">
      <c r="A11" s="53" t="s">
        <v>216</v>
      </c>
      <c r="B11" s="53">
        <v>0.1</v>
      </c>
      <c r="C11" s="53">
        <v>0.38</v>
      </c>
      <c r="D11" s="53">
        <v>2.7E-2</v>
      </c>
      <c r="E11" s="53">
        <v>1.23</v>
      </c>
      <c r="F11" s="54">
        <v>1.5874999999999999</v>
      </c>
      <c r="G11" s="53">
        <v>2.88</v>
      </c>
      <c r="H11">
        <v>6.6E-3</v>
      </c>
      <c r="I11" s="55">
        <v>0.22041763341067286</v>
      </c>
    </row>
    <row r="12" spans="1:9" x14ac:dyDescent="0.4">
      <c r="A12" s="53" t="s">
        <v>217</v>
      </c>
      <c r="B12" s="53">
        <v>7.0000000000000007E-2</v>
      </c>
      <c r="C12" s="53">
        <v>0.36</v>
      </c>
      <c r="D12" s="53">
        <v>5.0000000000000001E-3</v>
      </c>
      <c r="E12" s="53">
        <v>1.0900000000000001</v>
      </c>
      <c r="F12" s="54">
        <v>1.3565517241379299</v>
      </c>
      <c r="G12" s="53">
        <v>4.8</v>
      </c>
      <c r="H12">
        <v>2.4000000000000002E-3</v>
      </c>
      <c r="I12" s="55">
        <v>0.22041763341067286</v>
      </c>
    </row>
    <row r="13" spans="1:9" x14ac:dyDescent="0.4">
      <c r="A13" s="53" t="s">
        <v>218</v>
      </c>
      <c r="B13" s="53">
        <v>6.8000000000000005E-2</v>
      </c>
      <c r="C13" s="53">
        <v>0.38</v>
      </c>
      <c r="D13" s="53">
        <v>8.0000000000000002E-3</v>
      </c>
      <c r="E13" s="53">
        <v>1.0900000000000001</v>
      </c>
      <c r="F13" s="54">
        <v>1.3935652173913</v>
      </c>
      <c r="G13" s="53">
        <v>4.8</v>
      </c>
      <c r="H13">
        <v>2.3E-3</v>
      </c>
      <c r="I13" s="55">
        <v>0.22041763341067286</v>
      </c>
    </row>
  </sheetData>
  <sheetProtection selectLockedCells="1"/>
  <phoneticPr fontId="12" type="noConversion"/>
  <pageMargins left="0.7" right="0.7" top="0.75" bottom="0.75" header="0.3" footer="0.3"/>
  <pageSetup paperSize="9"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32A80-132D-422B-B082-FDB310541EC7}">
  <sheetPr codeName="Sheet5">
    <tabColor theme="7" tint="0.79998168889431442"/>
  </sheetPr>
  <dimension ref="A1:S23"/>
  <sheetViews>
    <sheetView zoomScale="158" zoomScaleNormal="100" workbookViewId="0">
      <selection activeCell="F15" sqref="F15"/>
    </sheetView>
  </sheetViews>
  <sheetFormatPr defaultColWidth="8.796875" defaultRowHeight="13.9" x14ac:dyDescent="0.4"/>
  <cols>
    <col min="4" max="4" width="9.1328125" customWidth="1"/>
    <col min="5" max="5" width="10.1328125" customWidth="1"/>
    <col min="6" max="6" width="10.33203125" customWidth="1"/>
    <col min="8" max="8" width="8.33203125" style="7" customWidth="1"/>
    <col min="10" max="10" width="11.796875" customWidth="1"/>
    <col min="14" max="14" width="16.796875" customWidth="1"/>
    <col min="17" max="17" width="10.33203125" customWidth="1"/>
    <col min="18" max="18" width="10" customWidth="1"/>
  </cols>
  <sheetData>
    <row r="1" spans="1:19" ht="15.75" x14ac:dyDescent="0.5">
      <c r="A1" s="53" t="s">
        <v>200</v>
      </c>
      <c r="B1" s="53" t="s">
        <v>77</v>
      </c>
      <c r="C1" s="53" t="s">
        <v>79</v>
      </c>
      <c r="D1" s="53" t="s">
        <v>219</v>
      </c>
      <c r="E1" s="53" t="s">
        <v>84</v>
      </c>
      <c r="F1" s="53" t="s">
        <v>220</v>
      </c>
      <c r="G1" s="53" t="s">
        <v>221</v>
      </c>
      <c r="H1" s="56" t="s">
        <v>222</v>
      </c>
      <c r="O1" s="53"/>
      <c r="P1" s="53"/>
      <c r="Q1" s="53"/>
      <c r="R1" s="53"/>
      <c r="S1" s="53"/>
    </row>
    <row r="2" spans="1:19" x14ac:dyDescent="0.4">
      <c r="A2" s="53" t="s">
        <v>39</v>
      </c>
      <c r="B2" s="53"/>
      <c r="C2" s="53"/>
      <c r="D2" s="53"/>
      <c r="E2" s="53"/>
      <c r="F2" s="57"/>
      <c r="G2" s="53"/>
      <c r="H2" s="58"/>
      <c r="O2" s="53"/>
      <c r="P2" s="53"/>
      <c r="Q2" s="53"/>
      <c r="R2" s="53"/>
      <c r="S2" s="53"/>
    </row>
    <row r="3" spans="1:19" x14ac:dyDescent="0.4">
      <c r="A3" s="53" t="s">
        <v>223</v>
      </c>
      <c r="B3" s="53">
        <v>3168.6</v>
      </c>
      <c r="C3" s="53">
        <v>0.22</v>
      </c>
      <c r="D3" s="53">
        <v>71</v>
      </c>
      <c r="E3" s="53">
        <v>264.05</v>
      </c>
      <c r="F3" s="57">
        <v>1.2E-5</v>
      </c>
      <c r="G3" s="58">
        <v>154.9</v>
      </c>
      <c r="H3" s="58">
        <v>50.12</v>
      </c>
      <c r="L3" s="58"/>
      <c r="N3" s="149"/>
      <c r="O3" s="149"/>
      <c r="P3" s="53"/>
      <c r="Q3" s="57"/>
      <c r="R3" s="57"/>
      <c r="S3" s="57"/>
    </row>
    <row r="4" spans="1:19" x14ac:dyDescent="0.4">
      <c r="A4" s="53" t="s">
        <v>224</v>
      </c>
      <c r="B4" s="53">
        <v>1350.415</v>
      </c>
      <c r="C4" s="53">
        <v>0.21</v>
      </c>
      <c r="D4" s="53">
        <v>71</v>
      </c>
      <c r="E4" s="53">
        <v>314.05</v>
      </c>
      <c r="F4" s="57">
        <v>7.7999999999999999E-6</v>
      </c>
      <c r="G4" s="58">
        <v>182.3</v>
      </c>
      <c r="H4" s="58">
        <v>63.1</v>
      </c>
      <c r="L4" s="58"/>
      <c r="N4" s="149"/>
      <c r="O4" s="149"/>
      <c r="P4" s="53"/>
      <c r="Q4" s="57"/>
      <c r="R4" s="57"/>
      <c r="S4" s="57"/>
    </row>
    <row r="5" spans="1:19" x14ac:dyDescent="0.4">
      <c r="A5" s="53" t="s">
        <v>225</v>
      </c>
      <c r="B5" s="53">
        <v>345.85700000000003</v>
      </c>
      <c r="C5" s="53">
        <v>0.22</v>
      </c>
      <c r="D5" s="53">
        <v>71</v>
      </c>
      <c r="E5" s="53">
        <v>364.06</v>
      </c>
      <c r="F5" s="57">
        <v>9.3000000000000007E-6</v>
      </c>
      <c r="G5" s="58">
        <v>209.8</v>
      </c>
      <c r="H5" s="58">
        <v>100</v>
      </c>
      <c r="L5" s="58"/>
      <c r="N5" s="149"/>
      <c r="O5" s="149"/>
      <c r="P5" s="53"/>
      <c r="Q5" s="57"/>
      <c r="R5" s="57"/>
      <c r="S5" s="57"/>
    </row>
    <row r="6" spans="1:19" x14ac:dyDescent="0.4">
      <c r="A6" s="53" t="s">
        <v>226</v>
      </c>
      <c r="B6" s="53">
        <v>62.110500000000002</v>
      </c>
      <c r="C6" s="53">
        <v>0.19</v>
      </c>
      <c r="D6" s="53">
        <v>71</v>
      </c>
      <c r="E6" s="53">
        <v>414.07</v>
      </c>
      <c r="F6" s="57">
        <v>4.8999999999999997E-6</v>
      </c>
      <c r="G6" s="58">
        <v>237.2</v>
      </c>
      <c r="H6" s="58">
        <v>136.19999999999999</v>
      </c>
      <c r="L6" s="58"/>
      <c r="N6" s="149"/>
      <c r="O6" s="149"/>
      <c r="P6" s="53"/>
      <c r="Q6" s="57"/>
      <c r="R6" s="57"/>
      <c r="S6" s="57"/>
    </row>
    <row r="7" spans="1:19" x14ac:dyDescent="0.4">
      <c r="A7" s="53" t="s">
        <v>227</v>
      </c>
      <c r="B7" s="53">
        <v>5.1048799999999996</v>
      </c>
      <c r="C7" s="53">
        <v>0.16</v>
      </c>
      <c r="D7" s="53">
        <v>71</v>
      </c>
      <c r="E7" s="53">
        <v>464.08</v>
      </c>
      <c r="F7" s="57">
        <v>2.9299999999999999E-6</v>
      </c>
      <c r="G7" s="58">
        <v>264.7</v>
      </c>
      <c r="H7" s="58">
        <v>388.93</v>
      </c>
      <c r="L7" s="58"/>
      <c r="N7" s="149"/>
      <c r="O7" s="149"/>
      <c r="P7" s="53"/>
      <c r="Q7" s="57"/>
      <c r="R7" s="57"/>
      <c r="S7" s="57"/>
    </row>
    <row r="8" spans="1:19" x14ac:dyDescent="0.4">
      <c r="A8" s="53" t="s">
        <v>228</v>
      </c>
      <c r="B8" s="53">
        <v>3.7013760000000002</v>
      </c>
      <c r="C8" s="53">
        <v>0.17</v>
      </c>
      <c r="D8" s="53">
        <v>71</v>
      </c>
      <c r="E8" s="53">
        <v>514.08000000000004</v>
      </c>
      <c r="F8" s="57">
        <v>2.2699999999999999E-6</v>
      </c>
      <c r="G8" s="58">
        <v>292.10000000000002</v>
      </c>
      <c r="H8" s="58">
        <v>1277.4100000000001</v>
      </c>
      <c r="L8" s="58"/>
      <c r="N8" s="149"/>
      <c r="O8" s="149"/>
      <c r="P8" s="53"/>
      <c r="Q8" s="57"/>
      <c r="R8" s="57"/>
      <c r="S8" s="57"/>
    </row>
    <row r="9" spans="1:19" x14ac:dyDescent="0.4">
      <c r="A9" s="53" t="s">
        <v>229</v>
      </c>
      <c r="B9" s="53">
        <v>2400.8000000000002</v>
      </c>
      <c r="C9" s="53">
        <v>0.15</v>
      </c>
      <c r="D9" s="53">
        <v>71</v>
      </c>
      <c r="E9" s="53">
        <v>300.10000000000002</v>
      </c>
      <c r="F9" s="57">
        <v>1.1E-5</v>
      </c>
      <c r="G9" s="58">
        <v>162.30000000000001</v>
      </c>
      <c r="H9" s="58">
        <v>48.82</v>
      </c>
      <c r="L9" s="58"/>
      <c r="N9" s="149"/>
      <c r="O9" s="149"/>
      <c r="P9" s="53"/>
      <c r="Q9" s="57"/>
      <c r="R9" s="57"/>
      <c r="S9" s="57"/>
    </row>
    <row r="10" spans="1:19" x14ac:dyDescent="0.4">
      <c r="A10" s="53" t="s">
        <v>230</v>
      </c>
      <c r="B10" s="53">
        <v>160.048</v>
      </c>
      <c r="C10" s="53">
        <v>0.14000000000000001</v>
      </c>
      <c r="D10" s="53">
        <v>71</v>
      </c>
      <c r="E10" s="53">
        <v>400.12</v>
      </c>
      <c r="F10" s="57">
        <v>4.5000000000000001E-6</v>
      </c>
      <c r="G10" s="58">
        <v>217.3</v>
      </c>
      <c r="H10" s="58">
        <v>115.69</v>
      </c>
      <c r="L10" s="58"/>
      <c r="N10" s="149"/>
      <c r="O10" s="149"/>
      <c r="P10" s="53"/>
      <c r="Q10" s="57"/>
      <c r="R10" s="57"/>
      <c r="S10" s="57"/>
    </row>
    <row r="11" spans="1:19" x14ac:dyDescent="0.4">
      <c r="A11" s="53" t="s">
        <v>231</v>
      </c>
      <c r="B11" s="53">
        <v>3.6505839419999999</v>
      </c>
      <c r="C11" s="53">
        <v>0.12</v>
      </c>
      <c r="D11" s="53">
        <v>71</v>
      </c>
      <c r="E11" s="53">
        <v>500.13</v>
      </c>
      <c r="F11" s="57">
        <v>5.4E-6</v>
      </c>
      <c r="G11" s="58">
        <v>272.10000000000002</v>
      </c>
      <c r="H11" s="58">
        <v>664.94</v>
      </c>
      <c r="L11" s="58"/>
      <c r="N11" s="149"/>
      <c r="O11" s="149"/>
      <c r="P11" s="53"/>
      <c r="Q11" s="57"/>
      <c r="R11" s="57"/>
      <c r="S11" s="57"/>
    </row>
    <row r="12" spans="1:19" x14ac:dyDescent="0.4">
      <c r="A12" s="53" t="s">
        <v>232</v>
      </c>
      <c r="B12" s="53">
        <v>109</v>
      </c>
      <c r="C12" s="53">
        <v>0.1</v>
      </c>
      <c r="D12" s="53">
        <v>71</v>
      </c>
      <c r="E12" s="53">
        <v>347.08</v>
      </c>
      <c r="F12" s="57">
        <v>2.086E-5</v>
      </c>
      <c r="G12" s="53">
        <v>309.89999999999998</v>
      </c>
      <c r="H12" s="58">
        <v>31.62</v>
      </c>
      <c r="N12" s="149"/>
      <c r="O12" s="149"/>
      <c r="P12" s="53"/>
    </row>
    <row r="13" spans="1:19" x14ac:dyDescent="0.4">
      <c r="N13" s="149"/>
      <c r="O13" s="149"/>
      <c r="P13" s="53"/>
    </row>
    <row r="14" spans="1:19" x14ac:dyDescent="0.4">
      <c r="N14" s="149"/>
      <c r="O14" s="149"/>
      <c r="P14" s="53"/>
      <c r="Q14" s="53"/>
    </row>
    <row r="15" spans="1:19" x14ac:dyDescent="0.4">
      <c r="N15" s="149"/>
      <c r="O15" s="149"/>
      <c r="P15" s="53"/>
      <c r="Q15" s="57"/>
    </row>
    <row r="16" spans="1:19" ht="14.65" x14ac:dyDescent="0.5">
      <c r="H16" s="295"/>
      <c r="P16" s="53"/>
      <c r="Q16" s="57"/>
    </row>
    <row r="17" spans="8:17" ht="14.65" x14ac:dyDescent="0.5">
      <c r="H17" s="295"/>
      <c r="P17" s="53"/>
      <c r="Q17" s="57"/>
    </row>
    <row r="18" spans="8:17" x14ac:dyDescent="0.4">
      <c r="P18" s="53"/>
      <c r="Q18" s="57"/>
    </row>
    <row r="19" spans="8:17" x14ac:dyDescent="0.4">
      <c r="I19" s="294"/>
      <c r="P19" s="53"/>
      <c r="Q19" s="57"/>
    </row>
    <row r="20" spans="8:17" x14ac:dyDescent="0.4">
      <c r="P20" s="53"/>
      <c r="Q20" s="57"/>
    </row>
    <row r="21" spans="8:17" x14ac:dyDescent="0.4">
      <c r="P21" s="53"/>
      <c r="Q21" s="57"/>
    </row>
    <row r="22" spans="8:17" x14ac:dyDescent="0.4">
      <c r="P22" s="53"/>
      <c r="Q22" s="57"/>
    </row>
    <row r="23" spans="8:17" x14ac:dyDescent="0.4">
      <c r="P23" s="53"/>
      <c r="Q23" s="57"/>
    </row>
  </sheetData>
  <phoneticPr fontId="12" type="noConversion"/>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FA65B1E-652A-459B-AD6B-BF9942A6132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10</vt:i4>
      </vt:variant>
    </vt:vector>
  </HeadingPairs>
  <TitlesOfParts>
    <vt:vector size="20" baseType="lpstr">
      <vt:lpstr>Introduction</vt:lpstr>
      <vt:lpstr>Module0_Input</vt:lpstr>
      <vt:lpstr>Module0_Output</vt:lpstr>
      <vt:lpstr>Module0_Output_Data</vt:lpstr>
      <vt:lpstr>Module1_Input</vt:lpstr>
      <vt:lpstr>Module1_Output</vt:lpstr>
      <vt:lpstr>Module1_Output_Data</vt:lpstr>
      <vt:lpstr>ReadMe2</vt:lpstr>
      <vt:lpstr>SoilData</vt:lpstr>
      <vt:lpstr>PFASData</vt:lpstr>
      <vt:lpstr>AI</vt:lpstr>
      <vt:lpstr>Module0_Input!PFASname</vt:lpstr>
      <vt:lpstr>Module1_Input!PFASname</vt:lpstr>
      <vt:lpstr>Module1_Output_Data!PFASname</vt:lpstr>
      <vt:lpstr>PFASname</vt:lpstr>
      <vt:lpstr>Module1_Output_Data!Print_Area</vt:lpstr>
      <vt:lpstr>Module0_Input!SoilName</vt:lpstr>
      <vt:lpstr>Module1_Input!SoilName</vt:lpstr>
      <vt:lpstr>Module1_Output_Data!SoilName</vt:lpstr>
      <vt:lpstr>SoilName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Jake Smith</dc:creator>
  <cp:keywords/>
  <dc:description/>
  <cp:lastModifiedBy>Min Ma</cp:lastModifiedBy>
  <cp:revision/>
  <dcterms:created xsi:type="dcterms:W3CDTF">2023-05-28T20:22:31Z</dcterms:created>
  <dcterms:modified xsi:type="dcterms:W3CDTF">2025-08-14T23:05:24Z</dcterms:modified>
  <cp:category/>
  <cp:contentStatus/>
</cp:coreProperties>
</file>