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mc:AlternateContent xmlns:mc="http://schemas.openxmlformats.org/markup-compatibility/2006">
    <mc:Choice Requires="x15">
      <x15ac:absPath xmlns:x15ac="http://schemas.microsoft.com/office/spreadsheetml/2010/11/ac" url="/Users/boguo/Library/CloudStorage/OneDrive-SharedLibraries-UniversityofArizona/Ma, Min - (minma) - SSL tool/Releases/temp versions/"/>
    </mc:Choice>
  </mc:AlternateContent>
  <xr:revisionPtr revIDLastSave="0" documentId="13_ncr:1_{4632B2AF-F696-B444-9601-F78E267959FB}" xr6:coauthVersionLast="47" xr6:coauthVersionMax="47" xr10:uidLastSave="{00000000-0000-0000-0000-000000000000}"/>
  <workbookProtection workbookAlgorithmName="SHA-512" workbookHashValue="+l4oKq/EL4WegpzJjCHpWt5qvcLl6Cd36inWwaHd+Vs1aKqvJf5E7bHpwkcZsQR85+9LVCVUufqnO+1e6oj+Gg==" workbookSaltValue="+WXxOsyZ5Lev8LWdVk73/A==" workbookSpinCount="100000" lockStructure="1"/>
  <bookViews>
    <workbookView xWindow="0" yWindow="800" windowWidth="28800" windowHeight="17180" tabRatio="976" activeTab="1"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SoilData" sheetId="4" state="hidden" r:id="rId9"/>
    <sheet name="PFASData" sheetId="5" state="hidden" r:id="rId10"/>
  </sheets>
  <functionGroups builtInGroupCount="19"/>
  <externalReferences>
    <externalReference r:id="rId11"/>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PFASTable[name]</definedName>
    <definedName name="PFASname" localSheetId="4">PFASTable[name]</definedName>
    <definedName name="PFASname" localSheetId="6">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SoilTable[name]</definedName>
    <definedName name="SoilName" localSheetId="4">SoilTable[name]</definedName>
    <definedName name="SoilName" localSheetId="6">SoilTable[name]</definedName>
    <definedName name="SoilName">SoilTable[name]</definedName>
  </definedNames>
  <calcPr calcId="191029" iterateDelta="1.0000000000000001E-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2" i="50" l="1"/>
  <c r="O34" i="50"/>
  <c r="O33" i="50"/>
  <c r="O31" i="50"/>
  <c r="L33" i="62"/>
  <c r="L35" i="62"/>
  <c r="L34" i="62"/>
  <c r="L32" i="62"/>
  <c r="L31" i="62"/>
  <c r="O35" i="50" l="1"/>
  <c r="O30" i="50"/>
  <c r="L36" i="62" l="1"/>
</calcChain>
</file>

<file path=xl/sharedStrings.xml><?xml version="1.0" encoding="utf-8"?>
<sst xmlns="http://schemas.openxmlformats.org/spreadsheetml/2006/main" count="503" uniqueCount="306">
  <si>
    <t xml:space="preserve">Excel Tool for PFAS-LEACH Tiers 3 and 4 models </t>
    <phoneticPr fontId="12" type="noConversion"/>
  </si>
  <si>
    <t>Department of Hydrology and Atmospheric Sciences</t>
  </si>
  <si>
    <t>University of Arizona</t>
  </si>
  <si>
    <t>Introduction</t>
    <phoneticPr fontId="12" type="noConversion"/>
  </si>
  <si>
    <t xml:space="preserve">
The core of the PFAS-LEACH-Analytical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</si>
  <si>
    <t xml:space="preserve">
PFAS-LEACH-DAF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</si>
  <si>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</si>
  <si>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</si>
  <si>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</si>
  <si>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</si>
  <si>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</si>
  <si>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</si>
  <si>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</si>
  <si>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</si>
  <si>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</si>
  <si>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</si>
  <si>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</si>
  <si>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</si>
  <si>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</si>
  <si>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</si>
  <si>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</si>
  <si>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</si>
  <si>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</si>
  <si>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</si>
  <si>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</si>
  <si>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r>
      <t xml:space="preserve"> </t>
    </r>
    <r>
      <rPr>
        <b/>
        <sz val="16"/>
        <rFont val="Segoe UI Symbol"/>
        <family val="2"/>
      </rPr>
      <t xml:space="preserve">④ </t>
    </r>
    <r>
      <rPr>
        <b/>
        <sz val="14"/>
        <rFont val="Arial"/>
        <family val="2"/>
      </rPr>
      <t xml:space="preserve">Initial PFAS Soil Concentration Profile  </t>
    </r>
    <phoneticPr fontId="12" type="noConversion"/>
  </si>
  <si>
    <t xml:space="preserve">Depth to groundwater* </t>
  </si>
  <si>
    <t>L</t>
  </si>
  <si>
    <t>cm</t>
  </si>
  <si>
    <t>Interpolation Method</t>
    <phoneticPr fontId="12" type="noConversion"/>
  </si>
  <si>
    <t>Depth below land surface</t>
    <phoneticPr fontId="12" type="noConversion"/>
  </si>
  <si>
    <t>PFAS soil concentration</t>
  </si>
  <si>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</si>
  <si>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</si>
  <si>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</si>
  <si>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</si>
  <si>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</si>
  <si>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</si>
  <si>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</si>
  <si>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User defined</t>
    <phoneticPr fontId="12" type="noConversion"/>
  </si>
  <si>
    <t xml:space="preserve">Net infiltration* </t>
  </si>
  <si>
    <r>
      <t>I</t>
    </r>
    <r>
      <rPr>
        <i/>
        <vertAlign val="subscript"/>
        <sz val="11"/>
        <rFont val="Arial"/>
        <family val="2"/>
      </rPr>
      <t>f</t>
    </r>
  </si>
  <si>
    <t>cm/yr</t>
  </si>
  <si>
    <t>(cm)</t>
    <phoneticPr fontId="12" type="noConversion"/>
  </si>
  <si>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</si>
  <si>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</si>
  <si>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</si>
  <si>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</si>
  <si>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</si>
  <si>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</si>
  <si>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</si>
  <si>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</si>
  <si>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</si>
  <si>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</si>
  <si>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</si>
  <si>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</si>
  <si>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</si>
  <si>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</si>
  <si>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</si>
  <si>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</si>
  <si>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</si>
  <si>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</si>
  <si>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</si>
  <si>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</si>
  <si>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</si>
  <si>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</si>
  <si>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</si>
  <si>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</si>
  <si>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</si>
  <si>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</si>
  <si>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</si>
  <si>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</si>
  <si>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</si>
  <si>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</si>
  <si>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</si>
  <si>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</si>
  <si>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</si>
  <si>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</si>
  <si>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</si>
  <si>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</si>
  <si>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</si>
  <si>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</si>
  <si>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</si>
  <si>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PFOA</t>
    <phoneticPr fontId="12" type="noConversion"/>
  </si>
  <si>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</si>
  <si>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</si>
  <si>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</si>
  <si>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</si>
  <si>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</si>
  <si>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</si>
  <si>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</si>
  <si>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</si>
  <si>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</si>
  <si>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</si>
  <si>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</si>
  <si>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</si>
  <si>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</si>
  <si>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</si>
  <si>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</si>
  <si>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</si>
  <si>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</si>
  <si>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</si>
  <si>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</si>
  <si>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</si>
  <si>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</si>
  <si>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</si>
  <si>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</si>
  <si>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</si>
  <si>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</si>
  <si>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</si>
  <si>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</si>
  <si>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</si>
  <si>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</si>
  <si>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</si>
  <si>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</si>
  <si>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</si>
  <si>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</si>
  <si>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t>Saturated zone thickness</t>
    <phoneticPr fontId="12" type="noConversion"/>
  </si>
  <si>
    <r>
      <t>b</t>
    </r>
    <r>
      <rPr>
        <i/>
        <vertAlign val="subscript"/>
        <sz val="11"/>
        <color theme="1"/>
        <rFont val="Arial"/>
        <family val="2"/>
      </rPr>
      <t>sat</t>
    </r>
  </si>
  <si>
    <t>Vertical dispersivity</t>
    <phoneticPr fontId="12" type="noConversion"/>
  </si>
  <si>
    <r>
      <t>α</t>
    </r>
    <r>
      <rPr>
        <i/>
        <vertAlign val="subscript"/>
        <sz val="11"/>
        <color theme="1"/>
        <rFont val="Arial"/>
        <family val="2"/>
      </rPr>
      <t>v</t>
    </r>
    <phoneticPr fontId="12" type="noConversion"/>
  </si>
  <si>
    <t>t</t>
  </si>
  <si>
    <t>yr</t>
    <phoneticPr fontId="12" type="noConversion"/>
  </si>
  <si>
    <t>Mixing zone thickness</t>
    <phoneticPr fontId="12" type="noConversion"/>
  </si>
  <si>
    <r>
      <t>δ</t>
    </r>
    <r>
      <rPr>
        <i/>
        <vertAlign val="subscript"/>
        <sz val="11"/>
        <color theme="1"/>
        <rFont val="Arial"/>
        <family val="2"/>
      </rPr>
      <t>gw</t>
    </r>
    <phoneticPr fontId="12" type="noConversion"/>
  </si>
  <si>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</si>
  <si>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</si>
  <si>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</si>
  <si>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</si>
  <si>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</si>
  <si>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</si>
  <si>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</si>
  <si>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</si>
  <si>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</si>
  <si>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</si>
  <si>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</si>
  <si>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</si>
  <si>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</si>
  <si>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SSL</t>
  </si>
  <si>
    <t>ug/kg</t>
    <phoneticPr fontId="12" type="noConversion"/>
  </si>
  <si>
    <t>Soil screening level  (PFAS-LEACH-DAF)</t>
  </si>
  <si>
    <r>
      <t>SSL</t>
    </r>
    <r>
      <rPr>
        <i/>
        <vertAlign val="subscript"/>
        <sz val="14"/>
        <color theme="1"/>
        <rFont val="Arial"/>
        <family val="2"/>
      </rPr>
      <t>EPA revised</t>
    </r>
    <phoneticPr fontId="12" type="noConversion"/>
  </si>
  <si>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</si>
  <si>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</si>
  <si>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</si>
  <si>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</si>
  <si>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</si>
  <si>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</si>
  <si>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</si>
  <si>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</si>
  <si>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</si>
  <si>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</si>
  <si>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</si>
  <si>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</si>
  <si>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</si>
  <si>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</si>
  <si>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</si>
  <si>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</si>
  <si>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</si>
  <si>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</si>
  <si>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</si>
  <si>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</si>
  <si>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t>
    </r>
  </si>
  <si>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</si>
  <si>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</si>
  <si>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</si>
  <si>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</si>
  <si>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r>
      <rPr>
        <b/>
        <sz val="18"/>
        <color theme="1"/>
        <rFont val="Segoe UI Symbol"/>
        <family val="2"/>
      </rPr>
      <t>④</t>
    </r>
    <r>
      <rPr>
        <b/>
        <sz val="18"/>
        <color theme="1"/>
        <rFont val="宋体"/>
        <family val="2"/>
        <charset val="134"/>
      </rPr>
      <t xml:space="preserve"> </t>
    </r>
    <r>
      <rPr>
        <b/>
        <sz val="14"/>
        <color theme="1"/>
        <rFont val="Arial"/>
        <family val="2"/>
      </rPr>
      <t>Initial PFAS Soil Concentration Profile</t>
    </r>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</si>
  <si>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</si>
  <si>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</si>
  <si>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</si>
  <si>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</si>
  <si>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t>(cm)</t>
  </si>
  <si>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</si>
  <si>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</si>
  <si>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</si>
  <si>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</si>
  <si>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</si>
  <si>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</si>
  <si>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</si>
  <si>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</si>
  <si>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</si>
  <si>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</si>
  <si>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</si>
  <si>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</si>
  <si>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</si>
  <si>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Lateral site width</t>
  </si>
  <si>
    <t>Values</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</si>
  <si>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</si>
  <si>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</si>
  <si>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</si>
  <si>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</si>
  <si>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</si>
  <si>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</si>
  <si>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</si>
  <si>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</si>
  <si>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</si>
  <si>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</si>
  <si>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</si>
  <si>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</si>
  <si>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</si>
  <si>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</si>
  <si>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</si>
  <si>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</si>
  <si>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t>alpha</t>
  </si>
  <si>
    <t>bulk_density</t>
  </si>
  <si>
    <t>Ks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</si>
  <si>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</si>
  <si>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</si>
  <si>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</si>
  <si>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</si>
  <si>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</si>
  <si>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</si>
  <si>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</si>
  <si>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</si>
  <si>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</si>
  <si>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</si>
  <si>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</si>
  <si>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</si>
  <si>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</si>
  <si>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</si>
  <si>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</si>
  <si>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</si>
  <si>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</si>
  <si>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</si>
  <si>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</si>
  <si>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</si>
  <si>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</si>
  <si>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</si>
  <si>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</si>
  <si>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</si>
  <si>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</si>
  <si>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</si>
  <si>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</si>
  <si>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</si>
  <si>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</si>
  <si>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</si>
  <si>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The main purpose of releasing this beta version of the Excel tool is to collect feedback and identify/fix potential bugs before we release the tool to a wider group. We greately appreciate your thoughts on how we should improve the usability and robustness of the Excel Tool. Report your feedback through the github repository via 'Issues' or by sending an email to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</si>
  <si>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</si>
  <si>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Version 1.0-beta</t>
    <phoneticPr fontId="12" type="noConversion"/>
  </si>
  <si>
    <r>
      <rPr>
        <b/>
        <sz val="12"/>
        <rFont val="Arial"/>
        <family val="2"/>
      </rPr>
      <t>Module1</t>
    </r>
    <r>
      <rPr>
        <sz val="12"/>
        <rFont val="Arial"/>
        <family val="2"/>
      </rPr>
      <t xml:space="preserve"> adds the capability of parameter sensitivity analysis. Each module includes an Input tab and an Output tab as user interfaces. We have also developed a </t>
    </r>
    <r>
      <rPr>
        <b/>
        <sz val="12"/>
        <rFont val="Arial"/>
        <family val="2"/>
      </rPr>
      <t>Module2</t>
    </r>
    <r>
      <rPr>
        <sz val="12"/>
        <rFont val="Arial"/>
        <family val="2"/>
      </rPr>
      <t xml:space="preserve"> that adds the additional capacity for conducting Monte-Carlo-type uncertainty analysis (currently under internal testing), which will be included in the next release.</t>
    </r>
    <phoneticPr fontId="12" type="noConversion"/>
  </si>
  <si>
    <r>
      <t>t</t>
    </r>
    <r>
      <rPr>
        <i/>
        <vertAlign val="subscript"/>
        <sz val="14"/>
        <color theme="1"/>
        <rFont val="Arial"/>
        <family val="2"/>
      </rPr>
      <t>gw,e</t>
    </r>
    <phoneticPr fontId="12" type="noConversion"/>
  </si>
  <si>
    <t>1. Ma, M., Smith, J.,Brusseau, M. L., &amp; Guo, B. (2025). User guide: Excel tool for Tiers 3 and 4 models of PFAS-LEACH (PFAS-LEACH-Analytical and PFAS-LEACH-DAF). University of Arizona, Tucson, Arizona.</t>
    <phoneticPr fontId="12" type="noConversion"/>
  </si>
  <si>
    <t>PFAS soil concentration</t>
    <phoneticPr fontId="12" type="noConversion"/>
  </si>
  <si>
    <r>
      <rPr>
        <i/>
        <sz val="11"/>
        <color theme="1"/>
        <rFont val="Arial"/>
        <family val="2"/>
      </rPr>
      <t>t</t>
    </r>
    <r>
      <rPr>
        <i/>
        <vertAlign val="subscript"/>
        <sz val="11"/>
        <color theme="1"/>
        <rFont val="Arial"/>
        <family val="2"/>
      </rPr>
      <t>p</t>
    </r>
    <phoneticPr fontId="12" type="noConversion"/>
  </si>
  <si>
    <t>yrs</t>
    <phoneticPr fontId="12"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</si>
  <si>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2" type="noConversion"/>
  </si>
  <si>
    <r>
      <t>t</t>
    </r>
    <r>
      <rPr>
        <i/>
        <vertAlign val="subscript"/>
        <sz val="11"/>
        <rFont val="Arial"/>
        <family val="2"/>
      </rPr>
      <t>p</t>
    </r>
    <phoneticPr fontId="12" type="noConversion"/>
  </si>
  <si>
    <t>Longitudinal dispersivity*</t>
    <phoneticPr fontId="12" type="noConversion"/>
  </si>
  <si>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</si>
  <si>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2" type="noConversion"/>
  </si>
  <si>
    <t xml:space="preserve">Simulation time (time series)* </t>
    <phoneticPr fontId="12" type="noConversion"/>
  </si>
  <si>
    <t xml:space="preserve">Output time interval (time series)* </t>
    <phoneticPr fontId="12" type="noConversion"/>
  </si>
  <si>
    <t>Output time points (profiles)*</t>
    <phoneticPr fontId="12" type="noConversion"/>
  </si>
  <si>
    <t xml:space="preserve">Output time points (profiles)* </t>
    <phoneticPr fontId="12" type="noConversion"/>
  </si>
  <si>
    <r>
      <rPr>
        <b/>
        <sz val="12"/>
        <rFont val="Arial"/>
        <family val="2"/>
      </rPr>
      <t>Module0</t>
    </r>
    <r>
      <rPr>
        <sz val="12"/>
        <rFont val="Arial"/>
        <family val="2"/>
      </rPr>
      <t xml:space="preserve"> is the base model for quantifying PFAS leaching and deriving SSLs.</t>
    </r>
    <phoneticPr fontId="12" type="noConversion"/>
  </si>
  <si>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t>
    </r>
    <phoneticPr fontId="12" type="noConversion"/>
  </si>
  <si>
    <t xml:space="preserve"> Mass discharge concentrations (ug/L)</t>
  </si>
  <si>
    <t xml:space="preserve"> Groundwater concentrations (ug/L)</t>
  </si>
  <si>
    <t xml:space="preserve"> Vadose-zone mass discharge rate (ug/yr)</t>
  </si>
  <si>
    <t>Mass remaining in the vadose zone (ug)</t>
  </si>
  <si>
    <t>Mass remaining in the vadose zone (%)</t>
  </si>
  <si>
    <t>Left bound mass discharge rate (ug/yr)</t>
  </si>
  <si>
    <t>Mean mass discharge rate (ug/yr)</t>
  </si>
  <si>
    <t>Right bound mass discharge rate (ug/yr)</t>
  </si>
  <si>
    <t>Left bound mass remaining in the vadose zone (ug)</t>
  </si>
  <si>
    <t>Mean mass remaining in the vadose zone (ug)</t>
  </si>
  <si>
    <t>Right bound mass remaining in the vadose zone (ug)</t>
  </si>
  <si>
    <t>Left bound mass remaining in the vadose zone (%)</t>
  </si>
  <si>
    <t>Mean mass remaining in the vadose zone (%)</t>
  </si>
  <si>
    <t>Right bound mass remaining in the vadose zone (%)</t>
  </si>
  <si>
    <t xml:space="preserve"> Time (year)</t>
  </si>
  <si>
    <t>Time (year)</t>
  </si>
  <si>
    <t>Left bound mass discharge concentrations (ug/L)</t>
  </si>
  <si>
    <t>Mean mass discharge concentrations (ug/L)</t>
  </si>
  <si>
    <t>Right bound mass discharge concentrations (ug/L)</t>
  </si>
  <si>
    <t>Left bound groundwater concentrations  (ug/L)</t>
  </si>
  <si>
    <t>Mean groundwater concentrations (ug/L)</t>
  </si>
  <si>
    <t>Right bound groundwater concentrations (ug/L)</t>
  </si>
  <si>
    <t>Cp_left (tp=10 yr) (ug/L)</t>
  </si>
  <si>
    <t>Ctot_left (tp=10 yr) (ug/kg)</t>
  </si>
  <si>
    <t>Cp_mean (tp=10 yr) (ug/L)</t>
  </si>
  <si>
    <t>Ctot_mean (tp=10 yr) (ug/kg)</t>
  </si>
  <si>
    <t>Cp_right (tp=10 yr) (ug/L)</t>
  </si>
  <si>
    <t>Ctot_right (tp=10 yr) (ug/kg)</t>
  </si>
  <si>
    <t xml:space="preserve"> Cp (tp=10 yr) (ug/L)</t>
  </si>
  <si>
    <t xml:space="preserve"> Ctot (tp=10 yr) (ug/kg)</t>
  </si>
  <si>
    <t>℃</t>
  </si>
  <si>
    <t>ng/L</t>
  </si>
  <si>
    <t>User defined</t>
  </si>
  <si>
    <t>10,50</t>
  </si>
  <si>
    <t>Groundwater darcy flux</t>
  </si>
  <si>
    <t xml:space="preserve"> Cp (tp=50 yr) (ug/L)</t>
  </si>
  <si>
    <t xml:space="preserve"> Ctot (tp=50 yr) (ug/kg)</t>
  </si>
  <si>
    <t>Vadose-zone mass discharge rate</t>
  </si>
  <si>
    <t>Cp_left (tp=50 yr) (ug/L)</t>
  </si>
  <si>
    <t>Ctot_left (tp=50 yr) (ug/kg)</t>
  </si>
  <si>
    <t>Cp_mean (tp=50 yr) (ug/L)</t>
  </si>
  <si>
    <t>Ctot_mean (tp=50 yr) (ug/kg)</t>
  </si>
  <si>
    <t>Cp_right (tp=50 yr) (ug/L)</t>
  </si>
  <si>
    <t>Ctot_right (tp=50 yr) (ug/kg)</t>
  </si>
  <si>
    <t>5,10,30,50</t>
  </si>
  <si>
    <t xml:space="preserve"> Cp (tp=5 yr) (ug/L)</t>
  </si>
  <si>
    <t xml:space="preserve"> Ctot (tp=5 yr) (ug/kg)</t>
  </si>
  <si>
    <t xml:space="preserve"> Cp (tp=30 yr) (ug/L)</t>
  </si>
  <si>
    <t xml:space="preserve"> Ctot (tp=30 yr) (ug/kg)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</si>
</sst>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18">
    <font>
      <sz val="11"/>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b/>
      <sz val="11"/>
      <color theme="1"/>
      <name val="Calibri"/>
      <family val="3"/>
      <charset val="134"/>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sz val="6"/>
      <color theme="1" tint="0.249977111117893"/>
      <name val="Arial"/>
      <family val="2"/>
    </font>
    <font>
      <sz val="9"/>
      <color theme="1" tint="0.34998626667073579"/>
      <name val="Arial"/>
      <family val="2"/>
    </font>
    <font>
      <b/>
      <sz val="18"/>
      <color theme="1"/>
      <name val="Segoe UI Symbol"/>
      <family val="2"/>
    </font>
    <font>
      <sz val="8"/>
      <color theme="1" tint="0.34998626667073579"/>
      <name val="Aria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b/>
      <sz val="10"/>
      <color theme="0" tint="-0.14999847407452621"/>
      <name val="Arial"/>
      <family val="2"/>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s>
  <fills count="43">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theme="0" tint="-0.249977111117893"/>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theme="1" tint="0.499984740745262"/>
      </left>
      <right style="thin">
        <color theme="1" tint="0.499984740745262"/>
      </right>
      <top style="thin">
        <color theme="1" tint="0.499984740745262"/>
      </top>
      <bottom style="thin">
        <color indexed="64"/>
      </bottom>
      <diagonal/>
    </border>
  </borders>
  <cellStyleXfs count="42">
    <xf numFmtId="0" fontId="0" fillId="0" borderId="0"/>
    <xf numFmtId="0" fontId="18" fillId="0" borderId="0" applyNumberFormat="0" applyFill="0" applyBorder="0" applyAlignment="0" applyProtection="0"/>
    <xf numFmtId="0" fontId="19" fillId="0" borderId="38" applyNumberFormat="0" applyFill="0" applyAlignment="0" applyProtection="0"/>
    <xf numFmtId="0" fontId="20" fillId="0" borderId="39" applyNumberFormat="0" applyFill="0" applyAlignment="0" applyProtection="0"/>
    <xf numFmtId="0" fontId="21" fillId="0" borderId="40"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41" applyNumberFormat="0" applyAlignment="0" applyProtection="0"/>
    <xf numFmtId="0" fontId="26" fillId="10" borderId="42" applyNumberFormat="0" applyAlignment="0" applyProtection="0"/>
    <xf numFmtId="0" fontId="27" fillId="10" borderId="41" applyNumberFormat="0" applyAlignment="0" applyProtection="0"/>
    <xf numFmtId="0" fontId="28" fillId="0" borderId="43" applyNumberFormat="0" applyFill="0" applyAlignment="0" applyProtection="0"/>
    <xf numFmtId="0" fontId="29" fillId="11" borderId="44" applyNumberFormat="0" applyAlignment="0" applyProtection="0"/>
    <xf numFmtId="0" fontId="13" fillId="0" borderId="0" applyNumberFormat="0" applyFill="0" applyBorder="0" applyAlignment="0" applyProtection="0"/>
    <xf numFmtId="0" fontId="17" fillId="12" borderId="45" applyNumberFormat="0" applyFont="0" applyAlignment="0" applyProtection="0"/>
    <xf numFmtId="0" fontId="30" fillId="0" borderId="0" applyNumberFormat="0" applyFill="0" applyBorder="0" applyAlignment="0" applyProtection="0"/>
    <xf numFmtId="0" fontId="16" fillId="0" borderId="46"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461">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5" fillId="0" borderId="0" xfId="0" applyFont="1"/>
    <xf numFmtId="169" fontId="50" fillId="5" borderId="30" xfId="0" applyNumberFormat="1" applyFont="1" applyFill="1" applyBorder="1" applyAlignment="1" applyProtection="1">
      <alignment horizontal="center" vertical="center"/>
      <protection locked="0"/>
    </xf>
    <xf numFmtId="166" fontId="50" fillId="5" borderId="31" xfId="0" applyNumberFormat="1" applyFont="1" applyFill="1" applyBorder="1" applyAlignment="1" applyProtection="1">
      <alignment horizontal="center" vertical="center"/>
      <protection locked="0"/>
    </xf>
    <xf numFmtId="164" fontId="50" fillId="5" borderId="31" xfId="0" applyNumberFormat="1" applyFont="1" applyFill="1" applyBorder="1" applyAlignment="1" applyProtection="1">
      <alignment horizontal="center" vertical="center"/>
      <protection locked="0"/>
    </xf>
    <xf numFmtId="164" fontId="50" fillId="5" borderId="30" xfId="0" applyNumberFormat="1" applyFont="1" applyFill="1" applyBorder="1" applyAlignment="1" applyProtection="1">
      <alignment horizontal="center" vertical="center"/>
      <protection locked="0"/>
    </xf>
    <xf numFmtId="11" fontId="50" fillId="5" borderId="31" xfId="0" applyNumberFormat="1" applyFont="1" applyFill="1" applyBorder="1" applyAlignment="1" applyProtection="1">
      <alignment horizontal="center" vertical="center"/>
      <protection locked="0"/>
    </xf>
    <xf numFmtId="166" fontId="50" fillId="4" borderId="31" xfId="0" applyNumberFormat="1" applyFont="1" applyFill="1" applyBorder="1" applyAlignment="1" applyProtection="1">
      <alignment horizontal="center" vertical="center"/>
      <protection locked="0"/>
    </xf>
    <xf numFmtId="164" fontId="50" fillId="4" borderId="31" xfId="0" applyNumberFormat="1" applyFont="1" applyFill="1" applyBorder="1" applyAlignment="1" applyProtection="1">
      <alignment horizontal="center" vertical="center"/>
      <protection locked="0"/>
    </xf>
    <xf numFmtId="166" fontId="50" fillId="5" borderId="1" xfId="0" applyNumberFormat="1" applyFont="1" applyFill="1" applyBorder="1" applyAlignment="1" applyProtection="1">
      <alignment horizontal="center" vertical="center"/>
      <protection locked="0"/>
    </xf>
    <xf numFmtId="165" fontId="50" fillId="5" borderId="31" xfId="0" applyNumberFormat="1" applyFont="1" applyFill="1" applyBorder="1" applyAlignment="1" applyProtection="1">
      <alignment horizontal="center" vertical="center"/>
      <protection locked="0"/>
    </xf>
    <xf numFmtId="165" fontId="50" fillId="5" borderId="30" xfId="0" applyNumberFormat="1" applyFont="1" applyFill="1" applyBorder="1" applyAlignment="1" applyProtection="1">
      <alignment horizontal="center" vertical="center"/>
      <protection locked="0"/>
    </xf>
    <xf numFmtId="11" fontId="50" fillId="4" borderId="30" xfId="0" applyNumberFormat="1" applyFont="1" applyFill="1" applyBorder="1" applyAlignment="1" applyProtection="1">
      <alignment horizontal="center" vertical="center"/>
      <protection locked="0"/>
    </xf>
    <xf numFmtId="11" fontId="50" fillId="5" borderId="48" xfId="0" applyNumberFormat="1" applyFont="1" applyFill="1" applyBorder="1" applyAlignment="1" applyProtection="1">
      <alignment horizontal="center" vertical="center"/>
      <protection locked="0"/>
    </xf>
    <xf numFmtId="0" fontId="50" fillId="5" borderId="22" xfId="0" applyFont="1" applyFill="1" applyBorder="1" applyAlignment="1" applyProtection="1">
      <alignment horizontal="center" vertical="center"/>
      <protection locked="0"/>
    </xf>
    <xf numFmtId="0" fontId="50" fillId="5" borderId="23" xfId="0" applyFont="1" applyFill="1" applyBorder="1" applyAlignment="1" applyProtection="1">
      <alignment horizontal="center" vertical="center"/>
      <protection locked="0"/>
    </xf>
    <xf numFmtId="0" fontId="50" fillId="5" borderId="28" xfId="0" applyFont="1" applyFill="1" applyBorder="1" applyAlignment="1" applyProtection="1">
      <alignment horizontal="center" vertical="center"/>
      <protection locked="0"/>
    </xf>
    <xf numFmtId="169" fontId="50" fillId="5" borderId="31" xfId="0" applyNumberFormat="1" applyFont="1" applyFill="1" applyBorder="1" applyAlignment="1" applyProtection="1">
      <alignment horizontal="center" vertical="center"/>
      <protection locked="0"/>
    </xf>
    <xf numFmtId="166" fontId="50" fillId="5" borderId="30" xfId="0" applyNumberFormat="1" applyFont="1" applyFill="1" applyBorder="1" applyAlignment="1" applyProtection="1">
      <alignment horizontal="center" vertical="center"/>
      <protection locked="0"/>
    </xf>
    <xf numFmtId="165" fontId="50" fillId="4" borderId="31" xfId="0" applyNumberFormat="1" applyFont="1" applyFill="1" applyBorder="1" applyAlignment="1" applyProtection="1">
      <alignment horizontal="center" vertical="center"/>
      <protection locked="0"/>
    </xf>
    <xf numFmtId="165" fontId="50" fillId="4" borderId="32"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horizontal="right" vertical="center"/>
      <protection locked="0"/>
    </xf>
    <xf numFmtId="0" fontId="33" fillId="4" borderId="3" xfId="0" applyFont="1" applyFill="1" applyBorder="1" applyAlignment="1" applyProtection="1">
      <alignment horizontal="right" vertical="center"/>
      <protection locked="0"/>
    </xf>
    <xf numFmtId="0" fontId="33" fillId="4" borderId="18" xfId="0" applyFont="1" applyFill="1" applyBorder="1" applyAlignment="1" applyProtection="1">
      <alignment horizontal="right" vertical="center"/>
      <protection locked="0"/>
    </xf>
    <xf numFmtId="0" fontId="33" fillId="4" borderId="18" xfId="0" applyFont="1" applyFill="1" applyBorder="1" applyAlignment="1" applyProtection="1">
      <alignment horizontal="right"/>
      <protection locked="0"/>
    </xf>
    <xf numFmtId="0" fontId="33" fillId="4" borderId="20" xfId="0" applyFont="1" applyFill="1" applyBorder="1" applyAlignment="1" applyProtection="1">
      <alignment horizontal="right"/>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4" borderId="25" xfId="0" applyFont="1" applyFill="1" applyBorder="1" applyAlignment="1" applyProtection="1">
      <alignment horizontal="right"/>
      <protection locked="0"/>
    </xf>
    <xf numFmtId="0" fontId="33" fillId="0" borderId="26" xfId="0" applyFont="1" applyBorder="1" applyAlignment="1" applyProtection="1">
      <alignment horizontal="right" vertical="center"/>
      <protection locked="0"/>
    </xf>
    <xf numFmtId="0" fontId="33" fillId="0" borderId="17" xfId="0" applyFont="1" applyBorder="1" applyAlignment="1" applyProtection="1">
      <alignment horizontal="right"/>
      <protection locked="0"/>
    </xf>
    <xf numFmtId="0" fontId="33" fillId="0" borderId="18" xfId="0" applyFont="1" applyBorder="1" applyAlignment="1" applyProtection="1">
      <alignment horizontal="right" vertical="center"/>
      <protection locked="0"/>
    </xf>
    <xf numFmtId="0" fontId="33" fillId="0" borderId="18" xfId="0" applyFont="1" applyBorder="1" applyAlignment="1" applyProtection="1">
      <alignment horizontal="right"/>
      <protection locked="0"/>
    </xf>
    <xf numFmtId="0" fontId="33" fillId="0" borderId="19" xfId="0" applyFont="1" applyBorder="1" applyAlignment="1" applyProtection="1">
      <alignment horizontal="right"/>
      <protection locked="0"/>
    </xf>
    <xf numFmtId="0" fontId="33" fillId="0" borderId="20" xfId="0" applyFont="1" applyBorder="1" applyAlignment="1" applyProtection="1">
      <alignment horizontal="right"/>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2"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7" fillId="37" borderId="1" xfId="0" applyNumberFormat="1" applyFont="1" applyFill="1" applyBorder="1" applyAlignment="1">
      <alignment horizontal="center"/>
    </xf>
    <xf numFmtId="0" fontId="62" fillId="37" borderId="0" xfId="0" applyFont="1" applyFill="1" applyAlignment="1">
      <alignment horizontal="center" vertical="center"/>
    </xf>
    <xf numFmtId="0" fontId="15" fillId="37" borderId="0" xfId="0" applyFont="1" applyFill="1"/>
    <xf numFmtId="0" fontId="33" fillId="0" borderId="0" xfId="0" applyFont="1"/>
    <xf numFmtId="166" fontId="50" fillId="0" borderId="0" xfId="0" applyNumberFormat="1" applyFont="1"/>
    <xf numFmtId="166" fontId="33" fillId="0" borderId="0" xfId="0" applyNumberFormat="1" applyFont="1"/>
    <xf numFmtId="0" fontId="82" fillId="0" borderId="0" xfId="0" applyFont="1"/>
    <xf numFmtId="11" fontId="33" fillId="0" borderId="0" xfId="0" applyNumberFormat="1" applyFont="1"/>
    <xf numFmtId="0" fontId="50" fillId="0" borderId="0" xfId="0" applyFont="1"/>
    <xf numFmtId="0" fontId="33" fillId="37" borderId="0" xfId="0" applyFont="1" applyFill="1" applyAlignment="1">
      <alignment vertical="center"/>
    </xf>
    <xf numFmtId="0" fontId="62" fillId="37" borderId="24" xfId="0" applyFont="1" applyFill="1" applyBorder="1" applyAlignment="1">
      <alignment horizontal="center" vertical="center" wrapText="1"/>
    </xf>
    <xf numFmtId="11" fontId="62" fillId="37" borderId="24" xfId="0" applyNumberFormat="1" applyFont="1" applyFill="1" applyBorder="1" applyAlignment="1">
      <alignment horizontal="center" vertical="center"/>
    </xf>
    <xf numFmtId="0" fontId="62" fillId="37" borderId="1" xfId="0" applyFont="1" applyFill="1" applyBorder="1" applyAlignment="1">
      <alignment horizontal="center" vertical="center" wrapText="1"/>
    </xf>
    <xf numFmtId="11" fontId="62" fillId="37" borderId="1" xfId="0" applyNumberFormat="1" applyFont="1" applyFill="1" applyBorder="1" applyAlignment="1">
      <alignment horizontal="center" vertical="center"/>
    </xf>
    <xf numFmtId="0" fontId="62" fillId="37" borderId="1" xfId="0" applyFont="1" applyFill="1" applyBorder="1" applyAlignment="1">
      <alignment horizontal="center"/>
    </xf>
    <xf numFmtId="11" fontId="62" fillId="37" borderId="1" xfId="0" applyNumberFormat="1" applyFont="1" applyFill="1" applyBorder="1" applyAlignment="1">
      <alignment horizontal="center"/>
    </xf>
    <xf numFmtId="0" fontId="34" fillId="37" borderId="0" xfId="0" applyFont="1" applyFill="1"/>
    <xf numFmtId="0" fontId="38" fillId="37" borderId="0" xfId="0" applyFont="1" applyFill="1" applyAlignment="1">
      <alignment vertical="center"/>
    </xf>
    <xf numFmtId="0" fontId="37" fillId="37" borderId="0" xfId="0" applyFont="1" applyFill="1" applyAlignment="1">
      <alignment vertical="center"/>
    </xf>
    <xf numFmtId="0" fontId="40" fillId="5" borderId="62"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2" fillId="37" borderId="14" xfId="0" applyFont="1" applyFill="1" applyBorder="1" applyAlignment="1">
      <alignment horizontal="center" vertical="center"/>
    </xf>
    <xf numFmtId="0" fontId="35" fillId="37" borderId="0" xfId="0" applyFont="1" applyFill="1" applyAlignment="1">
      <alignment horizontal="left" vertical="center"/>
    </xf>
    <xf numFmtId="0" fontId="62" fillId="37" borderId="0" xfId="0" applyFont="1" applyFill="1" applyAlignment="1">
      <alignment horizontal="center"/>
    </xf>
    <xf numFmtId="0" fontId="35" fillId="37" borderId="4" xfId="0" applyFont="1" applyFill="1" applyBorder="1" applyAlignment="1">
      <alignment horizontal="left" vertical="center"/>
    </xf>
    <xf numFmtId="0" fontId="62" fillId="37" borderId="4" xfId="0" applyFont="1" applyFill="1" applyBorder="1" applyAlignment="1">
      <alignment horizontal="center" vertical="center"/>
    </xf>
    <xf numFmtId="0" fontId="62" fillId="37" borderId="7" xfId="0" applyFont="1" applyFill="1" applyBorder="1" applyAlignment="1">
      <alignment horizontal="left" vertical="center" wrapText="1"/>
    </xf>
    <xf numFmtId="0" fontId="62" fillId="37" borderId="12" xfId="0" applyFont="1" applyFill="1" applyBorder="1" applyAlignment="1">
      <alignment horizontal="left" vertical="center" wrapText="1"/>
    </xf>
    <xf numFmtId="0" fontId="67" fillId="38" borderId="6" xfId="0" applyFont="1" applyFill="1" applyBorder="1" applyAlignment="1">
      <alignment horizontal="center" vertical="center"/>
    </xf>
    <xf numFmtId="167" fontId="50" fillId="5" borderId="31" xfId="0" applyNumberFormat="1" applyFont="1" applyFill="1" applyBorder="1" applyAlignment="1" applyProtection="1">
      <alignment horizontal="center" vertical="center"/>
      <protection locked="0"/>
    </xf>
    <xf numFmtId="168" fontId="33" fillId="40" borderId="63" xfId="0" applyNumberFormat="1" applyFont="1" applyFill="1" applyBorder="1" applyAlignment="1" applyProtection="1">
      <alignment horizontal="center" vertical="center"/>
      <protection locked="0"/>
    </xf>
    <xf numFmtId="168" fontId="50" fillId="5" borderId="63" xfId="0" applyNumberFormat="1" applyFont="1" applyFill="1" applyBorder="1" applyAlignment="1" applyProtection="1">
      <alignment horizontal="center" vertical="center"/>
      <protection locked="0"/>
    </xf>
    <xf numFmtId="168" fontId="50" fillId="40" borderId="63" xfId="0" applyNumberFormat="1" applyFont="1" applyFill="1" applyBorder="1" applyAlignment="1" applyProtection="1">
      <alignment horizontal="center" vertical="center"/>
      <protection locked="0"/>
    </xf>
    <xf numFmtId="164" fontId="50" fillId="40" borderId="63" xfId="0" applyNumberFormat="1" applyFont="1" applyFill="1" applyBorder="1" applyAlignment="1" applyProtection="1">
      <alignment horizontal="center" vertical="center"/>
      <protection locked="0"/>
    </xf>
    <xf numFmtId="164" fontId="50" fillId="5" borderId="63" xfId="0" applyNumberFormat="1" applyFont="1" applyFill="1" applyBorder="1" applyAlignment="1" applyProtection="1">
      <alignment horizontal="center" vertical="center"/>
      <protection locked="0"/>
    </xf>
    <xf numFmtId="164" fontId="33" fillId="40" borderId="63" xfId="0" applyNumberFormat="1" applyFont="1" applyFill="1" applyBorder="1" applyAlignment="1" applyProtection="1">
      <alignment horizontal="center" vertical="center"/>
      <protection locked="0"/>
    </xf>
    <xf numFmtId="166" fontId="50" fillId="40" borderId="63" xfId="0" applyNumberFormat="1" applyFont="1" applyFill="1" applyBorder="1" applyAlignment="1" applyProtection="1">
      <alignment horizontal="center" vertical="center"/>
      <protection locked="0"/>
    </xf>
    <xf numFmtId="166" fontId="50" fillId="5" borderId="63" xfId="0" applyNumberFormat="1" applyFont="1" applyFill="1" applyBorder="1" applyAlignment="1" applyProtection="1">
      <alignment horizontal="center" vertical="center"/>
      <protection locked="0"/>
    </xf>
    <xf numFmtId="166" fontId="33" fillId="40" borderId="63" xfId="0" applyNumberFormat="1" applyFont="1" applyFill="1" applyBorder="1" applyAlignment="1" applyProtection="1">
      <alignment horizontal="center" vertical="center"/>
      <protection locked="0"/>
    </xf>
    <xf numFmtId="166" fontId="33" fillId="4" borderId="63" xfId="0" applyNumberFormat="1" applyFont="1" applyFill="1" applyBorder="1" applyAlignment="1" applyProtection="1">
      <alignment horizontal="center" vertical="center"/>
      <protection locked="0"/>
    </xf>
    <xf numFmtId="169" fontId="50" fillId="5" borderId="63" xfId="0" applyNumberFormat="1" applyFont="1" applyFill="1" applyBorder="1" applyAlignment="1" applyProtection="1">
      <alignment horizontal="center" vertical="center"/>
      <protection locked="0"/>
    </xf>
    <xf numFmtId="165" fontId="50" fillId="40" borderId="63" xfId="0" applyNumberFormat="1" applyFont="1" applyFill="1" applyBorder="1" applyAlignment="1" applyProtection="1">
      <alignment horizontal="center" vertical="center"/>
      <protection locked="0"/>
    </xf>
    <xf numFmtId="165" fontId="50" fillId="5" borderId="63" xfId="0" applyNumberFormat="1" applyFont="1" applyFill="1" applyBorder="1" applyAlignment="1" applyProtection="1">
      <alignment horizontal="center" vertical="center"/>
      <protection locked="0"/>
    </xf>
    <xf numFmtId="165" fontId="33" fillId="40" borderId="63" xfId="0" applyNumberFormat="1" applyFont="1" applyFill="1" applyBorder="1" applyAlignment="1" applyProtection="1">
      <alignment horizontal="center" vertical="center"/>
      <protection locked="0"/>
    </xf>
    <xf numFmtId="11" fontId="50" fillId="40" borderId="63" xfId="0" applyNumberFormat="1" applyFont="1" applyFill="1" applyBorder="1" applyAlignment="1" applyProtection="1">
      <alignment horizontal="center" vertical="center"/>
      <protection locked="0"/>
    </xf>
    <xf numFmtId="11" fontId="50" fillId="5" borderId="63" xfId="0" applyNumberFormat="1" applyFont="1" applyFill="1" applyBorder="1" applyAlignment="1" applyProtection="1">
      <alignment horizontal="center" vertical="center"/>
      <protection locked="0"/>
    </xf>
    <xf numFmtId="11" fontId="33" fillId="40" borderId="63" xfId="0" applyNumberFormat="1" applyFont="1" applyFill="1" applyBorder="1" applyAlignment="1" applyProtection="1">
      <alignment horizontal="center" vertical="center"/>
      <protection locked="0"/>
    </xf>
    <xf numFmtId="168" fontId="50" fillId="4" borderId="63" xfId="0" applyNumberFormat="1" applyFont="1" applyFill="1" applyBorder="1" applyAlignment="1" applyProtection="1">
      <alignment horizontal="center" vertical="center"/>
      <protection locked="0"/>
    </xf>
    <xf numFmtId="169" fontId="50" fillId="40" borderId="63" xfId="0" applyNumberFormat="1" applyFont="1" applyFill="1" applyBorder="1" applyAlignment="1" applyProtection="1">
      <alignment horizontal="center" vertical="center"/>
      <protection locked="0"/>
    </xf>
    <xf numFmtId="169" fontId="33" fillId="40" borderId="63" xfId="0" applyNumberFormat="1" applyFont="1" applyFill="1" applyBorder="1" applyAlignment="1" applyProtection="1">
      <alignment horizontal="center" vertical="center"/>
      <protection locked="0"/>
    </xf>
    <xf numFmtId="169" fontId="50" fillId="40" borderId="64" xfId="0" applyNumberFormat="1" applyFont="1" applyFill="1" applyBorder="1" applyAlignment="1" applyProtection="1">
      <alignment horizontal="center" vertical="center"/>
      <protection locked="0"/>
    </xf>
    <xf numFmtId="165" fontId="50" fillId="40" borderId="64" xfId="0" applyNumberFormat="1" applyFont="1" applyFill="1" applyBorder="1" applyAlignment="1" applyProtection="1">
      <alignment horizontal="center" vertical="center"/>
      <protection locked="0"/>
    </xf>
    <xf numFmtId="165" fontId="50" fillId="5" borderId="64" xfId="0" applyNumberFormat="1" applyFont="1" applyFill="1" applyBorder="1" applyAlignment="1" applyProtection="1">
      <alignment horizontal="center" vertical="center"/>
      <protection locked="0"/>
    </xf>
    <xf numFmtId="165" fontId="33" fillId="40" borderId="64" xfId="0" applyNumberFormat="1" applyFont="1" applyFill="1" applyBorder="1" applyAlignment="1" applyProtection="1">
      <alignment horizontal="center" vertical="center"/>
      <protection locked="0"/>
    </xf>
    <xf numFmtId="169" fontId="33" fillId="40" borderId="64" xfId="0" applyNumberFormat="1" applyFont="1" applyFill="1" applyBorder="1" applyAlignment="1" applyProtection="1">
      <alignment horizontal="center" vertical="center"/>
      <protection locked="0"/>
    </xf>
    <xf numFmtId="169" fontId="50" fillId="40" borderId="65" xfId="0" applyNumberFormat="1" applyFont="1" applyFill="1" applyBorder="1" applyAlignment="1" applyProtection="1">
      <alignment horizontal="center" vertical="center"/>
      <protection locked="0"/>
    </xf>
    <xf numFmtId="11" fontId="50" fillId="40" borderId="65" xfId="0" applyNumberFormat="1" applyFont="1" applyFill="1" applyBorder="1" applyAlignment="1" applyProtection="1">
      <alignment horizontal="center" vertical="center"/>
      <protection locked="0"/>
    </xf>
    <xf numFmtId="11" fontId="50" fillId="5" borderId="65" xfId="0" applyNumberFormat="1" applyFont="1" applyFill="1" applyBorder="1" applyAlignment="1" applyProtection="1">
      <alignment horizontal="center" vertical="center"/>
      <protection locked="0"/>
    </xf>
    <xf numFmtId="11" fontId="33" fillId="40" borderId="65" xfId="0" applyNumberFormat="1" applyFont="1" applyFill="1" applyBorder="1" applyAlignment="1" applyProtection="1">
      <alignment horizontal="center" vertical="center"/>
      <protection locked="0"/>
    </xf>
    <xf numFmtId="169" fontId="33" fillId="40" borderId="65"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84" fillId="37" borderId="0" xfId="0" applyFont="1" applyFill="1" applyAlignment="1">
      <alignment vertical="center"/>
    </xf>
    <xf numFmtId="166" fontId="62" fillId="37" borderId="0" xfId="0" applyNumberFormat="1" applyFont="1" applyFill="1" applyAlignment="1">
      <alignment horizontal="center" vertical="center"/>
    </xf>
    <xf numFmtId="0" fontId="5" fillId="37" borderId="0" xfId="0" applyFont="1" applyFill="1" applyAlignment="1">
      <alignment vertical="center" wrapText="1"/>
    </xf>
    <xf numFmtId="2" fontId="62" fillId="37" borderId="0" xfId="0" applyNumberFormat="1" applyFont="1" applyFill="1" applyAlignment="1">
      <alignment horizontal="center" vertical="center"/>
    </xf>
    <xf numFmtId="0" fontId="62" fillId="37" borderId="0" xfId="0" applyFont="1" applyFill="1"/>
    <xf numFmtId="0" fontId="67" fillId="37" borderId="0" xfId="0" applyFont="1" applyFill="1" applyAlignment="1">
      <alignment horizontal="center" vertical="center"/>
    </xf>
    <xf numFmtId="0" fontId="62" fillId="37" borderId="0" xfId="0" applyFont="1" applyFill="1" applyAlignment="1">
      <alignment horizontal="left" vertical="center"/>
    </xf>
    <xf numFmtId="0" fontId="62" fillId="37" borderId="9" xfId="0" applyFont="1" applyFill="1" applyBorder="1" applyAlignment="1">
      <alignment horizontal="left" vertical="center"/>
    </xf>
    <xf numFmtId="0" fontId="90" fillId="41" borderId="0" xfId="0" applyFont="1" applyFill="1" applyAlignment="1">
      <alignment horizontal="left"/>
    </xf>
    <xf numFmtId="0" fontId="36" fillId="39" borderId="0" xfId="0" applyFont="1" applyFill="1" applyAlignment="1">
      <alignment vertical="center"/>
    </xf>
    <xf numFmtId="2" fontId="50" fillId="4" borderId="31" xfId="0" applyNumberFormat="1" applyFont="1" applyFill="1" applyBorder="1" applyAlignment="1" applyProtection="1">
      <alignment horizontal="center" vertical="center"/>
      <protection locked="0"/>
    </xf>
    <xf numFmtId="171" fontId="50" fillId="4" borderId="48" xfId="0" applyNumberFormat="1" applyFont="1" applyFill="1" applyBorder="1" applyAlignment="1" applyProtection="1">
      <alignment horizontal="center" vertical="center"/>
      <protection locked="0"/>
    </xf>
    <xf numFmtId="0" fontId="90" fillId="41" borderId="9" xfId="0" applyFont="1" applyFill="1" applyBorder="1" applyAlignment="1">
      <alignment horizontal="left" vertical="center"/>
    </xf>
    <xf numFmtId="0" fontId="92" fillId="41" borderId="4" xfId="0" applyFont="1" applyFill="1" applyBorder="1" applyAlignment="1">
      <alignment horizontal="left" vertical="center"/>
    </xf>
    <xf numFmtId="0" fontId="90" fillId="41" borderId="4" xfId="0" applyFont="1" applyFill="1" applyBorder="1" applyAlignment="1">
      <alignment horizontal="center" vertical="center"/>
    </xf>
    <xf numFmtId="0" fontId="62"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0" fontId="15" fillId="37" borderId="4" xfId="0" applyFont="1" applyFill="1" applyBorder="1"/>
    <xf numFmtId="0" fontId="62"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7" fillId="37" borderId="1" xfId="0" applyNumberFormat="1" applyFont="1" applyFill="1" applyBorder="1" applyAlignment="1">
      <alignment horizontal="center"/>
    </xf>
    <xf numFmtId="0" fontId="36" fillId="37" borderId="0" xfId="0" applyFont="1" applyFill="1" applyAlignment="1">
      <alignment vertical="center"/>
    </xf>
    <xf numFmtId="170" fontId="50" fillId="40" borderId="65" xfId="0" applyNumberFormat="1" applyFont="1" applyFill="1" applyBorder="1" applyAlignment="1" applyProtection="1">
      <alignment horizontal="center" vertical="center"/>
      <protection locked="0"/>
    </xf>
    <xf numFmtId="170" fontId="50" fillId="4" borderId="65" xfId="0" applyNumberFormat="1" applyFont="1" applyFill="1" applyBorder="1" applyAlignment="1" applyProtection="1">
      <alignment horizontal="center" vertical="center"/>
      <protection locked="0"/>
    </xf>
    <xf numFmtId="170" fontId="33" fillId="40" borderId="65" xfId="0" applyNumberFormat="1" applyFont="1" applyFill="1" applyBorder="1" applyAlignment="1" applyProtection="1">
      <alignment horizontal="center" vertical="center"/>
      <protection locked="0"/>
    </xf>
    <xf numFmtId="165" fontId="62" fillId="37" borderId="0" xfId="0" applyNumberFormat="1" applyFont="1" applyFill="1" applyAlignment="1">
      <alignment horizontal="center" vertical="center"/>
    </xf>
    <xf numFmtId="165" fontId="62"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37" fillId="37" borderId="0" xfId="0" applyFont="1" applyFill="1" applyAlignment="1">
      <alignment vertical="top" wrapText="1"/>
    </xf>
    <xf numFmtId="0" fontId="49" fillId="37" borderId="0" xfId="0" applyFont="1" applyFill="1" applyAlignment="1">
      <alignment horizontal="left" vertical="center" wrapText="1"/>
    </xf>
    <xf numFmtId="0" fontId="94" fillId="37" borderId="0" xfId="0" applyFont="1" applyFill="1" applyAlignment="1">
      <alignment vertical="center" wrapText="1"/>
    </xf>
    <xf numFmtId="0" fontId="35" fillId="39" borderId="7" xfId="0" applyFont="1" applyFill="1" applyBorder="1" applyAlignment="1">
      <alignment vertical="center"/>
    </xf>
    <xf numFmtId="0" fontId="0" fillId="0" borderId="0" xfId="0" applyAlignment="1">
      <alignment vertical="center"/>
    </xf>
    <xf numFmtId="172" fontId="50" fillId="40" borderId="63" xfId="0" applyNumberFormat="1" applyFont="1" applyFill="1" applyBorder="1" applyAlignment="1" applyProtection="1">
      <alignment horizontal="center" vertical="center"/>
      <protection locked="0"/>
    </xf>
    <xf numFmtId="172" fontId="50" fillId="5" borderId="63" xfId="0" applyNumberFormat="1" applyFont="1" applyFill="1" applyBorder="1" applyAlignment="1" applyProtection="1">
      <alignment horizontal="center" vertical="center"/>
      <protection locked="0"/>
    </xf>
    <xf numFmtId="172" fontId="33" fillId="40" borderId="63" xfId="0" applyNumberFormat="1" applyFont="1" applyFill="1" applyBorder="1" applyAlignment="1" applyProtection="1">
      <alignment horizontal="center" vertical="center"/>
      <protection locked="0"/>
    </xf>
    <xf numFmtId="168" fontId="50"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50" fillId="40" borderId="64" xfId="0" applyNumberFormat="1" applyFont="1" applyFill="1" applyBorder="1" applyAlignment="1" applyProtection="1">
      <alignment horizontal="center" vertical="center"/>
      <protection locked="0"/>
    </xf>
    <xf numFmtId="168" fontId="50" fillId="5" borderId="64" xfId="0" applyNumberFormat="1" applyFont="1" applyFill="1" applyBorder="1" applyAlignment="1" applyProtection="1">
      <alignment horizontal="center" vertical="center"/>
      <protection locked="0"/>
    </xf>
    <xf numFmtId="168" fontId="33" fillId="40" borderId="64" xfId="0" applyNumberFormat="1" applyFont="1" applyFill="1" applyBorder="1" applyAlignment="1" applyProtection="1">
      <alignment horizontal="center" vertical="center"/>
      <protection locked="0"/>
    </xf>
    <xf numFmtId="0" fontId="84" fillId="37" borderId="0" xfId="0" applyFont="1" applyFill="1" applyAlignment="1">
      <alignment horizontal="left" vertical="center" indent="1"/>
    </xf>
    <xf numFmtId="0" fontId="101" fillId="38" borderId="11" xfId="0" applyFont="1" applyFill="1" applyBorder="1" applyAlignment="1">
      <alignment horizontal="center" vertical="center"/>
    </xf>
    <xf numFmtId="0" fontId="101" fillId="38" borderId="6" xfId="0" applyFont="1" applyFill="1" applyBorder="1" applyAlignment="1">
      <alignment horizontal="center" vertical="center"/>
    </xf>
    <xf numFmtId="0" fontId="32" fillId="37" borderId="0" xfId="0" applyFont="1" applyFill="1" applyAlignment="1">
      <alignment horizontal="left" vertical="center" indent="1"/>
    </xf>
    <xf numFmtId="0" fontId="67" fillId="37" borderId="1" xfId="0" applyFont="1" applyFill="1" applyBorder="1" applyAlignment="1">
      <alignment horizontal="center" vertical="center" wrapText="1"/>
    </xf>
    <xf numFmtId="11" fontId="67" fillId="37" borderId="1" xfId="0" applyNumberFormat="1" applyFont="1" applyFill="1" applyBorder="1" applyAlignment="1">
      <alignment horizontal="center" vertical="center"/>
    </xf>
    <xf numFmtId="169" fontId="50" fillId="5" borderId="67"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9" fillId="37" borderId="0" xfId="0" applyFont="1" applyFill="1" applyAlignment="1">
      <alignment vertical="center" wrapText="1"/>
    </xf>
    <xf numFmtId="0" fontId="40" fillId="37" borderId="0" xfId="0" applyFont="1" applyFill="1" applyAlignment="1">
      <alignment vertical="top" wrapText="1"/>
    </xf>
    <xf numFmtId="0" fontId="40" fillId="37" borderId="0" xfId="0" applyFont="1" applyFill="1" applyAlignment="1">
      <alignment vertical="center" wrapText="1"/>
    </xf>
    <xf numFmtId="0" fontId="40" fillId="37" borderId="0" xfId="0" applyFont="1" applyFill="1" applyAlignment="1">
      <alignment horizontal="center" vertical="center" wrapText="1"/>
    </xf>
    <xf numFmtId="0" fontId="41"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4" fillId="38" borderId="14" xfId="0" applyFont="1" applyFill="1" applyBorder="1" applyAlignment="1">
      <alignment vertical="center"/>
    </xf>
    <xf numFmtId="0" fontId="44"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6" fillId="38" borderId="4" xfId="0" applyFont="1" applyFill="1" applyBorder="1" applyAlignment="1">
      <alignment horizontal="center" vertical="center" wrapText="1"/>
    </xf>
    <xf numFmtId="0" fontId="47" fillId="38" borderId="10" xfId="0" applyFont="1" applyFill="1" applyBorder="1" applyAlignment="1">
      <alignment horizontal="center" vertical="center" wrapText="1"/>
    </xf>
    <xf numFmtId="0" fontId="50" fillId="37" borderId="7" xfId="0" applyFont="1" applyFill="1" applyBorder="1" applyAlignment="1">
      <alignment horizontal="left" vertical="center" wrapText="1"/>
    </xf>
    <xf numFmtId="0" fontId="56" fillId="37" borderId="0" xfId="0" applyFont="1" applyFill="1" applyAlignment="1">
      <alignment horizontal="left" vertical="center"/>
    </xf>
    <xf numFmtId="0" fontId="50" fillId="37" borderId="0" xfId="0" applyFont="1" applyFill="1" applyAlignment="1">
      <alignment horizontal="center" vertical="center"/>
    </xf>
    <xf numFmtId="0" fontId="50" fillId="37" borderId="50"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40"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40" fillId="37" borderId="0" xfId="0" applyFont="1" applyFill="1" applyAlignment="1">
      <alignment horizontal="center" vertical="center"/>
    </xf>
    <xf numFmtId="0" fontId="81"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0" fillId="37" borderId="24" xfId="0" applyFont="1" applyFill="1" applyBorder="1" applyAlignment="1">
      <alignment horizontal="center" vertical="center"/>
    </xf>
    <xf numFmtId="11" fontId="40" fillId="37" borderId="47" xfId="0" applyNumberFormat="1" applyFont="1" applyFill="1" applyBorder="1" applyAlignment="1">
      <alignment horizontal="center" vertical="center"/>
    </xf>
    <xf numFmtId="0" fontId="43" fillId="37" borderId="0" xfId="0" applyFont="1" applyFill="1" applyAlignment="1">
      <alignment vertical="center"/>
    </xf>
    <xf numFmtId="0" fontId="73" fillId="37" borderId="50" xfId="0" applyFont="1" applyFill="1" applyBorder="1" applyAlignment="1">
      <alignment vertical="center" wrapText="1"/>
    </xf>
    <xf numFmtId="0" fontId="50" fillId="37" borderId="7" xfId="0" applyFont="1" applyFill="1" applyBorder="1" applyAlignment="1">
      <alignment horizontal="left" vertical="center"/>
    </xf>
    <xf numFmtId="0" fontId="43" fillId="37" borderId="0" xfId="0" applyFont="1" applyFill="1" applyAlignment="1">
      <alignment horizontal="center" vertical="center"/>
    </xf>
    <xf numFmtId="11" fontId="33" fillId="37" borderId="0" xfId="0" applyNumberFormat="1" applyFont="1" applyFill="1"/>
    <xf numFmtId="0" fontId="42" fillId="37" borderId="0" xfId="0" applyFont="1" applyFill="1"/>
    <xf numFmtId="0" fontId="56" fillId="37" borderId="0" xfId="0" applyFont="1" applyFill="1" applyAlignment="1">
      <alignment horizontal="left" vertical="center" wrapText="1"/>
    </xf>
    <xf numFmtId="0" fontId="33" fillId="37" borderId="8" xfId="0" applyFont="1" applyFill="1" applyBorder="1" applyAlignment="1">
      <alignment horizontal="center"/>
    </xf>
    <xf numFmtId="0" fontId="50" fillId="37" borderId="9" xfId="0" applyFont="1" applyFill="1" applyBorder="1" applyAlignment="1">
      <alignment horizontal="left" vertical="center" wrapText="1"/>
    </xf>
    <xf numFmtId="0" fontId="56" fillId="37" borderId="4" xfId="0" applyFont="1" applyFill="1" applyBorder="1" applyAlignment="1">
      <alignment horizontal="left" vertical="center"/>
    </xf>
    <xf numFmtId="0" fontId="50" fillId="37" borderId="4" xfId="0" applyFont="1" applyFill="1" applyBorder="1" applyAlignment="1">
      <alignment horizontal="center" vertical="center"/>
    </xf>
    <xf numFmtId="0" fontId="50" fillId="37" borderId="52"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4" fillId="37" borderId="0" xfId="0" applyFont="1" applyFill="1"/>
    <xf numFmtId="0" fontId="43" fillId="37" borderId="35" xfId="0" applyFont="1" applyFill="1" applyBorder="1" applyAlignment="1">
      <alignment vertical="center"/>
    </xf>
    <xf numFmtId="11" fontId="33" fillId="37" borderId="0" xfId="0" applyNumberFormat="1" applyFont="1" applyFill="1" applyAlignment="1">
      <alignment horizontal="center" vertical="center"/>
    </xf>
    <xf numFmtId="0" fontId="89" fillId="37" borderId="7" xfId="0" applyFont="1" applyFill="1" applyBorder="1"/>
    <xf numFmtId="0" fontId="89" fillId="37" borderId="0" xfId="0" applyFont="1" applyFill="1"/>
    <xf numFmtId="0" fontId="60" fillId="37" borderId="0" xfId="0" applyFont="1" applyFill="1" applyAlignment="1">
      <alignment horizontal="left" vertical="center" wrapText="1"/>
    </xf>
    <xf numFmtId="0" fontId="33" fillId="37" borderId="35" xfId="0" applyFont="1" applyFill="1" applyBorder="1" applyAlignment="1">
      <alignment horizontal="center"/>
    </xf>
    <xf numFmtId="0" fontId="89" fillId="37" borderId="7" xfId="0" applyFont="1" applyFill="1" applyBorder="1" applyAlignment="1">
      <alignment horizontal="right"/>
    </xf>
    <xf numFmtId="0" fontId="50" fillId="37" borderId="29" xfId="0" applyFont="1" applyFill="1" applyBorder="1" applyAlignment="1">
      <alignment horizontal="left" vertical="center" wrapText="1"/>
    </xf>
    <xf numFmtId="0" fontId="56" fillId="37" borderId="27" xfId="0" applyFont="1" applyFill="1" applyBorder="1" applyAlignment="1">
      <alignment horizontal="left" vertical="center"/>
    </xf>
    <xf numFmtId="0" fontId="50" fillId="37" borderId="27" xfId="0" applyFont="1" applyFill="1" applyBorder="1" applyAlignment="1">
      <alignment horizontal="center" vertical="center"/>
    </xf>
    <xf numFmtId="0" fontId="50" fillId="37" borderId="30" xfId="0" applyFont="1" applyFill="1" applyBorder="1"/>
    <xf numFmtId="165" fontId="89" fillId="37" borderId="0" xfId="0" applyNumberFormat="1" applyFont="1" applyFill="1"/>
    <xf numFmtId="0" fontId="50" fillId="37" borderId="34" xfId="0" applyFont="1" applyFill="1" applyBorder="1" applyAlignment="1">
      <alignment horizontal="left" vertical="center" wrapText="1"/>
    </xf>
    <xf numFmtId="0" fontId="56" fillId="37" borderId="33" xfId="0" applyFont="1" applyFill="1" applyBorder="1" applyAlignment="1">
      <alignment horizontal="left" vertical="center"/>
    </xf>
    <xf numFmtId="0" fontId="50" fillId="37" borderId="33" xfId="0" applyFont="1" applyFill="1" applyBorder="1" applyAlignment="1">
      <alignment horizontal="center" vertical="center"/>
    </xf>
    <xf numFmtId="0" fontId="50" fillId="37" borderId="33" xfId="0" applyFont="1" applyFill="1" applyBorder="1"/>
    <xf numFmtId="0" fontId="56" fillId="37" borderId="4" xfId="0" applyFont="1" applyFill="1" applyBorder="1" applyAlignment="1">
      <alignment horizontal="left"/>
    </xf>
    <xf numFmtId="0" fontId="50" fillId="37" borderId="4" xfId="0" applyFont="1" applyFill="1" applyBorder="1"/>
    <xf numFmtId="164" fontId="33" fillId="37" borderId="4" xfId="0" applyNumberFormat="1" applyFont="1" applyFill="1" applyBorder="1" applyAlignment="1">
      <alignment horizontal="center" vertical="center"/>
    </xf>
    <xf numFmtId="0" fontId="33" fillId="37" borderId="4" xfId="0" applyFont="1" applyFill="1" applyBorder="1"/>
    <xf numFmtId="0" fontId="50" fillId="37" borderId="12" xfId="0" applyFont="1" applyFill="1" applyBorder="1" applyAlignment="1">
      <alignment horizontal="left" vertical="center" wrapText="1"/>
    </xf>
    <xf numFmtId="0" fontId="56" fillId="37" borderId="14" xfId="0" applyFont="1" applyFill="1" applyBorder="1" applyAlignment="1">
      <alignment horizontal="left" vertical="center"/>
    </xf>
    <xf numFmtId="0" fontId="50" fillId="37" borderId="14" xfId="0" applyFont="1" applyFill="1" applyBorder="1" applyAlignment="1">
      <alignment horizontal="center" vertical="center"/>
    </xf>
    <xf numFmtId="0" fontId="50" fillId="37" borderId="51"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3" fillId="37" borderId="0" xfId="0" applyFont="1" applyFill="1" applyAlignment="1">
      <alignment horizontal="left" vertical="center"/>
    </xf>
    <xf numFmtId="0" fontId="33" fillId="37" borderId="50" xfId="0" applyFont="1" applyFill="1" applyBorder="1"/>
    <xf numFmtId="0" fontId="33" fillId="37" borderId="8" xfId="0" applyFont="1" applyFill="1" applyBorder="1"/>
    <xf numFmtId="0" fontId="33" fillId="37" borderId="49" xfId="0" applyFont="1" applyFill="1" applyBorder="1" applyAlignment="1">
      <alignment horizontal="center"/>
    </xf>
    <xf numFmtId="2" fontId="33" fillId="37" borderId="4" xfId="0" applyNumberFormat="1" applyFont="1" applyFill="1" applyBorder="1" applyAlignment="1">
      <alignment horizontal="center" vertical="center"/>
    </xf>
    <xf numFmtId="0" fontId="46" fillId="37" borderId="0" xfId="0" applyFont="1" applyFill="1" applyAlignment="1">
      <alignment horizontal="center" wrapText="1"/>
    </xf>
    <xf numFmtId="0" fontId="46"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2" fillId="37" borderId="0" xfId="0" applyFont="1" applyFill="1" applyAlignment="1">
      <alignment vertical="center" wrapText="1"/>
    </xf>
    <xf numFmtId="0" fontId="88" fillId="37" borderId="0" xfId="0" applyFont="1" applyFill="1" applyAlignment="1">
      <alignment vertical="top" wrapText="1"/>
    </xf>
    <xf numFmtId="0" fontId="40"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5" fillId="38" borderId="4" xfId="0" applyFont="1" applyFill="1" applyBorder="1" applyAlignment="1">
      <alignment horizontal="center" vertical="top" wrapText="1"/>
    </xf>
    <xf numFmtId="0" fontId="40" fillId="38" borderId="4" xfId="0" applyFont="1" applyFill="1" applyBorder="1" applyAlignment="1">
      <alignment horizontal="center" vertical="center" wrapText="1"/>
    </xf>
    <xf numFmtId="0" fontId="40" fillId="38" borderId="4" xfId="0" applyFont="1" applyFill="1" applyBorder="1" applyAlignment="1">
      <alignment horizontal="center" vertical="center"/>
    </xf>
    <xf numFmtId="0" fontId="43" fillId="38" borderId="4" xfId="0" applyFont="1" applyFill="1" applyBorder="1"/>
    <xf numFmtId="0" fontId="43" fillId="38" borderId="10" xfId="0" applyFont="1" applyFill="1" applyBorder="1"/>
    <xf numFmtId="0" fontId="33" fillId="37" borderId="66" xfId="0" applyFont="1" applyFill="1" applyBorder="1"/>
    <xf numFmtId="0" fontId="33" fillId="37" borderId="68" xfId="0" applyFont="1" applyFill="1" applyBorder="1"/>
    <xf numFmtId="11" fontId="33" fillId="37" borderId="14" xfId="0" applyNumberFormat="1" applyFont="1" applyFill="1" applyBorder="1"/>
    <xf numFmtId="0" fontId="33" fillId="37" borderId="60" xfId="0" applyFont="1" applyFill="1" applyBorder="1"/>
    <xf numFmtId="0" fontId="33" fillId="37" borderId="57" xfId="0" applyFont="1" applyFill="1" applyBorder="1"/>
    <xf numFmtId="0" fontId="33" fillId="37" borderId="56" xfId="0" applyFont="1" applyFill="1" applyBorder="1" applyAlignment="1">
      <alignment horizontal="center" vertical="center"/>
    </xf>
    <xf numFmtId="0" fontId="33" fillId="37" borderId="21" xfId="0" applyFont="1" applyFill="1" applyBorder="1" applyAlignment="1">
      <alignment horizontal="center" vertical="center"/>
    </xf>
    <xf numFmtId="11" fontId="76" fillId="37" borderId="0" xfId="0" applyNumberFormat="1" applyFont="1" applyFill="1" applyAlignment="1">
      <alignment vertical="center" wrapText="1"/>
    </xf>
    <xf numFmtId="11" fontId="76" fillId="37" borderId="8" xfId="0" applyNumberFormat="1" applyFont="1" applyFill="1" applyBorder="1" applyAlignment="1">
      <alignment vertical="center" wrapText="1"/>
    </xf>
    <xf numFmtId="11" fontId="74" fillId="37" borderId="0" xfId="0" applyNumberFormat="1" applyFont="1" applyFill="1" applyAlignment="1">
      <alignment vertical="center" wrapText="1"/>
    </xf>
    <xf numFmtId="11" fontId="74" fillId="37" borderId="8" xfId="0" applyNumberFormat="1" applyFont="1" applyFill="1" applyBorder="1" applyAlignment="1">
      <alignment vertical="center" wrapText="1"/>
    </xf>
    <xf numFmtId="0" fontId="33" fillId="37" borderId="10" xfId="0" applyFont="1" applyFill="1" applyBorder="1"/>
    <xf numFmtId="0" fontId="50" fillId="37" borderId="0" xfId="0" applyFont="1" applyFill="1"/>
    <xf numFmtId="0" fontId="50" fillId="37" borderId="0" xfId="0" applyFont="1" applyFill="1" applyAlignment="1">
      <alignment horizontal="left" vertical="center" wrapText="1"/>
    </xf>
    <xf numFmtId="0" fontId="50" fillId="37" borderId="0" xfId="0" applyFont="1" applyFill="1" applyAlignment="1">
      <alignment horizontal="center"/>
    </xf>
    <xf numFmtId="0" fontId="50" fillId="38" borderId="16" xfId="0" applyFont="1" applyFill="1" applyBorder="1" applyAlignment="1">
      <alignment horizontal="center" vertical="center"/>
    </xf>
    <xf numFmtId="0" fontId="65" fillId="38" borderId="4" xfId="0" applyFont="1" applyFill="1" applyBorder="1" applyAlignment="1">
      <alignment horizontal="center" vertical="top" wrapText="1"/>
    </xf>
    <xf numFmtId="0" fontId="48" fillId="38" borderId="4" xfId="0" applyFont="1" applyFill="1" applyBorder="1" applyAlignment="1">
      <alignment horizontal="center" vertical="center" wrapText="1"/>
    </xf>
    <xf numFmtId="0" fontId="48" fillId="38" borderId="4" xfId="0" applyFont="1" applyFill="1" applyBorder="1" applyAlignment="1">
      <alignment horizontal="center" vertical="center"/>
    </xf>
    <xf numFmtId="0" fontId="43" fillId="38" borderId="10" xfId="0" quotePrefix="1" applyFont="1" applyFill="1" applyBorder="1"/>
    <xf numFmtId="0" fontId="33" fillId="37" borderId="8" xfId="0" applyFont="1" applyFill="1" applyBorder="1" applyAlignment="1">
      <alignment vertical="top" wrapText="1"/>
    </xf>
    <xf numFmtId="0" fontId="64" fillId="37" borderId="0" xfId="0" applyFont="1" applyFill="1" applyAlignment="1">
      <alignment horizontal="left" vertical="center" wrapText="1"/>
    </xf>
    <xf numFmtId="164" fontId="50" fillId="37" borderId="0" xfId="0" applyNumberFormat="1" applyFont="1" applyFill="1" applyAlignment="1">
      <alignment horizontal="center" vertical="center"/>
    </xf>
    <xf numFmtId="164" fontId="51"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11" fontId="33" fillId="37" borderId="4" xfId="0" applyNumberFormat="1" applyFont="1" applyFill="1" applyBorder="1"/>
    <xf numFmtId="0" fontId="43" fillId="37" borderId="4" xfId="0" applyFont="1" applyFill="1" applyBorder="1" applyAlignment="1">
      <alignment horizontal="center" vertical="center"/>
    </xf>
    <xf numFmtId="0" fontId="48" fillId="37" borderId="7" xfId="0" applyFont="1" applyFill="1" applyBorder="1" applyAlignment="1">
      <alignment horizontal="left" vertical="center" wrapText="1"/>
    </xf>
    <xf numFmtId="0" fontId="50" fillId="37" borderId="50" xfId="0" applyFont="1" applyFill="1" applyBorder="1" applyAlignment="1">
      <alignment horizontal="center" vertical="center"/>
    </xf>
    <xf numFmtId="0" fontId="48" fillId="37" borderId="9" xfId="0" applyFont="1" applyFill="1" applyBorder="1" applyAlignment="1">
      <alignment horizontal="left" vertical="center" wrapText="1"/>
    </xf>
    <xf numFmtId="0" fontId="56" fillId="37" borderId="4" xfId="0" applyFont="1" applyFill="1" applyBorder="1" applyAlignment="1">
      <alignment horizontal="center" vertical="center"/>
    </xf>
    <xf numFmtId="0" fontId="50" fillId="37" borderId="52" xfId="0" applyFont="1" applyFill="1" applyBorder="1" applyAlignment="1">
      <alignment horizontal="center" vertical="center"/>
    </xf>
    <xf numFmtId="0" fontId="50" fillId="37" borderId="0" xfId="0" applyFont="1" applyFill="1" applyAlignment="1">
      <alignment horizontal="left"/>
    </xf>
    <xf numFmtId="0" fontId="63" fillId="37" borderId="0" xfId="0" applyFont="1" applyFill="1"/>
    <xf numFmtId="0" fontId="40" fillId="37" borderId="0" xfId="0" applyFont="1" applyFill="1" applyAlignment="1">
      <alignment horizontal="left" wrapText="1"/>
    </xf>
    <xf numFmtId="0" fontId="40" fillId="37" borderId="0" xfId="0" applyFont="1" applyFill="1" applyAlignment="1">
      <alignment horizontal="left"/>
    </xf>
    <xf numFmtId="0" fontId="63" fillId="37" borderId="0" xfId="0" applyFont="1" applyFill="1" applyAlignment="1">
      <alignment horizontal="left"/>
    </xf>
    <xf numFmtId="0" fontId="63" fillId="37" borderId="0" xfId="0" applyFont="1" applyFill="1" applyAlignment="1">
      <alignment horizontal="center" vertical="center"/>
    </xf>
    <xf numFmtId="0" fontId="104" fillId="37" borderId="7" xfId="0" applyFont="1" applyFill="1" applyBorder="1"/>
    <xf numFmtId="0" fontId="104" fillId="37" borderId="0" xfId="0" applyFont="1" applyFill="1"/>
    <xf numFmtId="11" fontId="104" fillId="37" borderId="0" xfId="0" applyNumberFormat="1" applyFont="1" applyFill="1"/>
    <xf numFmtId="11" fontId="89" fillId="37" borderId="0" xfId="0" applyNumberFormat="1" applyFont="1" applyFill="1"/>
    <xf numFmtId="0" fontId="106" fillId="0" borderId="0" xfId="0" applyFont="1"/>
    <xf numFmtId="0" fontId="105" fillId="0" borderId="0" xfId="0" applyFont="1"/>
    <xf numFmtId="2" fontId="67" fillId="37" borderId="1" xfId="0" applyNumberFormat="1" applyFont="1" applyFill="1" applyBorder="1" applyAlignment="1">
      <alignment horizontal="center"/>
    </xf>
    <xf numFmtId="165" fontId="62" fillId="37" borderId="13" xfId="0" applyNumberFormat="1" applyFont="1" applyFill="1" applyBorder="1" applyAlignment="1">
      <alignment horizontal="center" vertical="center"/>
    </xf>
    <xf numFmtId="165" fontId="90" fillId="41" borderId="10" xfId="0" applyNumberFormat="1" applyFont="1" applyFill="1" applyBorder="1" applyAlignment="1">
      <alignment horizontal="center" vertical="center"/>
    </xf>
    <xf numFmtId="170" fontId="62" fillId="37" borderId="14" xfId="0" applyNumberFormat="1" applyFont="1" applyFill="1" applyBorder="1" applyAlignment="1">
      <alignment horizontal="center" vertical="center"/>
    </xf>
    <xf numFmtId="170" fontId="62" fillId="37" borderId="13" xfId="0" applyNumberFormat="1" applyFont="1" applyFill="1" applyBorder="1" applyAlignment="1">
      <alignment horizontal="center" vertical="center"/>
    </xf>
    <xf numFmtId="170" fontId="62" fillId="37" borderId="0" xfId="0" applyNumberFormat="1" applyFont="1" applyFill="1" applyAlignment="1">
      <alignment horizontal="center" vertical="center"/>
    </xf>
    <xf numFmtId="170" fontId="62" fillId="37" borderId="8" xfId="0" applyNumberFormat="1" applyFont="1" applyFill="1" applyBorder="1" applyAlignment="1">
      <alignment horizontal="center" vertical="center"/>
    </xf>
    <xf numFmtId="170" fontId="62" fillId="37" borderId="4" xfId="0" applyNumberFormat="1" applyFont="1" applyFill="1" applyBorder="1" applyAlignment="1">
      <alignment horizontal="center" vertical="center"/>
    </xf>
    <xf numFmtId="170" fontId="62" fillId="37" borderId="10" xfId="0" applyNumberFormat="1" applyFont="1" applyFill="1" applyBorder="1" applyAlignment="1">
      <alignment horizontal="center" vertical="center"/>
    </xf>
    <xf numFmtId="165" fontId="67" fillId="37" borderId="1" xfId="0" applyNumberFormat="1" applyFont="1" applyFill="1" applyBorder="1" applyAlignment="1">
      <alignment horizontal="center" vertical="center"/>
    </xf>
    <xf numFmtId="165" fontId="67" fillId="37" borderId="1" xfId="0" applyNumberFormat="1" applyFont="1" applyFill="1" applyBorder="1" applyAlignment="1">
      <alignment horizontal="center"/>
    </xf>
    <xf numFmtId="170" fontId="62" fillId="37" borderId="1" xfId="0" applyNumberFormat="1" applyFont="1" applyFill="1" applyBorder="1" applyAlignment="1">
      <alignment horizontal="center" vertical="center"/>
    </xf>
    <xf numFmtId="170" fontId="62" fillId="37" borderId="1" xfId="0" applyNumberFormat="1" applyFont="1" applyFill="1" applyBorder="1" applyAlignment="1">
      <alignment horizontal="center" wrapText="1"/>
    </xf>
    <xf numFmtId="170" fontId="62" fillId="37" borderId="1" xfId="0" applyNumberFormat="1" applyFont="1" applyFill="1" applyBorder="1" applyAlignment="1">
      <alignment horizontal="center"/>
    </xf>
    <xf numFmtId="0" fontId="67" fillId="37" borderId="1" xfId="0" applyFont="1" applyFill="1" applyBorder="1" applyAlignment="1">
      <alignment horizontal="center"/>
    </xf>
    <xf numFmtId="0" fontId="14" fillId="0" borderId="0" xfId="0" applyFont="1" applyProtection="1">
      <protection locked="0"/>
    </xf>
    <xf numFmtId="11" fontId="67" fillId="37" borderId="1" xfId="0" applyNumberFormat="1" applyFont="1" applyFill="1" applyBorder="1" applyAlignment="1">
      <alignment horizontal="right" vertical="center"/>
    </xf>
    <xf numFmtId="11" fontId="67" fillId="37" borderId="1" xfId="0" applyNumberFormat="1" applyFont="1" applyFill="1" applyBorder="1"/>
    <xf numFmtId="0" fontId="0" fillId="37" borderId="0" xfId="0" applyFill="1" applyAlignment="1">
      <alignment horizontal="center"/>
    </xf>
    <xf numFmtId="11" fontId="116" fillId="37" borderId="1" xfId="0" applyNumberFormat="1" applyFont="1" applyFill="1" applyBorder="1"/>
    <xf numFmtId="0" fontId="33" fillId="37" borderId="0" xfId="0" applyFont="1" applyFill="1" applyAlignment="1" applyProtection="1">
      <alignment horizontal="right" vertical="center"/>
      <protection locked="0"/>
    </xf>
    <xf numFmtId="0" fontId="33" fillId="37" borderId="0" xfId="0" applyFont="1" applyFill="1" applyAlignment="1" applyProtection="1">
      <alignment horizontal="right"/>
      <protection locked="0"/>
    </xf>
    <xf numFmtId="0" fontId="104" fillId="37" borderId="9" xfId="0" applyFont="1" applyFill="1" applyBorder="1"/>
    <xf numFmtId="0" fontId="104" fillId="37" borderId="4" xfId="0" applyFont="1" applyFill="1" applyBorder="1"/>
    <xf numFmtId="0" fontId="42" fillId="38" borderId="30" xfId="0" applyFont="1" applyFill="1" applyBorder="1" applyAlignment="1">
      <alignment vertical="center"/>
    </xf>
    <xf numFmtId="0" fontId="53" fillId="37" borderId="0" xfId="0" applyFont="1" applyFill="1"/>
    <xf numFmtId="0" fontId="50" fillId="5" borderId="70" xfId="0" applyFont="1" applyFill="1" applyBorder="1" applyAlignment="1" applyProtection="1">
      <alignment horizontal="center" vertical="center"/>
      <protection locked="0"/>
    </xf>
    <xf numFmtId="3" fontId="33" fillId="5" borderId="70" xfId="0" applyNumberFormat="1" applyFont="1" applyFill="1" applyBorder="1" applyAlignment="1" applyProtection="1">
      <alignment horizontal="center" vertical="center"/>
      <protection locked="0"/>
    </xf>
    <xf numFmtId="0" fontId="33" fillId="38" borderId="51" xfId="0" applyFont="1" applyFill="1" applyBorder="1"/>
    <xf numFmtId="0" fontId="33" fillId="37" borderId="71" xfId="0" applyFont="1" applyFill="1" applyBorder="1"/>
    <xf numFmtId="11" fontId="33" fillId="37" borderId="13" xfId="0" applyNumberFormat="1" applyFont="1" applyFill="1" applyBorder="1"/>
    <xf numFmtId="0" fontId="50" fillId="5" borderId="72" xfId="0" applyFont="1" applyFill="1" applyBorder="1" applyAlignment="1" applyProtection="1">
      <alignment horizontal="center" vertical="center"/>
      <protection locked="0"/>
    </xf>
    <xf numFmtId="0" fontId="55" fillId="37" borderId="35" xfId="0" applyFont="1" applyFill="1" applyBorder="1" applyAlignment="1">
      <alignment vertical="top" wrapText="1"/>
    </xf>
    <xf numFmtId="0" fontId="55" fillId="37" borderId="0" xfId="0" applyFont="1" applyFill="1" applyAlignment="1">
      <alignment vertical="top" wrapText="1"/>
    </xf>
    <xf numFmtId="0" fontId="55" fillId="37" borderId="8" xfId="0" applyFont="1" applyFill="1" applyBorder="1" applyAlignment="1">
      <alignment vertical="top" wrapText="1"/>
    </xf>
    <xf numFmtId="0" fontId="42" fillId="37" borderId="4" xfId="0" applyFont="1" applyFill="1" applyBorder="1"/>
    <xf numFmtId="0" fontId="56" fillId="37" borderId="0" xfId="0" applyFont="1" applyFill="1" applyAlignment="1">
      <alignment horizontal="center" vertical="center"/>
    </xf>
    <xf numFmtId="11" fontId="62" fillId="37" borderId="1" xfId="0" applyNumberFormat="1" applyFont="1" applyFill="1" applyBorder="1" applyAlignment="1">
      <alignment vertical="center"/>
    </xf>
    <xf numFmtId="11" fontId="62" fillId="37" borderId="1" xfId="0" applyNumberFormat="1" applyFont="1" applyFill="1" applyBorder="1" applyAlignment="1">
      <alignment horizontal="right" vertical="center"/>
    </xf>
    <xf numFmtId="11" fontId="62" fillId="37" borderId="1" xfId="0" applyNumberFormat="1" applyFont="1" applyFill="1" applyBorder="1"/>
    <xf numFmtId="164" fontId="50" fillId="4" borderId="63" xfId="0" applyNumberFormat="1" applyFont="1" applyFill="1" applyBorder="1" applyAlignment="1" applyProtection="1">
      <alignment horizontal="center" vertical="center"/>
      <protection locked="0"/>
    </xf>
    <xf numFmtId="166" fontId="50" fillId="4" borderId="63" xfId="0" applyNumberFormat="1" applyFont="1" applyFill="1" applyBorder="1" applyAlignment="1" applyProtection="1">
      <alignment horizontal="center" vertical="center"/>
      <protection locked="0"/>
    </xf>
    <xf numFmtId="11" fontId="50" fillId="4" borderId="73" xfId="0" applyNumberFormat="1" applyFont="1" applyFill="1" applyBorder="1" applyAlignment="1" applyProtection="1">
      <alignment horizontal="center" vertical="center"/>
      <protection locked="0"/>
    </xf>
    <xf numFmtId="0" fontId="62" fillId="37" borderId="1" xfId="0" applyFont="1" applyFill="1" applyBorder="1" applyAlignment="1">
      <alignment vertical="center"/>
    </xf>
    <xf numFmtId="0" fontId="62" fillId="37" borderId="1" xfId="0" applyFont="1" applyFill="1" applyBorder="1" applyAlignment="1">
      <alignment horizontal="right" vertical="center"/>
    </xf>
    <xf numFmtId="0" fontId="62" fillId="37" borderId="1" xfId="0" applyFont="1" applyFill="1" applyBorder="1"/>
    <xf numFmtId="0" fontId="67" fillId="37" borderId="1" xfId="0" applyFont="1" applyFill="1" applyBorder="1" applyAlignment="1">
      <alignment horizontal="center" vertical="center"/>
    </xf>
    <xf numFmtId="0" fontId="67" fillId="37" borderId="1" xfId="0" applyFont="1" applyFill="1" applyBorder="1"/>
    <xf numFmtId="0" fontId="0" fillId="37" borderId="0" xfId="0" applyFill="1" applyProtection="1">
      <protection locked="0"/>
    </xf>
    <xf numFmtId="165" fontId="33" fillId="37" borderId="0" xfId="0" applyNumberFormat="1" applyFont="1" applyFill="1" applyAlignment="1" applyProtection="1">
      <alignment horizontal="center" vertical="center" wrapText="1"/>
      <protection locked="0"/>
    </xf>
    <xf numFmtId="165" fontId="33" fillId="37" borderId="0" xfId="0" applyNumberFormat="1" applyFont="1" applyFill="1" applyAlignment="1" applyProtection="1">
      <alignment horizontal="center" vertical="center"/>
      <protection locked="0"/>
    </xf>
    <xf numFmtId="0" fontId="62" fillId="37" borderId="24" xfId="0" applyFont="1" applyFill="1" applyBorder="1" applyAlignment="1">
      <alignment vertical="center"/>
    </xf>
    <xf numFmtId="11" fontId="62" fillId="37" borderId="24" xfId="0" applyNumberFormat="1" applyFont="1" applyFill="1" applyBorder="1" applyAlignment="1">
      <alignment vertical="center"/>
    </xf>
    <xf numFmtId="170" fontId="62" fillId="37" borderId="24" xfId="0" applyNumberFormat="1" applyFont="1" applyFill="1" applyBorder="1" applyAlignment="1">
      <alignment horizontal="center" vertical="center"/>
    </xf>
    <xf numFmtId="0" fontId="37" fillId="37" borderId="1" xfId="0" applyFont="1" applyFill="1" applyBorder="1" applyAlignment="1">
      <alignment horizontal="center" vertical="center" wrapText="1"/>
    </xf>
    <xf numFmtId="0" fontId="37" fillId="37" borderId="1" xfId="0" applyFont="1" applyFill="1" applyBorder="1" applyAlignment="1">
      <alignment horizontal="center" vertical="center"/>
    </xf>
    <xf numFmtId="0" fontId="33" fillId="37" borderId="1" xfId="0" applyFont="1" applyFill="1" applyBorder="1" applyAlignment="1">
      <alignment horizontal="center" vertical="center"/>
    </xf>
    <xf numFmtId="173" fontId="50" fillId="5" borderId="31" xfId="0" applyNumberFormat="1" applyFont="1" applyFill="1" applyBorder="1" applyAlignment="1" applyProtection="1">
      <alignment horizontal="center" vertical="center"/>
      <protection locked="0"/>
    </xf>
    <xf numFmtId="173" fontId="50" fillId="40" borderId="63" xfId="0" applyNumberFormat="1" applyFont="1" applyFill="1" applyBorder="1" applyAlignment="1" applyProtection="1">
      <alignment horizontal="center" vertical="center"/>
      <protection locked="0"/>
    </xf>
    <xf numFmtId="173" fontId="50" fillId="5" borderId="63" xfId="0" applyNumberFormat="1" applyFont="1" applyFill="1" applyBorder="1" applyAlignment="1" applyProtection="1">
      <alignment horizontal="center" vertical="center"/>
      <protection locked="0"/>
    </xf>
    <xf numFmtId="173" fontId="33" fillId="40" borderId="63" xfId="0" applyNumberFormat="1" applyFont="1" applyFill="1" applyBorder="1" applyAlignment="1" applyProtection="1">
      <alignment horizontal="center" vertical="center"/>
      <protection locked="0"/>
    </xf>
    <xf numFmtId="171" fontId="50" fillId="5" borderId="63" xfId="0" applyNumberFormat="1" applyFont="1" applyFill="1" applyBorder="1" applyAlignment="1" applyProtection="1">
      <alignment horizontal="center" vertical="center"/>
      <protection locked="0"/>
    </xf>
    <xf numFmtId="171" fontId="50" fillId="5" borderId="31" xfId="0" applyNumberFormat="1" applyFont="1" applyFill="1" applyBorder="1" applyAlignment="1" applyProtection="1">
      <alignment horizontal="center" vertical="center"/>
      <protection locked="0"/>
    </xf>
    <xf numFmtId="2" fontId="62" fillId="37" borderId="13" xfId="0" applyNumberFormat="1" applyFont="1" applyFill="1" applyBorder="1" applyAlignment="1">
      <alignment horizontal="center" vertical="center"/>
    </xf>
    <xf numFmtId="2" fontId="62" fillId="37" borderId="8" xfId="0" applyNumberFormat="1" applyFont="1" applyFill="1" applyBorder="1" applyAlignment="1">
      <alignment horizontal="center" vertical="center"/>
    </xf>
    <xf numFmtId="0" fontId="37" fillId="37" borderId="0" xfId="0" applyFont="1" applyFill="1" applyAlignment="1">
      <alignment horizontal="left" vertical="center" wrapText="1" indent="1"/>
    </xf>
    <xf numFmtId="0" fontId="94" fillId="37" borderId="0" xfId="0" applyFont="1" applyFill="1" applyAlignment="1">
      <alignment horizontal="left" vertical="center" wrapText="1"/>
    </xf>
    <xf numFmtId="0" fontId="94" fillId="37" borderId="0" xfId="0" applyFont="1" applyFill="1" applyAlignment="1">
      <alignment horizontal="left" vertical="center" indent="1"/>
    </xf>
    <xf numFmtId="0" fontId="33" fillId="37" borderId="0" xfId="0" applyFont="1" applyFill="1" applyAlignment="1">
      <alignment horizontal="left" vertical="center" indent="1"/>
    </xf>
    <xf numFmtId="0" fontId="96" fillId="39" borderId="0" xfId="0" applyFont="1" applyFill="1" applyAlignment="1">
      <alignment horizontal="center"/>
    </xf>
    <xf numFmtId="0" fontId="49" fillId="37" borderId="0" xfId="0" applyFont="1" applyFill="1" applyAlignment="1">
      <alignment horizontal="left" vertical="top" wrapText="1" indent="1"/>
    </xf>
    <xf numFmtId="0" fontId="37" fillId="37" borderId="0" xfId="0" applyFont="1" applyFill="1" applyAlignment="1">
      <alignment horizontal="left" vertical="top" wrapText="1"/>
    </xf>
    <xf numFmtId="0" fontId="35" fillId="39" borderId="0" xfId="0" applyFont="1" applyFill="1" applyAlignment="1">
      <alignment horizontal="right" vertical="center"/>
    </xf>
    <xf numFmtId="0" fontId="37" fillId="37" borderId="0" xfId="0" applyFont="1" applyFill="1" applyAlignment="1">
      <alignment horizontal="left" indent="1"/>
    </xf>
    <xf numFmtId="0" fontId="33" fillId="37" borderId="0" xfId="0" applyFont="1" applyFill="1" applyAlignment="1">
      <alignment horizontal="left" indent="1"/>
    </xf>
    <xf numFmtId="0" fontId="37" fillId="37" borderId="0" xfId="0" applyFont="1" applyFill="1" applyAlignment="1">
      <alignment horizontal="left" vertical="center" indent="1"/>
    </xf>
    <xf numFmtId="0" fontId="49" fillId="37" borderId="0" xfId="0" applyFont="1" applyFill="1" applyAlignment="1">
      <alignment horizontal="left" vertical="center" wrapText="1" indent="1"/>
    </xf>
    <xf numFmtId="0" fontId="68" fillId="37" borderId="49" xfId="0" applyFont="1" applyFill="1" applyBorder="1" applyAlignment="1">
      <alignment horizontal="center" vertical="top" wrapText="1"/>
    </xf>
    <xf numFmtId="0" fontId="68" fillId="37" borderId="4" xfId="0" applyFont="1" applyFill="1" applyBorder="1" applyAlignment="1">
      <alignment horizontal="center" vertical="top" wrapText="1"/>
    </xf>
    <xf numFmtId="0" fontId="68" fillId="37" borderId="10" xfId="0" applyFont="1" applyFill="1" applyBorder="1" applyAlignment="1">
      <alignment horizontal="center" vertical="top" wrapText="1"/>
    </xf>
    <xf numFmtId="0" fontId="42" fillId="38" borderId="12" xfId="0" applyFont="1" applyFill="1" applyBorder="1" applyAlignment="1">
      <alignment horizontal="left" vertical="center" indent="1"/>
    </xf>
    <xf numFmtId="0" fontId="42" fillId="38" borderId="14" xfId="0" applyFont="1" applyFill="1" applyBorder="1" applyAlignment="1">
      <alignment horizontal="left" vertical="center" indent="1"/>
    </xf>
    <xf numFmtId="0" fontId="42" fillId="38" borderId="9" xfId="0" applyFont="1" applyFill="1" applyBorder="1" applyAlignment="1">
      <alignment horizontal="left" vertical="center" indent="1"/>
    </xf>
    <xf numFmtId="0" fontId="42"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48" fillId="37" borderId="29" xfId="0" applyFont="1" applyFill="1" applyBorder="1" applyAlignment="1">
      <alignment horizontal="left" wrapText="1"/>
    </xf>
    <xf numFmtId="0" fontId="48" fillId="37" borderId="27" xfId="0" applyFont="1" applyFill="1" applyBorder="1" applyAlignment="1">
      <alignment horizontal="left" wrapText="1"/>
    </xf>
    <xf numFmtId="0" fontId="48" fillId="37" borderId="2" xfId="0" applyFont="1" applyFill="1" applyBorder="1" applyAlignment="1">
      <alignment horizontal="left" wrapText="1"/>
    </xf>
    <xf numFmtId="0" fontId="33" fillId="37" borderId="58" xfId="0" applyFont="1" applyFill="1" applyBorder="1" applyAlignment="1">
      <alignment horizontal="center" vertical="center" wrapText="1"/>
    </xf>
    <xf numFmtId="0" fontId="33" fillId="37" borderId="53" xfId="0" applyFont="1" applyFill="1" applyBorder="1" applyAlignment="1">
      <alignment horizontal="center" vertical="center" wrapText="1"/>
    </xf>
    <xf numFmtId="0" fontId="33" fillId="37" borderId="59" xfId="0" applyFont="1" applyFill="1" applyBorder="1" applyAlignment="1">
      <alignment horizontal="center" vertical="center" wrapText="1"/>
    </xf>
    <xf numFmtId="0" fontId="33" fillId="37" borderId="54" xfId="0" applyFont="1" applyFill="1" applyBorder="1" applyAlignment="1">
      <alignment horizontal="center" vertical="center" wrapText="1"/>
    </xf>
    <xf numFmtId="0" fontId="45" fillId="38" borderId="12" xfId="0" applyFont="1" applyFill="1" applyBorder="1" applyAlignment="1">
      <alignment horizontal="left" vertical="center" indent="1"/>
    </xf>
    <xf numFmtId="0" fontId="45" fillId="38" borderId="14" xfId="0" applyFont="1" applyFill="1" applyBorder="1" applyAlignment="1">
      <alignment horizontal="left" vertical="center" indent="1"/>
    </xf>
    <xf numFmtId="0" fontId="45" fillId="38" borderId="13" xfId="0" applyFont="1" applyFill="1" applyBorder="1" applyAlignment="1">
      <alignment horizontal="left" vertical="center" indent="1"/>
    </xf>
    <xf numFmtId="0" fontId="45" fillId="38" borderId="9" xfId="0" applyFont="1" applyFill="1" applyBorder="1" applyAlignment="1">
      <alignment horizontal="left" vertical="center" indent="1"/>
    </xf>
    <xf numFmtId="0" fontId="45" fillId="38" borderId="4" xfId="0" applyFont="1" applyFill="1" applyBorder="1" applyAlignment="1">
      <alignment horizontal="left" vertical="center" indent="1"/>
    </xf>
    <xf numFmtId="0" fontId="45" fillId="38" borderId="10" xfId="0" applyFont="1" applyFill="1" applyBorder="1" applyAlignment="1">
      <alignment horizontal="left" vertical="center" indent="1"/>
    </xf>
    <xf numFmtId="0" fontId="42" fillId="38" borderId="12" xfId="0" applyFont="1" applyFill="1" applyBorder="1" applyAlignment="1">
      <alignment horizontal="left" vertical="center"/>
    </xf>
    <xf numFmtId="0" fontId="33" fillId="38" borderId="14" xfId="0" applyFont="1" applyFill="1" applyBorder="1" applyAlignment="1">
      <alignment horizontal="left" vertical="center"/>
    </xf>
    <xf numFmtId="0" fontId="33" fillId="38" borderId="29" xfId="0" applyFont="1" applyFill="1" applyBorder="1" applyAlignment="1">
      <alignment horizontal="left" vertical="center"/>
    </xf>
    <xf numFmtId="0" fontId="33" fillId="38" borderId="27" xfId="0" applyFont="1" applyFill="1" applyBorder="1" applyAlignment="1">
      <alignment horizontal="left" vertical="center"/>
    </xf>
    <xf numFmtId="0" fontId="33" fillId="38" borderId="71" xfId="0" applyFont="1" applyFill="1" applyBorder="1" applyAlignment="1">
      <alignment horizontal="center" vertical="center" wrapText="1"/>
    </xf>
    <xf numFmtId="0" fontId="33" fillId="38" borderId="69" xfId="0" applyFont="1" applyFill="1" applyBorder="1" applyAlignment="1">
      <alignment horizontal="center" vertical="center" wrapText="1"/>
    </xf>
    <xf numFmtId="0" fontId="68" fillId="37" borderId="35" xfId="0" applyFont="1" applyFill="1" applyBorder="1" applyAlignment="1">
      <alignment horizontal="center" vertical="center" wrapText="1"/>
    </xf>
    <xf numFmtId="0" fontId="68" fillId="37" borderId="0" xfId="0" applyFont="1" applyFill="1" applyAlignment="1">
      <alignment horizontal="center" vertical="center" wrapText="1"/>
    </xf>
    <xf numFmtId="0" fontId="68" fillId="37" borderId="8" xfId="0" applyFont="1" applyFill="1" applyBorder="1" applyAlignment="1">
      <alignment horizontal="center" vertical="center" wrapText="1"/>
    </xf>
    <xf numFmtId="0" fontId="40" fillId="37" borderId="0" xfId="0" applyFont="1" applyFill="1" applyAlignment="1">
      <alignment horizontal="left" vertical="center" wrapText="1" indent="1"/>
    </xf>
    <xf numFmtId="0" fontId="40" fillId="37" borderId="4" xfId="0" applyFont="1" applyFill="1" applyBorder="1" applyAlignment="1">
      <alignment horizontal="left" vertical="center" wrapText="1" indent="1"/>
    </xf>
    <xf numFmtId="0" fontId="100" fillId="37" borderId="0" xfId="0" applyFont="1" applyFill="1" applyAlignment="1">
      <alignment horizontal="left" wrapText="1"/>
    </xf>
    <xf numFmtId="0" fontId="33" fillId="37" borderId="0" xfId="0" applyFont="1" applyFill="1" applyAlignment="1">
      <alignment horizontal="left" vertical="top" wrapText="1"/>
    </xf>
    <xf numFmtId="0" fontId="33" fillId="37" borderId="0" xfId="0" applyFont="1" applyFill="1" applyAlignment="1">
      <alignment horizontal="center"/>
    </xf>
    <xf numFmtId="0" fontId="84" fillId="38" borderId="5" xfId="0" applyFont="1" applyFill="1" applyBorder="1" applyAlignment="1">
      <alignment horizontal="center" vertical="center"/>
    </xf>
    <xf numFmtId="0" fontId="84" fillId="38" borderId="11" xfId="0" applyFont="1" applyFill="1" applyBorder="1" applyAlignment="1">
      <alignment horizontal="center" vertical="center"/>
    </xf>
    <xf numFmtId="0" fontId="84" fillId="38" borderId="6" xfId="0" applyFont="1" applyFill="1" applyBorder="1" applyAlignment="1">
      <alignment horizontal="center" vertical="center"/>
    </xf>
    <xf numFmtId="0" fontId="32" fillId="39" borderId="0" xfId="0" applyFont="1" applyFill="1" applyAlignment="1">
      <alignment horizontal="left" vertical="center" indent="1"/>
    </xf>
    <xf numFmtId="0" fontId="91" fillId="42" borderId="5" xfId="0" applyFont="1" applyFill="1" applyBorder="1" applyAlignment="1">
      <alignment horizontal="center" vertical="center"/>
    </xf>
    <xf numFmtId="0" fontId="91" fillId="42" borderId="11" xfId="0" applyFont="1" applyFill="1" applyBorder="1" applyAlignment="1">
      <alignment horizontal="center" vertical="center"/>
    </xf>
    <xf numFmtId="0" fontId="91" fillId="42" borderId="6" xfId="0" applyFont="1" applyFill="1" applyBorder="1" applyAlignment="1">
      <alignment horizontal="center" vertical="center"/>
    </xf>
    <xf numFmtId="0" fontId="77" fillId="38" borderId="27" xfId="0" applyFont="1" applyFill="1" applyBorder="1" applyAlignment="1" applyProtection="1">
      <alignment horizontal="left" vertical="center"/>
      <protection locked="0"/>
    </xf>
    <xf numFmtId="0" fontId="68" fillId="37" borderId="0" xfId="0" applyFont="1" applyFill="1" applyAlignment="1">
      <alignment horizontal="center" vertical="center"/>
    </xf>
    <xf numFmtId="0" fontId="68" fillId="37" borderId="8" xfId="0" applyFont="1" applyFill="1" applyBorder="1" applyAlignment="1">
      <alignment horizontal="center" vertical="center"/>
    </xf>
    <xf numFmtId="0" fontId="68" fillId="37" borderId="7" xfId="0" applyFont="1" applyFill="1" applyBorder="1" applyAlignment="1">
      <alignment horizontal="center" vertical="center"/>
    </xf>
    <xf numFmtId="0" fontId="97"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68" fillId="37" borderId="9" xfId="0" applyFont="1" applyFill="1" applyBorder="1" applyAlignment="1">
      <alignment horizontal="center" vertical="center"/>
    </xf>
    <xf numFmtId="0" fontId="68" fillId="37" borderId="4" xfId="0" applyFont="1" applyFill="1" applyBorder="1" applyAlignment="1">
      <alignment horizontal="center" vertical="center"/>
    </xf>
    <xf numFmtId="0" fontId="68" fillId="37" borderId="10" xfId="0" applyFont="1" applyFill="1" applyBorder="1" applyAlignment="1">
      <alignment horizontal="center" vertical="center"/>
    </xf>
    <xf numFmtId="0" fontId="48" fillId="37" borderId="15" xfId="0" applyFont="1" applyFill="1" applyBorder="1" applyAlignment="1">
      <alignment horizontal="left" wrapText="1"/>
    </xf>
    <xf numFmtId="0" fontId="48" fillId="37" borderId="0" xfId="0" applyFont="1" applyFill="1" applyAlignment="1">
      <alignment horizontal="left" wrapText="1"/>
    </xf>
    <xf numFmtId="0" fontId="50" fillId="38" borderId="36" xfId="0" applyFont="1" applyFill="1" applyBorder="1" applyAlignment="1">
      <alignment horizontal="center" vertical="center"/>
    </xf>
    <xf numFmtId="0" fontId="50" fillId="38" borderId="61" xfId="0" applyFont="1" applyFill="1" applyBorder="1" applyAlignment="1">
      <alignment horizontal="center" vertical="center"/>
    </xf>
    <xf numFmtId="0" fontId="33" fillId="38" borderId="36" xfId="0" applyFont="1" applyFill="1" applyBorder="1" applyAlignment="1">
      <alignment horizontal="center" vertical="center"/>
    </xf>
    <xf numFmtId="0" fontId="33" fillId="38" borderId="61" xfId="0" applyFont="1" applyFill="1" applyBorder="1" applyAlignment="1">
      <alignment horizontal="center" vertical="center"/>
    </xf>
    <xf numFmtId="0" fontId="42" fillId="38" borderId="13" xfId="0" applyFont="1" applyFill="1" applyBorder="1" applyAlignment="1">
      <alignment horizontal="left" vertical="center" indent="1"/>
    </xf>
    <xf numFmtId="0" fontId="42" fillId="38" borderId="10" xfId="0" applyFont="1" applyFill="1" applyBorder="1" applyAlignment="1">
      <alignment horizontal="left" vertical="center" indent="1"/>
    </xf>
    <xf numFmtId="0" fontId="33" fillId="38" borderId="16" xfId="0" applyFont="1" applyFill="1" applyBorder="1" applyAlignment="1">
      <alignment horizontal="center" vertical="center"/>
    </xf>
    <xf numFmtId="0" fontId="33" fillId="37" borderId="55" xfId="0" applyFont="1" applyFill="1" applyBorder="1" applyAlignment="1">
      <alignment horizontal="center" vertical="center" wrapText="1"/>
    </xf>
    <xf numFmtId="0" fontId="33" fillId="37" borderId="37" xfId="0" applyFont="1" applyFill="1" applyBorder="1" applyAlignment="1">
      <alignment horizontal="center" vertical="center" wrapText="1"/>
    </xf>
    <xf numFmtId="0" fontId="45" fillId="38" borderId="12" xfId="0" applyFont="1" applyFill="1" applyBorder="1" applyAlignment="1">
      <alignment horizontal="left" vertical="center"/>
    </xf>
    <xf numFmtId="0" fontId="45" fillId="38" borderId="14" xfId="0" applyFont="1" applyFill="1" applyBorder="1" applyAlignment="1">
      <alignment horizontal="left" vertical="center"/>
    </xf>
    <xf numFmtId="0" fontId="45" fillId="38" borderId="9" xfId="0" applyFont="1" applyFill="1" applyBorder="1" applyAlignment="1">
      <alignment horizontal="left" vertical="center"/>
    </xf>
    <xf numFmtId="0" fontId="45" fillId="38" borderId="4" xfId="0" applyFont="1" applyFill="1" applyBorder="1" applyAlignment="1">
      <alignment horizontal="left" vertical="center"/>
    </xf>
    <xf numFmtId="0" fontId="50" fillId="38" borderId="13" xfId="0" applyFont="1" applyFill="1" applyBorder="1" applyAlignment="1">
      <alignment horizontal="center" vertical="center"/>
    </xf>
    <xf numFmtId="0" fontId="50" fillId="38" borderId="10" xfId="0" applyFont="1" applyFill="1" applyBorder="1" applyAlignment="1">
      <alignment horizontal="center" vertical="center"/>
    </xf>
    <xf numFmtId="0" fontId="84" fillId="37" borderId="0" xfId="0" applyFont="1" applyFill="1" applyAlignment="1">
      <alignment horizontal="center" vertical="center"/>
    </xf>
    <xf numFmtId="0" fontId="77" fillId="38" borderId="0" xfId="0" applyFont="1" applyFill="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计算 2" xfId="11" xr:uid="{5F596628-4ECD-4871-928A-3A15D6A131A0}"/>
    <cellStyle name="警告文本 2" xfId="14" xr:uid="{49D23AE7-26A3-41DE-B8FE-83FCB02D18D8}"/>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21">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EEEEEE"/>
      <color rgb="FFAE0202"/>
      <color rgb="FFFDFAD7"/>
      <color rgb="FFF7EFC8"/>
      <color rgb="FFF7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1EFD-6E4C-AF84-C719E8E219B9}"/>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1EFD-6E4C-AF84-C719E8E219B9}"/>
            </c:ext>
          </c:extLst>
        </c:ser>
        <c:dLbls>
          <c:showLegendKey val="0"/>
          <c:showVal val="0"/>
          <c:showCatName val="0"/>
          <c:showSerName val="0"/>
          <c:showPercent val="0"/>
          <c:showBubbleSize val="0"/>
        </c:dLbls>
        <c:axId val="429208783"/>
        <c:axId val="429514927"/>
      </c:scatterChart>
      <c:valAx>
        <c:axId val="429208783"/>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429514927"/>
        <c:crosses val="autoZero"/>
        <c:crossBetween val="midCat"/>
      </c:valAx>
      <c:valAx>
        <c:axId val="429514927"/>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429208783"/>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65502482341224E-2"/>
          <c:y val="0.12780545399223858"/>
          <c:w val="0.8894689950353174"/>
          <c:h val="0.82274583854347261"/>
        </c:manualLayout>
      </c:layout>
      <c:scatterChart>
        <c:scatterStyle val="lineMarker"/>
        <c:varyColors val="0"/>
        <c:ser>
          <c:idx val="0"/>
          <c:order val="0"/>
          <c:tx>
            <c:v>Mass discharge rate (ug/yr)</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183946.54268369664</c:v>
                </c:pt>
                <c:pt idx="1">
                  <c:v>195307.73572117576</c:v>
                </c:pt>
                <c:pt idx="2">
                  <c:v>211725.25012407682</c:v>
                </c:pt>
                <c:pt idx="3">
                  <c:v>229204.47149928953</c:v>
                </c:pt>
                <c:pt idx="4">
                  <c:v>247011.67543754799</c:v>
                </c:pt>
                <c:pt idx="5">
                  <c:v>265215.72064789885</c:v>
                </c:pt>
                <c:pt idx="6">
                  <c:v>284611.32208988303</c:v>
                </c:pt>
                <c:pt idx="7">
                  <c:v>306811.60716414731</c:v>
                </c:pt>
                <c:pt idx="8">
                  <c:v>334162.85784747999</c:v>
                </c:pt>
                <c:pt idx="9">
                  <c:v>369559.87899063504</c:v>
                </c:pt>
                <c:pt idx="10">
                  <c:v>416298.22510769154</c:v>
                </c:pt>
                <c:pt idx="11">
                  <c:v>478011.80686996569</c:v>
                </c:pt>
                <c:pt idx="12">
                  <c:v>558650.61422003689</c:v>
                </c:pt>
                <c:pt idx="13">
                  <c:v>662403.41717122518</c:v>
                </c:pt>
                <c:pt idx="14">
                  <c:v>793480.33692245395</c:v>
                </c:pt>
                <c:pt idx="15">
                  <c:v>955729.42813089967</c:v>
                </c:pt>
                <c:pt idx="16">
                  <c:v>1152135.5069499677</c:v>
                </c:pt>
                <c:pt idx="17">
                  <c:v>1384301.8619683087</c:v>
                </c:pt>
                <c:pt idx="18">
                  <c:v>1652027.5842930882</c:v>
                </c:pt>
                <c:pt idx="19">
                  <c:v>1953068.2980700501</c:v>
                </c:pt>
                <c:pt idx="20">
                  <c:v>2283122.4846559479</c:v>
                </c:pt>
                <c:pt idx="21">
                  <c:v>2636037.7288607685</c:v>
                </c:pt>
                <c:pt idx="22">
                  <c:v>3004194.1095009539</c:v>
                </c:pt>
                <c:pt idx="23">
                  <c:v>3379001.2344832597</c:v>
                </c:pt>
                <c:pt idx="24">
                  <c:v>3751440.6426623445</c:v>
                </c:pt>
                <c:pt idx="25">
                  <c:v>4112592.54846816</c:v>
                </c:pt>
                <c:pt idx="26">
                  <c:v>4454100.1875264021</c:v>
                </c:pt>
                <c:pt idx="27">
                  <c:v>4768541.8084932519</c:v>
                </c:pt>
                <c:pt idx="28">
                  <c:v>5049696.3403200991</c:v>
                </c:pt>
                <c:pt idx="29">
                  <c:v>5292701.9846916683</c:v>
                </c:pt>
                <c:pt idx="30">
                  <c:v>5494116.6221121121</c:v>
                </c:pt>
                <c:pt idx="31">
                  <c:v>5651894.9693009211</c:v>
                </c:pt>
                <c:pt idx="32">
                  <c:v>5765300.3595094131</c:v>
                </c:pt>
                <c:pt idx="33">
                  <c:v>5834769.528553511</c:v>
                </c:pt>
                <c:pt idx="34">
                  <c:v>5861747.6059837453</c:v>
                </c:pt>
                <c:pt idx="35">
                  <c:v>5848508.2883907799</c:v>
                </c:pt>
                <c:pt idx="36">
                  <c:v>5797971.4416643931</c:v>
                </c:pt>
                <c:pt idx="37">
                  <c:v>5713527.5350990212</c:v>
                </c:pt>
                <c:pt idx="38">
                  <c:v>5598875.6190585103</c:v>
                </c:pt>
                <c:pt idx="39">
                  <c:v>5457879.1794086378</c:v>
                </c:pt>
                <c:pt idx="40">
                  <c:v>5294442.2139394023</c:v>
                </c:pt>
                <c:pt idx="41">
                  <c:v>5112406.2976811444</c:v>
                </c:pt>
                <c:pt idx="42">
                  <c:v>4915468.2158881547</c:v>
                </c:pt>
                <c:pt idx="43">
                  <c:v>4707116.9032832179</c:v>
                </c:pt>
                <c:pt idx="44">
                  <c:v>4490587.8827131204</c:v>
                </c:pt>
                <c:pt idx="45">
                  <c:v>4268833.089652475</c:v>
                </c:pt>
                <c:pt idx="46">
                  <c:v>4044503.8474743604</c:v>
                </c:pt>
                <c:pt idx="47">
                  <c:v>3819944.7740774127</c:v>
                </c:pt>
                <c:pt idx="48">
                  <c:v>3597196.5122954492</c:v>
                </c:pt>
                <c:pt idx="49">
                  <c:v>3378005.3508525798</c:v>
                </c:pt>
                <c:pt idx="50">
                  <c:v>3163838.0128394174</c:v>
                </c:pt>
                <c:pt idx="51">
                  <c:v>2955900.1144926897</c:v>
                </c:pt>
                <c:pt idx="52">
                  <c:v>2755157.0236238712</c:v>
                </c:pt>
                <c:pt idx="53">
                  <c:v>2562356.0640416774</c:v>
                </c:pt>
                <c:pt idx="54">
                  <c:v>2378049.2130432557</c:v>
                </c:pt>
                <c:pt idx="55">
                  <c:v>2202615.6196103045</c:v>
                </c:pt>
                <c:pt idx="56">
                  <c:v>2036283.4295520827</c:v>
                </c:pt>
                <c:pt idx="57">
                  <c:v>1879150.540224741</c:v>
                </c:pt>
                <c:pt idx="58">
                  <c:v>1731204.0224212445</c:v>
                </c:pt>
                <c:pt idx="59">
                  <c:v>1592338.0420482303</c:v>
                </c:pt>
                <c:pt idx="60">
                  <c:v>1462370.1911673548</c:v>
                </c:pt>
                <c:pt idx="61">
                  <c:v>1341056.1989537012</c:v>
                </c:pt>
                <c:pt idx="62">
                  <c:v>1228103.0402244034</c:v>
                </c:pt>
                <c:pt idx="63">
                  <c:v>1123180.494466814</c:v>
                </c:pt>
                <c:pt idx="64">
                  <c:v>1025931.2336634654</c:v>
                </c:pt>
                <c:pt idx="65">
                  <c:v>935979.53441635764</c:v>
                </c:pt>
                <c:pt idx="66">
                  <c:v>852938.72046896629</c:v>
                </c:pt>
                <c:pt idx="67">
                  <c:v>776417.44706854189</c:v>
                </c:pt>
                <c:pt idx="68">
                  <c:v>706024.93987027917</c:v>
                </c:pt>
                <c:pt idx="69">
                  <c:v>641375.2992451475</c:v>
                </c:pt>
                <c:pt idx="70">
                  <c:v>582090.97673764394</c:v>
                </c:pt>
                <c:pt idx="71">
                  <c:v>527805.52470398764</c:v>
                </c:pt>
                <c:pt idx="72">
                  <c:v>478165.71339224081</c:v>
                </c:pt>
                <c:pt idx="73">
                  <c:v>432833.10233897902</c:v>
                </c:pt>
                <c:pt idx="74">
                  <c:v>391485.14529234456</c:v>
                </c:pt>
                <c:pt idx="75">
                  <c:v>353815.90018970799</c:v>
                </c:pt>
                <c:pt idx="76">
                  <c:v>319536.40821308835</c:v>
                </c:pt>
                <c:pt idx="77">
                  <c:v>288374.79875722196</c:v>
                </c:pt>
                <c:pt idx="78">
                  <c:v>260076.17036934261</c:v>
                </c:pt>
                <c:pt idx="79">
                  <c:v>234402.29141695244</c:v>
                </c:pt>
                <c:pt idx="80">
                  <c:v>211131.15844371772</c:v>
                </c:pt>
                <c:pt idx="81">
                  <c:v>190056.4448958204</c:v>
                </c:pt>
                <c:pt idx="82">
                  <c:v>170986.86813808524</c:v>
                </c:pt>
                <c:pt idx="83">
                  <c:v>153745.49841523377</c:v>
                </c:pt>
                <c:pt idx="84">
                  <c:v>138169.02962498309</c:v>
                </c:pt>
                <c:pt idx="85">
                  <c:v>124107.02842712773</c:v>
                </c:pt>
                <c:pt idx="86">
                  <c:v>111421.17528364545</c:v>
                </c:pt>
                <c:pt idx="87">
                  <c:v>99984.508475040333</c:v>
                </c:pt>
                <c:pt idx="88">
                  <c:v>89680.679933034422</c:v>
                </c:pt>
                <c:pt idx="89">
                  <c:v>80403.229835382066</c:v>
                </c:pt>
                <c:pt idx="90">
                  <c:v>72054.885292252686</c:v>
                </c:pt>
                <c:pt idx="91">
                  <c:v>64546.88708446674</c:v>
                </c:pt>
                <c:pt idx="92">
                  <c:v>57798.347262811454</c:v>
                </c:pt>
                <c:pt idx="93">
                  <c:v>51735.63945813576</c:v>
                </c:pt>
                <c:pt idx="94">
                  <c:v>46291.822959373814</c:v>
                </c:pt>
                <c:pt idx="95">
                  <c:v>41406.10096901653</c:v>
                </c:pt>
                <c:pt idx="96">
                  <c:v>37023.31292277707</c:v>
                </c:pt>
                <c:pt idx="97">
                  <c:v>33093.460344577536</c:v>
                </c:pt>
                <c:pt idx="98">
                  <c:v>29571.265383527851</c:v>
                </c:pt>
                <c:pt idx="99">
                  <c:v>26415.760932415222</c:v>
                </c:pt>
              </c:numCache>
            </c:numRef>
          </c:yVal>
          <c:smooth val="0"/>
          <c:extLst>
            <c:ext xmlns:c16="http://schemas.microsoft.com/office/drawing/2014/chart" uri="{C3380CC4-5D6E-409C-BE32-E72D297353CC}">
              <c16:uniqueId val="{00000003-03B0-5943-B281-C712236110A4}"/>
            </c:ext>
          </c:extLst>
        </c:ser>
        <c:dLbls>
          <c:showLegendKey val="0"/>
          <c:showVal val="0"/>
          <c:showCatName val="0"/>
          <c:showSerName val="0"/>
          <c:showPercent val="0"/>
          <c:showBubbleSize val="0"/>
        </c:dLbls>
        <c:axId val="429696335"/>
        <c:axId val="429149551"/>
      </c:scatterChart>
      <c:valAx>
        <c:axId val="429696335"/>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none"/>
        <c:minorTickMark val="none"/>
        <c:tickLblPos val="nextTo"/>
        <c:spPr>
          <a:ln w="38100"/>
        </c:spPr>
        <c:txPr>
          <a:bodyPr/>
          <a:lstStyle/>
          <a:p>
            <a:pPr>
              <a:defRPr sz="1500"/>
            </a:pPr>
            <a:endParaRPr lang="en-US"/>
          </a:p>
        </c:txPr>
        <c:crossAx val="429149551"/>
        <c:crosses val="autoZero"/>
        <c:crossBetween val="midCat"/>
      </c:valAx>
      <c:valAx>
        <c:axId val="42914955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0E+00" sourceLinked="1"/>
        <c:majorTickMark val="none"/>
        <c:minorTickMark val="none"/>
        <c:tickLblPos val="nextTo"/>
        <c:spPr>
          <a:ln w="38100"/>
        </c:spPr>
        <c:txPr>
          <a:bodyPr/>
          <a:lstStyle/>
          <a:p>
            <a:pPr>
              <a:defRPr sz="1500"/>
            </a:pPr>
            <a:endParaRPr lang="en-US"/>
          </a:p>
        </c:txPr>
        <c:crossAx val="429696335"/>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72F3-9249-966E-053EBBF8CF60}"/>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72F3-9249-966E-053EBBF8CF60}"/>
            </c:ext>
          </c:extLst>
        </c:ser>
        <c:dLbls>
          <c:showLegendKey val="0"/>
          <c:showVal val="0"/>
          <c:showCatName val="0"/>
          <c:showSerName val="0"/>
          <c:showPercent val="0"/>
          <c:showBubbleSize val="0"/>
        </c:dLbls>
        <c:axId val="742167824"/>
        <c:axId val="1925934991"/>
      </c:scatterChart>
      <c:valAx>
        <c:axId val="742167824"/>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925934991"/>
        <c:crosses val="autoZero"/>
        <c:crossBetween val="midCat"/>
      </c:valAx>
      <c:valAx>
        <c:axId val="1925934991"/>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74216782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29337803855834E-2"/>
          <c:y val="0.1277551020408163"/>
          <c:w val="0.88994132439228835"/>
          <c:h val="0.83265306122448979"/>
        </c:manualLayout>
      </c:layout>
      <c:scatterChart>
        <c:scatterStyle val="lineMarker"/>
        <c:varyColors val="0"/>
        <c:ser>
          <c:idx val="0"/>
          <c:order val="0"/>
          <c:tx>
            <c:v>Mean mass discharge rate (ug/yr)</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183968.33374645576</c:v>
                </c:pt>
                <c:pt idx="1">
                  <c:v>195333.9424292745</c:v>
                </c:pt>
                <c:pt idx="2">
                  <c:v>211755.81189333365</c:v>
                </c:pt>
                <c:pt idx="3">
                  <c:v>229239.29517717645</c:v>
                </c:pt>
                <c:pt idx="4">
                  <c:v>247050.76714059481</c:v>
                </c:pt>
                <c:pt idx="5">
                  <c:v>265259.46908767062</c:v>
                </c:pt>
                <c:pt idx="6">
                  <c:v>284660.99657355185</c:v>
                </c:pt>
                <c:pt idx="7">
                  <c:v>306869.83135132963</c:v>
                </c:pt>
                <c:pt idx="8">
                  <c:v>334233.90037004452</c:v>
                </c:pt>
                <c:pt idx="9">
                  <c:v>369649.80353410286</c:v>
                </c:pt>
                <c:pt idx="10">
                  <c:v>416415.01772273303</c:v>
                </c:pt>
                <c:pt idx="11">
                  <c:v>478165.54081980616</c:v>
                </c:pt>
                <c:pt idx="12">
                  <c:v>558853.58945013478</c:v>
                </c:pt>
                <c:pt idx="13">
                  <c:v>662670.10223941202</c:v>
                </c:pt>
                <c:pt idx="14">
                  <c:v>793826.91767823871</c:v>
                </c:pt>
                <c:pt idx="15">
                  <c:v>956172.85112871043</c:v>
                </c:pt>
                <c:pt idx="16">
                  <c:v>1152692.0558584032</c:v>
                </c:pt>
                <c:pt idx="17">
                  <c:v>1384985.4520345249</c:v>
                </c:pt>
                <c:pt idx="18">
                  <c:v>1652848.0467566038</c:v>
                </c:pt>
                <c:pt idx="19">
                  <c:v>1954029.9327153987</c:v>
                </c:pt>
                <c:pt idx="20">
                  <c:v>2284223.0971386838</c:v>
                </c:pt>
                <c:pt idx="21">
                  <c:v>2637268.2703143507</c:v>
                </c:pt>
                <c:pt idx="22">
                  <c:v>3005538.9310634541</c:v>
                </c:pt>
                <c:pt idx="23">
                  <c:v>3380438.8822369659</c:v>
                </c:pt>
                <c:pt idx="24">
                  <c:v>3752945.0610156422</c:v>
                </c:pt>
                <c:pt idx="25">
                  <c:v>4114134.5341311805</c:v>
                </c:pt>
                <c:pt idx="26">
                  <c:v>4455648.9372091433</c:v>
                </c:pt>
                <c:pt idx="27">
                  <c:v>4770066.4234450925</c:v>
                </c:pt>
                <c:pt idx="28">
                  <c:v>5051167.1815665066</c:v>
                </c:pt>
                <c:pt idx="29">
                  <c:v>5294091.8072339911</c:v>
                </c:pt>
                <c:pt idx="30">
                  <c:v>5495401.4492594572</c:v>
                </c:pt>
                <c:pt idx="31">
                  <c:v>5653054.6964819459</c:v>
                </c:pt>
                <c:pt idx="32">
                  <c:v>5766319.0988215618</c:v>
                </c:pt>
                <c:pt idx="33">
                  <c:v>5835635.7206536578</c:v>
                </c:pt>
                <c:pt idx="34">
                  <c:v>5862453.9352306845</c:v>
                </c:pt>
                <c:pt idx="35">
                  <c:v>5849051.4413849479</c:v>
                </c:pt>
                <c:pt idx="36">
                  <c:v>5798351.7496409379</c:v>
                </c:pt>
                <c:pt idx="37">
                  <c:v>5713748.5381445009</c:v>
                </c:pt>
                <c:pt idx="38">
                  <c:v>5598943.5858471747</c:v>
                </c:pt>
                <c:pt idx="39">
                  <c:v>5457802.6109196059</c:v>
                </c:pt>
                <c:pt idx="40">
                  <c:v>5294231.3540590769</c:v>
                </c:pt>
                <c:pt idx="41">
                  <c:v>5112072.66817543</c:v>
                </c:pt>
                <c:pt idx="42">
                  <c:v>4915024.1882476453</c:v>
                </c:pt>
                <c:pt idx="43">
                  <c:v>4706575.3155790027</c:v>
                </c:pt>
                <c:pt idx="44">
                  <c:v>4489961.7059311541</c:v>
                </c:pt>
                <c:pt idx="45">
                  <c:v>4268135.1450097179</c:v>
                </c:pt>
                <c:pt idx="46">
                  <c:v>4043746.5739244679</c:v>
                </c:pt>
                <c:pt idx="47">
                  <c:v>3819140.0435210275</c:v>
                </c:pt>
                <c:pt idx="48">
                  <c:v>3596355.4888403239</c:v>
                </c:pt>
                <c:pt idx="49">
                  <c:v>3377138.3897346235</c:v>
                </c:pt>
                <c:pt idx="50">
                  <c:v>3162954.5942362281</c:v>
                </c:pt>
                <c:pt idx="51">
                  <c:v>2955008.807355653</c:v>
                </c:pt>
                <c:pt idx="52">
                  <c:v>2754265.4747576178</c:v>
                </c:pt>
                <c:pt idx="53">
                  <c:v>2561471.0079098823</c:v>
                </c:pt>
                <c:pt idx="54">
                  <c:v>2377176.498129108</c:v>
                </c:pt>
                <c:pt idx="55">
                  <c:v>2201760.2475689217</c:v>
                </c:pt>
                <c:pt idx="56">
                  <c:v>2035449.6038293173</c:v>
                </c:pt>
                <c:pt idx="57">
                  <c:v>1878341.72125922</c:v>
                </c:pt>
                <c:pt idx="58">
                  <c:v>1730422.9869759146</c:v>
                </c:pt>
                <c:pt idx="59">
                  <c:v>1591586.9446230987</c:v>
                </c:pt>
                <c:pt idx="60">
                  <c:v>1461650.6258179906</c:v>
                </c:pt>
                <c:pt idx="61">
                  <c:v>1340369.2601765904</c:v>
                </c:pt>
                <c:pt idx="62">
                  <c:v>1227449.3818678847</c:v>
                </c:pt>
                <c:pt idx="63">
                  <c:v>1122560.385885671</c:v>
                </c:pt>
                <c:pt idx="64">
                  <c:v>1025344.6125574791</c:v>
                </c:pt>
                <c:pt idx="65">
                  <c:v>935426.05598028691</c:v>
                </c:pt>
                <c:pt idx="66">
                  <c:v>852417.80263689661</c:v>
                </c:pt>
                <c:pt idx="67">
                  <c:v>775928.31176204397</c:v>
                </c:pt>
                <c:pt idx="68">
                  <c:v>705566.65026090958</c:v>
                </c:pt>
                <c:pt idx="69">
                  <c:v>640946.79312061309</c:v>
                </c:pt>
                <c:pt idx="70">
                  <c:v>581691.09612064285</c:v>
                </c:pt>
                <c:pt idx="71">
                  <c:v>527433.04191617691</c:v>
                </c:pt>
                <c:pt idx="72">
                  <c:v>477819.35378562205</c:v>
                </c:pt>
                <c:pt idx="73">
                  <c:v>432511.56393560988</c:v>
                </c:pt>
                <c:pt idx="74">
                  <c:v>391187.11558283056</c:v>
                </c:pt>
                <c:pt idx="75">
                  <c:v>353540.07034319866</c:v>
                </c:pt>
                <c:pt idx="76">
                  <c:v>319281.48494811956</c:v>
                </c:pt>
                <c:pt idx="77">
                  <c:v>288139.5141150112</c:v>
                </c:pt>
                <c:pt idx="78">
                  <c:v>259859.28962032113</c:v>
                </c:pt>
                <c:pt idx="79">
                  <c:v>234202.61931815624</c:v>
                </c:pt>
                <c:pt idx="80">
                  <c:v>210947.54405018745</c:v>
                </c:pt>
                <c:pt idx="81">
                  <c:v>189887.78511372171</c:v>
                </c:pt>
                <c:pt idx="82">
                  <c:v>170832.110191666</c:v>
                </c:pt>
                <c:pt idx="83">
                  <c:v>153603.64138410089</c:v>
                </c:pt>
                <c:pt idx="84">
                  <c:v>138039.12519299123</c:v>
                </c:pt>
                <c:pt idx="85">
                  <c:v>123988.18096955311</c:v>
                </c:pt>
                <c:pt idx="86">
                  <c:v>111312.54140547029</c:v>
                </c:pt>
                <c:pt idx="87">
                  <c:v>99885.296100194784</c:v>
                </c:pt>
                <c:pt idx="88">
                  <c:v>89590.147032375826</c:v>
                </c:pt>
                <c:pt idx="89">
                  <c:v>80320.682870087301</c:v>
                </c:pt>
                <c:pt idx="90">
                  <c:v>71979.677439162901</c:v>
                </c:pt>
                <c:pt idx="91">
                  <c:v>64478.416300695775</c:v>
                </c:pt>
                <c:pt idx="92">
                  <c:v>57736.054238667988</c:v>
                </c:pt>
                <c:pt idx="93">
                  <c:v>51679.005499935178</c:v>
                </c:pt>
                <c:pt idx="94">
                  <c:v>46240.36783713389</c:v>
                </c:pt>
                <c:pt idx="95">
                  <c:v>41359.380758137668</c:v>
                </c:pt>
                <c:pt idx="96">
                  <c:v>36980.917863681061</c:v>
                </c:pt>
                <c:pt idx="97">
                  <c:v>33055.012739732461</c:v>
                </c:pt>
                <c:pt idx="98">
                  <c:v>29536.417547379748</c:v>
                </c:pt>
                <c:pt idx="99">
                  <c:v>26384.19320633317</c:v>
                </c:pt>
              </c:numCache>
            </c:numRef>
          </c:yVal>
          <c:smooth val="0"/>
          <c:extLst>
            <c:ext xmlns:c16="http://schemas.microsoft.com/office/drawing/2014/chart" uri="{C3380CC4-5D6E-409C-BE32-E72D297353CC}">
              <c16:uniqueId val="{00000003-3450-B24F-8319-C46B7043CD62}"/>
            </c:ext>
          </c:extLst>
        </c:ser>
        <c:ser>
          <c:idx val="1"/>
          <c:order val="1"/>
          <c:tx>
            <c:v>Right bound mass discharge rate (ug/yr)</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503547.09798242053</c:v>
                </c:pt>
                <c:pt idx="1">
                  <c:v>611118.81541006104</c:v>
                </c:pt>
                <c:pt idx="2">
                  <c:v>729317.66380995989</c:v>
                </c:pt>
                <c:pt idx="3">
                  <c:v>909263.91074662306</c:v>
                </c:pt>
                <c:pt idx="4">
                  <c:v>1260622.1750842331</c:v>
                </c:pt>
                <c:pt idx="5">
                  <c:v>1927581.9066223365</c:v>
                </c:pt>
                <c:pt idx="6">
                  <c:v>3059048.0818943847</c:v>
                </c:pt>
                <c:pt idx="7">
                  <c:v>4726436.9916895609</c:v>
                </c:pt>
                <c:pt idx="8">
                  <c:v>6836484.0427987576</c:v>
                </c:pt>
                <c:pt idx="9">
                  <c:v>9132235.3211123329</c:v>
                </c:pt>
                <c:pt idx="10">
                  <c:v>11284261.80481638</c:v>
                </c:pt>
                <c:pt idx="11">
                  <c:v>13001602.588117912</c:v>
                </c:pt>
                <c:pt idx="12">
                  <c:v>14103176.124516156</c:v>
                </c:pt>
                <c:pt idx="13">
                  <c:v>14534686.586722085</c:v>
                </c:pt>
                <c:pt idx="14">
                  <c:v>14346282.279348623</c:v>
                </c:pt>
                <c:pt idx="15">
                  <c:v>13653698.186606726</c:v>
                </c:pt>
                <c:pt idx="16">
                  <c:v>12600076.137702672</c:v>
                </c:pt>
                <c:pt idx="17">
                  <c:v>11327093.446681825</c:v>
                </c:pt>
                <c:pt idx="18">
                  <c:v>9957404.4607762992</c:v>
                </c:pt>
                <c:pt idx="19">
                  <c:v>8586778.7947949897</c:v>
                </c:pt>
                <c:pt idx="20">
                  <c:v>7283047.4781071646</c:v>
                </c:pt>
                <c:pt idx="21">
                  <c:v>6089042.3455810286</c:v>
                </c:pt>
                <c:pt idx="22">
                  <c:v>5027351.0088759214</c:v>
                </c:pt>
                <c:pt idx="23">
                  <c:v>4105446.3214495294</c:v>
                </c:pt>
                <c:pt idx="24">
                  <c:v>3320372.1878885361</c:v>
                </c:pt>
                <c:pt idx="25">
                  <c:v>2662614.5124561191</c:v>
                </c:pt>
                <c:pt idx="26">
                  <c:v>2119068.4630185477</c:v>
                </c:pt>
                <c:pt idx="27">
                  <c:v>1675169.1249342787</c:v>
                </c:pt>
                <c:pt idx="28">
                  <c:v>1316322.7281608477</c:v>
                </c:pt>
                <c:pt idx="29">
                  <c:v>1028793.4791935656</c:v>
                </c:pt>
                <c:pt idx="30">
                  <c:v>800190.70326558012</c:v>
                </c:pt>
                <c:pt idx="31">
                  <c:v>619678.15477105672</c:v>
                </c:pt>
                <c:pt idx="32">
                  <c:v>478001.2464465365</c:v>
                </c:pt>
                <c:pt idx="33">
                  <c:v>367403.47261896345</c:v>
                </c:pt>
                <c:pt idx="34">
                  <c:v>281482.604241981</c:v>
                </c:pt>
                <c:pt idx="35">
                  <c:v>215020.87195942181</c:v>
                </c:pt>
                <c:pt idx="36">
                  <c:v>163811.06300051682</c:v>
                </c:pt>
                <c:pt idx="37">
                  <c:v>124491.61720191491</c:v>
                </c:pt>
                <c:pt idx="38">
                  <c:v>94397.704488449381</c:v>
                </c:pt>
                <c:pt idx="39">
                  <c:v>71431.232357698798</c:v>
                </c:pt>
                <c:pt idx="40">
                  <c:v>53950.200564396364</c:v>
                </c:pt>
                <c:pt idx="41">
                  <c:v>40676.340547955428</c:v>
                </c:pt>
                <c:pt idx="42">
                  <c:v>30619.207027755074</c:v>
                </c:pt>
                <c:pt idx="43">
                  <c:v>23014.578470712506</c:v>
                </c:pt>
                <c:pt idx="44">
                  <c:v>17274.994958902837</c:v>
                </c:pt>
                <c:pt idx="45">
                  <c:v>12950.395292039415</c:v>
                </c:pt>
                <c:pt idx="46">
                  <c:v>9697.0298843182718</c:v>
                </c:pt>
                <c:pt idx="47">
                  <c:v>7253.07129307792</c:v>
                </c:pt>
                <c:pt idx="48">
                  <c:v>5419.589388082929</c:v>
                </c:pt>
                <c:pt idx="49">
                  <c:v>4045.7861444778928</c:v>
                </c:pt>
                <c:pt idx="50">
                  <c:v>3017.5875447355247</c:v>
                </c:pt>
                <c:pt idx="51">
                  <c:v>2248.8643296702658</c:v>
                </c:pt>
                <c:pt idx="52">
                  <c:v>1674.6998165867496</c:v>
                </c:pt>
                <c:pt idx="53">
                  <c:v>1246.2439330470154</c:v>
                </c:pt>
                <c:pt idx="54">
                  <c:v>926.79103447740454</c:v>
                </c:pt>
                <c:pt idx="55">
                  <c:v>688.79824516056431</c:v>
                </c:pt>
                <c:pt idx="56">
                  <c:v>511.6241365656183</c:v>
                </c:pt>
                <c:pt idx="57">
                  <c:v>379.81739920207406</c:v>
                </c:pt>
                <c:pt idx="58">
                  <c:v>281.82427693008304</c:v>
                </c:pt>
                <c:pt idx="59">
                  <c:v>209.01404178498584</c:v>
                </c:pt>
                <c:pt idx="60">
                  <c:v>154.94546121130105</c:v>
                </c:pt>
                <c:pt idx="61">
                  <c:v>114.81549536016169</c:v>
                </c:pt>
                <c:pt idx="62">
                  <c:v>85.045528890899817</c:v>
                </c:pt>
                <c:pt idx="63">
                  <c:v>62.97122399084838</c:v>
                </c:pt>
                <c:pt idx="64">
                  <c:v>46.610319412701742</c:v>
                </c:pt>
                <c:pt idx="65">
                  <c:v>34.488976374449699</c:v>
                </c:pt>
                <c:pt idx="66">
                  <c:v>25.51204101968246</c:v>
                </c:pt>
                <c:pt idx="67">
                  <c:v>18.866208214673417</c:v>
                </c:pt>
                <c:pt idx="68">
                  <c:v>13.947806049118782</c:v>
                </c:pt>
                <c:pt idx="69">
                  <c:v>10.308984936091045</c:v>
                </c:pt>
                <c:pt idx="70">
                  <c:v>7.6176510912802735</c:v>
                </c:pt>
                <c:pt idx="71">
                  <c:v>5.627654822009716</c:v>
                </c:pt>
                <c:pt idx="72">
                  <c:v>4.1566235425681484</c:v>
                </c:pt>
                <c:pt idx="73">
                  <c:v>3.0694892668829001</c:v>
                </c:pt>
                <c:pt idx="74">
                  <c:v>2.2662547454296038</c:v>
                </c:pt>
                <c:pt idx="75">
                  <c:v>1.6729124489834566</c:v>
                </c:pt>
                <c:pt idx="76">
                  <c:v>1.2347072494865834</c:v>
                </c:pt>
                <c:pt idx="77">
                  <c:v>0.91114027070360826</c:v>
                </c:pt>
                <c:pt idx="78">
                  <c:v>0.67226556071776733</c:v>
                </c:pt>
                <c:pt idx="79">
                  <c:v>0.49594618663352541</c:v>
                </c:pt>
                <c:pt idx="80">
                  <c:v>0.36582198314713749</c:v>
                </c:pt>
                <c:pt idx="81">
                  <c:v>0.26980493076832646</c:v>
                </c:pt>
                <c:pt idx="82">
                  <c:v>0.19896555794079759</c:v>
                </c:pt>
                <c:pt idx="83">
                  <c:v>0.14670901258242844</c:v>
                </c:pt>
                <c:pt idx="84">
                  <c:v>0.10816563888034081</c:v>
                </c:pt>
                <c:pt idx="85">
                  <c:v>7.9740342611861373E-2</c:v>
                </c:pt>
                <c:pt idx="86">
                  <c:v>5.8779461227967705E-2</c:v>
                </c:pt>
                <c:pt idx="87">
                  <c:v>4.332456112637622E-2</c:v>
                </c:pt>
                <c:pt idx="88">
                  <c:v>3.193052259683312E-2</c:v>
                </c:pt>
                <c:pt idx="89">
                  <c:v>2.3531156012100072E-2</c:v>
                </c:pt>
                <c:pt idx="90">
                  <c:v>1.7339951175998188E-2</c:v>
                </c:pt>
                <c:pt idx="91">
                  <c:v>1.2776789275260016E-2</c:v>
                </c:pt>
                <c:pt idx="92">
                  <c:v>9.4138361554942721E-3</c:v>
                </c:pt>
                <c:pt idx="93">
                  <c:v>6.9356037746047495E-3</c:v>
                </c:pt>
                <c:pt idx="94">
                  <c:v>5.1094747446342676E-3</c:v>
                </c:pt>
                <c:pt idx="95">
                  <c:v>3.7639522813647862E-3</c:v>
                </c:pt>
                <c:pt idx="96">
                  <c:v>2.7726131534163167E-3</c:v>
                </c:pt>
                <c:pt idx="97">
                  <c:v>2.0422699341610434E-3</c:v>
                </c:pt>
                <c:pt idx="98">
                  <c:v>1.5042395734320337E-3</c:v>
                </c:pt>
                <c:pt idx="99">
                  <c:v>1.1079039729079627E-3</c:v>
                </c:pt>
              </c:numCache>
            </c:numRef>
          </c:yVal>
          <c:smooth val="0"/>
          <c:extLst>
            <c:ext xmlns:c16="http://schemas.microsoft.com/office/drawing/2014/chart" uri="{C3380CC4-5D6E-409C-BE32-E72D297353CC}">
              <c16:uniqueId val="{00000004-3450-B24F-8319-C46B7043CD62}"/>
            </c:ext>
          </c:extLst>
        </c:ser>
        <c:ser>
          <c:idx val="2"/>
          <c:order val="2"/>
          <c:tx>
            <c:v>Left bound mass discharge rate (ug/yr)</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84450.662696789906</c:v>
                </c:pt>
                <c:pt idx="1">
                  <c:v>81037.606742968987</c:v>
                </c:pt>
                <c:pt idx="2">
                  <c:v>82188.963861235432</c:v>
                </c:pt>
                <c:pt idx="3">
                  <c:v>84612.605911457678</c:v>
                </c:pt>
                <c:pt idx="4">
                  <c:v>87550.013038851495</c:v>
                </c:pt>
                <c:pt idx="5">
                  <c:v>90733.294090912488</c:v>
                </c:pt>
                <c:pt idx="6">
                  <c:v>94045.645718326006</c:v>
                </c:pt>
                <c:pt idx="7">
                  <c:v>97429.331653241068</c:v>
                </c:pt>
                <c:pt idx="8">
                  <c:v>100853.7835657348</c:v>
                </c:pt>
                <c:pt idx="9">
                  <c:v>104303.33942786521</c:v>
                </c:pt>
                <c:pt idx="10">
                  <c:v>107773.05670108144</c:v>
                </c:pt>
                <c:pt idx="11">
                  <c:v>111268.32325407572</c:v>
                </c:pt>
                <c:pt idx="12">
                  <c:v>114806.08349674589</c:v>
                </c:pt>
                <c:pt idx="13">
                  <c:v>118416.32627762645</c:v>
                </c:pt>
                <c:pt idx="14">
                  <c:v>122143.05323240897</c:v>
                </c:pt>
                <c:pt idx="15">
                  <c:v>126044.42062154615</c:v>
                </c:pt>
                <c:pt idx="16">
                  <c:v>130192.08867800122</c:v>
                </c:pt>
                <c:pt idx="17">
                  <c:v>134670.00031344331</c:v>
                </c:pt>
                <c:pt idx="18">
                  <c:v>139572.87136989119</c:v>
                </c:pt>
                <c:pt idx="19">
                  <c:v>145004.65322122714</c:v>
                </c:pt>
                <c:pt idx="20">
                  <c:v>151077.16668511482</c:v>
                </c:pt>
                <c:pt idx="21">
                  <c:v>157909.03081651355</c:v>
                </c:pt>
                <c:pt idx="22">
                  <c:v>165624.93507418351</c:v>
                </c:pt>
                <c:pt idx="23">
                  <c:v>174355.23480374998</c:v>
                </c:pt>
                <c:pt idx="24">
                  <c:v>184235.79139788449</c:v>
                </c:pt>
                <c:pt idx="25">
                  <c:v>195407.93302064974</c:v>
                </c:pt>
                <c:pt idx="26">
                  <c:v>208018.38263802073</c:v>
                </c:pt>
                <c:pt idx="27">
                  <c:v>222218.98977902406</c:v>
                </c:pt>
                <c:pt idx="28">
                  <c:v>238166.1117605115</c:v>
                </c:pt>
                <c:pt idx="29">
                  <c:v>256019.51758282378</c:v>
                </c:pt>
                <c:pt idx="30">
                  <c:v>275940.72968558699</c:v>
                </c:pt>
                <c:pt idx="31">
                  <c:v>298090.76997357159</c:v>
                </c:pt>
                <c:pt idx="32">
                  <c:v>322627.3309747781</c:v>
                </c:pt>
                <c:pt idx="33">
                  <c:v>349701.4448363994</c:v>
                </c:pt>
                <c:pt idx="34">
                  <c:v>379453.76717099856</c:v>
                </c:pt>
                <c:pt idx="35">
                  <c:v>412010.62599922967</c:v>
                </c:pt>
                <c:pt idx="36">
                  <c:v>447480.00624769961</c:v>
                </c:pt>
                <c:pt idx="37">
                  <c:v>485947.64703441202</c:v>
                </c:pt>
                <c:pt idx="38">
                  <c:v>527473.42319279257</c:v>
                </c:pt>
                <c:pt idx="39">
                  <c:v>572088.16599696106</c:v>
                </c:pt>
                <c:pt idx="40">
                  <c:v>619791.05330396176</c:v>
                </c:pt>
                <c:pt idx="41">
                  <c:v>670547.66902726074</c:v>
                </c:pt>
                <c:pt idx="42">
                  <c:v>724288.79867141845</c:v>
                </c:pt>
                <c:pt idx="43">
                  <c:v>780909.99401374487</c:v>
                </c:pt>
                <c:pt idx="44">
                  <c:v>840271.90794859349</c:v>
                </c:pt>
                <c:pt idx="45">
                  <c:v>902201.37158607936</c:v>
                </c:pt>
                <c:pt idx="46">
                  <c:v>966493.16101365827</c:v>
                </c:pt>
                <c:pt idx="47">
                  <c:v>1032912.3813293783</c:v>
                </c:pt>
                <c:pt idx="48">
                  <c:v>1101197.3808854639</c:v>
                </c:pt>
                <c:pt idx="49">
                  <c:v>1171063.0990589897</c:v>
                </c:pt>
                <c:pt idx="50">
                  <c:v>1242204.7459604905</c:v>
                </c:pt>
                <c:pt idx="51">
                  <c:v>1314301.7117918101</c:v>
                </c:pt>
                <c:pt idx="52">
                  <c:v>1387021.6064516974</c:v>
                </c:pt>
                <c:pt idx="53">
                  <c:v>1460024.3357903461</c:v>
                </c:pt>
                <c:pt idx="54">
                  <c:v>1532966.128954415</c:v>
                </c:pt>
                <c:pt idx="55">
                  <c:v>1605503.4408945614</c:v>
                </c:pt>
                <c:pt idx="56">
                  <c:v>1677296.6647353955</c:v>
                </c:pt>
                <c:pt idx="57">
                  <c:v>1748013.5998111905</c:v>
                </c:pt>
                <c:pt idx="58">
                  <c:v>1817332.6323065076</c:v>
                </c:pt>
                <c:pt idx="59">
                  <c:v>1884945.5962491927</c:v>
                </c:pt>
                <c:pt idx="60">
                  <c:v>1950560.2928014761</c:v>
                </c:pt>
                <c:pt idx="61">
                  <c:v>2013902.6551766091</c:v>
                </c:pt>
                <c:pt idx="62">
                  <c:v>2074718.5549326693</c:v>
                </c:pt>
                <c:pt idx="63">
                  <c:v>2132775.2527787522</c:v>
                </c:pt>
                <c:pt idx="64">
                  <c:v>2187862.5033383537</c:v>
                </c:pt>
                <c:pt idx="65">
                  <c:v>2239793.3285550023</c:v>
                </c:pt>
                <c:pt idx="66">
                  <c:v>2288404.478634533</c:v>
                </c:pt>
                <c:pt idx="67">
                  <c:v>2333556.6026555733</c:v>
                </c:pt>
                <c:pt idx="68">
                  <c:v>2375134.1533234157</c:v>
                </c:pt>
                <c:pt idx="69">
                  <c:v>2413045.0518790991</c:v>
                </c:pt>
                <c:pt idx="70">
                  <c:v>2447220.13999946</c:v>
                </c:pt>
                <c:pt idx="71">
                  <c:v>2477612.4457298517</c:v>
                </c:pt>
                <c:pt idx="72">
                  <c:v>2504196.2901734076</c:v>
                </c:pt>
                <c:pt idx="73">
                  <c:v>2526966.2609085678</c:v>
                </c:pt>
                <c:pt idx="74">
                  <c:v>2545936.0770050404</c:v>
                </c:pt>
                <c:pt idx="75">
                  <c:v>2561137.3691341439</c:v>
                </c:pt>
                <c:pt idx="76">
                  <c:v>2572618.3966933116</c:v>
                </c:pt>
                <c:pt idx="77">
                  <c:v>2580442.7221479472</c:v>
                </c:pt>
                <c:pt idx="78">
                  <c:v>2584687.8609914044</c:v>
                </c:pt>
                <c:pt idx="79">
                  <c:v>2585443.9238820686</c:v>
                </c:pt>
                <c:pt idx="80">
                  <c:v>2582812.2656741384</c:v>
                </c:pt>
                <c:pt idx="81">
                  <c:v>2576904.1542490833</c:v>
                </c:pt>
                <c:pt idx="82">
                  <c:v>2567839.4703026609</c:v>
                </c:pt>
                <c:pt idx="83">
                  <c:v>2555745.4475696343</c:v>
                </c:pt>
                <c:pt idx="84">
                  <c:v>2540755.461389163</c:v>
                </c:pt>
                <c:pt idx="85">
                  <c:v>2523007.8720403253</c:v>
                </c:pt>
                <c:pt idx="86">
                  <c:v>2502644.9279154874</c:v>
                </c:pt>
                <c:pt idx="87">
                  <c:v>2479811.7323543816</c:v>
                </c:pt>
                <c:pt idx="88">
                  <c:v>2454655.2768339976</c:v>
                </c:pt>
                <c:pt idx="89">
                  <c:v>2427323.5421984605</c:v>
                </c:pt>
                <c:pt idx="90">
                  <c:v>2397964.6687157094</c:v>
                </c:pt>
                <c:pt idx="91">
                  <c:v>2366726.1949601658</c:v>
                </c:pt>
                <c:pt idx="92">
                  <c:v>2333754.3648370015</c:v>
                </c:pt>
                <c:pt idx="93">
                  <c:v>2299193.5014783186</c:v>
                </c:pt>
                <c:pt idx="94">
                  <c:v>2263185.4462476596</c:v>
                </c:pt>
                <c:pt idx="95">
                  <c:v>2225869.0606800872</c:v>
                </c:pt>
                <c:pt idx="96">
                  <c:v>2187379.7888533552</c:v>
                </c:pt>
                <c:pt idx="97">
                  <c:v>2147849.2774241124</c:v>
                </c:pt>
                <c:pt idx="98">
                  <c:v>2107405.0503654392</c:v>
                </c:pt>
                <c:pt idx="99">
                  <c:v>2066170.2353005605</c:v>
                </c:pt>
              </c:numCache>
            </c:numRef>
          </c:yVal>
          <c:smooth val="0"/>
          <c:extLst>
            <c:ext xmlns:c16="http://schemas.microsoft.com/office/drawing/2014/chart" uri="{C3380CC4-5D6E-409C-BE32-E72D297353CC}">
              <c16:uniqueId val="{00000005-3450-B24F-8319-C46B7043CD62}"/>
            </c:ext>
          </c:extLst>
        </c:ser>
        <c:dLbls>
          <c:showLegendKey val="0"/>
          <c:showVal val="0"/>
          <c:showCatName val="0"/>
          <c:showSerName val="0"/>
          <c:showPercent val="0"/>
          <c:showBubbleSize val="0"/>
        </c:dLbls>
        <c:axId val="1027962719"/>
        <c:axId val="1027988079"/>
      </c:scatterChart>
      <c:valAx>
        <c:axId val="1027962719"/>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none"/>
        <c:minorTickMark val="none"/>
        <c:tickLblPos val="nextTo"/>
        <c:spPr>
          <a:ln w="38100"/>
        </c:spPr>
        <c:txPr>
          <a:bodyPr/>
          <a:lstStyle/>
          <a:p>
            <a:pPr>
              <a:defRPr sz="1500"/>
            </a:pPr>
            <a:endParaRPr lang="en-US"/>
          </a:p>
        </c:txPr>
        <c:crossAx val="1027988079"/>
        <c:crosses val="autoZero"/>
        <c:crossBetween val="midCat"/>
      </c:valAx>
      <c:valAx>
        <c:axId val="1027988079"/>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0E+00" sourceLinked="1"/>
        <c:majorTickMark val="none"/>
        <c:minorTickMark val="none"/>
        <c:tickLblPos val="nextTo"/>
        <c:spPr>
          <a:ln w="38100"/>
        </c:spPr>
        <c:txPr>
          <a:bodyPr/>
          <a:lstStyle/>
          <a:p>
            <a:pPr>
              <a:defRPr sz="1500"/>
            </a:pPr>
            <a:endParaRPr lang="en-US"/>
          </a:p>
        </c:txPr>
        <c:crossAx val="1027962719"/>
        <c:crosses val="autoZero"/>
        <c:crossBetween val="midCat"/>
      </c:valAx>
    </c:plotArea>
    <c:legend>
      <c:legendPos val="r"/>
      <c:layout>
        <c:manualLayout>
          <c:xMode val="edge"/>
          <c:yMode val="edge"/>
          <c:x val="0.69682762307687218"/>
          <c:y val="0.1277551020408163"/>
          <c:w val="0.30317237692312771"/>
          <c:h val="0.28632090631528201"/>
        </c:manualLayout>
      </c:layout>
      <c:overlay val="0"/>
      <c:txPr>
        <a:bodyPr/>
        <a:lstStyle/>
        <a:p>
          <a:pPr>
            <a:defRPr sz="13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1.xml"/><Relationship Id="rId5" Type="http://schemas.openxmlformats.org/officeDocument/2006/relationships/image" Target="../media/image6.png"/><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3.xml"/><Relationship Id="rId5" Type="http://schemas.openxmlformats.org/officeDocument/2006/relationships/image" Target="../media/image6.png"/><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4.sv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7.png"/><Relationship Id="rId18" Type="http://schemas.openxmlformats.org/officeDocument/2006/relationships/image" Target="../media/image22.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6.png"/><Relationship Id="rId17" Type="http://schemas.openxmlformats.org/officeDocument/2006/relationships/image" Target="../media/image21.png"/><Relationship Id="rId2" Type="http://schemas.openxmlformats.org/officeDocument/2006/relationships/image" Target="../media/image8.png"/><Relationship Id="rId16" Type="http://schemas.openxmlformats.org/officeDocument/2006/relationships/image" Target="../media/image20.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5.png"/><Relationship Id="rId5" Type="http://schemas.openxmlformats.org/officeDocument/2006/relationships/image" Target="../media/image11.png"/><Relationship Id="rId15" Type="http://schemas.openxmlformats.org/officeDocument/2006/relationships/image" Target="../media/image19.png"/><Relationship Id="rId10" Type="http://schemas.openxmlformats.org/officeDocument/2006/relationships/image" Target="../media/image15.png"/><Relationship Id="rId4" Type="http://schemas.openxmlformats.org/officeDocument/2006/relationships/image" Target="../media/image10.png"/><Relationship Id="rId9" Type="http://schemas.openxmlformats.org/officeDocument/2006/relationships/image" Target="../media/image1.jpeg"/><Relationship Id="rId14" Type="http://schemas.openxmlformats.org/officeDocument/2006/relationships/image" Target="../media/image18.jpeg"/></Relationships>
</file>

<file path=xl/drawings/drawing1.xml><?xml version="1.0" encoding="utf-8"?>
<xdr:wsDr xmlns:xdr="http://schemas.openxmlformats.org/drawingml/2006/spreadsheetDrawing" xmlns:a="http://schemas.openxmlformats.org/drawingml/2006/main">
  <xdr:twoCellAnchor>
    <xdr:from>
      <xdr:col>19</xdr:col>
      <xdr:colOff>26258</xdr:colOff>
      <xdr:row>29</xdr:row>
      <xdr:rowOff>163836</xdr:rowOff>
    </xdr:from>
    <xdr:to>
      <xdr:col>21</xdr:col>
      <xdr:colOff>31079</xdr:colOff>
      <xdr:row>31</xdr:row>
      <xdr:rowOff>29635</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2242071" y="5273999"/>
          <a:ext cx="1290696" cy="218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twoCellAnchor>
    <xdr:from>
      <xdr:col>14</xdr:col>
      <xdr:colOff>67625</xdr:colOff>
      <xdr:row>7</xdr:row>
      <xdr:rowOff>525</xdr:rowOff>
    </xdr:from>
    <xdr:to>
      <xdr:col>23</xdr:col>
      <xdr:colOff>183613</xdr:colOff>
      <xdr:row>31</xdr:row>
      <xdr:rowOff>83099</xdr:rowOff>
    </xdr:to>
    <xdr:grpSp>
      <xdr:nvGrpSpPr>
        <xdr:cNvPr id="103" name="Group 102">
          <a:extLst>
            <a:ext uri="{FF2B5EF4-FFF2-40B4-BE49-F238E27FC236}">
              <a16:creationId xmlns:a16="http://schemas.microsoft.com/office/drawing/2014/main" id="{30A864DE-58F4-00C0-C670-810DD6D26924}"/>
            </a:ext>
          </a:extLst>
        </xdr:cNvPr>
        <xdr:cNvGrpSpPr/>
      </xdr:nvGrpSpPr>
      <xdr:grpSpPr>
        <a:xfrm>
          <a:off x="10138725" y="1562625"/>
          <a:ext cx="6288188" cy="4349774"/>
          <a:chOff x="9516280" y="1527433"/>
          <a:chExt cx="5907333" cy="4183414"/>
        </a:xfrm>
      </xdr:grpSpPr>
      <xdr:grpSp>
        <xdr:nvGrpSpPr>
          <xdr:cNvPr id="2" name="Group 1">
            <a:extLst>
              <a:ext uri="{FF2B5EF4-FFF2-40B4-BE49-F238E27FC236}">
                <a16:creationId xmlns:a16="http://schemas.microsoft.com/office/drawing/2014/main" id="{30C216D9-45D8-4CCA-B5A3-196A4C44E56E}"/>
              </a:ext>
            </a:extLst>
          </xdr:cNvPr>
          <xdr:cNvGrpSpPr/>
        </xdr:nvGrpSpPr>
        <xdr:grpSpPr>
          <a:xfrm>
            <a:off x="9516280" y="1527433"/>
            <a:ext cx="5907333" cy="4183414"/>
            <a:chOff x="9067800" y="1047750"/>
            <a:chExt cx="5950243"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91092"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55713" y="5108732"/>
              <a:ext cx="114940" cy="410294"/>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541602"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pic>
          <xdr:nvPicPr>
            <xdr:cNvPr id="43" name="Picture 42">
              <a:extLst>
                <a:ext uri="{FF2B5EF4-FFF2-40B4-BE49-F238E27FC236}">
                  <a16:creationId xmlns:a16="http://schemas.microsoft.com/office/drawing/2014/main" id="{8FABD844-A92A-C085-20D4-3C0DD8A35E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102" name="Rectangle 101">
            <a:extLst>
              <a:ext uri="{FF2B5EF4-FFF2-40B4-BE49-F238E27FC236}">
                <a16:creationId xmlns:a16="http://schemas.microsoft.com/office/drawing/2014/main" id="{E2BFAAC7-9CF5-7C46-B6CA-8F671E229713}"/>
              </a:ext>
            </a:extLst>
          </xdr:cNvPr>
          <xdr:cNvSpPr/>
        </xdr:nvSpPr>
        <xdr:spPr>
          <a:xfrm>
            <a:off x="13960305" y="3202874"/>
            <a:ext cx="210859" cy="2181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1" kern="1200">
                <a:solidFill>
                  <a:sysClr val="windowText" lastClr="000000"/>
                </a:solidFill>
                <a:latin typeface="Arial" panose="020B0604020202020204" pitchFamily="34" charset="0"/>
                <a:cs typeface="Arial" panose="020B0604020202020204" pitchFamily="34" charset="0"/>
              </a:rPr>
              <a:t>Z</a:t>
            </a:r>
            <a:endParaRPr lang="zh-CN" altLang="en-US" sz="1100" b="1" kern="1200">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310480</xdr:colOff>
      <xdr:row>40</xdr:row>
      <xdr:rowOff>174734</xdr:rowOff>
    </xdr:from>
    <xdr:to>
      <xdr:col>17</xdr:col>
      <xdr:colOff>644875</xdr:colOff>
      <xdr:row>41</xdr:row>
      <xdr:rowOff>201765</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1623847" y="9626839"/>
          <a:ext cx="1695110" cy="240858"/>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319911</xdr:colOff>
      <xdr:row>43</xdr:row>
      <xdr:rowOff>126456</xdr:rowOff>
    </xdr:from>
    <xdr:to>
      <xdr:col>17</xdr:col>
      <xdr:colOff>631174</xdr:colOff>
      <xdr:row>44</xdr:row>
      <xdr:rowOff>135892</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1633278" y="10220041"/>
          <a:ext cx="1671978" cy="223262"/>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177800</xdr:colOff>
          <xdr:row>18</xdr:row>
          <xdr:rowOff>12700</xdr:rowOff>
        </xdr:from>
        <xdr:to>
          <xdr:col>8</xdr:col>
          <xdr:colOff>63500</xdr:colOff>
          <xdr:row>18</xdr:row>
          <xdr:rowOff>190500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α</a:t>
              </a:r>
              <a:r>
                <a:rPr lang="en-US" sz="1000" b="0" i="1" u="none" strike="noStrike" baseline="-25000">
                  <a:solidFill>
                    <a:srgbClr val="000000"/>
                  </a:solidFill>
                  <a:latin typeface="Arial" pitchFamily="2" charset="0"/>
                  <a:cs typeface="Arial" pitchFamily="2" charset="0"/>
                </a:rPr>
                <a:t>L</a:t>
              </a:r>
              <a:r>
                <a:rPr lang="en-US" sz="1000" b="0" i="1"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l" rtl="0">
                <a:defRPr sz="1000"/>
              </a:pPr>
              <a:r>
                <a:rPr lang="en-US"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20</xdr:row>
          <xdr:rowOff>25400</xdr:rowOff>
        </xdr:from>
        <xdr:to>
          <xdr:col>8</xdr:col>
          <xdr:colOff>63500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19</xdr:row>
          <xdr:rowOff>25400</xdr:rowOff>
        </xdr:from>
        <xdr:to>
          <xdr:col>8</xdr:col>
          <xdr:colOff>63500</xdr:colOff>
          <xdr:row>19</xdr:row>
          <xdr:rowOff>203200</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Arial" pitchFamily="2" charset="0"/>
                  <a:cs typeface="Arial" pitchFamily="2" charset="0"/>
                </a:rPr>
                <a:t>    </a:t>
              </a:r>
              <a:r>
                <a:rPr lang="en-US" sz="800" b="0" i="0" u="none" strike="noStrike" baseline="0">
                  <a:solidFill>
                    <a:srgbClr val="000000"/>
                  </a:solidFill>
                  <a:latin typeface="Arial" pitchFamily="2" charset="0"/>
                  <a:cs typeface="Arial" pitchFamily="2" charset="0"/>
                </a:rPr>
                <a:t>  </a:t>
              </a:r>
              <a:r>
                <a:rPr lang="en-US" sz="900" b="0" i="0" u="none" strike="noStrike" baseline="0">
                  <a:solidFill>
                    <a:srgbClr val="000000"/>
                  </a:solidFill>
                  <a:latin typeface="Arial" pitchFamily="2" charset="0"/>
                  <a:cs typeface="Arial" pitchFamily="2" charset="0"/>
                </a:rPr>
                <a:t> </a:t>
              </a:r>
              <a:r>
                <a:rPr lang="en-US" sz="1000" b="0" i="0" u="none" strike="noStrike" baseline="0">
                  <a:solidFill>
                    <a:srgbClr val="000000"/>
                  </a:solidFill>
                  <a:latin typeface="Arial" pitchFamily="2" charset="0"/>
                  <a:cs typeface="Arial" pitchFamily="2" charset="0"/>
                </a:rPr>
                <a:t> Estimate</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21</xdr:row>
          <xdr:rowOff>25400</xdr:rowOff>
        </xdr:from>
        <xdr:to>
          <xdr:col>8</xdr:col>
          <xdr:colOff>63500</xdr:colOff>
          <xdr:row>21</xdr:row>
          <xdr:rowOff>203200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32</xdr:row>
          <xdr:rowOff>25400</xdr:rowOff>
        </xdr:from>
        <xdr:to>
          <xdr:col>8</xdr:col>
          <xdr:colOff>101600</xdr:colOff>
          <xdr:row>32</xdr:row>
          <xdr:rowOff>203200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33</xdr:row>
          <xdr:rowOff>25400</xdr:rowOff>
        </xdr:from>
        <xdr:to>
          <xdr:col>8</xdr:col>
          <xdr:colOff>101600</xdr:colOff>
          <xdr:row>33</xdr:row>
          <xdr:rowOff>203200</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44</xdr:row>
          <xdr:rowOff>25400</xdr:rowOff>
        </xdr:from>
        <xdr:to>
          <xdr:col>8</xdr:col>
          <xdr:colOff>101600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7</xdr:col>
      <xdr:colOff>876290</xdr:colOff>
      <xdr:row>7</xdr:row>
      <xdr:rowOff>26777</xdr:rowOff>
    </xdr:from>
    <xdr:to>
      <xdr:col>7</xdr:col>
      <xdr:colOff>1071561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3147" y="2513861"/>
          <a:ext cx="195271" cy="169200"/>
        </a:xfrm>
        <a:prstGeom prst="rect">
          <a:avLst/>
        </a:prstGeom>
      </xdr:spPr>
    </xdr:pic>
    <xdr:clientData/>
  </xdr:twoCellAnchor>
  <xdr:twoCellAnchor>
    <xdr:from>
      <xdr:col>10</xdr:col>
      <xdr:colOff>436732</xdr:colOff>
      <xdr:row>22</xdr:row>
      <xdr:rowOff>4351</xdr:rowOff>
    </xdr:from>
    <xdr:to>
      <xdr:col>16</xdr:col>
      <xdr:colOff>106914</xdr:colOff>
      <xdr:row>38</xdr:row>
      <xdr:rowOff>145790</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711381" y="5641369"/>
          <a:ext cx="5050972" cy="3505825"/>
          <a:chOff x="6976289" y="5190499"/>
          <a:chExt cx="4200051" cy="3140567"/>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190499"/>
            <a:ext cx="4200051" cy="3140567"/>
            <a:chOff x="14420847" y="5941452"/>
            <a:chExt cx="4161370" cy="3330297"/>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5941452"/>
              <a:ext cx="4161370" cy="3330297"/>
              <a:chOff x="14000433" y="5570306"/>
              <a:chExt cx="4161370" cy="3330297"/>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570306"/>
                <a:ext cx="4161370" cy="3330297"/>
                <a:chOff x="14000433" y="5570306"/>
                <a:chExt cx="4161370" cy="3330297"/>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570306"/>
                  <a:ext cx="4161370" cy="3330297"/>
                  <a:chOff x="10123058" y="10989375"/>
                  <a:chExt cx="6036663" cy="3934725"/>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0989375"/>
                    <a:ext cx="6036663" cy="3934725"/>
                    <a:chOff x="6892870" y="10335913"/>
                    <a:chExt cx="6045727" cy="3933520"/>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335913"/>
                      <a:ext cx="6045727" cy="3933520"/>
                      <a:chOff x="6978099" y="10136492"/>
                      <a:chExt cx="6046272" cy="3918846"/>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136492"/>
                        <a:ext cx="6036747" cy="3918846"/>
                        <a:chOff x="7459409" y="11125336"/>
                        <a:chExt cx="6021187" cy="3934424"/>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22059"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10045652" y="14210306"/>
                          <a:ext cx="143263" cy="743094"/>
                          <a:chOff x="187946" y="2686345"/>
                          <a:chExt cx="143263"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748197"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02099" y="12584787"/>
                      <a:ext cx="1347695"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71142" y="12540508"/>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12" name="Picture 26">
                  <a:extLst>
                    <a:ext uri="{FF2B5EF4-FFF2-40B4-BE49-F238E27FC236}">
                      <a16:creationId xmlns:a16="http://schemas.microsoft.com/office/drawing/2014/main" id="{65171CCF-0475-F9A3-2010-674B7B5E8BA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916709</xdr:colOff>
      <xdr:row>26</xdr:row>
      <xdr:rowOff>46885</xdr:rowOff>
    </xdr:from>
    <xdr:to>
      <xdr:col>7</xdr:col>
      <xdr:colOff>1111980</xdr:colOff>
      <xdr:row>27</xdr:row>
      <xdr:rowOff>2440</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566429" y="6539315"/>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twoCellAnchor>
    <xdr:from>
      <xdr:col>10</xdr:col>
      <xdr:colOff>0</xdr:colOff>
      <xdr:row>9</xdr:row>
      <xdr:rowOff>0</xdr:rowOff>
    </xdr:from>
    <xdr:to>
      <xdr:col>15</xdr:col>
      <xdr:colOff>398780</xdr:colOff>
      <xdr:row>22</xdr:row>
      <xdr:rowOff>107950</xdr:rowOff>
    </xdr:to>
    <xdr:graphicFrame macro="">
      <xdr:nvGraphicFramePr>
        <xdr:cNvPr id="6" name="Chart 5">
          <a:extLst>
            <a:ext uri="{FF2B5EF4-FFF2-40B4-BE49-F238E27FC236}">
              <a16:creationId xmlns:a16="http://schemas.microsoft.com/office/drawing/2014/main" id="{60CF0854-057E-90AF-EEF0-2EB8F003C0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547370</xdr:rowOff>
    </xdr:to>
    <xdr:graphicFrame macro="">
      <xdr:nvGraphicFramePr>
        <xdr:cNvPr id="7" name="Chart 6">
          <a:extLst>
            <a:ext uri="{FF2B5EF4-FFF2-40B4-BE49-F238E27FC236}">
              <a16:creationId xmlns:a16="http://schemas.microsoft.com/office/drawing/2014/main" id="{ECBD4FAA-63B4-8E6A-F6B8-B73E4D924D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25400</xdr:colOff>
          <xdr:row>18</xdr:row>
          <xdr:rowOff>0</xdr:rowOff>
        </xdr:from>
        <xdr:to>
          <xdr:col>11</xdr:col>
          <xdr:colOff>38100</xdr:colOff>
          <xdr:row>18</xdr:row>
          <xdr:rowOff>190500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000" b="0" i="1" u="none" strike="noStrike" baseline="0">
                  <a:solidFill>
                    <a:srgbClr val="000000"/>
                  </a:solidFill>
                  <a:latin typeface="Arial" pitchFamily="2" charset="0"/>
                  <a:cs typeface="Arial" pitchFamily="2" charset="0"/>
                </a:rPr>
                <a:t> α</a:t>
              </a:r>
              <a:r>
                <a:rPr lang="en-US" sz="1000" b="0" i="1" u="none" strike="noStrike" baseline="-25000">
                  <a:solidFill>
                    <a:srgbClr val="000000"/>
                  </a:solidFill>
                  <a:latin typeface="Arial" pitchFamily="2" charset="0"/>
                  <a:cs typeface="Arial" pitchFamily="2" charset="0"/>
                </a:rPr>
                <a:t>L</a:t>
              </a:r>
              <a:r>
                <a:rPr lang="en-US" sz="1000" b="0" i="0" u="none" strike="noStrike" baseline="0">
                  <a:solidFill>
                    <a:srgbClr val="000000"/>
                  </a:solidFill>
                  <a:latin typeface="Arial" pitchFamily="2" charset="0"/>
                  <a:cs typeface="Arial" pitchFamily="2" charset="0"/>
                </a:rPr>
                <a:t>  </a:t>
              </a: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0</xdr:rowOff>
        </xdr:from>
        <xdr:to>
          <xdr:col>11</xdr:col>
          <xdr:colOff>38100</xdr:colOff>
          <xdr:row>19</xdr:row>
          <xdr:rowOff>190500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θ</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11</xdr:col>
          <xdr:colOff>38100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SF</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11</xdr:col>
          <xdr:colOff>38100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12700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11</xdr:col>
          <xdr:colOff>12700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232306</xdr:colOff>
      <xdr:row>41</xdr:row>
      <xdr:rowOff>82954</xdr:rowOff>
    </xdr:from>
    <xdr:to>
      <xdr:col>19</xdr:col>
      <xdr:colOff>737683</xdr:colOff>
      <xdr:row>42</xdr:row>
      <xdr:rowOff>94247</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5127025" y="10231048"/>
          <a:ext cx="1620596" cy="22560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244958</xdr:colOff>
      <xdr:row>43</xdr:row>
      <xdr:rowOff>153771</xdr:rowOff>
    </xdr:from>
    <xdr:to>
      <xdr:col>19</xdr:col>
      <xdr:colOff>754062</xdr:colOff>
      <xdr:row>44</xdr:row>
      <xdr:rowOff>168798</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5139677" y="10730490"/>
          <a:ext cx="1624323" cy="22934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 </a:t>
              </a:r>
              <a:r>
                <a:rPr lang="en-US"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13</xdr:col>
      <xdr:colOff>211840</xdr:colOff>
      <xdr:row>21</xdr:row>
      <xdr:rowOff>108583</xdr:rowOff>
    </xdr:from>
    <xdr:to>
      <xdr:col>18</xdr:col>
      <xdr:colOff>204429</xdr:colOff>
      <xdr:row>39</xdr:row>
      <xdr:rowOff>5925</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896405" y="6085866"/>
          <a:ext cx="5528133" cy="3969624"/>
          <a:chOff x="6971912" y="5190499"/>
          <a:chExt cx="4204427" cy="3140567"/>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190499"/>
            <a:ext cx="4204427" cy="3140567"/>
            <a:chOff x="14416511" y="5941452"/>
            <a:chExt cx="4165706" cy="3330297"/>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5941452"/>
              <a:ext cx="4165706" cy="3330297"/>
              <a:chOff x="13996097" y="5570306"/>
              <a:chExt cx="4165706" cy="3330297"/>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570306"/>
                <a:ext cx="4165706" cy="3330297"/>
                <a:chOff x="13996097" y="5570306"/>
                <a:chExt cx="4165706" cy="3330297"/>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570306"/>
                  <a:ext cx="4165706" cy="3330297"/>
                  <a:chOff x="10116768" y="10989375"/>
                  <a:chExt cx="6042953" cy="3934725"/>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0989375"/>
                    <a:ext cx="6042953" cy="3934725"/>
                    <a:chOff x="6886570" y="10335913"/>
                    <a:chExt cx="6052026" cy="3933520"/>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335913"/>
                      <a:ext cx="6052026" cy="3933520"/>
                      <a:chOff x="6971799" y="10136492"/>
                      <a:chExt cx="6052572" cy="3918846"/>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136492"/>
                        <a:ext cx="6052572" cy="3918846"/>
                        <a:chOff x="7443625" y="11125336"/>
                        <a:chExt cx="6036971" cy="3934424"/>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35094"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00078" y="11790830"/>
                          <a:ext cx="1967577" cy="701468"/>
                          <a:chOff x="1242684" y="1838442"/>
                          <a:chExt cx="1967577" cy="701468"/>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242684" y="1838442"/>
                            <a:ext cx="1967577" cy="533995"/>
                            <a:chOff x="3284412" y="1972380"/>
                            <a:chExt cx="1595227" cy="533995"/>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0" name="Straight Connector 26155">
                              <a:extLst>
                                <a:ext uri="{FF2B5EF4-FFF2-40B4-BE49-F238E27FC236}">
                                  <a16:creationId xmlns:a16="http://schemas.microsoft.com/office/drawing/2014/main" id="{4946D086-5452-2C89-0AD7-F937829BCEE9}"/>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4" name="Straight Connector 26159">
                              <a:extLst>
                                <a:ext uri="{FF2B5EF4-FFF2-40B4-BE49-F238E27FC236}">
                                  <a16:creationId xmlns:a16="http://schemas.microsoft.com/office/drawing/2014/main" id="{956FA05F-59E9-03F6-0494-5FE733746C1D}"/>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10045652" y="14210306"/>
                          <a:ext cx="143263" cy="743094"/>
                          <a:chOff x="187946" y="2686345"/>
                          <a:chExt cx="143263"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7" name="TextBox 372">
                          <a:extLst>
                            <a:ext uri="{FF2B5EF4-FFF2-40B4-BE49-F238E27FC236}">
                              <a16:creationId xmlns:a16="http://schemas.microsoft.com/office/drawing/2014/main" id="{21CAD7E7-6C50-603B-00ED-8B3CA8A88490}"/>
                            </a:ext>
                          </a:extLst>
                        </xdr:cNvPr>
                        <xdr:cNvSpPr txBox="1"/>
                      </xdr:nvSpPr>
                      <xdr:spPr>
                        <a:xfrm>
                          <a:off x="9802120"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759785"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384436" y="12584786"/>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35391"/>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26052" name="Picture 26">
                  <a:extLst>
                    <a:ext uri="{FF2B5EF4-FFF2-40B4-BE49-F238E27FC236}">
                      <a16:creationId xmlns:a16="http://schemas.microsoft.com/office/drawing/2014/main" id="{D8623CEF-F909-6B15-F358-BD236D5326F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9</xdr:row>
      <xdr:rowOff>0</xdr:rowOff>
    </xdr:from>
    <xdr:to>
      <xdr:col>16</xdr:col>
      <xdr:colOff>922020</xdr:colOff>
      <xdr:row>22</xdr:row>
      <xdr:rowOff>107950</xdr:rowOff>
    </xdr:to>
    <xdr:graphicFrame macro="">
      <xdr:nvGraphicFramePr>
        <xdr:cNvPr id="2" name="Chart 1">
          <a:extLst>
            <a:ext uri="{FF2B5EF4-FFF2-40B4-BE49-F238E27FC236}">
              <a16:creationId xmlns:a16="http://schemas.microsoft.com/office/drawing/2014/main" id="{A9536C32-6A7A-2055-1D71-F5AFF08969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482600</xdr:rowOff>
    </xdr:to>
    <xdr:graphicFrame macro="">
      <xdr:nvGraphicFramePr>
        <xdr:cNvPr id="5" name="Chart 4">
          <a:extLst>
            <a:ext uri="{FF2B5EF4-FFF2-40B4-BE49-F238E27FC236}">
              <a16:creationId xmlns:a16="http://schemas.microsoft.com/office/drawing/2014/main" id="{28C02587-9456-958F-3F23-14D587C8DF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I13" totalsRowShown="0" headerRowDxfId="20" dataDxfId="19">
  <autoFilter ref="A1:I13" xr:uid="{6382C3FC-0F8A-4E33-9261-2232D4556F10}"/>
  <tableColumns count="9">
    <tableColumn id="1" xr3:uid="{7F118C14-005D-4660-BAE3-BD68558EEDFB}" name="name" dataDxfId="18"/>
    <tableColumn id="2" xr3:uid="{A041D421-DC04-4BA6-A7AA-4E227250D43A}" name="theta_r" dataDxfId="17"/>
    <tableColumn id="3" xr3:uid="{EB5CC5C9-C6FB-48A2-96FF-97D2CFDEFF9E}" name="theta_s" dataDxfId="16"/>
    <tableColumn id="4" xr3:uid="{92EA45A0-2D1A-4BEE-B7EC-9AB491DB7FC0}" name="alpha" dataDxfId="15"/>
    <tableColumn id="5" xr3:uid="{16C956D0-EF75-432B-9357-4D4298867279}" name="n" dataDxfId="14"/>
    <tableColumn id="6" xr3:uid="{6A4001F0-B8B1-4940-B133-A96EEA8597E8}" name="bulk_density" dataDxfId="13"/>
    <tableColumn id="7" xr3:uid="{8EBEB501-58F6-4F12-BA63-8D7A943DA98E}" name="Ks" dataDxfId="12"/>
    <tableColumn id="9" xr3:uid="{35969FD1-0B56-4CB8-A277-0276DE957E16}" name="d50" dataDxfId="11"/>
    <tableColumn id="8" xr3:uid="{7D383580-2655-44B8-8BCD-A57F71140F2D}" name="foc"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showRowColHeaders="0" topLeftCell="A20" zoomScaleNormal="100" workbookViewId="0">
      <selection activeCell="M7" sqref="M7"/>
    </sheetView>
  </sheetViews>
  <sheetFormatPr baseColWidth="10" defaultColWidth="0" defaultRowHeight="14" zeroHeight="1"/>
  <cols>
    <col min="1" max="1" width="6.1640625" style="32" customWidth="1"/>
    <col min="2" max="10" width="9" style="32" customWidth="1"/>
    <col min="11" max="11" width="18" style="32" customWidth="1"/>
    <col min="12" max="26" width="9" style="32" customWidth="1"/>
    <col min="27" max="16383" width="9" style="32" hidden="1"/>
    <col min="16384" max="16384" width="6.1640625" style="32" hidden="1"/>
  </cols>
  <sheetData>
    <row r="1" spans="1:15" ht="33.75" customHeight="1">
      <c r="A1" s="379" t="s">
        <v>0</v>
      </c>
      <c r="B1" s="379"/>
      <c r="C1" s="379"/>
      <c r="D1" s="379"/>
      <c r="E1" s="379"/>
      <c r="F1" s="379"/>
      <c r="G1" s="379"/>
      <c r="H1" s="379"/>
      <c r="I1" s="379"/>
      <c r="J1" s="379"/>
      <c r="K1" s="379"/>
      <c r="O1" s="71"/>
    </row>
    <row r="2" spans="1:15" ht="15" customHeight="1">
      <c r="A2" s="153"/>
      <c r="B2" s="127"/>
      <c r="C2" s="127"/>
      <c r="D2" s="127"/>
      <c r="E2" s="127"/>
      <c r="F2" s="127"/>
      <c r="G2" s="127"/>
      <c r="H2" s="127"/>
      <c r="I2" s="127"/>
      <c r="J2" s="127"/>
      <c r="K2" s="127"/>
      <c r="L2" s="140"/>
    </row>
    <row r="3" spans="1:15" ht="15" customHeight="1">
      <c r="A3" s="382" t="s">
        <v>239</v>
      </c>
      <c r="B3" s="382"/>
      <c r="C3" s="382"/>
      <c r="D3" s="382"/>
      <c r="E3" s="382"/>
      <c r="F3" s="382"/>
      <c r="G3" s="382"/>
      <c r="H3" s="382"/>
      <c r="I3" s="382"/>
      <c r="J3" s="382"/>
      <c r="K3" s="382"/>
      <c r="L3" s="140"/>
    </row>
    <row r="4" spans="1:15" ht="16">
      <c r="A4" s="385" t="s">
        <v>1</v>
      </c>
      <c r="B4" s="385"/>
      <c r="C4" s="385"/>
      <c r="D4" s="385"/>
      <c r="E4" s="385"/>
      <c r="F4" s="385"/>
      <c r="G4" s="72"/>
      <c r="H4" s="72"/>
      <c r="I4" s="72"/>
      <c r="J4" s="73"/>
      <c r="K4" s="73"/>
      <c r="L4" s="73"/>
    </row>
    <row r="5" spans="1:15" ht="16">
      <c r="A5" s="383" t="s">
        <v>2</v>
      </c>
      <c r="B5" s="383"/>
      <c r="C5" s="383"/>
      <c r="D5" s="383"/>
      <c r="E5" s="383"/>
      <c r="F5" s="383"/>
    </row>
    <row r="6" spans="1:15">
      <c r="A6" s="384" t="s">
        <v>236</v>
      </c>
      <c r="B6" s="384"/>
      <c r="C6" s="384"/>
      <c r="D6" s="384"/>
      <c r="E6" s="384"/>
      <c r="F6" s="384"/>
    </row>
    <row r="7" spans="1:15"/>
    <row r="8" spans="1:15">
      <c r="A8" s="377" t="s">
        <v>3</v>
      </c>
      <c r="B8" s="378"/>
      <c r="C8" s="378"/>
      <c r="D8" s="378"/>
    </row>
    <row r="9" spans="1:15">
      <c r="A9" s="378"/>
      <c r="B9" s="378"/>
      <c r="C9" s="378"/>
      <c r="D9" s="378"/>
    </row>
    <row r="10" spans="1:15">
      <c r="A10" s="380" t="s">
        <v>235</v>
      </c>
      <c r="B10" s="380"/>
      <c r="C10" s="380"/>
      <c r="D10" s="380"/>
      <c r="E10" s="380"/>
      <c r="F10" s="380"/>
      <c r="G10" s="380"/>
      <c r="H10" s="380"/>
      <c r="I10" s="380"/>
      <c r="J10" s="380"/>
      <c r="K10" s="380"/>
    </row>
    <row r="11" spans="1:15">
      <c r="A11" s="380"/>
      <c r="B11" s="380"/>
      <c r="C11" s="380"/>
      <c r="D11" s="380"/>
      <c r="E11" s="380"/>
      <c r="F11" s="380"/>
      <c r="G11" s="380"/>
      <c r="H11" s="380"/>
      <c r="I11" s="380"/>
      <c r="J11" s="380"/>
      <c r="K11" s="380"/>
    </row>
    <row r="12" spans="1:15">
      <c r="A12" s="380"/>
      <c r="B12" s="380"/>
      <c r="C12" s="380"/>
      <c r="D12" s="380"/>
      <c r="E12" s="380"/>
      <c r="F12" s="380"/>
      <c r="G12" s="380"/>
      <c r="H12" s="380"/>
      <c r="I12" s="380"/>
      <c r="J12" s="380"/>
      <c r="K12" s="380"/>
    </row>
    <row r="13" spans="1:15">
      <c r="A13" s="380"/>
      <c r="B13" s="380"/>
      <c r="C13" s="380"/>
      <c r="D13" s="380"/>
      <c r="E13" s="380"/>
      <c r="F13" s="380"/>
      <c r="G13" s="380"/>
      <c r="H13" s="380"/>
      <c r="I13" s="380"/>
      <c r="J13" s="380"/>
      <c r="K13" s="380"/>
    </row>
    <row r="14" spans="1:15">
      <c r="A14" s="380"/>
      <c r="B14" s="380"/>
      <c r="C14" s="380"/>
      <c r="D14" s="380"/>
      <c r="E14" s="380"/>
      <c r="F14" s="380"/>
      <c r="G14" s="380"/>
      <c r="H14" s="380"/>
      <c r="I14" s="380"/>
      <c r="J14" s="380"/>
      <c r="K14" s="380"/>
    </row>
    <row r="15" spans="1:15">
      <c r="A15" s="380" t="s">
        <v>4</v>
      </c>
      <c r="B15" s="380"/>
      <c r="C15" s="380"/>
      <c r="D15" s="380"/>
      <c r="E15" s="380"/>
      <c r="F15" s="380"/>
      <c r="G15" s="380"/>
      <c r="H15" s="380"/>
      <c r="I15" s="380"/>
      <c r="J15" s="380"/>
      <c r="K15" s="380"/>
    </row>
    <row r="16" spans="1:15">
      <c r="A16" s="380"/>
      <c r="B16" s="380"/>
      <c r="C16" s="380"/>
      <c r="D16" s="380"/>
      <c r="E16" s="380"/>
      <c r="F16" s="380"/>
      <c r="G16" s="380"/>
      <c r="H16" s="380"/>
      <c r="I16" s="380"/>
      <c r="J16" s="380"/>
      <c r="K16" s="380"/>
    </row>
    <row r="17" spans="1:11">
      <c r="A17" s="380"/>
      <c r="B17" s="380"/>
      <c r="C17" s="380"/>
      <c r="D17" s="380"/>
      <c r="E17" s="380"/>
      <c r="F17" s="380"/>
      <c r="G17" s="380"/>
      <c r="H17" s="380"/>
      <c r="I17" s="380"/>
      <c r="J17" s="380"/>
      <c r="K17" s="380"/>
    </row>
    <row r="18" spans="1:11">
      <c r="A18" s="380"/>
      <c r="B18" s="380"/>
      <c r="C18" s="380"/>
      <c r="D18" s="380"/>
      <c r="E18" s="380"/>
      <c r="F18" s="380"/>
      <c r="G18" s="380"/>
      <c r="H18" s="380"/>
      <c r="I18" s="380"/>
      <c r="J18" s="380"/>
      <c r="K18" s="380"/>
    </row>
    <row r="19" spans="1:11">
      <c r="A19" s="380"/>
      <c r="B19" s="380"/>
      <c r="C19" s="380"/>
      <c r="D19" s="380"/>
      <c r="E19" s="380"/>
      <c r="F19" s="380"/>
      <c r="G19" s="380"/>
      <c r="H19" s="380"/>
      <c r="I19" s="380"/>
      <c r="J19" s="380"/>
      <c r="K19" s="380"/>
    </row>
    <row r="20" spans="1:11">
      <c r="A20" s="380"/>
      <c r="B20" s="380"/>
      <c r="C20" s="380"/>
      <c r="D20" s="380"/>
      <c r="E20" s="380"/>
      <c r="F20" s="380"/>
      <c r="G20" s="380"/>
      <c r="H20" s="380"/>
      <c r="I20" s="380"/>
      <c r="J20" s="380"/>
      <c r="K20" s="380"/>
    </row>
    <row r="21" spans="1:11">
      <c r="A21" s="380"/>
      <c r="B21" s="380"/>
      <c r="C21" s="380"/>
      <c r="D21" s="380"/>
      <c r="E21" s="380"/>
      <c r="F21" s="380"/>
      <c r="G21" s="380"/>
      <c r="H21" s="380"/>
      <c r="I21" s="380"/>
      <c r="J21" s="380"/>
      <c r="K21" s="380"/>
    </row>
    <row r="22" spans="1:11">
      <c r="A22" s="380"/>
      <c r="B22" s="380"/>
      <c r="C22" s="380"/>
      <c r="D22" s="380"/>
      <c r="E22" s="380"/>
      <c r="F22" s="380"/>
      <c r="G22" s="380"/>
      <c r="H22" s="380"/>
      <c r="I22" s="380"/>
      <c r="J22" s="380"/>
      <c r="K22" s="380"/>
    </row>
    <row r="23" spans="1:11">
      <c r="A23" s="380"/>
      <c r="B23" s="380"/>
      <c r="C23" s="380"/>
      <c r="D23" s="380"/>
      <c r="E23" s="380"/>
      <c r="F23" s="380"/>
      <c r="G23" s="380"/>
      <c r="H23" s="380"/>
      <c r="I23" s="380"/>
      <c r="J23" s="380"/>
      <c r="K23" s="380"/>
    </row>
    <row r="24" spans="1:11">
      <c r="A24" s="380"/>
      <c r="B24" s="380"/>
      <c r="C24" s="380"/>
      <c r="D24" s="380"/>
      <c r="E24" s="380"/>
      <c r="F24" s="380"/>
      <c r="G24" s="380"/>
      <c r="H24" s="380"/>
      <c r="I24" s="380"/>
      <c r="J24" s="380"/>
      <c r="K24" s="380"/>
    </row>
    <row r="25" spans="1:11">
      <c r="A25" s="380"/>
      <c r="B25" s="380"/>
      <c r="C25" s="380"/>
      <c r="D25" s="380"/>
      <c r="E25" s="380"/>
      <c r="F25" s="380"/>
      <c r="G25" s="380"/>
      <c r="H25" s="380"/>
      <c r="I25" s="380"/>
      <c r="J25" s="380"/>
      <c r="K25" s="380"/>
    </row>
    <row r="26" spans="1:11">
      <c r="A26" s="380"/>
      <c r="B26" s="380"/>
      <c r="C26" s="380"/>
      <c r="D26" s="380"/>
      <c r="E26" s="380"/>
      <c r="F26" s="380"/>
      <c r="G26" s="380"/>
      <c r="H26" s="380"/>
      <c r="I26" s="380"/>
      <c r="J26" s="380"/>
      <c r="K26" s="380"/>
    </row>
    <row r="27" spans="1:11">
      <c r="A27" s="380"/>
      <c r="B27" s="380"/>
      <c r="C27" s="380"/>
      <c r="D27" s="380"/>
      <c r="E27" s="380"/>
      <c r="F27" s="380"/>
      <c r="G27" s="380"/>
      <c r="H27" s="380"/>
      <c r="I27" s="380"/>
      <c r="J27" s="380"/>
      <c r="K27" s="380"/>
    </row>
    <row r="28" spans="1:11">
      <c r="A28" s="380"/>
      <c r="B28" s="380"/>
      <c r="C28" s="380"/>
      <c r="D28" s="380"/>
      <c r="E28" s="380"/>
      <c r="F28" s="380"/>
      <c r="G28" s="380"/>
      <c r="H28" s="380"/>
      <c r="I28" s="380"/>
      <c r="J28" s="380"/>
      <c r="K28" s="380"/>
    </row>
    <row r="29" spans="1:11">
      <c r="A29" s="380" t="s">
        <v>5</v>
      </c>
      <c r="B29" s="380"/>
      <c r="C29" s="380"/>
      <c r="D29" s="380"/>
      <c r="E29" s="380"/>
      <c r="F29" s="380"/>
      <c r="G29" s="380"/>
      <c r="H29" s="380"/>
      <c r="I29" s="380"/>
      <c r="J29" s="380"/>
      <c r="K29" s="380"/>
    </row>
    <row r="30" spans="1:11">
      <c r="A30" s="380"/>
      <c r="B30" s="380"/>
      <c r="C30" s="380"/>
      <c r="D30" s="380"/>
      <c r="E30" s="380"/>
      <c r="F30" s="380"/>
      <c r="G30" s="380"/>
      <c r="H30" s="380"/>
      <c r="I30" s="380"/>
      <c r="J30" s="380"/>
      <c r="K30" s="380"/>
    </row>
    <row r="31" spans="1:11">
      <c r="A31" s="380"/>
      <c r="B31" s="380"/>
      <c r="C31" s="380"/>
      <c r="D31" s="380"/>
      <c r="E31" s="380"/>
      <c r="F31" s="380"/>
      <c r="G31" s="380"/>
      <c r="H31" s="380"/>
      <c r="I31" s="380"/>
      <c r="J31" s="380"/>
      <c r="K31" s="380"/>
    </row>
    <row r="32" spans="1:11">
      <c r="A32" s="380"/>
      <c r="B32" s="380"/>
      <c r="C32" s="380"/>
      <c r="D32" s="380"/>
      <c r="E32" s="380"/>
      <c r="F32" s="380"/>
      <c r="G32" s="380"/>
      <c r="H32" s="380"/>
      <c r="I32" s="380"/>
      <c r="J32" s="380"/>
      <c r="K32" s="380"/>
    </row>
    <row r="33" spans="1:23">
      <c r="A33" s="380"/>
      <c r="B33" s="380"/>
      <c r="C33" s="380"/>
      <c r="D33" s="380"/>
      <c r="E33" s="380"/>
      <c r="F33" s="380"/>
      <c r="G33" s="380"/>
      <c r="H33" s="380"/>
      <c r="I33" s="380"/>
      <c r="J33" s="380"/>
      <c r="K33" s="380"/>
      <c r="O33" s="381" t="s">
        <v>6</v>
      </c>
      <c r="P33" s="381"/>
      <c r="Q33" s="381"/>
      <c r="R33" s="381"/>
      <c r="S33" s="381"/>
      <c r="T33" s="381"/>
      <c r="U33" s="381"/>
      <c r="V33" s="381"/>
      <c r="W33" s="381"/>
    </row>
    <row r="34" spans="1:23">
      <c r="A34" s="380"/>
      <c r="B34" s="380"/>
      <c r="C34" s="380"/>
      <c r="D34" s="380"/>
      <c r="E34" s="380"/>
      <c r="F34" s="380"/>
      <c r="G34" s="380"/>
      <c r="H34" s="380"/>
      <c r="I34" s="380"/>
      <c r="J34" s="380"/>
      <c r="K34" s="380"/>
      <c r="O34" s="381"/>
      <c r="P34" s="381"/>
      <c r="Q34" s="381"/>
      <c r="R34" s="381"/>
      <c r="S34" s="381"/>
      <c r="T34" s="381"/>
      <c r="U34" s="381"/>
      <c r="V34" s="381"/>
      <c r="W34" s="381"/>
    </row>
    <row r="35" spans="1:23">
      <c r="A35" s="386" t="s">
        <v>255</v>
      </c>
      <c r="B35" s="386"/>
      <c r="C35" s="386"/>
      <c r="D35" s="386"/>
      <c r="E35" s="386"/>
      <c r="F35" s="386"/>
      <c r="G35" s="386"/>
      <c r="H35" s="386"/>
      <c r="I35" s="386"/>
      <c r="J35" s="386"/>
      <c r="K35" s="386"/>
      <c r="O35" s="381"/>
      <c r="P35" s="381"/>
      <c r="Q35" s="381"/>
      <c r="R35" s="381"/>
      <c r="S35" s="381"/>
      <c r="T35" s="381"/>
      <c r="U35" s="381"/>
      <c r="V35" s="381"/>
      <c r="W35" s="381"/>
    </row>
    <row r="36" spans="1:23">
      <c r="A36" s="386"/>
      <c r="B36" s="386"/>
      <c r="C36" s="386"/>
      <c r="D36" s="386"/>
      <c r="E36" s="386"/>
      <c r="F36" s="386"/>
      <c r="G36" s="386"/>
      <c r="H36" s="386"/>
      <c r="I36" s="386"/>
      <c r="J36" s="386"/>
      <c r="K36" s="386"/>
      <c r="O36" s="381"/>
      <c r="P36" s="381"/>
      <c r="Q36" s="381"/>
      <c r="R36" s="381"/>
      <c r="S36" s="381"/>
      <c r="T36" s="381"/>
      <c r="U36" s="381"/>
      <c r="V36" s="381"/>
      <c r="W36" s="381"/>
    </row>
    <row r="37" spans="1:23">
      <c r="A37" s="386" t="s">
        <v>240</v>
      </c>
      <c r="B37" s="386"/>
      <c r="C37" s="386"/>
      <c r="D37" s="386"/>
      <c r="E37" s="386"/>
      <c r="F37" s="386"/>
      <c r="G37" s="386"/>
      <c r="H37" s="386"/>
      <c r="I37" s="386"/>
      <c r="J37" s="386"/>
      <c r="K37" s="386"/>
      <c r="O37" s="381"/>
      <c r="P37" s="381"/>
      <c r="Q37" s="381"/>
      <c r="R37" s="381"/>
      <c r="S37" s="381"/>
      <c r="T37" s="381"/>
      <c r="U37" s="381"/>
      <c r="V37" s="381"/>
      <c r="W37" s="381"/>
    </row>
    <row r="38" spans="1:23">
      <c r="A38" s="386"/>
      <c r="B38" s="386"/>
      <c r="C38" s="386"/>
      <c r="D38" s="386"/>
      <c r="E38" s="386"/>
      <c r="F38" s="386"/>
      <c r="G38" s="386"/>
      <c r="H38" s="386"/>
      <c r="I38" s="386"/>
      <c r="J38" s="386"/>
      <c r="K38" s="386"/>
      <c r="O38" s="376" t="s">
        <v>7</v>
      </c>
      <c r="P38" s="376"/>
      <c r="Q38" s="376"/>
      <c r="R38" s="376"/>
      <c r="S38" s="376"/>
      <c r="T38" s="376"/>
      <c r="U38" s="376"/>
      <c r="V38" s="148"/>
      <c r="W38" s="148"/>
    </row>
    <row r="39" spans="1:23">
      <c r="A39" s="386"/>
      <c r="B39" s="386"/>
      <c r="C39" s="386"/>
      <c r="D39" s="386"/>
      <c r="E39" s="386"/>
      <c r="F39" s="386"/>
      <c r="G39" s="386"/>
      <c r="H39" s="386"/>
      <c r="I39" s="386"/>
      <c r="J39" s="386"/>
      <c r="K39" s="386"/>
      <c r="O39" s="376"/>
      <c r="P39" s="376"/>
      <c r="Q39" s="376"/>
      <c r="R39" s="376"/>
      <c r="S39" s="376"/>
      <c r="T39" s="376"/>
      <c r="U39" s="376"/>
      <c r="V39" s="148"/>
      <c r="W39" s="148"/>
    </row>
    <row r="40" spans="1:23" ht="20">
      <c r="A40" s="386"/>
      <c r="B40" s="386"/>
      <c r="C40" s="386"/>
      <c r="D40" s="386"/>
      <c r="E40" s="386"/>
      <c r="F40" s="386"/>
      <c r="G40" s="386"/>
      <c r="H40" s="386"/>
      <c r="I40" s="386"/>
      <c r="J40" s="386"/>
      <c r="K40" s="386"/>
      <c r="O40" s="146" t="s">
        <v>8</v>
      </c>
      <c r="P40" s="152"/>
      <c r="Q40" s="152"/>
      <c r="R40" s="152"/>
      <c r="S40" s="152"/>
      <c r="T40" s="152"/>
      <c r="U40" s="152"/>
      <c r="V40" s="148"/>
      <c r="W40" s="148"/>
    </row>
    <row r="41" spans="1:23" ht="16">
      <c r="A41" s="151"/>
      <c r="B41" s="151"/>
      <c r="C41" s="151"/>
      <c r="D41" s="151"/>
      <c r="E41" s="151"/>
      <c r="F41" s="151"/>
      <c r="G41" s="151"/>
      <c r="H41" s="151"/>
      <c r="I41" s="151"/>
      <c r="J41" s="151"/>
      <c r="K41" s="151"/>
      <c r="O41" s="146" t="s">
        <v>9</v>
      </c>
      <c r="P41" s="146"/>
      <c r="Q41" s="146"/>
      <c r="R41" s="146"/>
      <c r="S41" s="146"/>
      <c r="T41" s="146"/>
      <c r="U41" s="148"/>
      <c r="V41" s="148"/>
      <c r="W41" s="148"/>
    </row>
    <row r="42" spans="1:23" ht="16">
      <c r="A42" s="377" t="s">
        <v>10</v>
      </c>
      <c r="B42" s="378"/>
      <c r="C42" s="378"/>
      <c r="D42" s="378"/>
      <c r="E42" s="34"/>
      <c r="F42" s="34"/>
      <c r="G42" s="34"/>
      <c r="H42" s="34"/>
      <c r="I42" s="34"/>
      <c r="J42" s="34"/>
      <c r="K42" s="34"/>
      <c r="O42" s="146" t="s">
        <v>11</v>
      </c>
      <c r="P42" s="146"/>
      <c r="Q42" s="146"/>
      <c r="R42" s="146"/>
      <c r="S42" s="146"/>
      <c r="T42" s="146"/>
    </row>
    <row r="43" spans="1:23" ht="16">
      <c r="A43" s="378"/>
      <c r="B43" s="378"/>
      <c r="C43" s="378"/>
      <c r="D43" s="378"/>
      <c r="E43" s="34"/>
      <c r="F43" s="34"/>
      <c r="G43" s="34"/>
      <c r="H43" s="34"/>
      <c r="I43" s="34"/>
      <c r="J43" s="34"/>
      <c r="K43" s="34"/>
      <c r="O43" s="146" t="s">
        <v>12</v>
      </c>
      <c r="P43" s="150"/>
      <c r="Q43" s="150"/>
      <c r="R43" s="150"/>
      <c r="S43" s="150"/>
      <c r="T43" s="150"/>
      <c r="U43" s="34"/>
      <c r="V43" s="34"/>
      <c r="W43" s="34"/>
    </row>
    <row r="44" spans="1:23" ht="16">
      <c r="A44" s="375" t="s">
        <v>242</v>
      </c>
      <c r="B44" s="375"/>
      <c r="C44" s="375"/>
      <c r="D44" s="375"/>
      <c r="E44" s="375"/>
      <c r="F44" s="375"/>
      <c r="G44" s="375"/>
      <c r="H44" s="375"/>
      <c r="I44" s="375"/>
      <c r="J44" s="375"/>
      <c r="K44" s="375"/>
      <c r="O44" s="146" t="s">
        <v>13</v>
      </c>
      <c r="P44" s="150"/>
      <c r="Q44" s="150"/>
      <c r="R44" s="150"/>
      <c r="S44" s="150"/>
      <c r="T44" s="150"/>
      <c r="U44" s="38"/>
      <c r="V44" s="34"/>
      <c r="W44" s="34"/>
    </row>
    <row r="45" spans="1:23" ht="16">
      <c r="A45" s="375"/>
      <c r="B45" s="375"/>
      <c r="C45" s="375"/>
      <c r="D45" s="375"/>
      <c r="E45" s="375"/>
      <c r="F45" s="375"/>
      <c r="G45" s="375"/>
      <c r="H45" s="375"/>
      <c r="I45" s="375"/>
      <c r="J45" s="375"/>
      <c r="K45" s="375"/>
      <c r="O45" s="146" t="s">
        <v>14</v>
      </c>
      <c r="P45" s="149"/>
      <c r="Q45" s="149"/>
      <c r="R45" s="149"/>
      <c r="S45" s="149"/>
      <c r="T45" s="149"/>
      <c r="U45" s="38"/>
      <c r="V45" s="34"/>
      <c r="W45" s="34"/>
    </row>
    <row r="46" spans="1:23" ht="16">
      <c r="A46" s="375" t="s">
        <v>15</v>
      </c>
      <c r="B46" s="375"/>
      <c r="C46" s="375"/>
      <c r="D46" s="375"/>
      <c r="E46" s="375"/>
      <c r="F46" s="375"/>
      <c r="G46" s="375"/>
      <c r="H46" s="375"/>
      <c r="I46" s="375"/>
      <c r="J46" s="375"/>
      <c r="K46" s="375"/>
      <c r="O46" s="146" t="s">
        <v>16</v>
      </c>
      <c r="P46" s="149"/>
      <c r="Q46" s="149"/>
      <c r="R46" s="149"/>
      <c r="S46" s="149"/>
      <c r="T46" s="149"/>
      <c r="U46" s="38"/>
      <c r="V46" s="34"/>
      <c r="W46" s="34"/>
    </row>
    <row r="47" spans="1:23" ht="16">
      <c r="A47" s="375"/>
      <c r="B47" s="375"/>
      <c r="C47" s="375"/>
      <c r="D47" s="375"/>
      <c r="E47" s="375"/>
      <c r="F47" s="375"/>
      <c r="G47" s="375"/>
      <c r="H47" s="375"/>
      <c r="I47" s="375"/>
      <c r="J47" s="375"/>
      <c r="K47" s="375"/>
      <c r="O47" s="146"/>
      <c r="P47" s="149"/>
      <c r="Q47" s="149"/>
      <c r="R47" s="149"/>
      <c r="S47" s="149"/>
      <c r="T47" s="149"/>
      <c r="U47" s="38"/>
      <c r="V47" s="34"/>
      <c r="W47" s="34"/>
    </row>
    <row r="48" spans="1:23" ht="16">
      <c r="A48" s="375" t="s">
        <v>17</v>
      </c>
      <c r="B48" s="375"/>
      <c r="C48" s="375"/>
      <c r="D48" s="375"/>
      <c r="E48" s="375"/>
      <c r="F48" s="375"/>
      <c r="G48" s="375"/>
      <c r="H48" s="375"/>
      <c r="I48" s="375"/>
      <c r="J48" s="375"/>
      <c r="K48" s="375"/>
      <c r="O48" s="146"/>
      <c r="P48" s="149"/>
      <c r="Q48" s="149"/>
      <c r="R48" s="149"/>
      <c r="S48" s="149"/>
      <c r="T48" s="149"/>
      <c r="U48" s="148"/>
      <c r="V48" s="34"/>
      <c r="W48" s="34"/>
    </row>
    <row r="49" spans="1:23" ht="16">
      <c r="A49" s="375"/>
      <c r="B49" s="375"/>
      <c r="C49" s="375"/>
      <c r="D49" s="375"/>
      <c r="E49" s="375"/>
      <c r="F49" s="375"/>
      <c r="G49" s="375"/>
      <c r="H49" s="375"/>
      <c r="I49" s="375"/>
      <c r="J49" s="375"/>
      <c r="K49" s="375"/>
      <c r="O49" s="146"/>
      <c r="P49" s="149"/>
      <c r="Q49" s="149"/>
      <c r="R49" s="149"/>
      <c r="S49" s="149"/>
      <c r="T49" s="149"/>
      <c r="U49" s="148"/>
      <c r="V49" s="34"/>
      <c r="W49" s="34"/>
    </row>
    <row r="50" spans="1:23" ht="16">
      <c r="A50" s="375" t="s">
        <v>18</v>
      </c>
      <c r="B50" s="375"/>
      <c r="C50" s="375"/>
      <c r="D50" s="375"/>
      <c r="E50" s="375"/>
      <c r="F50" s="375"/>
      <c r="G50" s="375"/>
      <c r="H50" s="375"/>
      <c r="I50" s="375"/>
      <c r="J50" s="375"/>
      <c r="K50" s="375"/>
      <c r="O50" s="146"/>
      <c r="P50" s="149"/>
      <c r="Q50" s="149"/>
      <c r="R50" s="149"/>
      <c r="S50" s="149"/>
      <c r="T50" s="149"/>
      <c r="U50" s="148"/>
      <c r="V50" s="34"/>
      <c r="W50" s="34"/>
    </row>
    <row r="51" spans="1:23">
      <c r="A51" s="375"/>
      <c r="B51" s="375"/>
      <c r="C51" s="375"/>
      <c r="D51" s="375"/>
      <c r="E51" s="375"/>
      <c r="F51" s="375"/>
      <c r="G51" s="375"/>
      <c r="H51" s="375"/>
      <c r="I51" s="375"/>
      <c r="J51" s="375"/>
      <c r="K51" s="375"/>
      <c r="O51" s="37"/>
      <c r="P51" s="148"/>
      <c r="Q51" s="148"/>
      <c r="R51" s="148"/>
      <c r="S51" s="148"/>
      <c r="T51" s="148"/>
      <c r="U51" s="148"/>
      <c r="V51" s="34"/>
      <c r="W51" s="34"/>
    </row>
    <row r="52" spans="1:23">
      <c r="A52" s="147"/>
      <c r="B52" s="147"/>
      <c r="C52" s="147"/>
      <c r="D52" s="147"/>
      <c r="E52" s="147"/>
      <c r="F52" s="147"/>
      <c r="G52" s="147"/>
      <c r="H52" s="147"/>
      <c r="I52" s="147"/>
      <c r="J52" s="147"/>
      <c r="K52" s="147"/>
      <c r="O52" s="37"/>
      <c r="P52" s="148"/>
      <c r="Q52" s="148"/>
      <c r="R52" s="148"/>
      <c r="S52" s="148"/>
      <c r="T52" s="148"/>
      <c r="U52" s="148"/>
      <c r="V52" s="34"/>
      <c r="W52" s="34"/>
    </row>
    <row r="53" spans="1:23">
      <c r="A53" s="377" t="s">
        <v>19</v>
      </c>
      <c r="B53" s="377"/>
      <c r="C53" s="377"/>
      <c r="D53" s="377"/>
      <c r="O53" s="37"/>
      <c r="P53" s="34"/>
      <c r="Q53" s="34"/>
      <c r="R53" s="34"/>
      <c r="S53" s="34"/>
      <c r="T53" s="34"/>
      <c r="U53" s="34"/>
      <c r="V53" s="34"/>
      <c r="W53" s="34"/>
    </row>
    <row r="54" spans="1:23">
      <c r="A54" s="377"/>
      <c r="B54" s="377"/>
      <c r="C54" s="377"/>
      <c r="D54" s="377"/>
      <c r="O54" s="37"/>
      <c r="P54" s="34"/>
      <c r="Q54" s="34"/>
      <c r="R54" s="34"/>
      <c r="S54" s="34"/>
      <c r="T54" s="34"/>
      <c r="U54" s="34"/>
      <c r="V54" s="34"/>
      <c r="W54" s="34"/>
    </row>
    <row r="55" spans="1:23">
      <c r="A55" s="375" t="s">
        <v>238</v>
      </c>
      <c r="B55" s="375"/>
      <c r="C55" s="375"/>
      <c r="D55" s="375"/>
      <c r="E55" s="375"/>
      <c r="F55" s="375"/>
      <c r="G55" s="375"/>
      <c r="H55" s="375"/>
      <c r="I55" s="375"/>
      <c r="J55" s="375"/>
      <c r="K55" s="375"/>
      <c r="O55" s="34"/>
      <c r="P55" s="34"/>
      <c r="Q55" s="34"/>
      <c r="R55" s="34"/>
      <c r="S55" s="34"/>
      <c r="T55" s="34"/>
      <c r="U55" s="34"/>
      <c r="V55" s="34"/>
    </row>
    <row r="56" spans="1:23">
      <c r="A56" s="375"/>
      <c r="B56" s="375"/>
      <c r="C56" s="375"/>
      <c r="D56" s="375"/>
      <c r="E56" s="375"/>
      <c r="F56" s="375"/>
      <c r="G56" s="375"/>
      <c r="H56" s="375"/>
      <c r="I56" s="375"/>
      <c r="J56" s="375"/>
      <c r="K56" s="375"/>
    </row>
    <row r="57" spans="1:23">
      <c r="A57" s="375"/>
      <c r="B57" s="375"/>
      <c r="C57" s="375"/>
      <c r="D57" s="375"/>
      <c r="E57" s="375"/>
      <c r="F57" s="375"/>
      <c r="G57" s="375"/>
      <c r="H57" s="375"/>
      <c r="I57" s="375"/>
      <c r="J57" s="375"/>
      <c r="K57" s="375"/>
    </row>
    <row r="58" spans="1:23">
      <c r="A58" s="375"/>
      <c r="B58" s="375"/>
      <c r="C58" s="375"/>
      <c r="D58" s="375"/>
      <c r="E58" s="375"/>
      <c r="F58" s="375"/>
      <c r="G58" s="375"/>
      <c r="H58" s="375"/>
      <c r="I58" s="375"/>
      <c r="J58" s="375"/>
      <c r="K58" s="375"/>
    </row>
    <row r="59" spans="1:23">
      <c r="A59" s="375"/>
      <c r="B59" s="375"/>
      <c r="C59" s="375"/>
      <c r="D59" s="375"/>
      <c r="E59" s="375"/>
      <c r="F59" s="375"/>
      <c r="G59" s="375"/>
      <c r="H59" s="375"/>
      <c r="I59" s="375"/>
      <c r="J59" s="375"/>
      <c r="K59" s="375"/>
    </row>
    <row r="60" spans="1:23">
      <c r="A60" s="375"/>
      <c r="B60" s="375"/>
      <c r="C60" s="375"/>
      <c r="D60" s="375"/>
      <c r="E60" s="375"/>
      <c r="F60" s="375"/>
      <c r="G60" s="375"/>
      <c r="H60" s="375"/>
      <c r="I60" s="375"/>
      <c r="J60" s="375"/>
      <c r="K60" s="375"/>
    </row>
    <row r="61" spans="1:23">
      <c r="A61" s="375"/>
      <c r="B61" s="375"/>
      <c r="C61" s="375"/>
      <c r="D61" s="375"/>
      <c r="E61" s="375"/>
      <c r="F61" s="375"/>
      <c r="G61" s="375"/>
      <c r="H61" s="375"/>
      <c r="I61" s="375"/>
      <c r="J61" s="375"/>
      <c r="K61" s="375"/>
    </row>
    <row r="62" spans="1:23"/>
    <row r="63" spans="1:23">
      <c r="A63" s="377" t="s">
        <v>20</v>
      </c>
      <c r="B63" s="377"/>
      <c r="C63" s="377"/>
      <c r="D63" s="377"/>
      <c r="E63" s="377"/>
    </row>
    <row r="64" spans="1:23">
      <c r="A64" s="377"/>
      <c r="B64" s="377"/>
      <c r="C64" s="377"/>
      <c r="D64" s="377"/>
      <c r="E64" s="377"/>
    </row>
    <row r="65" spans="1:11">
      <c r="A65" s="375" t="s">
        <v>237</v>
      </c>
      <c r="B65" s="375"/>
      <c r="C65" s="375"/>
      <c r="D65" s="375"/>
      <c r="E65" s="375"/>
      <c r="F65" s="375"/>
      <c r="G65" s="375"/>
      <c r="H65" s="375"/>
      <c r="I65" s="375"/>
      <c r="J65" s="375"/>
      <c r="K65" s="375"/>
    </row>
    <row r="66" spans="1:11">
      <c r="A66" s="375"/>
      <c r="B66" s="375"/>
      <c r="C66" s="375"/>
      <c r="D66" s="375"/>
      <c r="E66" s="375"/>
      <c r="F66" s="375"/>
      <c r="G66" s="375"/>
      <c r="H66" s="375"/>
      <c r="I66" s="375"/>
      <c r="J66" s="375"/>
      <c r="K66" s="375"/>
    </row>
    <row r="67" spans="1:11">
      <c r="A67" s="375"/>
      <c r="B67" s="375"/>
      <c r="C67" s="375"/>
      <c r="D67" s="375"/>
      <c r="E67" s="375"/>
      <c r="F67" s="375"/>
      <c r="G67" s="375"/>
      <c r="H67" s="375"/>
      <c r="I67" s="375"/>
      <c r="J67" s="375"/>
      <c r="K67" s="375"/>
    </row>
    <row r="68" spans="1:11">
      <c r="A68" s="375"/>
      <c r="B68" s="375"/>
      <c r="C68" s="375"/>
      <c r="D68" s="375"/>
      <c r="E68" s="375"/>
      <c r="F68" s="375"/>
      <c r="G68" s="375"/>
      <c r="H68" s="375"/>
      <c r="I68" s="375"/>
      <c r="J68" s="375"/>
      <c r="K68" s="375"/>
    </row>
    <row r="69" spans="1:11">
      <c r="A69" s="375"/>
      <c r="B69" s="375"/>
      <c r="C69" s="375"/>
      <c r="D69" s="375"/>
      <c r="E69" s="375"/>
      <c r="F69" s="375"/>
      <c r="G69" s="375"/>
      <c r="H69" s="375"/>
      <c r="I69" s="375"/>
      <c r="J69" s="375"/>
      <c r="K69" s="375"/>
    </row>
    <row r="70" spans="1:11"/>
    <row r="71" spans="1:11"/>
  </sheetData>
  <sheetProtection algorithmName="SHA-512" hashValue="Nutwo/juuEbiMLT0YUv6Iapf1Cufs4fKdkzJScaHw4JOK9M55l7IDFJOoNkkcsaVBAHdtbcJzTXs4/IBe80KRw==" saltValue="fV85CaFLUHJFUdJT8Pc87Q==" spinCount="100000" sheet="1" scenarios="1"/>
  <mergeCells count="22">
    <mergeCell ref="A8:D9"/>
    <mergeCell ref="A1:K1"/>
    <mergeCell ref="A15:K28"/>
    <mergeCell ref="O33:W37"/>
    <mergeCell ref="A55:K61"/>
    <mergeCell ref="A3:K3"/>
    <mergeCell ref="A5:F5"/>
    <mergeCell ref="A6:F6"/>
    <mergeCell ref="A4:F4"/>
    <mergeCell ref="A10:K14"/>
    <mergeCell ref="A29:K34"/>
    <mergeCell ref="A35:K36"/>
    <mergeCell ref="A37:K40"/>
    <mergeCell ref="A65:K69"/>
    <mergeCell ref="O38:U39"/>
    <mergeCell ref="A42:D43"/>
    <mergeCell ref="A53:D54"/>
    <mergeCell ref="A63:E64"/>
    <mergeCell ref="A44:K45"/>
    <mergeCell ref="A46:K47"/>
    <mergeCell ref="A48:K49"/>
    <mergeCell ref="A50:K51"/>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tabSelected="1" topLeftCell="A2" zoomScale="114" zoomScaleNormal="140" zoomScalePageLayoutView="68" workbookViewId="0">
      <selection activeCell="H14" sqref="H14"/>
    </sheetView>
  </sheetViews>
  <sheetFormatPr baseColWidth="10" defaultColWidth="0" defaultRowHeight="14" zeroHeight="1"/>
  <cols>
    <col min="1" max="1" width="0.6640625" style="32" customWidth="1"/>
    <col min="2" max="2" width="41.6640625" style="32" customWidth="1"/>
    <col min="3" max="3" width="3.83203125" style="218" customWidth="1"/>
    <col min="4" max="4" width="11.33203125" style="191" customWidth="1"/>
    <col min="5" max="5" width="1.83203125" style="32" customWidth="1"/>
    <col min="6" max="6" width="11.33203125" style="32" customWidth="1"/>
    <col min="7" max="7" width="3.33203125" style="191" customWidth="1"/>
    <col min="8" max="8" width="15.83203125" style="32" customWidth="1"/>
    <col min="9" max="9" width="3.33203125" style="32" customWidth="1"/>
    <col min="10" max="10" width="2" style="32" customWidth="1"/>
    <col min="11" max="11" width="38" style="32" customWidth="1"/>
    <col min="12" max="12" width="8.33203125" style="32" customWidth="1"/>
    <col min="13" max="13" width="4.33203125" style="32" customWidth="1"/>
    <col min="14" max="14" width="0.83203125" style="32" customWidth="1"/>
    <col min="15" max="15" width="11.6640625" style="32" customWidth="1"/>
    <col min="16" max="16" width="7.33203125" style="32" customWidth="1"/>
    <col min="17" max="17" width="11.6640625" style="191" customWidth="1"/>
    <col min="18" max="18" width="13.33203125" style="207" customWidth="1"/>
    <col min="19" max="19" width="8.33203125" style="32" customWidth="1"/>
    <col min="20" max="20" width="5.33203125" style="32" customWidth="1"/>
    <col min="21" max="41" width="9" style="32" hidden="1" customWidth="1"/>
    <col min="42" max="16384" width="9" style="32" hidden="1"/>
  </cols>
  <sheetData>
    <row r="1" spans="1:22" ht="45" customHeight="1">
      <c r="A1" s="254" t="s">
        <v>21</v>
      </c>
      <c r="B1" s="254"/>
      <c r="C1" s="254"/>
      <c r="D1" s="254"/>
      <c r="E1" s="254"/>
      <c r="F1" s="254"/>
      <c r="G1" s="254"/>
      <c r="H1" s="254"/>
      <c r="I1" s="254"/>
      <c r="J1" s="171"/>
      <c r="K1" s="35"/>
      <c r="L1" s="35"/>
      <c r="M1" s="35"/>
      <c r="N1" s="35"/>
      <c r="O1" s="35"/>
      <c r="P1" s="35"/>
      <c r="Q1" s="35"/>
      <c r="R1" s="35"/>
    </row>
    <row r="2" spans="1:22" ht="22" customHeight="1">
      <c r="A2" s="172"/>
      <c r="B2" s="420" t="s">
        <v>22</v>
      </c>
      <c r="C2" s="420"/>
      <c r="D2" s="420"/>
      <c r="E2" s="420"/>
      <c r="F2" s="420"/>
      <c r="G2" s="420"/>
      <c r="H2" s="420"/>
      <c r="I2" s="420"/>
      <c r="J2" s="35"/>
      <c r="K2" s="173"/>
      <c r="L2" s="173"/>
      <c r="M2" s="173"/>
      <c r="N2" s="173"/>
      <c r="O2" s="173"/>
      <c r="P2" s="173"/>
      <c r="Q2" s="173"/>
      <c r="R2" s="173"/>
    </row>
    <row r="3" spans="1:22" ht="50.25" customHeight="1">
      <c r="A3" s="174"/>
      <c r="B3" s="418" t="s">
        <v>256</v>
      </c>
      <c r="C3" s="418"/>
      <c r="D3" s="418"/>
      <c r="E3" s="418"/>
      <c r="F3" s="418"/>
      <c r="G3" s="418"/>
      <c r="H3" s="418"/>
      <c r="I3" s="418"/>
      <c r="J3" s="175"/>
      <c r="K3" s="176"/>
      <c r="L3" s="175"/>
      <c r="M3" s="175"/>
      <c r="N3" s="175"/>
      <c r="O3" s="175"/>
      <c r="P3" s="175"/>
      <c r="Q3" s="175"/>
      <c r="R3" s="175"/>
    </row>
    <row r="4" spans="1:22" ht="31.5" customHeight="1" thickBot="1">
      <c r="B4" s="419"/>
      <c r="C4" s="419"/>
      <c r="D4" s="419"/>
      <c r="E4" s="419"/>
      <c r="F4" s="419"/>
      <c r="G4" s="419"/>
      <c r="H4" s="419"/>
      <c r="I4" s="419"/>
      <c r="J4" s="177"/>
      <c r="K4" s="177"/>
      <c r="L4" s="177"/>
      <c r="M4" s="177"/>
      <c r="N4" s="177"/>
      <c r="O4" s="177"/>
      <c r="P4" s="177"/>
      <c r="Q4" s="177"/>
      <c r="R4" s="177"/>
    </row>
    <row r="5" spans="1:22" ht="15" customHeight="1">
      <c r="B5" s="390" t="s">
        <v>23</v>
      </c>
      <c r="C5" s="391"/>
      <c r="D5" s="391"/>
      <c r="E5" s="178"/>
      <c r="F5" s="394" t="s">
        <v>24</v>
      </c>
      <c r="G5" s="179"/>
      <c r="H5" s="180"/>
      <c r="I5" s="181"/>
      <c r="K5" s="403" t="s">
        <v>25</v>
      </c>
      <c r="L5" s="404"/>
      <c r="M5" s="404"/>
      <c r="N5" s="404"/>
      <c r="O5" s="404"/>
      <c r="P5" s="404"/>
      <c r="Q5" s="404"/>
      <c r="R5" s="405"/>
    </row>
    <row r="6" spans="1:22" ht="15" customHeight="1" thickBot="1">
      <c r="A6" s="182"/>
      <c r="B6" s="392"/>
      <c r="C6" s="393"/>
      <c r="D6" s="393"/>
      <c r="E6" s="183"/>
      <c r="F6" s="395"/>
      <c r="G6" s="184"/>
      <c r="H6" s="185"/>
      <c r="I6" s="186"/>
      <c r="K6" s="406"/>
      <c r="L6" s="407"/>
      <c r="M6" s="407"/>
      <c r="N6" s="407"/>
      <c r="O6" s="407"/>
      <c r="P6" s="407"/>
      <c r="Q6" s="407"/>
      <c r="R6" s="408"/>
    </row>
    <row r="7" spans="1:22" ht="17" customHeight="1">
      <c r="A7" s="182"/>
      <c r="B7" s="187" t="s">
        <v>26</v>
      </c>
      <c r="C7" s="188" t="s">
        <v>27</v>
      </c>
      <c r="D7" s="189" t="s">
        <v>28</v>
      </c>
      <c r="E7" s="190"/>
      <c r="F7" s="8">
        <v>300</v>
      </c>
      <c r="I7" s="192"/>
      <c r="K7" s="193" t="s">
        <v>29</v>
      </c>
      <c r="L7" s="194"/>
      <c r="M7" s="194"/>
      <c r="N7" s="194"/>
      <c r="O7" s="194"/>
      <c r="P7" s="195"/>
      <c r="Q7" s="399" t="s">
        <v>30</v>
      </c>
      <c r="R7" s="401" t="s">
        <v>31</v>
      </c>
    </row>
    <row r="8" spans="1:22" ht="17" customHeight="1">
      <c r="A8" s="182"/>
      <c r="B8" s="187" t="s">
        <v>32</v>
      </c>
      <c r="C8" s="188" t="s">
        <v>33</v>
      </c>
      <c r="D8" s="189" t="s">
        <v>34</v>
      </c>
      <c r="E8" s="190"/>
      <c r="F8" s="23">
        <v>2500</v>
      </c>
      <c r="H8" s="196" t="s">
        <v>35</v>
      </c>
      <c r="I8" s="192"/>
      <c r="K8" s="115" t="s">
        <v>36</v>
      </c>
      <c r="O8" s="197"/>
      <c r="P8" s="33"/>
      <c r="Q8" s="400"/>
      <c r="R8" s="402"/>
    </row>
    <row r="9" spans="1:22" ht="17" customHeight="1">
      <c r="A9" s="182"/>
      <c r="B9" s="187" t="s">
        <v>37</v>
      </c>
      <c r="C9" s="188" t="s">
        <v>38</v>
      </c>
      <c r="D9" s="189" t="s">
        <v>287</v>
      </c>
      <c r="E9" s="190"/>
      <c r="F9" s="372">
        <v>20</v>
      </c>
      <c r="H9" s="36" t="s">
        <v>209</v>
      </c>
      <c r="I9" s="198"/>
      <c r="K9" s="199"/>
      <c r="P9" s="33"/>
      <c r="Q9" s="400"/>
      <c r="R9" s="402"/>
    </row>
    <row r="10" spans="1:22" ht="17" customHeight="1">
      <c r="A10" s="182"/>
      <c r="B10" s="187" t="s">
        <v>40</v>
      </c>
      <c r="C10" s="188" t="s">
        <v>41</v>
      </c>
      <c r="D10" s="189" t="s">
        <v>42</v>
      </c>
      <c r="E10" s="190"/>
      <c r="F10" s="9">
        <v>25.92</v>
      </c>
      <c r="H10" s="200"/>
      <c r="I10" s="192"/>
      <c r="K10" s="199"/>
      <c r="P10" s="33"/>
      <c r="Q10" s="201" t="s">
        <v>43</v>
      </c>
      <c r="R10" s="202" t="s">
        <v>44</v>
      </c>
    </row>
    <row r="11" spans="1:22" ht="17" customHeight="1">
      <c r="A11" s="34"/>
      <c r="B11" s="187" t="s">
        <v>45</v>
      </c>
      <c r="C11" s="188" t="s">
        <v>46</v>
      </c>
      <c r="D11" s="189" t="s">
        <v>47</v>
      </c>
      <c r="E11" s="190"/>
      <c r="F11" s="24">
        <v>1.5346396103896101</v>
      </c>
      <c r="G11" s="203"/>
      <c r="I11" s="192"/>
      <c r="K11" s="199"/>
      <c r="P11" s="204"/>
      <c r="Q11" s="27">
        <v>0</v>
      </c>
      <c r="R11" s="29">
        <v>100</v>
      </c>
    </row>
    <row r="12" spans="1:22" ht="17" customHeight="1">
      <c r="A12" s="182"/>
      <c r="B12" s="187" t="s">
        <v>48</v>
      </c>
      <c r="C12" s="188" t="s">
        <v>49</v>
      </c>
      <c r="D12" s="189" t="s">
        <v>50</v>
      </c>
      <c r="E12" s="190"/>
      <c r="F12" s="9">
        <v>712.8</v>
      </c>
      <c r="H12" s="200"/>
      <c r="I12" s="192"/>
      <c r="K12" s="199"/>
      <c r="P12" s="204"/>
      <c r="Q12" s="27">
        <v>10</v>
      </c>
      <c r="R12" s="29">
        <v>100</v>
      </c>
    </row>
    <row r="13" spans="1:22" ht="17" customHeight="1">
      <c r="A13" s="182"/>
      <c r="B13" s="187" t="s">
        <v>51</v>
      </c>
      <c r="C13" s="188" t="s">
        <v>52</v>
      </c>
      <c r="D13" s="189" t="s">
        <v>53</v>
      </c>
      <c r="E13" s="190"/>
      <c r="F13" s="10">
        <v>4.4999999999999998E-2</v>
      </c>
      <c r="H13" s="200"/>
      <c r="I13" s="192"/>
      <c r="K13" s="199"/>
      <c r="P13" s="204"/>
      <c r="Q13" s="27">
        <v>50</v>
      </c>
      <c r="R13" s="29">
        <v>30</v>
      </c>
    </row>
    <row r="14" spans="1:22" ht="17" customHeight="1">
      <c r="A14" s="182"/>
      <c r="B14" s="187" t="s">
        <v>54</v>
      </c>
      <c r="C14" s="188" t="s">
        <v>55</v>
      </c>
      <c r="D14" s="189" t="s">
        <v>53</v>
      </c>
      <c r="E14" s="190"/>
      <c r="F14" s="84">
        <v>0.43</v>
      </c>
      <c r="H14" s="200"/>
      <c r="I14" s="192"/>
      <c r="K14" s="199"/>
      <c r="P14" s="204"/>
      <c r="Q14" s="27">
        <v>100</v>
      </c>
      <c r="R14" s="29">
        <v>10</v>
      </c>
    </row>
    <row r="15" spans="1:22" ht="17" customHeight="1">
      <c r="A15" s="182"/>
      <c r="B15" s="205" t="s">
        <v>56</v>
      </c>
      <c r="C15" s="188" t="s">
        <v>57</v>
      </c>
      <c r="D15" s="189" t="s">
        <v>28</v>
      </c>
      <c r="E15" s="190"/>
      <c r="F15" s="367">
        <v>1.7000000000000001E-2</v>
      </c>
      <c r="I15" s="192"/>
      <c r="K15" s="199"/>
      <c r="P15" s="204"/>
      <c r="Q15" s="27">
        <v>150</v>
      </c>
      <c r="R15" s="29">
        <v>2</v>
      </c>
    </row>
    <row r="16" spans="1:22" ht="17" customHeight="1">
      <c r="A16" s="182"/>
      <c r="B16" s="187" t="s">
        <v>59</v>
      </c>
      <c r="C16" s="188" t="s">
        <v>60</v>
      </c>
      <c r="D16" s="189" t="s">
        <v>61</v>
      </c>
      <c r="E16" s="190"/>
      <c r="F16" s="9">
        <v>0.41183294663573083</v>
      </c>
      <c r="H16" s="200"/>
      <c r="I16" s="192"/>
      <c r="K16" s="199"/>
      <c r="P16" s="204"/>
      <c r="Q16" s="27">
        <v>250</v>
      </c>
      <c r="R16" s="30">
        <v>1</v>
      </c>
      <c r="S16" s="206"/>
      <c r="T16" s="207"/>
      <c r="U16" s="207"/>
      <c r="V16" s="207"/>
    </row>
    <row r="17" spans="1:23" ht="17" customHeight="1">
      <c r="A17" s="182"/>
      <c r="B17" s="187" t="s">
        <v>62</v>
      </c>
      <c r="C17" s="188" t="s">
        <v>63</v>
      </c>
      <c r="D17" s="189" t="s">
        <v>64</v>
      </c>
      <c r="E17" s="190"/>
      <c r="F17" s="11">
        <v>0.14499999999999999</v>
      </c>
      <c r="H17" s="200"/>
      <c r="I17" s="192"/>
      <c r="K17" s="199"/>
      <c r="Q17" s="27">
        <v>300</v>
      </c>
      <c r="R17" s="29">
        <v>0.5</v>
      </c>
    </row>
    <row r="18" spans="1:23" ht="17" customHeight="1">
      <c r="A18" s="182"/>
      <c r="B18" s="187" t="s">
        <v>65</v>
      </c>
      <c r="C18" s="188" t="s">
        <v>66</v>
      </c>
      <c r="D18" s="189" t="s">
        <v>53</v>
      </c>
      <c r="E18" s="190"/>
      <c r="F18" s="9">
        <v>2.68</v>
      </c>
      <c r="H18" s="200"/>
      <c r="I18" s="192"/>
      <c r="K18" s="199"/>
      <c r="Q18" s="27"/>
      <c r="R18" s="30"/>
      <c r="T18" s="208"/>
    </row>
    <row r="19" spans="1:23" ht="17" customHeight="1">
      <c r="A19" s="182"/>
      <c r="B19" s="187" t="s">
        <v>248</v>
      </c>
      <c r="C19" s="188" t="s">
        <v>67</v>
      </c>
      <c r="D19" s="189" t="s">
        <v>58</v>
      </c>
      <c r="E19" s="190"/>
      <c r="F19" s="13">
        <v>13.908744469116712</v>
      </c>
      <c r="H19" s="200"/>
      <c r="I19" s="192"/>
      <c r="K19" s="199"/>
      <c r="Q19" s="27"/>
      <c r="R19" s="30"/>
      <c r="T19" s="208"/>
    </row>
    <row r="20" spans="1:23" ht="17" customHeight="1">
      <c r="A20" s="182"/>
      <c r="B20" s="187" t="s">
        <v>68</v>
      </c>
      <c r="C20" s="188" t="s">
        <v>69</v>
      </c>
      <c r="D20" s="189" t="s">
        <v>53</v>
      </c>
      <c r="E20" s="190"/>
      <c r="F20" s="14">
        <v>0.21890879227284052</v>
      </c>
      <c r="H20" s="200"/>
      <c r="I20" s="192"/>
      <c r="K20" s="199"/>
      <c r="Q20" s="27"/>
      <c r="R20" s="30"/>
      <c r="W20" s="191"/>
    </row>
    <row r="21" spans="1:23" ht="17" customHeight="1">
      <c r="A21" s="182"/>
      <c r="B21" s="205" t="s">
        <v>70</v>
      </c>
      <c r="C21" s="209" t="s">
        <v>71</v>
      </c>
      <c r="D21" s="189" t="s">
        <v>53</v>
      </c>
      <c r="E21" s="190"/>
      <c r="F21" s="25">
        <v>4.7075820889548643</v>
      </c>
      <c r="I21" s="210"/>
      <c r="K21" s="199"/>
      <c r="Q21" s="27"/>
      <c r="R21" s="30"/>
    </row>
    <row r="22" spans="1:23" ht="17" customHeight="1" thickBot="1">
      <c r="A22" s="182"/>
      <c r="B22" s="211" t="s">
        <v>72</v>
      </c>
      <c r="C22" s="212" t="s">
        <v>73</v>
      </c>
      <c r="D22" s="213" t="s">
        <v>74</v>
      </c>
      <c r="E22" s="214"/>
      <c r="F22" s="26">
        <v>751.15337563371929</v>
      </c>
      <c r="G22" s="215"/>
      <c r="H22" s="216"/>
      <c r="I22" s="217"/>
      <c r="K22" s="199"/>
      <c r="Q22" s="27"/>
      <c r="R22" s="30"/>
      <c r="T22" s="206"/>
      <c r="U22" s="206"/>
      <c r="V22" s="206"/>
      <c r="W22" s="206"/>
    </row>
    <row r="23" spans="1:23" ht="17" customHeight="1" thickBot="1">
      <c r="K23" s="199"/>
      <c r="Q23" s="27"/>
      <c r="R23" s="30"/>
    </row>
    <row r="24" spans="1:23" ht="15" customHeight="1">
      <c r="B24" s="390" t="s">
        <v>75</v>
      </c>
      <c r="C24" s="391"/>
      <c r="D24" s="391"/>
      <c r="E24" s="178"/>
      <c r="F24" s="394" t="s">
        <v>24</v>
      </c>
      <c r="G24" s="179"/>
      <c r="H24" s="180"/>
      <c r="I24" s="181"/>
      <c r="K24" s="199"/>
      <c r="Q24" s="27"/>
      <c r="R24" s="30"/>
      <c r="S24" s="206"/>
      <c r="T24" s="207"/>
      <c r="U24" s="207"/>
      <c r="V24" s="207"/>
    </row>
    <row r="25" spans="1:23" ht="15" customHeight="1" thickBot="1">
      <c r="B25" s="392"/>
      <c r="C25" s="393"/>
      <c r="D25" s="393"/>
      <c r="E25" s="183"/>
      <c r="F25" s="395"/>
      <c r="G25" s="184"/>
      <c r="H25" s="185"/>
      <c r="I25" s="186"/>
      <c r="K25" s="304"/>
      <c r="L25" s="305"/>
      <c r="M25" s="305"/>
      <c r="N25" s="305"/>
      <c r="O25" s="305"/>
      <c r="P25" s="305"/>
      <c r="Q25" s="27"/>
      <c r="R25" s="30"/>
      <c r="S25" s="206"/>
      <c r="T25" s="207"/>
      <c r="U25" s="207"/>
      <c r="V25" s="207"/>
    </row>
    <row r="26" spans="1:23" ht="17" customHeight="1">
      <c r="B26" s="187" t="s">
        <v>76</v>
      </c>
      <c r="C26" s="188" t="s">
        <v>77</v>
      </c>
      <c r="D26" s="189" t="s">
        <v>78</v>
      </c>
      <c r="E26" s="190"/>
      <c r="F26" s="17">
        <v>62.1</v>
      </c>
      <c r="G26" s="220"/>
      <c r="I26" s="192"/>
      <c r="K26" s="304"/>
      <c r="L26" s="305"/>
      <c r="M26" s="305"/>
      <c r="N26" s="305"/>
      <c r="O26" s="305"/>
      <c r="P26" s="305"/>
      <c r="Q26" s="27"/>
      <c r="R26" s="30"/>
      <c r="S26" s="206"/>
      <c r="T26" s="207"/>
      <c r="U26" s="207"/>
      <c r="V26" s="207"/>
    </row>
    <row r="27" spans="1:23" ht="17" customHeight="1">
      <c r="B27" s="187" t="s">
        <v>76</v>
      </c>
      <c r="C27" s="188" t="s">
        <v>79</v>
      </c>
      <c r="D27" s="189" t="s">
        <v>53</v>
      </c>
      <c r="E27" s="190"/>
      <c r="F27" s="9">
        <v>0.19</v>
      </c>
      <c r="H27" s="196" t="s">
        <v>80</v>
      </c>
      <c r="I27" s="192"/>
      <c r="K27" s="304"/>
      <c r="L27" s="305"/>
      <c r="M27" s="305"/>
      <c r="N27" s="305"/>
      <c r="O27" s="305"/>
      <c r="P27" s="305"/>
      <c r="Q27" s="27"/>
      <c r="R27" s="30"/>
      <c r="S27" s="206"/>
      <c r="T27" s="207"/>
      <c r="U27" s="207"/>
      <c r="V27" s="207"/>
    </row>
    <row r="28" spans="1:23" ht="17" customHeight="1">
      <c r="B28" s="187" t="s">
        <v>76</v>
      </c>
      <c r="C28" s="188" t="s">
        <v>81</v>
      </c>
      <c r="D28" s="189" t="s">
        <v>82</v>
      </c>
      <c r="E28" s="190"/>
      <c r="F28" s="16">
        <v>71</v>
      </c>
      <c r="H28" s="36" t="s">
        <v>83</v>
      </c>
      <c r="I28" s="192"/>
      <c r="K28" s="304"/>
      <c r="L28" s="305"/>
      <c r="M28" s="305"/>
      <c r="N28" s="305"/>
      <c r="O28" s="305"/>
      <c r="P28" s="305"/>
      <c r="Q28" s="27"/>
      <c r="R28" s="30"/>
      <c r="S28" s="206"/>
      <c r="T28" s="207"/>
      <c r="U28" s="207"/>
      <c r="V28" s="207"/>
    </row>
    <row r="29" spans="1:23" ht="17" customHeight="1">
      <c r="B29" s="187" t="s">
        <v>84</v>
      </c>
      <c r="C29" s="188" t="s">
        <v>85</v>
      </c>
      <c r="D29" s="189" t="s">
        <v>86</v>
      </c>
      <c r="E29" s="190"/>
      <c r="F29" s="9">
        <v>414.07</v>
      </c>
      <c r="H29" s="200"/>
      <c r="I29" s="192"/>
      <c r="K29" s="304"/>
      <c r="L29" s="305"/>
      <c r="M29" s="305"/>
      <c r="N29" s="305"/>
      <c r="O29" s="305"/>
      <c r="P29" s="305"/>
      <c r="Q29" s="27"/>
      <c r="R29" s="30"/>
      <c r="S29" s="206"/>
      <c r="T29" s="207"/>
      <c r="U29" s="207"/>
      <c r="V29" s="207"/>
    </row>
    <row r="30" spans="1:23" ht="17" customHeight="1">
      <c r="B30" s="187" t="s">
        <v>87</v>
      </c>
      <c r="C30" s="188" t="s">
        <v>88</v>
      </c>
      <c r="D30" s="189" t="s">
        <v>89</v>
      </c>
      <c r="E30" s="190"/>
      <c r="F30" s="12">
        <v>4.8999999999999997E-6</v>
      </c>
      <c r="H30" s="221"/>
      <c r="I30" s="192"/>
      <c r="K30" s="222"/>
      <c r="L30" s="223"/>
      <c r="M30" s="223"/>
      <c r="N30" s="223"/>
      <c r="O30" s="223"/>
      <c r="P30" s="305"/>
      <c r="Q30" s="27"/>
      <c r="R30" s="30"/>
      <c r="S30" s="206"/>
      <c r="T30" s="207"/>
      <c r="U30" s="207"/>
      <c r="V30" s="207"/>
    </row>
    <row r="31" spans="1:23" ht="17" customHeight="1">
      <c r="B31" s="187" t="s">
        <v>90</v>
      </c>
      <c r="C31" s="224" t="s">
        <v>91</v>
      </c>
      <c r="D31" s="189" t="s">
        <v>92</v>
      </c>
      <c r="E31" s="190"/>
      <c r="F31" s="9">
        <v>237.2</v>
      </c>
      <c r="G31" s="225"/>
      <c r="H31" s="200"/>
      <c r="I31" s="192"/>
      <c r="K31" s="226" t="s">
        <v>27</v>
      </c>
      <c r="L31" s="223" t="str">
        <f>IF(LEN($F$7)&gt;0, "= " &amp;F7 &amp; " cm", "")</f>
        <v>= 300 cm</v>
      </c>
      <c r="M31" s="223"/>
      <c r="N31" s="223"/>
      <c r="O31" s="223"/>
      <c r="P31" s="305"/>
      <c r="Q31" s="27"/>
      <c r="R31" s="30"/>
      <c r="S31" s="206"/>
      <c r="T31" s="207"/>
      <c r="U31" s="207"/>
      <c r="V31" s="207"/>
    </row>
    <row r="32" spans="1:23" ht="17" customHeight="1">
      <c r="B32" s="187" t="s">
        <v>93</v>
      </c>
      <c r="C32" s="188" t="s">
        <v>94</v>
      </c>
      <c r="D32" s="189" t="s">
        <v>95</v>
      </c>
      <c r="E32" s="190"/>
      <c r="F32" s="17">
        <v>136.19999999999999</v>
      </c>
      <c r="G32" s="225"/>
      <c r="H32" s="200"/>
      <c r="I32" s="192"/>
      <c r="K32" s="226" t="s">
        <v>96</v>
      </c>
      <c r="L32" s="223" t="str">
        <f>IF(LEN($F$41)&gt;0, "= " &amp; F41 &amp; " m/yr", "")</f>
        <v>= 365 m/yr</v>
      </c>
      <c r="M32" s="223"/>
      <c r="N32" s="223"/>
      <c r="O32" s="223"/>
      <c r="P32" s="305"/>
      <c r="Q32" s="27"/>
      <c r="R32" s="30"/>
      <c r="S32" s="206"/>
      <c r="T32" s="207"/>
      <c r="U32" s="207"/>
      <c r="V32" s="207"/>
    </row>
    <row r="33" spans="2:26" ht="17" customHeight="1">
      <c r="B33" s="187" t="s">
        <v>97</v>
      </c>
      <c r="C33" s="188" t="s">
        <v>98</v>
      </c>
      <c r="D33" s="189" t="s">
        <v>95</v>
      </c>
      <c r="E33" s="190"/>
      <c r="F33" s="128">
        <v>0.55841999999999992</v>
      </c>
      <c r="G33" s="225"/>
      <c r="H33" s="200"/>
      <c r="I33" s="192"/>
      <c r="K33" s="226" t="s">
        <v>99</v>
      </c>
      <c r="L33" s="223" t="str">
        <f>IF(LEN(F42)&gt;0, "= " &amp;  TEXT(F42, "0.00")  &amp; " m", "")</f>
        <v>= 3.00 m</v>
      </c>
      <c r="M33" s="223"/>
      <c r="N33" s="223"/>
      <c r="O33" s="223"/>
      <c r="P33" s="305"/>
      <c r="Q33" s="27"/>
      <c r="R33" s="30"/>
      <c r="S33" s="206"/>
      <c r="T33" s="207"/>
      <c r="U33" s="207"/>
      <c r="V33" s="207"/>
    </row>
    <row r="34" spans="2:26" ht="17" customHeight="1">
      <c r="B34" s="227" t="s">
        <v>100</v>
      </c>
      <c r="C34" s="228" t="s">
        <v>101</v>
      </c>
      <c r="D34" s="229" t="s">
        <v>102</v>
      </c>
      <c r="E34" s="230"/>
      <c r="F34" s="18">
        <v>3.6923528244082642E-3</v>
      </c>
      <c r="H34" s="221"/>
      <c r="I34" s="192"/>
      <c r="K34" s="226" t="s">
        <v>103</v>
      </c>
      <c r="L34" s="223" t="str">
        <f>IF(LEN(F43)&gt;0, "= " &amp; F43 &amp; " m", "")</f>
        <v>= 0.35 m</v>
      </c>
      <c r="M34" s="223"/>
      <c r="N34" s="223"/>
      <c r="O34" s="223"/>
      <c r="P34" s="305"/>
      <c r="Q34" s="27"/>
      <c r="R34" s="30"/>
      <c r="S34" s="206"/>
      <c r="T34" s="207"/>
      <c r="U34" s="207"/>
      <c r="V34" s="207"/>
    </row>
    <row r="35" spans="2:26" ht="18" customHeight="1">
      <c r="B35" s="396" t="s">
        <v>104</v>
      </c>
      <c r="C35" s="397"/>
      <c r="D35" s="397"/>
      <c r="E35" s="397"/>
      <c r="F35" s="398"/>
      <c r="H35" s="221"/>
      <c r="I35" s="192"/>
      <c r="K35" s="226" t="s">
        <v>105</v>
      </c>
      <c r="L35" s="231" t="str">
        <f>IF(LEN(F45)&gt;0, "= " &amp; TEXT(F45, "0.00") &amp; " m", "")</f>
        <v>= 0.32 m</v>
      </c>
      <c r="M35" s="223"/>
      <c r="N35" s="223"/>
      <c r="O35" s="223"/>
      <c r="P35" s="305"/>
      <c r="Q35" s="27"/>
      <c r="R35" s="30"/>
      <c r="S35" s="206"/>
      <c r="T35" s="207"/>
      <c r="U35" s="207"/>
      <c r="V35" s="207"/>
    </row>
    <row r="36" spans="2:26" ht="17" customHeight="1">
      <c r="B36" s="232" t="s">
        <v>106</v>
      </c>
      <c r="C36" s="233" t="s">
        <v>107</v>
      </c>
      <c r="D36" s="234" t="s">
        <v>53</v>
      </c>
      <c r="E36" s="235"/>
      <c r="F36" s="15">
        <v>0.5</v>
      </c>
      <c r="H36" s="200"/>
      <c r="I36" s="192"/>
      <c r="K36" s="226" t="s">
        <v>108</v>
      </c>
      <c r="L36" s="223" t="str">
        <f>IF(LEN(F10)&gt;0, "= " &amp; F10 &amp; " cm/yr", "")</f>
        <v>= 25.92 cm/yr</v>
      </c>
      <c r="M36" s="223"/>
      <c r="N36" s="223"/>
      <c r="O36" s="223"/>
      <c r="P36" s="305"/>
      <c r="Q36" s="27"/>
      <c r="R36" s="30"/>
      <c r="S36" s="206"/>
      <c r="T36" s="207"/>
      <c r="U36" s="207"/>
      <c r="V36" s="207"/>
    </row>
    <row r="37" spans="2:26" ht="17" customHeight="1" thickBot="1">
      <c r="B37" s="211" t="s">
        <v>109</v>
      </c>
      <c r="C37" s="236" t="s">
        <v>110</v>
      </c>
      <c r="D37" s="213" t="s">
        <v>111</v>
      </c>
      <c r="E37" s="237"/>
      <c r="F37" s="19">
        <v>1E-4</v>
      </c>
      <c r="G37" s="215"/>
      <c r="H37" s="238"/>
      <c r="I37" s="217"/>
      <c r="K37" s="222"/>
      <c r="L37" s="223"/>
      <c r="M37" s="223"/>
      <c r="N37" s="223"/>
      <c r="O37" s="223"/>
      <c r="P37" s="305"/>
      <c r="Q37" s="27"/>
      <c r="R37" s="30"/>
      <c r="S37" s="206"/>
      <c r="U37" s="191"/>
    </row>
    <row r="38" spans="2:26" ht="17" customHeight="1" thickBot="1">
      <c r="K38" s="222"/>
      <c r="L38" s="223"/>
      <c r="M38" s="223"/>
      <c r="N38" s="223"/>
      <c r="O38" s="223"/>
      <c r="P38" s="305"/>
      <c r="Q38" s="27"/>
      <c r="R38" s="30"/>
      <c r="S38" s="206"/>
    </row>
    <row r="39" spans="2:26" ht="15" customHeight="1" thickBot="1">
      <c r="B39" s="390" t="s">
        <v>112</v>
      </c>
      <c r="C39" s="391"/>
      <c r="D39" s="391"/>
      <c r="E39" s="178"/>
      <c r="F39" s="394" t="s">
        <v>24</v>
      </c>
      <c r="G39" s="179"/>
      <c r="H39" s="180"/>
      <c r="I39" s="181"/>
      <c r="K39" s="332"/>
      <c r="L39" s="333"/>
      <c r="M39" s="333"/>
      <c r="N39" s="333"/>
      <c r="O39" s="333"/>
      <c r="P39" s="333"/>
      <c r="Q39" s="28"/>
      <c r="R39" s="31"/>
      <c r="S39" s="206"/>
    </row>
    <row r="40" spans="2:26" ht="15" customHeight="1" thickBot="1">
      <c r="B40" s="392"/>
      <c r="C40" s="393"/>
      <c r="D40" s="393"/>
      <c r="E40" s="183"/>
      <c r="F40" s="395"/>
      <c r="G40" s="184"/>
      <c r="H40" s="185"/>
      <c r="I40" s="186"/>
      <c r="K40" s="219"/>
      <c r="L40" s="219"/>
      <c r="M40" s="219"/>
      <c r="N40" s="219"/>
      <c r="O40" s="219"/>
      <c r="Q40" s="330"/>
      <c r="R40" s="331"/>
      <c r="S40" s="206"/>
    </row>
    <row r="41" spans="2:26" ht="17" customHeight="1">
      <c r="B41" s="240" t="s">
        <v>291</v>
      </c>
      <c r="C41" s="241" t="s">
        <v>113</v>
      </c>
      <c r="D41" s="242" t="s">
        <v>114</v>
      </c>
      <c r="E41" s="243"/>
      <c r="F41" s="158">
        <v>365</v>
      </c>
      <c r="H41" s="33"/>
      <c r="I41" s="192"/>
      <c r="K41" s="409" t="s">
        <v>246</v>
      </c>
      <c r="L41" s="410"/>
      <c r="M41" s="410"/>
      <c r="N41" s="338"/>
      <c r="O41" s="413" t="s">
        <v>24</v>
      </c>
      <c r="P41" s="339"/>
      <c r="Q41" s="195"/>
      <c r="R41" s="340"/>
    </row>
    <row r="42" spans="2:26" ht="17" customHeight="1">
      <c r="B42" s="187" t="s">
        <v>115</v>
      </c>
      <c r="C42" s="188" t="s">
        <v>99</v>
      </c>
      <c r="D42" s="189" t="s">
        <v>116</v>
      </c>
      <c r="E42" s="190"/>
      <c r="F42" s="158">
        <v>3</v>
      </c>
      <c r="H42" s="33"/>
      <c r="I42" s="192"/>
      <c r="K42" s="411"/>
      <c r="L42" s="412"/>
      <c r="M42" s="412"/>
      <c r="N42" s="334"/>
      <c r="O42" s="414"/>
      <c r="P42" s="225"/>
      <c r="Q42" s="208"/>
      <c r="R42" s="248"/>
      <c r="Y42" s="206"/>
      <c r="Z42" s="207"/>
    </row>
    <row r="43" spans="2:26" ht="17" customHeight="1">
      <c r="B43" s="245" t="s">
        <v>117</v>
      </c>
      <c r="C43" s="246" t="s">
        <v>118</v>
      </c>
      <c r="D43" s="33" t="s">
        <v>116</v>
      </c>
      <c r="E43" s="247"/>
      <c r="F43" s="159">
        <v>0.35</v>
      </c>
      <c r="H43" s="33"/>
      <c r="I43" s="192"/>
      <c r="K43" s="187" t="s">
        <v>251</v>
      </c>
      <c r="L43" s="188" t="s">
        <v>121</v>
      </c>
      <c r="M43" s="189" t="s">
        <v>122</v>
      </c>
      <c r="N43" s="190"/>
      <c r="O43" s="336">
        <v>100</v>
      </c>
      <c r="P43" s="415" t="s">
        <v>234</v>
      </c>
      <c r="Q43" s="416"/>
      <c r="R43" s="417"/>
      <c r="V43" s="208"/>
      <c r="Y43" s="206"/>
      <c r="Z43" s="207"/>
    </row>
    <row r="44" spans="2:26" ht="17" customHeight="1">
      <c r="B44" s="187" t="s">
        <v>119</v>
      </c>
      <c r="C44" s="246" t="s">
        <v>120</v>
      </c>
      <c r="D44" s="33" t="s">
        <v>116</v>
      </c>
      <c r="E44" s="247"/>
      <c r="F44" s="160">
        <v>0.02</v>
      </c>
      <c r="H44" s="33"/>
      <c r="I44" s="192"/>
      <c r="K44" s="187" t="s">
        <v>252</v>
      </c>
      <c r="L44" s="188" t="s">
        <v>125</v>
      </c>
      <c r="M44" s="189" t="s">
        <v>122</v>
      </c>
      <c r="N44" s="190"/>
      <c r="O44" s="336">
        <v>1</v>
      </c>
      <c r="P44" s="342"/>
      <c r="Q44" s="343"/>
      <c r="R44" s="344"/>
      <c r="Y44" s="206"/>
      <c r="Z44" s="207"/>
    </row>
    <row r="45" spans="2:26" ht="17" customHeight="1">
      <c r="B45" s="245" t="s">
        <v>123</v>
      </c>
      <c r="C45" s="246" t="s">
        <v>124</v>
      </c>
      <c r="D45" s="33" t="s">
        <v>116</v>
      </c>
      <c r="E45" s="247"/>
      <c r="F45" s="160">
        <v>0.32</v>
      </c>
      <c r="H45" s="33"/>
      <c r="I45" s="192"/>
      <c r="K45" s="187" t="s">
        <v>253</v>
      </c>
      <c r="L45" s="335" t="s">
        <v>244</v>
      </c>
      <c r="M45" s="33" t="s">
        <v>245</v>
      </c>
      <c r="N45" s="247"/>
      <c r="O45" s="337" t="s">
        <v>301</v>
      </c>
      <c r="P45" s="225"/>
      <c r="Q45" s="32"/>
      <c r="R45" s="248"/>
      <c r="U45" s="191"/>
      <c r="Y45" s="206"/>
      <c r="Z45" s="207"/>
    </row>
    <row r="46" spans="2:26" ht="17" customHeight="1" thickBot="1">
      <c r="B46" s="211" t="s">
        <v>126</v>
      </c>
      <c r="C46" s="212" t="s">
        <v>127</v>
      </c>
      <c r="D46" s="213" t="s">
        <v>128</v>
      </c>
      <c r="E46" s="214"/>
      <c r="F46" s="129">
        <v>151</v>
      </c>
      <c r="G46" s="249"/>
      <c r="H46" s="250"/>
      <c r="I46" s="217"/>
      <c r="K46" s="211" t="s">
        <v>129</v>
      </c>
      <c r="L46" s="212" t="s">
        <v>130</v>
      </c>
      <c r="M46" s="213" t="s">
        <v>288</v>
      </c>
      <c r="N46" s="214"/>
      <c r="O46" s="341">
        <v>4</v>
      </c>
      <c r="P46" s="387" t="s">
        <v>131</v>
      </c>
      <c r="Q46" s="388"/>
      <c r="R46" s="389"/>
      <c r="S46" s="206"/>
      <c r="T46" s="207"/>
      <c r="U46" s="207"/>
      <c r="V46" s="207"/>
    </row>
    <row r="47" spans="2:26" ht="15" customHeight="1">
      <c r="Q47" s="33"/>
      <c r="Y47" s="206"/>
      <c r="Z47" s="207"/>
    </row>
    <row r="48" spans="2:26" ht="14" customHeight="1">
      <c r="Q48" s="33"/>
      <c r="Y48" s="206"/>
      <c r="Z48" s="207"/>
    </row>
    <row r="49" spans="1:26">
      <c r="O49" s="191"/>
      <c r="Q49" s="33"/>
      <c r="Y49" s="206"/>
      <c r="Z49" s="207"/>
    </row>
    <row r="50" spans="1:26" hidden="1">
      <c r="K50" s="191"/>
      <c r="Q50" s="33"/>
      <c r="Y50" s="206"/>
      <c r="Z50" s="207"/>
    </row>
    <row r="51" spans="1:26" hidden="1">
      <c r="K51" s="191"/>
      <c r="Q51" s="33"/>
      <c r="S51" s="206"/>
      <c r="T51" s="207"/>
      <c r="U51" s="207"/>
      <c r="V51" s="207"/>
    </row>
    <row r="52" spans="1:26" hidden="1">
      <c r="K52" s="191"/>
      <c r="Q52" s="33"/>
      <c r="S52" s="206"/>
      <c r="T52" s="207"/>
      <c r="U52" s="207"/>
      <c r="V52" s="207"/>
    </row>
    <row r="53" spans="1:26" hidden="1">
      <c r="D53" s="251"/>
      <c r="E53" s="252"/>
      <c r="F53" s="252"/>
      <c r="G53" s="252"/>
      <c r="H53" s="252"/>
      <c r="I53" s="252"/>
      <c r="J53" s="252"/>
      <c r="Q53" s="33"/>
      <c r="S53" s="206"/>
      <c r="T53" s="207"/>
      <c r="U53" s="207"/>
      <c r="V53" s="207"/>
    </row>
    <row r="54" spans="1:26" hidden="1">
      <c r="Q54" s="33"/>
      <c r="S54" s="206"/>
      <c r="T54" s="207"/>
      <c r="U54" s="207"/>
      <c r="V54" s="207"/>
    </row>
    <row r="55" spans="1:26" hidden="1">
      <c r="B55" s="422"/>
      <c r="C55" s="422"/>
      <c r="D55" s="422"/>
      <c r="E55" s="422"/>
      <c r="F55" s="422"/>
      <c r="G55" s="422"/>
      <c r="H55" s="422"/>
      <c r="Q55" s="33"/>
      <c r="S55" s="206"/>
      <c r="T55" s="207"/>
      <c r="U55" s="207"/>
      <c r="V55" s="207"/>
    </row>
    <row r="56" spans="1:26" hidden="1">
      <c r="A56" s="421"/>
      <c r="B56" s="422"/>
      <c r="C56" s="422"/>
      <c r="D56" s="422"/>
      <c r="E56" s="422"/>
      <c r="F56" s="422"/>
      <c r="G56" s="422"/>
      <c r="H56" s="422"/>
      <c r="I56" s="33"/>
      <c r="Q56" s="33"/>
      <c r="S56" s="206"/>
      <c r="T56" s="207"/>
      <c r="U56" s="207"/>
      <c r="V56" s="207"/>
    </row>
    <row r="57" spans="1:26" hidden="1">
      <c r="A57" s="421"/>
      <c r="B57" s="422"/>
      <c r="C57" s="422"/>
      <c r="D57" s="422"/>
      <c r="E57" s="422"/>
      <c r="F57" s="422"/>
      <c r="G57" s="422"/>
      <c r="H57" s="422"/>
      <c r="Q57" s="33"/>
      <c r="S57" s="206"/>
      <c r="T57" s="207"/>
      <c r="U57" s="207"/>
      <c r="V57" s="207"/>
    </row>
    <row r="58" spans="1:26" hidden="1">
      <c r="A58" s="421"/>
      <c r="B58" s="422"/>
      <c r="C58" s="422"/>
      <c r="D58" s="422"/>
      <c r="E58" s="422"/>
      <c r="F58" s="422"/>
      <c r="G58" s="422"/>
      <c r="H58" s="422"/>
      <c r="Q58" s="33"/>
      <c r="S58" s="206"/>
      <c r="T58" s="207"/>
      <c r="U58" s="207"/>
      <c r="V58" s="207"/>
    </row>
    <row r="59" spans="1:26" hidden="1">
      <c r="A59" s="421"/>
      <c r="B59" s="422"/>
      <c r="C59" s="422"/>
      <c r="D59" s="422"/>
      <c r="E59" s="422"/>
      <c r="F59" s="422"/>
      <c r="G59" s="422"/>
      <c r="H59" s="422"/>
      <c r="Q59" s="33"/>
      <c r="S59" s="206"/>
      <c r="T59" s="207"/>
      <c r="U59" s="207"/>
      <c r="V59" s="207"/>
    </row>
    <row r="60" spans="1:26" hidden="1">
      <c r="A60" s="421"/>
      <c r="Q60" s="33"/>
      <c r="S60" s="206"/>
      <c r="T60" s="207"/>
      <c r="U60" s="207"/>
      <c r="V60" s="207"/>
    </row>
    <row r="61" spans="1:26" hidden="1">
      <c r="A61" s="421"/>
      <c r="Q61" s="33"/>
      <c r="S61" s="206"/>
      <c r="U61" s="207"/>
      <c r="V61" s="207"/>
    </row>
    <row r="62" spans="1:26" hidden="1">
      <c r="A62" s="421"/>
      <c r="Q62" s="33"/>
      <c r="S62" s="206"/>
      <c r="U62" s="207"/>
      <c r="V62" s="207"/>
    </row>
    <row r="63" spans="1:26" hidden="1">
      <c r="A63" s="421"/>
      <c r="Q63" s="33"/>
      <c r="S63" s="206"/>
      <c r="U63" s="207"/>
      <c r="V63" s="207"/>
    </row>
    <row r="64" spans="1:26" hidden="1">
      <c r="A64" s="421"/>
      <c r="Q64" s="33"/>
      <c r="S64" s="206"/>
      <c r="U64" s="207"/>
      <c r="V64" s="207"/>
    </row>
    <row r="65" spans="1:22" hidden="1">
      <c r="A65" s="421"/>
      <c r="Q65" s="33"/>
      <c r="S65" s="206"/>
      <c r="U65" s="207"/>
      <c r="V65" s="207"/>
    </row>
    <row r="66" spans="1:22" hidden="1">
      <c r="A66" s="421"/>
      <c r="Q66" s="33"/>
      <c r="S66" s="206"/>
      <c r="U66" s="207"/>
      <c r="V66" s="207"/>
    </row>
    <row r="67" spans="1:22" hidden="1">
      <c r="A67" s="421"/>
      <c r="Q67" s="33"/>
      <c r="S67" s="206"/>
      <c r="U67" s="207"/>
      <c r="V67" s="207"/>
    </row>
    <row r="68" spans="1:22" hidden="1">
      <c r="Q68" s="33"/>
      <c r="S68" s="206"/>
      <c r="U68" s="207"/>
      <c r="V68" s="207"/>
    </row>
    <row r="69" spans="1:22" hidden="1">
      <c r="Q69" s="33"/>
      <c r="S69" s="206"/>
      <c r="U69" s="207"/>
      <c r="V69" s="207"/>
    </row>
    <row r="70" spans="1:22" hidden="1">
      <c r="Q70" s="33"/>
      <c r="S70" s="206"/>
      <c r="U70" s="207"/>
      <c r="V70" s="207"/>
    </row>
    <row r="71" spans="1:22" hidden="1">
      <c r="Q71" s="33"/>
      <c r="S71" s="206"/>
      <c r="U71" s="207"/>
      <c r="V71" s="207"/>
    </row>
    <row r="72" spans="1:22" hidden="1">
      <c r="Q72" s="33"/>
      <c r="S72" s="206"/>
      <c r="U72" s="207"/>
      <c r="V72" s="207"/>
    </row>
    <row r="73" spans="1:22" hidden="1">
      <c r="Q73" s="33"/>
      <c r="S73" s="206"/>
      <c r="U73" s="207"/>
      <c r="V73" s="207"/>
    </row>
    <row r="74" spans="1:22" hidden="1">
      <c r="Q74" s="33"/>
      <c r="S74" s="206"/>
      <c r="U74" s="207"/>
      <c r="V74" s="207"/>
    </row>
    <row r="75" spans="1:22" hidden="1">
      <c r="Q75" s="33"/>
      <c r="S75" s="206"/>
      <c r="U75" s="207"/>
      <c r="V75" s="207"/>
    </row>
    <row r="76" spans="1:22" hidden="1">
      <c r="Q76" s="33"/>
      <c r="S76" s="206"/>
      <c r="U76" s="207"/>
      <c r="V76" s="207"/>
    </row>
    <row r="77" spans="1:22" hidden="1">
      <c r="Q77" s="33"/>
      <c r="S77" s="206"/>
      <c r="U77" s="207"/>
      <c r="V77" s="207"/>
    </row>
    <row r="78" spans="1:22" hidden="1">
      <c r="Q78" s="33"/>
      <c r="S78" s="206"/>
      <c r="U78" s="207"/>
      <c r="V78" s="207"/>
    </row>
    <row r="79" spans="1:22" hidden="1">
      <c r="Q79" s="33"/>
      <c r="S79" s="206"/>
      <c r="U79" s="207"/>
      <c r="V79" s="207"/>
    </row>
    <row r="80" spans="1:22" hidden="1">
      <c r="Q80" s="33"/>
      <c r="S80" s="206"/>
      <c r="U80" s="207"/>
      <c r="V80" s="207"/>
    </row>
    <row r="81" spans="7:22" hidden="1">
      <c r="Q81" s="33"/>
      <c r="S81" s="206"/>
      <c r="U81" s="207"/>
      <c r="V81" s="207"/>
    </row>
    <row r="82" spans="7:22" hidden="1">
      <c r="Q82" s="33"/>
      <c r="S82" s="206"/>
      <c r="U82" s="207"/>
      <c r="V82" s="207"/>
    </row>
    <row r="83" spans="7:22" hidden="1">
      <c r="Q83" s="33"/>
      <c r="S83" s="206"/>
      <c r="U83" s="207"/>
      <c r="V83" s="207"/>
    </row>
    <row r="84" spans="7:22" hidden="1">
      <c r="Q84" s="33"/>
      <c r="S84" s="206"/>
      <c r="U84" s="207"/>
      <c r="V84" s="207"/>
    </row>
    <row r="85" spans="7:22" hidden="1">
      <c r="G85" s="32"/>
      <c r="Q85" s="33"/>
      <c r="S85" s="206"/>
      <c r="U85" s="207"/>
      <c r="V85" s="207"/>
    </row>
    <row r="86" spans="7:22" hidden="1">
      <c r="G86" s="32"/>
      <c r="Q86" s="33"/>
      <c r="S86" s="206"/>
      <c r="U86" s="207"/>
      <c r="V86" s="207"/>
    </row>
    <row r="87" spans="7:22" hidden="1">
      <c r="G87" s="32"/>
      <c r="Q87" s="33"/>
      <c r="S87" s="206"/>
      <c r="U87" s="207"/>
      <c r="V87" s="207"/>
    </row>
    <row r="88" spans="7:22" hidden="1">
      <c r="G88" s="32"/>
      <c r="Q88" s="33"/>
      <c r="S88" s="206"/>
      <c r="U88" s="207"/>
      <c r="V88" s="207"/>
    </row>
    <row r="89" spans="7:22" hidden="1">
      <c r="G89" s="32"/>
      <c r="Q89" s="33"/>
      <c r="S89" s="206"/>
      <c r="U89" s="207"/>
      <c r="V89" s="207"/>
    </row>
    <row r="90" spans="7:22" hidden="1">
      <c r="G90" s="32"/>
      <c r="Q90" s="33"/>
      <c r="S90" s="206"/>
      <c r="U90" s="207"/>
      <c r="V90" s="207"/>
    </row>
    <row r="91" spans="7:22" hidden="1">
      <c r="G91" s="32"/>
      <c r="Q91" s="33"/>
      <c r="S91" s="206"/>
      <c r="U91" s="207"/>
      <c r="V91" s="207"/>
    </row>
    <row r="92" spans="7:22" hidden="1">
      <c r="G92" s="32"/>
      <c r="Q92" s="33"/>
      <c r="S92" s="206"/>
      <c r="U92" s="207"/>
      <c r="V92" s="207"/>
    </row>
    <row r="93" spans="7:22" hidden="1">
      <c r="G93" s="32"/>
      <c r="Q93" s="33"/>
      <c r="S93" s="206"/>
      <c r="U93" s="207"/>
      <c r="V93" s="207"/>
    </row>
    <row r="94" spans="7:22" hidden="1">
      <c r="G94" s="32"/>
      <c r="Q94" s="33"/>
      <c r="S94" s="206"/>
      <c r="U94" s="207"/>
      <c r="V94" s="207"/>
    </row>
    <row r="95" spans="7:22" hidden="1">
      <c r="Q95" s="33"/>
      <c r="S95" s="206"/>
      <c r="U95" s="207"/>
      <c r="V95" s="207"/>
    </row>
    <row r="96" spans="7:22" hidden="1">
      <c r="Q96" s="33"/>
      <c r="S96" s="206"/>
      <c r="U96" s="207"/>
      <c r="V96" s="207"/>
    </row>
    <row r="97" spans="17:22" hidden="1">
      <c r="Q97" s="33"/>
      <c r="S97" s="206"/>
      <c r="U97" s="207"/>
      <c r="V97" s="207"/>
    </row>
    <row r="98" spans="17:22" hidden="1">
      <c r="Q98" s="33"/>
      <c r="S98" s="206"/>
      <c r="U98" s="207"/>
      <c r="V98" s="207"/>
    </row>
    <row r="99" spans="17:22" hidden="1">
      <c r="Q99" s="33"/>
      <c r="S99" s="206"/>
      <c r="U99" s="207"/>
      <c r="V99" s="207"/>
    </row>
    <row r="100" spans="17:22" hidden="1">
      <c r="Q100" s="33"/>
      <c r="S100" s="206"/>
      <c r="U100" s="207"/>
      <c r="V100" s="207"/>
    </row>
    <row r="101" spans="17:22" hidden="1">
      <c r="Q101" s="33"/>
      <c r="S101" s="206"/>
      <c r="U101" s="207"/>
      <c r="V101" s="207"/>
    </row>
    <row r="102" spans="17:22" hidden="1">
      <c r="Q102" s="33"/>
      <c r="S102" s="206"/>
      <c r="U102" s="207"/>
      <c r="V102" s="207"/>
    </row>
    <row r="103" spans="17:22" hidden="1">
      <c r="Q103" s="33"/>
      <c r="S103" s="206"/>
      <c r="U103" s="207"/>
      <c r="V103" s="207"/>
    </row>
    <row r="104" spans="17:22" hidden="1">
      <c r="Q104" s="33"/>
      <c r="S104" s="206"/>
      <c r="U104" s="207"/>
      <c r="V104" s="207"/>
    </row>
    <row r="105" spans="17:22" hidden="1">
      <c r="Q105" s="33"/>
      <c r="S105" s="206"/>
      <c r="U105" s="207"/>
      <c r="V105" s="207"/>
    </row>
    <row r="106" spans="17:22" hidden="1">
      <c r="Q106" s="33"/>
      <c r="S106" s="206"/>
      <c r="U106" s="207"/>
      <c r="V106" s="207"/>
    </row>
    <row r="107" spans="17:22" hidden="1">
      <c r="Q107" s="33"/>
      <c r="S107" s="206"/>
      <c r="U107" s="207"/>
      <c r="V107" s="207"/>
    </row>
    <row r="108" spans="17:22" hidden="1">
      <c r="Q108" s="33"/>
      <c r="S108" s="206"/>
      <c r="U108" s="207"/>
      <c r="V108" s="207"/>
    </row>
    <row r="109" spans="17:22" hidden="1">
      <c r="Q109" s="33"/>
      <c r="S109" s="206"/>
      <c r="U109" s="207"/>
      <c r="V109" s="207"/>
    </row>
    <row r="110" spans="17:22" hidden="1">
      <c r="Q110" s="33"/>
      <c r="S110" s="206"/>
      <c r="U110" s="207"/>
      <c r="V110" s="207"/>
    </row>
    <row r="111" spans="17:22" hidden="1">
      <c r="Q111" s="33"/>
      <c r="S111" s="206"/>
      <c r="U111" s="207"/>
      <c r="V111" s="207"/>
    </row>
    <row r="112" spans="17:22" hidden="1">
      <c r="Q112" s="33"/>
      <c r="S112" s="206"/>
      <c r="U112" s="207"/>
      <c r="V112" s="207"/>
    </row>
    <row r="113" spans="17:22" hidden="1">
      <c r="Q113" s="33"/>
      <c r="S113" s="206"/>
      <c r="U113" s="207"/>
      <c r="V113" s="207"/>
    </row>
    <row r="114" spans="17:22" hidden="1">
      <c r="Q114" s="33"/>
      <c r="S114" s="206"/>
      <c r="U114" s="207"/>
      <c r="V114" s="207"/>
    </row>
    <row r="115" spans="17:22" hidden="1">
      <c r="Q115" s="33"/>
      <c r="S115" s="206"/>
      <c r="U115" s="207"/>
      <c r="V115" s="207"/>
    </row>
    <row r="116" spans="17:22" hidden="1">
      <c r="Q116" s="33"/>
      <c r="S116" s="206"/>
      <c r="U116" s="207"/>
      <c r="V116" s="207"/>
    </row>
    <row r="117" spans="17:22" hidden="1">
      <c r="Q117" s="33"/>
      <c r="S117" s="206"/>
      <c r="U117" s="207"/>
      <c r="V117" s="207"/>
    </row>
    <row r="118" spans="17:22" hidden="1">
      <c r="Q118" s="33"/>
      <c r="S118" s="206"/>
      <c r="U118" s="207"/>
      <c r="V118" s="207"/>
    </row>
    <row r="119" spans="17:22" hidden="1">
      <c r="Q119" s="33"/>
      <c r="S119" s="206"/>
      <c r="U119" s="207"/>
      <c r="V119" s="207"/>
    </row>
    <row r="120" spans="17:22" hidden="1">
      <c r="Q120" s="33"/>
      <c r="S120" s="206"/>
      <c r="U120" s="207"/>
      <c r="V120" s="207"/>
    </row>
    <row r="121" spans="17:22" hidden="1">
      <c r="Q121" s="33"/>
      <c r="S121" s="206"/>
      <c r="U121" s="207"/>
      <c r="V121" s="207"/>
    </row>
    <row r="122" spans="17:22" hidden="1">
      <c r="Q122" s="33"/>
      <c r="S122" s="206"/>
      <c r="U122" s="207"/>
      <c r="V122" s="207"/>
    </row>
    <row r="123" spans="17:22" hidden="1">
      <c r="Q123" s="33"/>
      <c r="S123" s="206"/>
      <c r="U123" s="207"/>
      <c r="V123" s="207"/>
    </row>
    <row r="124" spans="17:22" hidden="1">
      <c r="Q124" s="33"/>
      <c r="S124" s="206"/>
      <c r="U124" s="207"/>
      <c r="V124" s="207"/>
    </row>
    <row r="125" spans="17:22" hidden="1">
      <c r="Q125" s="33"/>
      <c r="S125" s="206"/>
      <c r="U125" s="207"/>
      <c r="V125" s="207"/>
    </row>
    <row r="126" spans="17:22" hidden="1">
      <c r="Q126" s="33"/>
      <c r="S126" s="206"/>
      <c r="U126" s="207"/>
      <c r="V126" s="207"/>
    </row>
    <row r="127" spans="17:22" hidden="1">
      <c r="Q127" s="33"/>
      <c r="S127" s="206"/>
      <c r="U127" s="207"/>
      <c r="V127" s="207"/>
    </row>
    <row r="128" spans="17:22" hidden="1">
      <c r="Q128" s="33"/>
      <c r="S128" s="206"/>
      <c r="U128" s="207"/>
      <c r="V128" s="207"/>
    </row>
    <row r="129" spans="17:22" hidden="1">
      <c r="Q129" s="33"/>
      <c r="S129" s="206"/>
      <c r="U129" s="207"/>
      <c r="V129" s="207"/>
    </row>
    <row r="130" spans="17:22" hidden="1">
      <c r="Q130" s="33"/>
      <c r="S130" s="206"/>
      <c r="U130" s="207"/>
      <c r="V130" s="207"/>
    </row>
    <row r="131" spans="17:22" hidden="1">
      <c r="Q131" s="33"/>
      <c r="S131" s="206"/>
      <c r="U131" s="207"/>
      <c r="V131" s="207"/>
    </row>
    <row r="132" spans="17:22" hidden="1">
      <c r="Q132" s="33"/>
      <c r="S132" s="206"/>
      <c r="U132" s="207"/>
      <c r="V132" s="207"/>
    </row>
    <row r="133" spans="17:22" hidden="1">
      <c r="Q133" s="33"/>
      <c r="S133" s="206"/>
      <c r="U133" s="207"/>
      <c r="V133" s="207"/>
    </row>
    <row r="134" spans="17:22" hidden="1">
      <c r="Q134" s="33"/>
      <c r="S134" s="206"/>
      <c r="U134" s="207"/>
      <c r="V134" s="207"/>
    </row>
    <row r="135" spans="17:22" hidden="1">
      <c r="Q135" s="33"/>
      <c r="S135" s="206"/>
      <c r="U135" s="207"/>
      <c r="V135" s="207"/>
    </row>
    <row r="136" spans="17:22" hidden="1">
      <c r="Q136" s="33"/>
      <c r="S136" s="206"/>
      <c r="U136" s="207"/>
      <c r="V136" s="207"/>
    </row>
    <row r="137" spans="17:22" hidden="1">
      <c r="Q137" s="33"/>
      <c r="S137" s="206"/>
      <c r="U137" s="207"/>
      <c r="V137" s="207"/>
    </row>
    <row r="138" spans="17:22" hidden="1">
      <c r="Q138" s="33"/>
      <c r="S138" s="206"/>
      <c r="U138" s="207"/>
      <c r="V138" s="207"/>
    </row>
    <row r="139" spans="17:22" hidden="1">
      <c r="Q139" s="33"/>
      <c r="S139" s="206"/>
      <c r="U139" s="207"/>
      <c r="V139" s="207"/>
    </row>
    <row r="140" spans="17:22" hidden="1">
      <c r="Q140" s="33"/>
      <c r="S140" s="206"/>
      <c r="U140" s="207"/>
      <c r="V140" s="207"/>
    </row>
    <row r="141" spans="17:22" hidden="1">
      <c r="Q141" s="33"/>
      <c r="S141" s="206"/>
      <c r="U141" s="207"/>
      <c r="V141" s="207"/>
    </row>
    <row r="142" spans="17:22" hidden="1">
      <c r="Q142" s="33"/>
      <c r="S142" s="206"/>
      <c r="U142" s="207"/>
      <c r="V142" s="207"/>
    </row>
    <row r="143" spans="17:22" hidden="1">
      <c r="Q143" s="33"/>
      <c r="S143" s="206"/>
      <c r="U143" s="207"/>
      <c r="V143" s="207"/>
    </row>
    <row r="144" spans="17:22" hidden="1">
      <c r="Q144" s="33"/>
      <c r="S144" s="206"/>
      <c r="U144" s="207"/>
      <c r="V144" s="207"/>
    </row>
    <row r="145" spans="17:22" hidden="1">
      <c r="Q145" s="33"/>
      <c r="S145" s="206"/>
      <c r="U145" s="207"/>
      <c r="V145" s="207"/>
    </row>
    <row r="146" spans="17:22" hidden="1">
      <c r="Q146" s="33"/>
      <c r="S146" s="206"/>
      <c r="U146" s="207"/>
      <c r="V146" s="207"/>
    </row>
    <row r="147" spans="17:22" hidden="1">
      <c r="Q147" s="33"/>
      <c r="S147" s="206"/>
      <c r="U147" s="207"/>
      <c r="V147" s="207"/>
    </row>
    <row r="148" spans="17:22" hidden="1">
      <c r="Q148" s="33"/>
      <c r="S148" s="206"/>
      <c r="U148" s="207"/>
      <c r="V148" s="207"/>
    </row>
    <row r="149" spans="17:22" hidden="1">
      <c r="Q149" s="33"/>
      <c r="S149" s="206"/>
      <c r="U149" s="207"/>
      <c r="V149" s="207"/>
    </row>
    <row r="150" spans="17:22" hidden="1">
      <c r="Q150" s="33"/>
      <c r="S150" s="206"/>
      <c r="U150" s="207"/>
      <c r="V150" s="207"/>
    </row>
    <row r="151" spans="17:22" hidden="1">
      <c r="Q151" s="33"/>
      <c r="S151" s="206"/>
      <c r="U151" s="207"/>
      <c r="V151" s="207"/>
    </row>
    <row r="152" spans="17:22" hidden="1">
      <c r="Q152" s="33"/>
      <c r="S152" s="206"/>
      <c r="U152" s="207"/>
      <c r="V152" s="207"/>
    </row>
    <row r="153" spans="17:22" hidden="1">
      <c r="Q153" s="33"/>
      <c r="S153" s="206"/>
      <c r="U153" s="207"/>
      <c r="V153" s="207"/>
    </row>
    <row r="154" spans="17:22" hidden="1">
      <c r="Q154" s="33"/>
      <c r="S154" s="206"/>
      <c r="U154" s="207"/>
      <c r="V154" s="207"/>
    </row>
    <row r="155" spans="17:22" hidden="1">
      <c r="Q155" s="33"/>
      <c r="S155" s="206"/>
      <c r="U155" s="207"/>
      <c r="V155" s="207"/>
    </row>
    <row r="156" spans="17:22" hidden="1">
      <c r="Q156" s="33"/>
      <c r="S156" s="206"/>
      <c r="U156" s="207"/>
      <c r="V156" s="207"/>
    </row>
    <row r="157" spans="17:22" hidden="1">
      <c r="Q157" s="33"/>
      <c r="S157" s="206"/>
      <c r="U157" s="207"/>
      <c r="V157" s="207"/>
    </row>
    <row r="158" spans="17:22" hidden="1">
      <c r="Q158" s="33"/>
      <c r="S158" s="206"/>
      <c r="U158" s="207"/>
      <c r="V158" s="207"/>
    </row>
    <row r="159" spans="17:22" hidden="1">
      <c r="Q159" s="33"/>
      <c r="S159" s="206"/>
      <c r="U159" s="207"/>
      <c r="V159" s="207"/>
    </row>
    <row r="160" spans="17:22" hidden="1">
      <c r="Q160" s="33"/>
      <c r="S160" s="206"/>
      <c r="U160" s="207"/>
      <c r="V160" s="207"/>
    </row>
    <row r="161" spans="17:22" hidden="1">
      <c r="Q161" s="33"/>
      <c r="S161" s="206"/>
      <c r="U161" s="207"/>
      <c r="V161" s="207"/>
    </row>
    <row r="162" spans="17:22" hidden="1">
      <c r="Q162" s="33"/>
      <c r="S162" s="206"/>
      <c r="U162" s="207"/>
      <c r="V162" s="207"/>
    </row>
    <row r="163" spans="17:22" hidden="1">
      <c r="Q163" s="33"/>
      <c r="S163" s="206"/>
      <c r="U163" s="207"/>
      <c r="V163" s="207"/>
    </row>
    <row r="164" spans="17:22" hidden="1">
      <c r="Q164" s="33"/>
      <c r="S164" s="206"/>
      <c r="U164" s="207"/>
      <c r="V164" s="207"/>
    </row>
    <row r="165" spans="17:22" hidden="1">
      <c r="Q165" s="33"/>
      <c r="S165" s="206"/>
      <c r="U165" s="207"/>
      <c r="V165" s="207"/>
    </row>
    <row r="166" spans="17:22" hidden="1">
      <c r="Q166" s="33"/>
      <c r="S166" s="206"/>
      <c r="U166" s="207"/>
      <c r="V166" s="207"/>
    </row>
    <row r="167" spans="17:22" hidden="1">
      <c r="Q167" s="33"/>
      <c r="S167" s="206"/>
      <c r="U167" s="207"/>
      <c r="V167" s="207"/>
    </row>
    <row r="168" spans="17:22" hidden="1">
      <c r="Q168" s="33"/>
      <c r="S168" s="206"/>
      <c r="U168" s="207"/>
      <c r="V168" s="207"/>
    </row>
    <row r="169" spans="17:22" hidden="1">
      <c r="Q169" s="33"/>
      <c r="S169" s="206"/>
      <c r="U169" s="207"/>
      <c r="V169" s="207"/>
    </row>
    <row r="170" spans="17:22" hidden="1">
      <c r="Q170" s="33"/>
      <c r="S170" s="206"/>
      <c r="U170" s="207"/>
      <c r="V170" s="207"/>
    </row>
    <row r="171" spans="17:22" hidden="1">
      <c r="Q171" s="33"/>
      <c r="S171" s="206"/>
      <c r="U171" s="207"/>
      <c r="V171" s="207"/>
    </row>
    <row r="172" spans="17:22" hidden="1">
      <c r="Q172" s="33"/>
      <c r="S172" s="206"/>
      <c r="U172" s="207"/>
      <c r="V172" s="207"/>
    </row>
    <row r="173" spans="17:22" hidden="1">
      <c r="Q173" s="33"/>
      <c r="S173" s="206"/>
      <c r="U173" s="207"/>
      <c r="V173" s="207"/>
    </row>
    <row r="174" spans="17:22" hidden="1">
      <c r="Q174" s="33"/>
      <c r="S174" s="206"/>
      <c r="U174" s="207"/>
      <c r="V174" s="207"/>
    </row>
    <row r="175" spans="17:22" hidden="1">
      <c r="Q175" s="33"/>
      <c r="S175" s="206"/>
      <c r="U175" s="207"/>
      <c r="V175" s="207"/>
    </row>
    <row r="176" spans="17:22" hidden="1">
      <c r="Q176" s="33"/>
      <c r="S176" s="206"/>
      <c r="U176" s="207"/>
      <c r="V176" s="207"/>
    </row>
    <row r="177" spans="17:22" hidden="1">
      <c r="Q177" s="33"/>
      <c r="S177" s="206"/>
      <c r="U177" s="207"/>
      <c r="V177" s="207"/>
    </row>
    <row r="178" spans="17:22" hidden="1">
      <c r="Q178" s="33"/>
      <c r="S178" s="206"/>
      <c r="U178" s="207"/>
      <c r="V178" s="207"/>
    </row>
    <row r="179" spans="17:22" hidden="1">
      <c r="Q179" s="33"/>
      <c r="S179" s="206"/>
      <c r="U179" s="207"/>
      <c r="V179" s="207"/>
    </row>
    <row r="180" spans="17:22" hidden="1">
      <c r="Q180" s="33"/>
      <c r="S180" s="206"/>
      <c r="U180" s="207"/>
      <c r="V180" s="207"/>
    </row>
    <row r="181" spans="17:22" hidden="1">
      <c r="Q181" s="33"/>
      <c r="S181" s="206"/>
      <c r="U181" s="207"/>
      <c r="V181" s="207"/>
    </row>
    <row r="182" spans="17:22" hidden="1">
      <c r="Q182" s="33"/>
      <c r="S182" s="206"/>
      <c r="U182" s="207"/>
      <c r="V182" s="207"/>
    </row>
    <row r="183" spans="17:22" hidden="1">
      <c r="Q183" s="33"/>
      <c r="S183" s="206"/>
      <c r="U183" s="207"/>
      <c r="V183" s="207"/>
    </row>
    <row r="184" spans="17:22" hidden="1">
      <c r="Q184" s="33"/>
      <c r="S184" s="206"/>
      <c r="U184" s="207"/>
      <c r="V184" s="207"/>
    </row>
    <row r="185" spans="17:22" hidden="1">
      <c r="Q185" s="33"/>
      <c r="S185" s="206"/>
      <c r="U185" s="207"/>
      <c r="V185" s="207"/>
    </row>
    <row r="186" spans="17:22" hidden="1">
      <c r="Q186" s="33"/>
      <c r="S186" s="206"/>
      <c r="U186" s="207"/>
      <c r="V186" s="207"/>
    </row>
    <row r="187" spans="17:22" hidden="1">
      <c r="Q187" s="33"/>
      <c r="S187" s="206"/>
      <c r="U187" s="207"/>
      <c r="V187" s="207"/>
    </row>
    <row r="188" spans="17:22" hidden="1">
      <c r="Q188" s="33"/>
      <c r="S188" s="206"/>
      <c r="U188" s="207"/>
      <c r="V188" s="207"/>
    </row>
    <row r="189" spans="17:22" hidden="1">
      <c r="Q189" s="33"/>
      <c r="S189" s="206"/>
      <c r="U189" s="207"/>
      <c r="V189" s="207"/>
    </row>
    <row r="190" spans="17:22" hidden="1">
      <c r="Q190" s="33"/>
      <c r="S190" s="206"/>
      <c r="U190" s="207"/>
      <c r="V190" s="207"/>
    </row>
    <row r="191" spans="17:22" hidden="1">
      <c r="Q191" s="33"/>
      <c r="S191" s="206"/>
      <c r="U191" s="207"/>
      <c r="V191" s="207"/>
    </row>
    <row r="192" spans="17:22" hidden="1">
      <c r="Q192" s="33"/>
      <c r="S192" s="206"/>
      <c r="U192" s="207"/>
      <c r="V192" s="207"/>
    </row>
    <row r="193" spans="17:22" hidden="1">
      <c r="Q193" s="33"/>
      <c r="S193" s="206"/>
      <c r="U193" s="207"/>
      <c r="V193" s="207"/>
    </row>
    <row r="194" spans="17:22" hidden="1">
      <c r="Q194" s="33"/>
      <c r="S194" s="206"/>
      <c r="U194" s="207"/>
      <c r="V194" s="207"/>
    </row>
    <row r="195" spans="17:22" hidden="1">
      <c r="Q195" s="33"/>
      <c r="S195" s="206"/>
      <c r="U195" s="207"/>
      <c r="V195" s="207"/>
    </row>
    <row r="196" spans="17:22" hidden="1">
      <c r="Q196" s="33"/>
      <c r="S196" s="206"/>
      <c r="U196" s="207"/>
      <c r="V196" s="207"/>
    </row>
    <row r="197" spans="17:22" hidden="1">
      <c r="Q197" s="33"/>
      <c r="S197" s="206"/>
      <c r="U197" s="207"/>
      <c r="V197" s="207"/>
    </row>
    <row r="198" spans="17:22" hidden="1">
      <c r="Q198" s="33"/>
      <c r="S198" s="206"/>
      <c r="U198" s="207"/>
      <c r="V198" s="207"/>
    </row>
    <row r="199" spans="17:22" hidden="1">
      <c r="Q199" s="33"/>
      <c r="S199" s="206"/>
      <c r="U199" s="207"/>
      <c r="V199" s="207"/>
    </row>
    <row r="200" spans="17:22" hidden="1">
      <c r="Q200" s="33"/>
      <c r="S200" s="206"/>
      <c r="U200" s="207"/>
      <c r="V200" s="207"/>
    </row>
    <row r="201" spans="17:22" hidden="1">
      <c r="Q201" s="33"/>
      <c r="S201" s="206"/>
      <c r="U201" s="207"/>
      <c r="V201" s="207"/>
    </row>
    <row r="202" spans="17:22" hidden="1">
      <c r="Q202" s="33"/>
      <c r="S202" s="206"/>
      <c r="U202" s="207"/>
      <c r="V202" s="207"/>
    </row>
    <row r="203" spans="17:22" hidden="1">
      <c r="Q203" s="33"/>
      <c r="S203" s="206"/>
      <c r="U203" s="207"/>
      <c r="V203" s="207"/>
    </row>
    <row r="204" spans="17:22" hidden="1">
      <c r="Q204" s="33"/>
      <c r="S204" s="206"/>
      <c r="U204" s="207"/>
      <c r="V204" s="207"/>
    </row>
    <row r="205" spans="17:22" hidden="1">
      <c r="Q205" s="33"/>
      <c r="S205" s="206"/>
      <c r="U205" s="207"/>
      <c r="V205" s="207"/>
    </row>
    <row r="206" spans="17:22" hidden="1">
      <c r="Q206" s="33"/>
      <c r="S206" s="206"/>
      <c r="U206" s="207"/>
      <c r="V206" s="207"/>
    </row>
    <row r="207" spans="17:22" hidden="1">
      <c r="Q207" s="33"/>
      <c r="S207" s="206"/>
      <c r="U207" s="207"/>
      <c r="V207" s="207"/>
    </row>
    <row r="208" spans="17:22" hidden="1">
      <c r="Q208" s="33"/>
      <c r="S208" s="206"/>
      <c r="U208" s="207"/>
      <c r="V208" s="207"/>
    </row>
    <row r="209" spans="17:22" hidden="1">
      <c r="Q209" s="33"/>
      <c r="S209" s="206"/>
      <c r="U209" s="207"/>
      <c r="V209" s="207"/>
    </row>
    <row r="210" spans="17:22" hidden="1">
      <c r="Q210" s="33"/>
      <c r="S210" s="206"/>
      <c r="U210" s="207"/>
      <c r="V210" s="207"/>
    </row>
    <row r="211" spans="17:22" hidden="1">
      <c r="Q211" s="33"/>
      <c r="S211" s="206"/>
      <c r="U211" s="207"/>
      <c r="V211" s="207"/>
    </row>
    <row r="212" spans="17:22" hidden="1">
      <c r="Q212" s="33"/>
      <c r="S212" s="206"/>
      <c r="U212" s="207"/>
      <c r="V212" s="207"/>
    </row>
    <row r="213" spans="17:22" hidden="1">
      <c r="Q213" s="33"/>
      <c r="S213" s="206"/>
      <c r="U213" s="207"/>
      <c r="V213" s="207"/>
    </row>
    <row r="214" spans="17:22" hidden="1">
      <c r="Q214" s="33"/>
      <c r="S214" s="206"/>
      <c r="U214" s="207"/>
      <c r="V214" s="207"/>
    </row>
    <row r="215" spans="17:22" hidden="1">
      <c r="Q215" s="33"/>
      <c r="S215" s="206"/>
      <c r="U215" s="207"/>
      <c r="V215" s="207"/>
    </row>
    <row r="216" spans="17:22" hidden="1">
      <c r="Q216" s="33"/>
      <c r="S216" s="206"/>
      <c r="U216" s="207"/>
      <c r="V216" s="207"/>
    </row>
    <row r="217" spans="17:22" hidden="1">
      <c r="Q217" s="33"/>
      <c r="S217" s="206"/>
      <c r="U217" s="207"/>
      <c r="V217" s="207"/>
    </row>
    <row r="218" spans="17:22" hidden="1">
      <c r="Q218" s="33"/>
      <c r="S218" s="206"/>
      <c r="U218" s="207"/>
      <c r="V218" s="207"/>
    </row>
    <row r="219" spans="17:22" hidden="1">
      <c r="Q219" s="33"/>
      <c r="S219" s="206"/>
      <c r="U219" s="207"/>
      <c r="V219" s="207"/>
    </row>
    <row r="220" spans="17:22" hidden="1">
      <c r="Q220" s="33"/>
      <c r="S220" s="206"/>
      <c r="U220" s="207"/>
      <c r="V220" s="207"/>
    </row>
    <row r="221" spans="17:22" hidden="1">
      <c r="Q221" s="33"/>
      <c r="S221" s="206"/>
      <c r="U221" s="207"/>
      <c r="V221" s="207"/>
    </row>
    <row r="222" spans="17:22" hidden="1">
      <c r="Q222" s="33"/>
      <c r="S222" s="206"/>
      <c r="U222" s="207"/>
      <c r="V222" s="207"/>
    </row>
    <row r="223" spans="17:22" hidden="1">
      <c r="Q223" s="33"/>
      <c r="S223" s="206"/>
      <c r="U223" s="207"/>
      <c r="V223" s="207"/>
    </row>
    <row r="224" spans="17:22" hidden="1">
      <c r="Q224" s="33"/>
      <c r="S224" s="206"/>
      <c r="U224" s="207"/>
      <c r="V224" s="207"/>
    </row>
    <row r="225" spans="17:22" hidden="1">
      <c r="Q225" s="33"/>
      <c r="S225" s="206"/>
      <c r="U225" s="207"/>
      <c r="V225" s="207"/>
    </row>
    <row r="226" spans="17:22" hidden="1">
      <c r="Q226" s="33"/>
      <c r="S226" s="206"/>
      <c r="U226" s="207"/>
      <c r="V226" s="207"/>
    </row>
    <row r="227" spans="17:22" hidden="1">
      <c r="Q227" s="33"/>
      <c r="S227" s="206"/>
      <c r="U227" s="207"/>
      <c r="V227" s="207"/>
    </row>
    <row r="228" spans="17:22" hidden="1">
      <c r="Q228" s="33"/>
      <c r="S228" s="206"/>
      <c r="U228" s="207"/>
      <c r="V228" s="207"/>
    </row>
    <row r="229" spans="17:22" hidden="1">
      <c r="Q229" s="33"/>
      <c r="S229" s="206"/>
      <c r="U229" s="207"/>
      <c r="V229" s="207"/>
    </row>
    <row r="230" spans="17:22" hidden="1">
      <c r="Q230" s="33"/>
      <c r="S230" s="206"/>
      <c r="U230" s="207"/>
      <c r="V230" s="207"/>
    </row>
    <row r="231" spans="17:22" hidden="1">
      <c r="Q231" s="33"/>
      <c r="S231" s="206"/>
      <c r="U231" s="207"/>
      <c r="V231" s="207"/>
    </row>
    <row r="232" spans="17:22" hidden="1">
      <c r="Q232" s="33"/>
      <c r="S232" s="206"/>
      <c r="U232" s="207"/>
      <c r="V232" s="207"/>
    </row>
    <row r="233" spans="17:22" hidden="1">
      <c r="Q233" s="33"/>
      <c r="S233" s="206"/>
      <c r="U233" s="207"/>
      <c r="V233" s="207"/>
    </row>
    <row r="234" spans="17:22" hidden="1">
      <c r="Q234" s="33"/>
      <c r="S234" s="206"/>
      <c r="U234" s="207"/>
      <c r="V234" s="207"/>
    </row>
    <row r="235" spans="17:22" hidden="1">
      <c r="Q235" s="33"/>
      <c r="S235" s="206"/>
      <c r="U235" s="207"/>
      <c r="V235" s="207"/>
    </row>
    <row r="236" spans="17:22" hidden="1">
      <c r="Q236" s="33"/>
      <c r="S236" s="206"/>
      <c r="U236" s="207"/>
      <c r="V236" s="207"/>
    </row>
    <row r="237" spans="17:22" hidden="1">
      <c r="Q237" s="33"/>
      <c r="S237" s="206"/>
      <c r="U237" s="207"/>
      <c r="V237" s="207"/>
    </row>
    <row r="238" spans="17:22" hidden="1">
      <c r="Q238" s="33"/>
      <c r="S238" s="206"/>
      <c r="U238" s="207"/>
      <c r="V238" s="207"/>
    </row>
    <row r="239" spans="17:22" hidden="1">
      <c r="Q239" s="33"/>
      <c r="S239" s="206"/>
      <c r="U239" s="207"/>
      <c r="V239" s="207"/>
    </row>
    <row r="240" spans="17:22" hidden="1">
      <c r="Q240" s="33"/>
      <c r="S240" s="206"/>
      <c r="U240" s="207"/>
      <c r="V240" s="207"/>
    </row>
    <row r="241" spans="17:23" hidden="1">
      <c r="Q241" s="33"/>
      <c r="S241" s="206"/>
      <c r="U241" s="207"/>
      <c r="V241" s="207"/>
    </row>
    <row r="242" spans="17:23" hidden="1">
      <c r="Q242" s="33"/>
      <c r="S242" s="206"/>
      <c r="U242" s="207"/>
      <c r="V242" s="207"/>
    </row>
    <row r="243" spans="17:23" hidden="1">
      <c r="Q243" s="33"/>
      <c r="S243" s="206"/>
      <c r="U243" s="207"/>
      <c r="V243" s="207"/>
    </row>
    <row r="244" spans="17:23" hidden="1">
      <c r="Q244" s="33"/>
      <c r="S244" s="206"/>
      <c r="U244" s="207"/>
      <c r="V244" s="207"/>
    </row>
    <row r="245" spans="17:23" hidden="1">
      <c r="Q245" s="33"/>
      <c r="S245" s="206"/>
      <c r="U245" s="207"/>
      <c r="V245" s="207"/>
    </row>
    <row r="246" spans="17:23" hidden="1">
      <c r="Q246" s="33"/>
      <c r="S246" s="206"/>
      <c r="U246" s="207"/>
      <c r="V246" s="207"/>
      <c r="W246" s="207"/>
    </row>
    <row r="247" spans="17:23" hidden="1">
      <c r="Q247" s="33"/>
      <c r="S247" s="206"/>
      <c r="U247" s="207"/>
      <c r="V247" s="207"/>
      <c r="W247" s="207"/>
    </row>
    <row r="248" spans="17:23" hidden="1">
      <c r="Q248" s="33"/>
      <c r="S248" s="206"/>
      <c r="U248" s="207"/>
      <c r="V248" s="207"/>
      <c r="W248" s="207"/>
    </row>
    <row r="249" spans="17:23" hidden="1">
      <c r="Q249" s="33"/>
      <c r="S249" s="206"/>
      <c r="U249" s="207"/>
      <c r="V249" s="207"/>
      <c r="W249" s="207"/>
    </row>
    <row r="250" spans="17:23" hidden="1">
      <c r="Q250" s="33"/>
      <c r="S250" s="206"/>
      <c r="U250" s="207"/>
      <c r="V250" s="207"/>
      <c r="W250" s="207"/>
    </row>
    <row r="251" spans="17:23" hidden="1">
      <c r="Q251" s="33"/>
      <c r="S251" s="206"/>
      <c r="U251" s="207"/>
      <c r="V251" s="207"/>
      <c r="W251" s="207"/>
    </row>
    <row r="252" spans="17:23" hidden="1">
      <c r="Q252" s="33"/>
      <c r="S252" s="206"/>
      <c r="U252" s="207"/>
      <c r="V252" s="207"/>
      <c r="W252" s="207"/>
    </row>
    <row r="253" spans="17:23" hidden="1">
      <c r="Q253" s="33"/>
      <c r="S253" s="206"/>
      <c r="U253" s="207"/>
      <c r="V253" s="207"/>
      <c r="W253" s="207"/>
    </row>
    <row r="254" spans="17:23" hidden="1">
      <c r="Q254" s="33"/>
      <c r="S254" s="206"/>
      <c r="U254" s="207"/>
      <c r="V254" s="207"/>
      <c r="W254" s="207"/>
    </row>
    <row r="255" spans="17:23" hidden="1">
      <c r="Q255" s="33"/>
      <c r="S255" s="206"/>
      <c r="U255" s="207"/>
      <c r="V255" s="207"/>
      <c r="W255" s="207"/>
    </row>
    <row r="256" spans="17:23" hidden="1">
      <c r="Q256" s="33"/>
      <c r="S256" s="206"/>
      <c r="U256" s="207"/>
      <c r="V256" s="207"/>
      <c r="W256" s="207"/>
    </row>
    <row r="257" spans="17:23" hidden="1">
      <c r="Q257" s="33"/>
      <c r="S257" s="206"/>
      <c r="U257" s="207"/>
      <c r="V257" s="207"/>
      <c r="W257" s="207"/>
    </row>
    <row r="258" spans="17:23" hidden="1">
      <c r="Q258" s="33"/>
      <c r="S258" s="206"/>
      <c r="U258" s="207"/>
      <c r="V258" s="207"/>
      <c r="W258" s="207"/>
    </row>
    <row r="259" spans="17:23" hidden="1">
      <c r="Q259" s="33"/>
      <c r="S259" s="206"/>
      <c r="U259" s="207"/>
      <c r="V259" s="207"/>
      <c r="W259" s="207"/>
    </row>
    <row r="260" spans="17:23" hidden="1">
      <c r="Q260" s="33"/>
      <c r="S260" s="206"/>
      <c r="U260" s="207"/>
      <c r="V260" s="207"/>
      <c r="W260" s="207"/>
    </row>
    <row r="261" spans="17:23" hidden="1">
      <c r="Q261" s="33"/>
      <c r="S261" s="206"/>
      <c r="U261" s="207"/>
      <c r="V261" s="207"/>
      <c r="W261" s="207"/>
    </row>
    <row r="262" spans="17:23" hidden="1">
      <c r="Q262" s="33"/>
      <c r="S262" s="206"/>
      <c r="U262" s="207"/>
      <c r="V262" s="207"/>
      <c r="W262" s="207"/>
    </row>
    <row r="263" spans="17:23" hidden="1">
      <c r="Q263" s="33"/>
      <c r="S263" s="206"/>
      <c r="U263" s="207"/>
      <c r="V263" s="207"/>
      <c r="W263" s="207"/>
    </row>
    <row r="264" spans="17:23" hidden="1">
      <c r="Q264" s="33"/>
      <c r="S264" s="206"/>
      <c r="U264" s="207"/>
      <c r="V264" s="207"/>
      <c r="W264" s="207"/>
    </row>
    <row r="265" spans="17:23" hidden="1">
      <c r="Q265" s="33"/>
      <c r="S265" s="206"/>
      <c r="U265" s="207"/>
      <c r="V265" s="207"/>
      <c r="W265" s="207"/>
    </row>
    <row r="266" spans="17:23" hidden="1">
      <c r="Q266" s="33"/>
      <c r="S266" s="206"/>
      <c r="U266" s="207"/>
      <c r="V266" s="207"/>
      <c r="W266" s="207"/>
    </row>
    <row r="267" spans="17:23" hidden="1">
      <c r="Q267" s="33"/>
      <c r="S267" s="206"/>
      <c r="U267" s="207"/>
      <c r="V267" s="207"/>
      <c r="W267" s="207"/>
    </row>
    <row r="268" spans="17:23" hidden="1">
      <c r="Q268" s="33"/>
      <c r="S268" s="206"/>
      <c r="U268" s="207"/>
      <c r="V268" s="207"/>
      <c r="W268" s="207"/>
    </row>
    <row r="269" spans="17:23" hidden="1">
      <c r="Q269" s="33"/>
      <c r="S269" s="206"/>
      <c r="U269" s="207"/>
      <c r="V269" s="207"/>
      <c r="W269" s="207"/>
    </row>
    <row r="270" spans="17:23" hidden="1">
      <c r="Q270" s="33"/>
      <c r="S270" s="206"/>
      <c r="U270" s="207"/>
      <c r="V270" s="207"/>
      <c r="W270" s="207"/>
    </row>
    <row r="271" spans="17:23" hidden="1">
      <c r="Q271" s="33"/>
      <c r="S271" s="206"/>
      <c r="U271" s="207"/>
      <c r="V271" s="207"/>
      <c r="W271" s="207"/>
    </row>
    <row r="272" spans="17:23" hidden="1">
      <c r="Q272" s="33"/>
      <c r="S272" s="206"/>
      <c r="U272" s="207"/>
      <c r="V272" s="207"/>
      <c r="W272" s="207"/>
    </row>
    <row r="273" spans="17:23" hidden="1">
      <c r="Q273" s="33"/>
      <c r="S273" s="206"/>
      <c r="U273" s="207"/>
      <c r="V273" s="207"/>
      <c r="W273" s="207"/>
    </row>
    <row r="274" spans="17:23" hidden="1">
      <c r="Q274" s="33"/>
      <c r="S274" s="206"/>
      <c r="U274" s="207"/>
      <c r="V274" s="207"/>
      <c r="W274" s="207"/>
    </row>
    <row r="275" spans="17:23" hidden="1">
      <c r="Q275" s="33"/>
      <c r="S275" s="206"/>
      <c r="U275" s="207"/>
      <c r="V275" s="207"/>
      <c r="W275" s="207"/>
    </row>
    <row r="276" spans="17:23" hidden="1">
      <c r="Q276" s="33"/>
      <c r="S276" s="206"/>
      <c r="U276" s="207"/>
      <c r="V276" s="207"/>
      <c r="W276" s="207"/>
    </row>
    <row r="277" spans="17:23" hidden="1">
      <c r="Q277" s="33"/>
      <c r="S277" s="206"/>
      <c r="U277" s="207"/>
      <c r="V277" s="207"/>
      <c r="W277" s="207"/>
    </row>
    <row r="278" spans="17:23" hidden="1">
      <c r="Q278" s="33"/>
      <c r="S278" s="206"/>
      <c r="U278" s="207"/>
      <c r="V278" s="207"/>
      <c r="W278" s="207"/>
    </row>
    <row r="279" spans="17:23" hidden="1">
      <c r="Q279" s="33"/>
      <c r="S279" s="206"/>
      <c r="U279" s="207"/>
      <c r="V279" s="207"/>
      <c r="W279" s="207"/>
    </row>
    <row r="280" spans="17:23" hidden="1">
      <c r="Q280" s="33"/>
      <c r="S280" s="206"/>
      <c r="U280" s="207"/>
      <c r="V280" s="207"/>
      <c r="W280" s="207"/>
    </row>
    <row r="281" spans="17:23" hidden="1">
      <c r="Q281" s="33"/>
      <c r="S281" s="206"/>
      <c r="U281" s="207"/>
      <c r="V281" s="207"/>
      <c r="W281" s="207"/>
    </row>
    <row r="282" spans="17:23" hidden="1">
      <c r="Q282" s="33"/>
      <c r="S282" s="206"/>
      <c r="U282" s="207"/>
      <c r="V282" s="207"/>
      <c r="W282" s="207"/>
    </row>
    <row r="283" spans="17:23" hidden="1">
      <c r="Q283" s="33"/>
      <c r="S283" s="206"/>
      <c r="U283" s="207"/>
      <c r="V283" s="207"/>
      <c r="W283" s="207"/>
    </row>
    <row r="284" spans="17:23" hidden="1">
      <c r="Q284" s="33"/>
      <c r="S284" s="206"/>
      <c r="U284" s="207"/>
      <c r="V284" s="207"/>
      <c r="W284" s="207"/>
    </row>
    <row r="285" spans="17:23" hidden="1">
      <c r="Q285" s="33"/>
      <c r="S285" s="206"/>
      <c r="U285" s="207"/>
      <c r="V285" s="207"/>
      <c r="W285" s="207"/>
    </row>
    <row r="286" spans="17:23" hidden="1">
      <c r="Q286" s="33"/>
      <c r="S286" s="206"/>
      <c r="U286" s="207"/>
      <c r="V286" s="207"/>
      <c r="W286" s="207"/>
    </row>
    <row r="287" spans="17:23" hidden="1">
      <c r="Q287" s="33"/>
      <c r="S287" s="206"/>
      <c r="U287" s="207"/>
      <c r="V287" s="207"/>
      <c r="W287" s="207"/>
    </row>
    <row r="288" spans="17:23" hidden="1">
      <c r="Q288" s="33"/>
      <c r="S288" s="206"/>
      <c r="U288" s="207"/>
      <c r="V288" s="207"/>
      <c r="W288" s="207"/>
    </row>
    <row r="289" spans="17:23" hidden="1">
      <c r="Q289" s="33"/>
      <c r="S289" s="206"/>
      <c r="U289" s="207"/>
      <c r="V289" s="207"/>
      <c r="W289" s="207"/>
    </row>
    <row r="290" spans="17:23" hidden="1">
      <c r="Q290" s="33"/>
      <c r="S290" s="206"/>
      <c r="U290" s="207"/>
      <c r="V290" s="207"/>
      <c r="W290" s="207"/>
    </row>
    <row r="291" spans="17:23" hidden="1">
      <c r="Q291" s="33"/>
      <c r="S291" s="206"/>
      <c r="U291" s="207"/>
      <c r="V291" s="207"/>
      <c r="W291" s="207"/>
    </row>
    <row r="292" spans="17:23" hidden="1">
      <c r="Q292" s="33"/>
      <c r="S292" s="206"/>
      <c r="U292" s="207"/>
      <c r="V292" s="207"/>
      <c r="W292" s="207"/>
    </row>
    <row r="293" spans="17:23" hidden="1">
      <c r="Q293" s="33"/>
      <c r="S293" s="206"/>
      <c r="U293" s="207"/>
      <c r="V293" s="207"/>
      <c r="W293" s="207"/>
    </row>
    <row r="294" spans="17:23" hidden="1">
      <c r="Q294" s="33"/>
      <c r="S294" s="206"/>
      <c r="U294" s="207"/>
      <c r="V294" s="207"/>
      <c r="W294" s="207"/>
    </row>
    <row r="295" spans="17:23" hidden="1">
      <c r="Q295" s="33"/>
      <c r="S295" s="206"/>
      <c r="U295" s="207"/>
      <c r="V295" s="207"/>
      <c r="W295" s="207"/>
    </row>
    <row r="296" spans="17:23" hidden="1">
      <c r="Q296" s="33"/>
      <c r="S296" s="206"/>
      <c r="U296" s="207"/>
      <c r="V296" s="207"/>
      <c r="W296" s="207"/>
    </row>
    <row r="297" spans="17:23" hidden="1">
      <c r="Q297" s="33"/>
      <c r="S297" s="206"/>
      <c r="U297" s="207"/>
      <c r="V297" s="207"/>
      <c r="W297" s="207"/>
    </row>
    <row r="298" spans="17:23" hidden="1">
      <c r="Q298" s="33"/>
      <c r="S298" s="206"/>
      <c r="U298" s="207"/>
      <c r="V298" s="207"/>
      <c r="W298" s="207"/>
    </row>
    <row r="299" spans="17:23" hidden="1">
      <c r="Q299" s="33"/>
      <c r="S299" s="206"/>
      <c r="U299" s="207"/>
      <c r="V299" s="207"/>
      <c r="W299" s="207"/>
    </row>
    <row r="300" spans="17:23" hidden="1">
      <c r="Q300" s="33"/>
      <c r="S300" s="206"/>
      <c r="U300" s="207"/>
      <c r="V300" s="207"/>
      <c r="W300" s="207"/>
    </row>
    <row r="301" spans="17:23" hidden="1">
      <c r="Q301" s="33"/>
      <c r="S301" s="206"/>
      <c r="U301" s="207"/>
      <c r="V301" s="207"/>
      <c r="W301" s="207"/>
    </row>
    <row r="302" spans="17:23" hidden="1">
      <c r="Q302" s="33"/>
      <c r="S302" s="206"/>
      <c r="U302" s="207"/>
      <c r="V302" s="207"/>
      <c r="W302" s="207"/>
    </row>
    <row r="303" spans="17:23" hidden="1">
      <c r="Q303" s="33"/>
      <c r="S303" s="206"/>
      <c r="U303" s="207"/>
      <c r="V303" s="207"/>
      <c r="W303" s="207"/>
    </row>
    <row r="304" spans="17:23" hidden="1">
      <c r="Q304" s="33"/>
      <c r="S304" s="206"/>
      <c r="U304" s="207"/>
      <c r="V304" s="207"/>
      <c r="W304" s="207"/>
    </row>
    <row r="305" spans="17:23" hidden="1">
      <c r="Q305" s="33"/>
      <c r="S305" s="206"/>
      <c r="U305" s="207"/>
      <c r="V305" s="207"/>
      <c r="W305" s="207"/>
    </row>
    <row r="306" spans="17:23" hidden="1">
      <c r="Q306" s="33"/>
      <c r="S306" s="206"/>
      <c r="U306" s="207"/>
      <c r="V306" s="207"/>
      <c r="W306" s="207"/>
    </row>
    <row r="307" spans="17:23" hidden="1">
      <c r="Q307" s="33"/>
      <c r="S307" s="206"/>
      <c r="U307" s="207"/>
      <c r="V307" s="207"/>
      <c r="W307" s="207"/>
    </row>
    <row r="308" spans="17:23" hidden="1">
      <c r="Q308" s="33"/>
      <c r="S308" s="206"/>
      <c r="U308" s="207"/>
      <c r="V308" s="207"/>
      <c r="W308" s="207"/>
    </row>
    <row r="309" spans="17:23" hidden="1">
      <c r="Q309" s="33"/>
      <c r="S309" s="206"/>
      <c r="U309" s="207"/>
      <c r="V309" s="207"/>
      <c r="W309" s="207"/>
    </row>
    <row r="310" spans="17:23" hidden="1">
      <c r="Q310" s="33"/>
      <c r="S310" s="206"/>
      <c r="U310" s="207"/>
      <c r="V310" s="207"/>
      <c r="W310" s="207"/>
    </row>
    <row r="311" spans="17:23" hidden="1">
      <c r="Q311" s="33"/>
      <c r="S311" s="206"/>
      <c r="U311" s="207"/>
      <c r="V311" s="207"/>
      <c r="W311" s="207"/>
    </row>
    <row r="312" spans="17:23" hidden="1">
      <c r="Q312" s="33"/>
      <c r="S312" s="206"/>
      <c r="U312" s="207"/>
      <c r="V312" s="207"/>
      <c r="W312" s="207"/>
    </row>
    <row r="313" spans="17:23" hidden="1">
      <c r="Q313" s="33"/>
      <c r="S313" s="206"/>
      <c r="U313" s="207"/>
      <c r="V313" s="207"/>
      <c r="W313" s="207"/>
    </row>
    <row r="314" spans="17:23" hidden="1">
      <c r="Q314" s="33"/>
      <c r="S314" s="206"/>
      <c r="U314" s="207"/>
      <c r="V314" s="207"/>
      <c r="W314" s="207"/>
    </row>
    <row r="315" spans="17:23" hidden="1">
      <c r="Q315" s="33"/>
      <c r="S315" s="206"/>
      <c r="U315" s="207"/>
      <c r="V315" s="207"/>
      <c r="W315" s="207"/>
    </row>
    <row r="316" spans="17:23" hidden="1">
      <c r="Q316" s="33"/>
      <c r="S316" s="206"/>
      <c r="U316" s="207"/>
      <c r="V316" s="207"/>
      <c r="W316" s="207"/>
    </row>
    <row r="317" spans="17:23" hidden="1">
      <c r="Q317" s="33"/>
      <c r="S317" s="206"/>
      <c r="U317" s="207"/>
      <c r="V317" s="207"/>
      <c r="W317" s="207"/>
    </row>
    <row r="318" spans="17:23" hidden="1">
      <c r="Q318" s="33"/>
      <c r="S318" s="206"/>
      <c r="U318" s="207"/>
      <c r="V318" s="207"/>
      <c r="W318" s="207"/>
    </row>
    <row r="319" spans="17:23" hidden="1">
      <c r="Q319" s="33"/>
      <c r="S319" s="206"/>
      <c r="U319" s="207"/>
      <c r="V319" s="207"/>
      <c r="W319" s="207"/>
    </row>
    <row r="320" spans="17:23" hidden="1">
      <c r="Q320" s="33"/>
      <c r="S320" s="206"/>
      <c r="U320" s="207"/>
      <c r="V320" s="207"/>
      <c r="W320" s="207"/>
    </row>
    <row r="321" spans="6:23" hidden="1">
      <c r="Q321" s="33"/>
      <c r="S321" s="206"/>
      <c r="U321" s="207"/>
      <c r="V321" s="207"/>
      <c r="W321" s="207"/>
    </row>
    <row r="322" spans="6:23" hidden="1">
      <c r="Q322" s="33"/>
      <c r="S322" s="206"/>
      <c r="U322" s="207"/>
      <c r="V322" s="207"/>
      <c r="W322" s="207"/>
    </row>
    <row r="323" spans="6:23" hidden="1">
      <c r="Q323" s="33"/>
      <c r="S323" s="206"/>
      <c r="U323" s="207"/>
      <c r="V323" s="207"/>
      <c r="W323" s="207"/>
    </row>
    <row r="324" spans="6:23" hidden="1">
      <c r="Q324" s="33"/>
      <c r="S324" s="206"/>
      <c r="U324" s="207"/>
      <c r="V324" s="207"/>
      <c r="W324" s="207"/>
    </row>
    <row r="325" spans="6:23" hidden="1">
      <c r="Q325" s="33"/>
      <c r="S325" s="206"/>
      <c r="U325" s="207"/>
      <c r="V325" s="207"/>
      <c r="W325" s="207"/>
    </row>
    <row r="326" spans="6:23" hidden="1">
      <c r="Q326" s="33"/>
      <c r="S326" s="206"/>
      <c r="U326" s="207"/>
      <c r="V326" s="207"/>
      <c r="W326" s="207"/>
    </row>
    <row r="327" spans="6:23" hidden="1">
      <c r="F327" s="32">
        <v>0.19</v>
      </c>
      <c r="Q327" s="33"/>
      <c r="S327" s="206"/>
      <c r="U327" s="207"/>
      <c r="V327" s="207"/>
      <c r="W327" s="207"/>
    </row>
    <row r="328" spans="6:23" hidden="1">
      <c r="Q328" s="33"/>
      <c r="S328" s="206"/>
      <c r="U328" s="207"/>
      <c r="V328" s="207"/>
      <c r="W328" s="207"/>
    </row>
    <row r="329" spans="6:23" hidden="1">
      <c r="Q329" s="33"/>
      <c r="S329" s="206"/>
      <c r="U329" s="207"/>
      <c r="V329" s="207"/>
      <c r="W329" s="207"/>
    </row>
    <row r="330" spans="6:23" hidden="1">
      <c r="Q330" s="33"/>
      <c r="S330" s="206"/>
      <c r="U330" s="207"/>
      <c r="V330" s="207"/>
      <c r="W330" s="207"/>
    </row>
    <row r="331" spans="6:23" hidden="1">
      <c r="Q331" s="33"/>
      <c r="S331" s="206"/>
      <c r="U331" s="207"/>
      <c r="V331" s="207"/>
      <c r="W331" s="207"/>
    </row>
    <row r="332" spans="6:23" hidden="1">
      <c r="Q332" s="33"/>
      <c r="S332" s="206"/>
      <c r="U332" s="207"/>
      <c r="V332" s="207"/>
      <c r="W332" s="207"/>
    </row>
    <row r="333" spans="6:23" hidden="1">
      <c r="Q333" s="33"/>
      <c r="S333" s="206"/>
      <c r="U333" s="207"/>
      <c r="V333" s="207"/>
      <c r="W333" s="207"/>
    </row>
    <row r="334" spans="6:23" hidden="1">
      <c r="Q334" s="33"/>
      <c r="S334" s="206"/>
      <c r="U334" s="207"/>
      <c r="V334" s="207"/>
      <c r="W334" s="207"/>
    </row>
    <row r="335" spans="6:23" hidden="1">
      <c r="Q335" s="33"/>
      <c r="S335" s="206"/>
      <c r="U335" s="207"/>
      <c r="V335" s="207"/>
      <c r="W335" s="207"/>
    </row>
    <row r="336" spans="6:23" hidden="1">
      <c r="Q336" s="33"/>
      <c r="S336" s="206"/>
      <c r="U336" s="207"/>
      <c r="V336" s="207"/>
      <c r="W336" s="207"/>
    </row>
    <row r="337" spans="17:23" hidden="1">
      <c r="Q337" s="33"/>
      <c r="S337" s="206"/>
      <c r="U337" s="207"/>
      <c r="V337" s="207"/>
      <c r="W337" s="207"/>
    </row>
    <row r="338" spans="17:23" hidden="1">
      <c r="Q338" s="33"/>
      <c r="S338" s="206"/>
      <c r="U338" s="207"/>
      <c r="V338" s="207"/>
      <c r="W338" s="207"/>
    </row>
    <row r="339" spans="17:23" hidden="1">
      <c r="Q339" s="33"/>
      <c r="S339" s="206"/>
      <c r="U339" s="207"/>
      <c r="V339" s="207"/>
      <c r="W339" s="207"/>
    </row>
    <row r="340" spans="17:23" hidden="1">
      <c r="Q340" s="33"/>
      <c r="S340" s="206"/>
      <c r="U340" s="207"/>
      <c r="V340" s="207"/>
      <c r="W340" s="207"/>
    </row>
    <row r="341" spans="17:23" hidden="1">
      <c r="Q341" s="33"/>
      <c r="S341" s="206"/>
      <c r="U341" s="207"/>
      <c r="V341" s="207"/>
      <c r="W341" s="207"/>
    </row>
    <row r="342" spans="17:23" hidden="1">
      <c r="Q342" s="33"/>
      <c r="S342" s="206"/>
      <c r="U342" s="207"/>
      <c r="V342" s="207"/>
      <c r="W342" s="207"/>
    </row>
    <row r="343" spans="17:23" hidden="1">
      <c r="Q343" s="33"/>
      <c r="S343" s="206"/>
      <c r="U343" s="207"/>
      <c r="V343" s="207"/>
      <c r="W343" s="207"/>
    </row>
    <row r="344" spans="17:23" hidden="1">
      <c r="Q344" s="33"/>
      <c r="S344" s="206"/>
      <c r="U344" s="207"/>
      <c r="V344" s="207"/>
      <c r="W344" s="207"/>
    </row>
    <row r="345" spans="17:23" hidden="1">
      <c r="Q345" s="33"/>
      <c r="S345" s="206"/>
      <c r="U345" s="207"/>
      <c r="V345" s="207"/>
      <c r="W345" s="207"/>
    </row>
    <row r="346" spans="17:23" hidden="1">
      <c r="Q346" s="33"/>
      <c r="S346" s="206"/>
      <c r="U346" s="207"/>
      <c r="V346" s="207"/>
      <c r="W346" s="207"/>
    </row>
    <row r="347" spans="17:23" hidden="1">
      <c r="Q347" s="33"/>
      <c r="S347" s="206"/>
      <c r="U347" s="207"/>
      <c r="V347" s="207"/>
      <c r="W347" s="207"/>
    </row>
    <row r="348" spans="17:23" hidden="1">
      <c r="Q348" s="33"/>
      <c r="S348" s="206"/>
      <c r="U348" s="207"/>
      <c r="V348" s="207"/>
      <c r="W348" s="207"/>
    </row>
    <row r="349" spans="17:23" hidden="1">
      <c r="Q349" s="33"/>
      <c r="S349" s="206"/>
      <c r="U349" s="207"/>
      <c r="V349" s="207"/>
      <c r="W349" s="207"/>
    </row>
    <row r="350" spans="17:23" hidden="1">
      <c r="Q350" s="33"/>
      <c r="S350" s="206"/>
      <c r="U350" s="207"/>
      <c r="V350" s="207"/>
      <c r="W350" s="207"/>
    </row>
    <row r="351" spans="17:23" hidden="1">
      <c r="Q351" s="33"/>
      <c r="S351" s="206"/>
      <c r="U351" s="207"/>
      <c r="V351" s="207"/>
      <c r="W351" s="207"/>
    </row>
    <row r="352" spans="17:23" hidden="1">
      <c r="Q352" s="33"/>
      <c r="S352" s="206"/>
      <c r="U352" s="207"/>
      <c r="V352" s="207"/>
      <c r="W352" s="207"/>
    </row>
    <row r="353" spans="17:23" hidden="1">
      <c r="Q353" s="33"/>
      <c r="S353" s="206"/>
      <c r="U353" s="207"/>
      <c r="V353" s="207"/>
      <c r="W353" s="207"/>
    </row>
    <row r="354" spans="17:23" hidden="1">
      <c r="Q354" s="33"/>
      <c r="S354" s="206"/>
      <c r="U354" s="207"/>
      <c r="V354" s="207"/>
      <c r="W354" s="207"/>
    </row>
    <row r="355" spans="17:23" hidden="1">
      <c r="Q355" s="33"/>
      <c r="S355" s="206"/>
      <c r="U355" s="207"/>
      <c r="V355" s="207"/>
      <c r="W355" s="207"/>
    </row>
    <row r="356" spans="17:23" hidden="1">
      <c r="Q356" s="33"/>
      <c r="S356" s="206"/>
      <c r="U356" s="207"/>
      <c r="V356" s="207"/>
      <c r="W356" s="207"/>
    </row>
    <row r="357" spans="17:23" hidden="1">
      <c r="Q357" s="33"/>
      <c r="S357" s="206"/>
      <c r="U357" s="207"/>
      <c r="V357" s="207"/>
      <c r="W357" s="207"/>
    </row>
    <row r="358" spans="17:23" hidden="1">
      <c r="Q358" s="33"/>
      <c r="S358" s="206"/>
      <c r="U358" s="207"/>
      <c r="V358" s="207"/>
      <c r="W358" s="207"/>
    </row>
    <row r="359" spans="17:23" hidden="1">
      <c r="Q359" s="33"/>
      <c r="S359" s="206"/>
      <c r="U359" s="207"/>
      <c r="V359" s="207"/>
      <c r="W359" s="207"/>
    </row>
    <row r="360" spans="17:23" hidden="1">
      <c r="Q360" s="33"/>
      <c r="S360" s="206"/>
      <c r="U360" s="207"/>
      <c r="V360" s="207"/>
      <c r="W360" s="207"/>
    </row>
    <row r="361" spans="17:23" hidden="1">
      <c r="Q361" s="33"/>
      <c r="S361" s="206"/>
      <c r="U361" s="207"/>
      <c r="V361" s="207"/>
      <c r="W361" s="207"/>
    </row>
    <row r="362" spans="17:23" hidden="1">
      <c r="Q362" s="33"/>
      <c r="S362" s="206"/>
      <c r="U362" s="207"/>
      <c r="V362" s="207"/>
      <c r="W362" s="207"/>
    </row>
    <row r="363" spans="17:23" hidden="1">
      <c r="Q363" s="33"/>
      <c r="S363" s="206"/>
      <c r="U363" s="207"/>
      <c r="V363" s="207"/>
      <c r="W363" s="207"/>
    </row>
    <row r="364" spans="17:23" hidden="1">
      <c r="Q364" s="33"/>
      <c r="S364" s="206"/>
      <c r="U364" s="207"/>
      <c r="V364" s="207"/>
      <c r="W364" s="207"/>
    </row>
    <row r="365" spans="17:23" hidden="1">
      <c r="Q365" s="33"/>
      <c r="S365" s="206"/>
      <c r="U365" s="207"/>
      <c r="V365" s="207"/>
      <c r="W365" s="207"/>
    </row>
    <row r="366" spans="17:23" hidden="1">
      <c r="Q366" s="33"/>
      <c r="S366" s="206"/>
      <c r="U366" s="207"/>
      <c r="V366" s="207"/>
      <c r="W366" s="207"/>
    </row>
    <row r="367" spans="17:23" hidden="1">
      <c r="Q367" s="33"/>
      <c r="S367" s="206"/>
      <c r="U367" s="207"/>
      <c r="V367" s="207"/>
      <c r="W367" s="207"/>
    </row>
    <row r="368" spans="17:23" hidden="1">
      <c r="Q368" s="33"/>
      <c r="S368" s="206"/>
      <c r="U368" s="207"/>
      <c r="V368" s="207"/>
      <c r="W368" s="207"/>
    </row>
    <row r="369" spans="17:23" hidden="1">
      <c r="Q369" s="33"/>
      <c r="S369" s="206"/>
      <c r="U369" s="207"/>
      <c r="V369" s="207"/>
      <c r="W369" s="207"/>
    </row>
    <row r="370" spans="17:23" hidden="1">
      <c r="Q370" s="33"/>
      <c r="S370" s="206"/>
      <c r="U370" s="207"/>
      <c r="V370" s="207"/>
      <c r="W370" s="207"/>
    </row>
    <row r="371" spans="17:23" hidden="1">
      <c r="Q371" s="33"/>
      <c r="S371" s="206"/>
      <c r="U371" s="207"/>
      <c r="V371" s="207"/>
      <c r="W371" s="207"/>
    </row>
    <row r="372" spans="17:23" hidden="1">
      <c r="Q372" s="33"/>
      <c r="S372" s="206"/>
      <c r="U372" s="207"/>
      <c r="V372" s="207"/>
      <c r="W372" s="207"/>
    </row>
    <row r="373" spans="17:23" hidden="1">
      <c r="Q373" s="33"/>
      <c r="S373" s="206"/>
      <c r="U373" s="207"/>
      <c r="V373" s="207"/>
      <c r="W373" s="207"/>
    </row>
    <row r="374" spans="17:23" hidden="1">
      <c r="Q374" s="33"/>
      <c r="S374" s="206"/>
      <c r="T374" s="207"/>
      <c r="U374" s="207"/>
      <c r="V374" s="207"/>
      <c r="W374" s="207"/>
    </row>
    <row r="375" spans="17:23" hidden="1">
      <c r="Q375" s="33"/>
      <c r="S375" s="206"/>
      <c r="T375" s="207"/>
      <c r="U375" s="207"/>
      <c r="V375" s="207"/>
      <c r="W375" s="207"/>
    </row>
    <row r="376" spans="17:23" hidden="1">
      <c r="Q376" s="33"/>
      <c r="S376" s="206"/>
      <c r="T376" s="207"/>
      <c r="U376" s="207"/>
      <c r="V376" s="207"/>
      <c r="W376" s="207"/>
    </row>
    <row r="377" spans="17:23" hidden="1">
      <c r="Q377" s="33"/>
      <c r="S377" s="206"/>
      <c r="T377" s="207"/>
      <c r="U377" s="207"/>
      <c r="V377" s="207"/>
      <c r="W377" s="207"/>
    </row>
    <row r="378" spans="17:23" hidden="1">
      <c r="Q378" s="33"/>
      <c r="S378" s="206"/>
      <c r="T378" s="207"/>
      <c r="U378" s="207"/>
      <c r="V378" s="207"/>
      <c r="W378" s="207"/>
    </row>
    <row r="379" spans="17:23" hidden="1">
      <c r="Q379" s="33"/>
      <c r="S379" s="206"/>
      <c r="T379" s="207"/>
      <c r="U379" s="207"/>
      <c r="V379" s="207"/>
      <c r="W379" s="207"/>
    </row>
    <row r="380" spans="17:23" hidden="1">
      <c r="Q380" s="33"/>
      <c r="S380" s="206"/>
      <c r="T380" s="207"/>
      <c r="U380" s="207"/>
      <c r="V380" s="207"/>
      <c r="W380" s="207"/>
    </row>
    <row r="381" spans="17:23" hidden="1">
      <c r="Q381" s="33"/>
      <c r="S381" s="206"/>
      <c r="T381" s="207"/>
      <c r="U381" s="207"/>
      <c r="V381" s="207"/>
      <c r="W381" s="207"/>
    </row>
    <row r="382" spans="17:23" hidden="1">
      <c r="Q382" s="33"/>
      <c r="S382" s="206"/>
      <c r="T382" s="207"/>
      <c r="U382" s="207"/>
      <c r="V382" s="207"/>
      <c r="W382" s="207"/>
    </row>
    <row r="383" spans="17:23" hidden="1">
      <c r="Q383" s="33"/>
      <c r="S383" s="206"/>
      <c r="T383" s="207"/>
      <c r="U383" s="207"/>
      <c r="V383" s="207"/>
      <c r="W383" s="207"/>
    </row>
    <row r="384" spans="17:23" hidden="1">
      <c r="Q384" s="33"/>
      <c r="S384" s="206"/>
      <c r="T384" s="207"/>
      <c r="U384" s="207"/>
      <c r="V384" s="207"/>
      <c r="W384" s="207"/>
    </row>
    <row r="385" spans="17:23" hidden="1">
      <c r="Q385" s="33"/>
      <c r="S385" s="206"/>
      <c r="T385" s="207"/>
      <c r="U385" s="207"/>
      <c r="V385" s="207"/>
      <c r="W385" s="207"/>
    </row>
    <row r="386" spans="17:23" hidden="1">
      <c r="Q386" s="33"/>
      <c r="S386" s="206"/>
      <c r="T386" s="207"/>
      <c r="U386" s="207"/>
      <c r="V386" s="207"/>
      <c r="W386" s="207"/>
    </row>
    <row r="387" spans="17:23" hidden="1">
      <c r="Q387" s="33"/>
      <c r="S387" s="206"/>
      <c r="T387" s="207"/>
      <c r="U387" s="207"/>
      <c r="V387" s="207"/>
      <c r="W387" s="207"/>
    </row>
    <row r="388" spans="17:23" hidden="1">
      <c r="Q388" s="33"/>
      <c r="S388" s="206"/>
      <c r="T388" s="207"/>
      <c r="U388" s="207"/>
      <c r="V388" s="207"/>
      <c r="W388" s="207"/>
    </row>
    <row r="389" spans="17:23" hidden="1">
      <c r="Q389" s="33"/>
      <c r="S389" s="206"/>
      <c r="T389" s="207"/>
      <c r="U389" s="207"/>
      <c r="V389" s="207"/>
      <c r="W389" s="207"/>
    </row>
    <row r="390" spans="17:23" hidden="1">
      <c r="Q390" s="33"/>
      <c r="S390" s="206"/>
      <c r="T390" s="207"/>
      <c r="U390" s="207"/>
      <c r="V390" s="207"/>
      <c r="W390" s="207"/>
    </row>
    <row r="391" spans="17:23" hidden="1">
      <c r="Q391" s="33"/>
      <c r="S391" s="206"/>
      <c r="T391" s="207"/>
      <c r="U391" s="207"/>
      <c r="V391" s="207"/>
      <c r="W391" s="207"/>
    </row>
    <row r="392" spans="17:23" hidden="1">
      <c r="Q392" s="33"/>
      <c r="S392" s="206"/>
      <c r="T392" s="207"/>
      <c r="U392" s="207"/>
      <c r="V392" s="207"/>
      <c r="W392" s="207"/>
    </row>
    <row r="393" spans="17:23" hidden="1">
      <c r="Q393" s="33"/>
      <c r="S393" s="206"/>
      <c r="T393" s="207"/>
      <c r="U393" s="207"/>
      <c r="V393" s="207"/>
      <c r="W393" s="207"/>
    </row>
    <row r="394" spans="17:23" hidden="1">
      <c r="Q394" s="33"/>
      <c r="S394" s="206"/>
      <c r="T394" s="207"/>
      <c r="U394" s="207"/>
      <c r="V394" s="207"/>
      <c r="W394" s="207"/>
    </row>
    <row r="395" spans="17:23" hidden="1">
      <c r="Q395" s="33"/>
      <c r="S395" s="206"/>
      <c r="T395" s="207"/>
      <c r="U395" s="207"/>
      <c r="V395" s="207"/>
      <c r="W395" s="207"/>
    </row>
    <row r="396" spans="17:23" hidden="1">
      <c r="Q396" s="33"/>
      <c r="S396" s="206"/>
      <c r="T396" s="207"/>
      <c r="U396" s="207"/>
      <c r="V396" s="207"/>
      <c r="W396" s="207"/>
    </row>
    <row r="397" spans="17:23" hidden="1">
      <c r="Q397" s="33"/>
      <c r="S397" s="206"/>
      <c r="T397" s="207"/>
      <c r="U397" s="207"/>
      <c r="V397" s="207"/>
      <c r="W397" s="207"/>
    </row>
    <row r="398" spans="17:23" hidden="1">
      <c r="Q398" s="33"/>
      <c r="S398" s="206"/>
      <c r="T398" s="207"/>
      <c r="U398" s="207"/>
      <c r="V398" s="207"/>
      <c r="W398" s="207"/>
    </row>
    <row r="399" spans="17:23" hidden="1">
      <c r="Q399" s="33"/>
      <c r="S399" s="206"/>
      <c r="T399" s="207"/>
      <c r="U399" s="207"/>
      <c r="V399" s="207"/>
      <c r="W399" s="207"/>
    </row>
    <row r="400" spans="17:23" hidden="1">
      <c r="Q400" s="33"/>
      <c r="S400" s="206"/>
      <c r="T400" s="207"/>
      <c r="U400" s="207"/>
      <c r="V400" s="207"/>
      <c r="W400" s="207"/>
    </row>
    <row r="401" spans="17:23" hidden="1">
      <c r="Q401" s="33"/>
      <c r="S401" s="206"/>
      <c r="T401" s="207"/>
      <c r="U401" s="207"/>
      <c r="V401" s="207"/>
      <c r="W401" s="207"/>
    </row>
    <row r="402" spans="17:23" hidden="1">
      <c r="Q402" s="33"/>
      <c r="S402" s="206"/>
      <c r="T402" s="207"/>
      <c r="U402" s="207"/>
      <c r="V402" s="207"/>
      <c r="W402" s="207"/>
    </row>
    <row r="403" spans="17:23" hidden="1">
      <c r="Q403" s="33"/>
      <c r="S403" s="206"/>
      <c r="T403" s="207"/>
      <c r="U403" s="207"/>
      <c r="V403" s="207"/>
      <c r="W403" s="207"/>
    </row>
    <row r="404" spans="17:23" hidden="1">
      <c r="Q404" s="33"/>
      <c r="S404" s="206"/>
      <c r="T404" s="207"/>
      <c r="U404" s="207"/>
      <c r="V404" s="207"/>
      <c r="W404" s="207"/>
    </row>
    <row r="405" spans="17:23" hidden="1">
      <c r="Q405" s="33"/>
      <c r="S405" s="206"/>
      <c r="T405" s="207"/>
      <c r="U405" s="207"/>
      <c r="V405" s="207"/>
      <c r="W405" s="207"/>
    </row>
    <row r="406" spans="17:23" hidden="1">
      <c r="Q406" s="33"/>
      <c r="S406" s="206"/>
      <c r="T406" s="207"/>
      <c r="U406" s="207"/>
      <c r="V406" s="207"/>
      <c r="W406" s="207"/>
    </row>
    <row r="407" spans="17:23" hidden="1">
      <c r="Q407" s="33"/>
      <c r="S407" s="206"/>
      <c r="T407" s="207"/>
      <c r="U407" s="207"/>
      <c r="V407" s="207"/>
      <c r="W407" s="207"/>
    </row>
    <row r="408" spans="17:23" hidden="1">
      <c r="S408" s="206"/>
      <c r="T408" s="207"/>
      <c r="U408" s="207"/>
      <c r="V408" s="207"/>
      <c r="W408" s="207"/>
    </row>
    <row r="409" spans="17:23" hidden="1">
      <c r="S409" s="206"/>
      <c r="T409" s="207"/>
      <c r="U409" s="207"/>
      <c r="V409" s="207"/>
      <c r="W409" s="207"/>
    </row>
    <row r="410" spans="17:23" hidden="1">
      <c r="S410" s="206"/>
      <c r="T410" s="207"/>
      <c r="U410" s="207"/>
      <c r="V410" s="207"/>
      <c r="W410" s="207"/>
    </row>
    <row r="411" spans="17:23" hidden="1">
      <c r="S411" s="206"/>
      <c r="T411" s="207"/>
      <c r="U411" s="207"/>
      <c r="V411" s="207"/>
      <c r="W411" s="207"/>
    </row>
    <row r="412" spans="17:23" hidden="1">
      <c r="S412" s="206"/>
      <c r="T412" s="207"/>
      <c r="U412" s="207"/>
      <c r="V412" s="207"/>
      <c r="W412" s="207"/>
    </row>
    <row r="413" spans="17:23" hidden="1">
      <c r="S413" s="206"/>
      <c r="T413" s="207"/>
      <c r="U413" s="207"/>
      <c r="V413" s="207"/>
      <c r="W413" s="207"/>
    </row>
    <row r="414" spans="17:23" hidden="1">
      <c r="S414" s="206"/>
      <c r="T414" s="207"/>
      <c r="U414" s="207"/>
      <c r="V414" s="207"/>
      <c r="W414" s="207"/>
    </row>
    <row r="415" spans="17:23" hidden="1">
      <c r="S415" s="206"/>
      <c r="T415" s="207"/>
      <c r="U415" s="207"/>
      <c r="V415" s="207"/>
      <c r="W415" s="207"/>
    </row>
    <row r="416" spans="17:23" hidden="1">
      <c r="S416" s="206"/>
      <c r="T416" s="207"/>
      <c r="U416" s="207"/>
      <c r="V416" s="207"/>
      <c r="W416" s="207"/>
    </row>
    <row r="417" spans="19:23" hidden="1">
      <c r="S417" s="206"/>
      <c r="T417" s="207"/>
      <c r="U417" s="207"/>
      <c r="V417" s="207"/>
      <c r="W417" s="207"/>
    </row>
    <row r="418" spans="19:23" hidden="1">
      <c r="T418" s="207"/>
      <c r="U418" s="207"/>
      <c r="V418" s="207"/>
      <c r="W418" s="207"/>
    </row>
    <row r="419" spans="19:23" hidden="1">
      <c r="W419" s="207"/>
    </row>
    <row r="420" spans="19:23" hidden="1">
      <c r="W420" s="207"/>
    </row>
    <row r="421" spans="19:23" hidden="1">
      <c r="W421" s="207"/>
    </row>
    <row r="422" spans="19:23" hidden="1">
      <c r="W422" s="207"/>
    </row>
    <row r="423" spans="19:23" hidden="1">
      <c r="W423" s="207"/>
    </row>
    <row r="424" spans="19:23" hidden="1">
      <c r="W424" s="207"/>
    </row>
    <row r="425" spans="19:23" hidden="1">
      <c r="W425" s="207"/>
    </row>
    <row r="426" spans="19:23" hidden="1">
      <c r="W426" s="207"/>
    </row>
    <row r="427" spans="19:23" hidden="1">
      <c r="W427" s="207"/>
    </row>
    <row r="428" spans="19:23" hidden="1">
      <c r="W428" s="207"/>
    </row>
    <row r="429" spans="19:23" hidden="1">
      <c r="W429" s="207"/>
    </row>
    <row r="430" spans="19:23" hidden="1">
      <c r="W430" s="207"/>
    </row>
    <row r="431" spans="19:23" hidden="1">
      <c r="W431" s="207"/>
    </row>
    <row r="432" spans="19:23" hidden="1">
      <c r="W432" s="207"/>
    </row>
    <row r="433" spans="23:23" hidden="1">
      <c r="W433" s="207"/>
    </row>
    <row r="434" spans="23:23" hidden="1">
      <c r="W434" s="207"/>
    </row>
    <row r="435" spans="23:23" hidden="1">
      <c r="W435" s="207"/>
    </row>
    <row r="436" spans="23:23" hidden="1">
      <c r="W436" s="207"/>
    </row>
    <row r="437" spans="23:23" hidden="1">
      <c r="W437" s="207"/>
    </row>
    <row r="438" spans="23:23" hidden="1">
      <c r="W438" s="207"/>
    </row>
    <row r="439" spans="23:23" hidden="1">
      <c r="W439" s="207"/>
    </row>
    <row r="440" spans="23:23" hidden="1">
      <c r="W440" s="207"/>
    </row>
    <row r="441" spans="23:23" hidden="1">
      <c r="W441" s="207"/>
    </row>
    <row r="442" spans="23:23" hidden="1">
      <c r="W442" s="207"/>
    </row>
    <row r="443" spans="23:23" hidden="1">
      <c r="W443" s="207"/>
    </row>
    <row r="444" spans="23:23" hidden="1">
      <c r="W444" s="207"/>
    </row>
    <row r="445" spans="23:23" hidden="1">
      <c r="W445" s="207"/>
    </row>
    <row r="446" spans="23:23" hidden="1">
      <c r="W446" s="207"/>
    </row>
    <row r="447" spans="23:23" hidden="1">
      <c r="W447" s="207"/>
    </row>
    <row r="448" spans="23:23" hidden="1">
      <c r="W448" s="207"/>
    </row>
    <row r="449" spans="5:23" hidden="1">
      <c r="W449" s="207"/>
    </row>
    <row r="450" spans="5:23" hidden="1">
      <c r="W450" s="207"/>
    </row>
    <row r="451" spans="5:23" hidden="1">
      <c r="W451" s="207"/>
    </row>
    <row r="452" spans="5:23" hidden="1">
      <c r="W452" s="207"/>
    </row>
    <row r="453" spans="5:23" hidden="1">
      <c r="W453" s="207"/>
    </row>
    <row r="454" spans="5:23" hidden="1">
      <c r="W454" s="207"/>
    </row>
    <row r="455" spans="5:23" hidden="1">
      <c r="W455" s="207"/>
    </row>
    <row r="456" spans="5:23" hidden="1">
      <c r="W456" s="207"/>
    </row>
    <row r="457" spans="5:23" hidden="1">
      <c r="W457" s="207"/>
    </row>
    <row r="458" spans="5:23" hidden="1">
      <c r="E458" s="207"/>
      <c r="W458" s="207"/>
    </row>
    <row r="459" spans="5:23" hidden="1">
      <c r="W459" s="207"/>
    </row>
    <row r="460" spans="5:23" hidden="1">
      <c r="W460" s="207"/>
    </row>
    <row r="461" spans="5:23" hidden="1">
      <c r="W461" s="207"/>
    </row>
    <row r="462" spans="5:23" hidden="1">
      <c r="W462" s="207"/>
    </row>
    <row r="463" spans="5:23" hidden="1">
      <c r="W463" s="207"/>
    </row>
    <row r="464" spans="5:23" hidden="1">
      <c r="W464" s="207"/>
    </row>
    <row r="465" spans="23:23" hidden="1">
      <c r="W465" s="207"/>
    </row>
    <row r="466" spans="23:23" hidden="1">
      <c r="W466" s="207"/>
    </row>
    <row r="467" spans="23:23" hidden="1">
      <c r="W467" s="207"/>
    </row>
    <row r="468" spans="23:23" hidden="1">
      <c r="W468" s="207"/>
    </row>
    <row r="469" spans="23:23" hidden="1">
      <c r="W469" s="207"/>
    </row>
    <row r="470" spans="23:23" hidden="1">
      <c r="W470" s="207"/>
    </row>
    <row r="471" spans="23:23" hidden="1">
      <c r="W471" s="207"/>
    </row>
    <row r="472" spans="23:23" hidden="1">
      <c r="W472" s="207"/>
    </row>
    <row r="473" spans="23:23" hidden="1">
      <c r="W473" s="207"/>
    </row>
    <row r="474" spans="23:23" hidden="1">
      <c r="W474" s="207"/>
    </row>
    <row r="475" spans="23:23" hidden="1">
      <c r="W475" s="207"/>
    </row>
    <row r="476" spans="23:23" hidden="1">
      <c r="W476" s="207"/>
    </row>
    <row r="477" spans="23:23" hidden="1">
      <c r="W477" s="207"/>
    </row>
    <row r="478" spans="23:23" hidden="1">
      <c r="W478" s="207"/>
    </row>
    <row r="479" spans="23:23" hidden="1">
      <c r="W479" s="207"/>
    </row>
    <row r="480" spans="23:23" hidden="1">
      <c r="W480" s="207"/>
    </row>
    <row r="481" spans="23:23" hidden="1">
      <c r="W481" s="207"/>
    </row>
    <row r="482" spans="23:23" hidden="1">
      <c r="W482" s="207"/>
    </row>
    <row r="483" spans="23:23" hidden="1">
      <c r="W483" s="207"/>
    </row>
    <row r="484" spans="23:23" hidden="1">
      <c r="W484" s="207"/>
    </row>
    <row r="485" spans="23:23" hidden="1">
      <c r="W485" s="207"/>
    </row>
    <row r="486" spans="23:23" hidden="1">
      <c r="W486" s="207"/>
    </row>
    <row r="487" spans="23:23" hidden="1">
      <c r="W487" s="207"/>
    </row>
    <row r="488" spans="23:23" hidden="1">
      <c r="W488" s="207"/>
    </row>
    <row r="489" spans="23:23" hidden="1">
      <c r="W489" s="207"/>
    </row>
    <row r="490" spans="23:23" hidden="1">
      <c r="W490" s="207"/>
    </row>
    <row r="491" spans="23:23" hidden="1">
      <c r="W491" s="207"/>
    </row>
    <row r="492" spans="23:23" hidden="1">
      <c r="W492" s="207"/>
    </row>
    <row r="493" spans="23:23" hidden="1">
      <c r="W493" s="207"/>
    </row>
    <row r="494" spans="23:23" hidden="1">
      <c r="W494" s="207"/>
    </row>
    <row r="495" spans="23:23" hidden="1">
      <c r="W495" s="207"/>
    </row>
    <row r="496" spans="23:23" hidden="1">
      <c r="W496" s="207"/>
    </row>
    <row r="497" spans="23:23" hidden="1">
      <c r="W497" s="207"/>
    </row>
    <row r="498" spans="23:23" hidden="1">
      <c r="W498" s="207"/>
    </row>
    <row r="499" spans="23:23" hidden="1">
      <c r="W499" s="207"/>
    </row>
    <row r="500" spans="23:23" hidden="1">
      <c r="W500" s="207"/>
    </row>
    <row r="501" spans="23:23" hidden="1">
      <c r="W501" s="207"/>
    </row>
    <row r="502" spans="23:23" hidden="1">
      <c r="W502" s="207"/>
    </row>
    <row r="503" spans="23:23" hidden="1">
      <c r="W503" s="207"/>
    </row>
    <row r="504" spans="23:23" hidden="1">
      <c r="W504" s="207"/>
    </row>
    <row r="505" spans="23:23" hidden="1">
      <c r="W505" s="207"/>
    </row>
    <row r="506" spans="23:23" hidden="1">
      <c r="W506" s="207"/>
    </row>
    <row r="507" spans="23:23" hidden="1">
      <c r="W507" s="207"/>
    </row>
    <row r="508" spans="23:23" hidden="1">
      <c r="W508" s="207"/>
    </row>
    <row r="509" spans="23:23" hidden="1">
      <c r="W509" s="207"/>
    </row>
    <row r="510" spans="23:23" hidden="1">
      <c r="W510" s="207"/>
    </row>
    <row r="511" spans="23:23" hidden="1">
      <c r="W511" s="207"/>
    </row>
    <row r="512" spans="23:23" hidden="1">
      <c r="W512" s="207"/>
    </row>
    <row r="513" spans="23:23" hidden="1">
      <c r="W513" s="207"/>
    </row>
    <row r="514" spans="23:23" hidden="1">
      <c r="W514" s="207"/>
    </row>
    <row r="515" spans="23:23" hidden="1">
      <c r="W515" s="207"/>
    </row>
    <row r="516" spans="23:23" hidden="1">
      <c r="W516" s="207"/>
    </row>
    <row r="517" spans="23:23" hidden="1">
      <c r="W517" s="207"/>
    </row>
    <row r="518" spans="23:23" hidden="1">
      <c r="W518" s="207"/>
    </row>
    <row r="519" spans="23:23" hidden="1">
      <c r="W519" s="207"/>
    </row>
    <row r="520" spans="23:23" hidden="1">
      <c r="W520" s="207"/>
    </row>
    <row r="521" spans="23:23" hidden="1">
      <c r="W521" s="207"/>
    </row>
    <row r="522" spans="23:23" hidden="1">
      <c r="W522" s="207"/>
    </row>
    <row r="523" spans="23:23" hidden="1">
      <c r="W523" s="207"/>
    </row>
    <row r="524" spans="23:23" hidden="1">
      <c r="W524" s="207"/>
    </row>
    <row r="525" spans="23:23" hidden="1">
      <c r="W525" s="207"/>
    </row>
    <row r="526" spans="23:23" hidden="1">
      <c r="W526" s="207"/>
    </row>
    <row r="527" spans="23:23" hidden="1">
      <c r="W527" s="207"/>
    </row>
    <row r="528" spans="23:23" hidden="1">
      <c r="W528" s="207"/>
    </row>
    <row r="529" spans="23:23" hidden="1">
      <c r="W529" s="207"/>
    </row>
    <row r="530" spans="23:23" hidden="1">
      <c r="W530" s="207"/>
    </row>
    <row r="531" spans="23:23" hidden="1">
      <c r="W531" s="207"/>
    </row>
    <row r="532" spans="23:23" hidden="1">
      <c r="W532" s="207"/>
    </row>
    <row r="533" spans="23:23" hidden="1">
      <c r="W533" s="207"/>
    </row>
    <row r="534" spans="23:23" hidden="1">
      <c r="W534" s="207"/>
    </row>
    <row r="535" spans="23:23" hidden="1">
      <c r="W535" s="207"/>
    </row>
    <row r="536" spans="23:23" hidden="1">
      <c r="W536" s="207"/>
    </row>
    <row r="537" spans="23:23" hidden="1">
      <c r="W537" s="207"/>
    </row>
    <row r="538" spans="23:23" hidden="1">
      <c r="W538" s="207"/>
    </row>
    <row r="539" spans="23:23" hidden="1">
      <c r="W539" s="207"/>
    </row>
    <row r="540" spans="23:23" hidden="1">
      <c r="W540" s="207"/>
    </row>
    <row r="541" spans="23:23" hidden="1">
      <c r="W541" s="207"/>
    </row>
    <row r="542" spans="23:23" hidden="1">
      <c r="W542" s="207"/>
    </row>
    <row r="543" spans="23:23" hidden="1">
      <c r="W543" s="207"/>
    </row>
    <row r="544" spans="23:23" hidden="1">
      <c r="W544" s="207"/>
    </row>
    <row r="545" spans="23:23" hidden="1">
      <c r="W545" s="207"/>
    </row>
    <row r="546" spans="23:23" hidden="1">
      <c r="W546" s="207"/>
    </row>
    <row r="547" spans="23:23" hidden="1">
      <c r="W547" s="207"/>
    </row>
    <row r="548" spans="23:23" hidden="1">
      <c r="W548" s="207"/>
    </row>
    <row r="549" spans="23:23" hidden="1">
      <c r="W549" s="207"/>
    </row>
    <row r="550" spans="23:23" hidden="1">
      <c r="W550" s="207"/>
    </row>
    <row r="551" spans="23:23" hidden="1">
      <c r="W551" s="207"/>
    </row>
    <row r="552" spans="23:23" hidden="1">
      <c r="W552" s="207"/>
    </row>
    <row r="553" spans="23:23" hidden="1">
      <c r="W553" s="207"/>
    </row>
    <row r="554" spans="23:23" hidden="1">
      <c r="W554" s="207"/>
    </row>
    <row r="555" spans="23:23" hidden="1">
      <c r="W555" s="207"/>
    </row>
    <row r="556" spans="23:23" hidden="1">
      <c r="W556" s="207"/>
    </row>
    <row r="557" spans="23:23" hidden="1">
      <c r="W557" s="207"/>
    </row>
    <row r="558" spans="23:23" hidden="1">
      <c r="W558" s="207"/>
    </row>
    <row r="559" spans="23:23" hidden="1">
      <c r="W559" s="207"/>
    </row>
    <row r="560" spans="23:23" hidden="1">
      <c r="W560" s="207"/>
    </row>
    <row r="561" spans="23:23" hidden="1">
      <c r="W561" s="207"/>
    </row>
    <row r="562" spans="23:23" hidden="1">
      <c r="W562" s="207"/>
    </row>
    <row r="563" spans="23:23" hidden="1">
      <c r="W563" s="207"/>
    </row>
    <row r="564" spans="23:23" hidden="1">
      <c r="W564" s="207"/>
    </row>
    <row r="565" spans="23:23" hidden="1">
      <c r="W565" s="207"/>
    </row>
    <row r="566" spans="23:23" hidden="1">
      <c r="W566" s="207"/>
    </row>
    <row r="567" spans="23:23" hidden="1">
      <c r="W567" s="207"/>
    </row>
    <row r="568" spans="23:23" hidden="1">
      <c r="W568" s="207"/>
    </row>
    <row r="569" spans="23:23" hidden="1">
      <c r="W569" s="207"/>
    </row>
    <row r="570" spans="23:23" hidden="1">
      <c r="W570" s="207"/>
    </row>
    <row r="571" spans="23:23" hidden="1">
      <c r="W571" s="207"/>
    </row>
    <row r="572" spans="23:23" hidden="1">
      <c r="W572" s="207"/>
    </row>
    <row r="573" spans="23:23" hidden="1">
      <c r="W573" s="207"/>
    </row>
    <row r="574" spans="23:23" hidden="1">
      <c r="W574" s="207"/>
    </row>
    <row r="575" spans="23:23" hidden="1">
      <c r="W575" s="207"/>
    </row>
    <row r="576" spans="23:23" hidden="1">
      <c r="W576" s="207"/>
    </row>
    <row r="577" spans="23:23" hidden="1">
      <c r="W577" s="207"/>
    </row>
    <row r="578" spans="23:23" hidden="1">
      <c r="W578" s="207"/>
    </row>
    <row r="579" spans="23:23" hidden="1">
      <c r="W579" s="207"/>
    </row>
    <row r="580" spans="23:23" hidden="1">
      <c r="W580" s="207"/>
    </row>
    <row r="581" spans="23:23" hidden="1">
      <c r="W581" s="207"/>
    </row>
    <row r="582" spans="23:23" hidden="1">
      <c r="W582" s="207"/>
    </row>
    <row r="583" spans="23:23" hidden="1">
      <c r="W583" s="207"/>
    </row>
    <row r="584" spans="23:23" hidden="1">
      <c r="W584" s="207"/>
    </row>
    <row r="585" spans="23:23" hidden="1">
      <c r="W585" s="207"/>
    </row>
    <row r="586" spans="23:23" hidden="1">
      <c r="W586" s="207"/>
    </row>
    <row r="587" spans="23:23" hidden="1">
      <c r="W587" s="207"/>
    </row>
    <row r="588" spans="23:23" hidden="1">
      <c r="W588" s="207"/>
    </row>
    <row r="589" spans="23:23" hidden="1">
      <c r="W589" s="207"/>
    </row>
    <row r="590" spans="23:23" hidden="1">
      <c r="W590" s="207"/>
    </row>
    <row r="591" spans="23:23" hidden="1">
      <c r="W591" s="207"/>
    </row>
    <row r="592" spans="23:23" hidden="1">
      <c r="W592" s="207"/>
    </row>
    <row r="593" spans="23:23" hidden="1">
      <c r="W593" s="207"/>
    </row>
    <row r="594" spans="23:23" hidden="1">
      <c r="W594" s="207"/>
    </row>
    <row r="595" spans="23:23" hidden="1">
      <c r="W595" s="207"/>
    </row>
    <row r="596" spans="23:23" hidden="1">
      <c r="W596" s="207"/>
    </row>
    <row r="597" spans="23:23" hidden="1">
      <c r="W597" s="207"/>
    </row>
    <row r="598" spans="23:23" hidden="1">
      <c r="W598" s="207"/>
    </row>
    <row r="599" spans="23:23" hidden="1">
      <c r="W599" s="207"/>
    </row>
    <row r="600" spans="23:23" hidden="1">
      <c r="W600" s="207"/>
    </row>
    <row r="601" spans="23:23" hidden="1">
      <c r="W601" s="207"/>
    </row>
    <row r="602" spans="23:23" hidden="1">
      <c r="W602" s="207"/>
    </row>
    <row r="603" spans="23:23" hidden="1">
      <c r="W603" s="207"/>
    </row>
    <row r="604" spans="23:23" hidden="1">
      <c r="W604" s="207"/>
    </row>
    <row r="605" spans="23:23" hidden="1">
      <c r="W605" s="207"/>
    </row>
    <row r="606" spans="23:23" hidden="1">
      <c r="W606" s="207"/>
    </row>
    <row r="607" spans="23:23" hidden="1">
      <c r="W607" s="207"/>
    </row>
    <row r="608" spans="23:23" hidden="1">
      <c r="W608" s="207"/>
    </row>
    <row r="609" spans="23:23" hidden="1">
      <c r="W609" s="207"/>
    </row>
    <row r="610" spans="23:23" hidden="1">
      <c r="W610" s="207"/>
    </row>
    <row r="611" spans="23:23" hidden="1">
      <c r="W611" s="207"/>
    </row>
    <row r="612" spans="23:23" hidden="1">
      <c r="W612" s="207"/>
    </row>
    <row r="613" spans="23:23" hidden="1">
      <c r="W613" s="207"/>
    </row>
    <row r="614" spans="23:23" hidden="1">
      <c r="W614" s="207"/>
    </row>
    <row r="615" spans="23:23" hidden="1">
      <c r="W615" s="207"/>
    </row>
    <row r="616" spans="23:23" hidden="1">
      <c r="W616" s="207"/>
    </row>
    <row r="617" spans="23:23" hidden="1">
      <c r="W617" s="207"/>
    </row>
    <row r="618" spans="23:23" hidden="1">
      <c r="W618" s="207"/>
    </row>
    <row r="619" spans="23:23" hidden="1">
      <c r="W619" s="207"/>
    </row>
    <row r="620" spans="23:23" hidden="1">
      <c r="W620" s="207"/>
    </row>
    <row r="621" spans="23:23" hidden="1">
      <c r="W621" s="207"/>
    </row>
    <row r="622" spans="23:23" hidden="1">
      <c r="W622" s="207"/>
    </row>
    <row r="623" spans="23:23" hidden="1">
      <c r="W623" s="207"/>
    </row>
    <row r="624" spans="23:23" hidden="1">
      <c r="W624" s="207"/>
    </row>
    <row r="625" spans="23:23" hidden="1">
      <c r="W625" s="207"/>
    </row>
    <row r="626" spans="23:23" hidden="1">
      <c r="W626" s="207"/>
    </row>
    <row r="627" spans="23:23" hidden="1">
      <c r="W627" s="207"/>
    </row>
    <row r="628" spans="23:23" hidden="1">
      <c r="W628" s="207"/>
    </row>
    <row r="629" spans="23:23" hidden="1">
      <c r="W629" s="207"/>
    </row>
    <row r="630" spans="23:23" hidden="1">
      <c r="W630" s="207"/>
    </row>
    <row r="631" spans="23:23" hidden="1">
      <c r="W631" s="207"/>
    </row>
    <row r="632" spans="23:23" hidden="1">
      <c r="W632" s="207"/>
    </row>
    <row r="633" spans="23:23" hidden="1">
      <c r="W633" s="207"/>
    </row>
    <row r="634" spans="23:23" hidden="1">
      <c r="W634" s="207"/>
    </row>
    <row r="635" spans="23:23" hidden="1">
      <c r="W635" s="207"/>
    </row>
    <row r="636" spans="23:23" hidden="1">
      <c r="W636" s="207"/>
    </row>
    <row r="637" spans="23:23" hidden="1">
      <c r="W637" s="207"/>
    </row>
    <row r="638" spans="23:23" hidden="1">
      <c r="W638" s="207"/>
    </row>
    <row r="639" spans="23:23" hidden="1">
      <c r="W639" s="207"/>
    </row>
    <row r="640" spans="23:23" hidden="1">
      <c r="W640" s="207"/>
    </row>
    <row r="641" spans="23:23" hidden="1">
      <c r="W641" s="207"/>
    </row>
    <row r="642" spans="23:23" hidden="1">
      <c r="W642" s="207"/>
    </row>
    <row r="643" spans="23:23" hidden="1">
      <c r="W643" s="207"/>
    </row>
    <row r="644" spans="23:23" hidden="1">
      <c r="W644" s="207"/>
    </row>
    <row r="645" spans="23:23" hidden="1">
      <c r="W645" s="207"/>
    </row>
    <row r="646" spans="23:23" hidden="1">
      <c r="W646" s="207"/>
    </row>
    <row r="647" spans="23:23" hidden="1">
      <c r="W647" s="207"/>
    </row>
    <row r="648" spans="23:23" hidden="1">
      <c r="W648" s="207"/>
    </row>
    <row r="649" spans="23:23" hidden="1">
      <c r="W649" s="207"/>
    </row>
    <row r="650" spans="23:23" hidden="1">
      <c r="W650" s="207"/>
    </row>
    <row r="651" spans="23:23" hidden="1">
      <c r="W651" s="207"/>
    </row>
    <row r="652" spans="23:23" hidden="1">
      <c r="W652" s="207"/>
    </row>
    <row r="653" spans="23:23" hidden="1">
      <c r="W653" s="207"/>
    </row>
    <row r="654" spans="23:23" hidden="1">
      <c r="W654" s="207"/>
    </row>
    <row r="655" spans="23:23" hidden="1">
      <c r="W655" s="207"/>
    </row>
    <row r="656" spans="23:23" hidden="1">
      <c r="W656" s="207"/>
    </row>
    <row r="657" spans="23:23" hidden="1">
      <c r="W657" s="207"/>
    </row>
    <row r="658" spans="23:23" hidden="1">
      <c r="W658" s="207"/>
    </row>
    <row r="659" spans="23:23" hidden="1">
      <c r="W659" s="207"/>
    </row>
    <row r="660" spans="23:23" hidden="1">
      <c r="W660" s="207"/>
    </row>
    <row r="661" spans="23:23" hidden="1">
      <c r="W661" s="207"/>
    </row>
    <row r="662" spans="23:23" hidden="1">
      <c r="W662" s="207"/>
    </row>
    <row r="663" spans="23:23" hidden="1">
      <c r="W663" s="207"/>
    </row>
    <row r="664" spans="23:23" hidden="1">
      <c r="W664" s="207"/>
    </row>
    <row r="665" spans="23:23" hidden="1">
      <c r="W665" s="207"/>
    </row>
    <row r="666" spans="23:23" hidden="1">
      <c r="W666" s="207"/>
    </row>
    <row r="667" spans="23:23" hidden="1">
      <c r="W667" s="207"/>
    </row>
    <row r="668" spans="23:23" hidden="1">
      <c r="W668" s="207"/>
    </row>
    <row r="669" spans="23:23" hidden="1">
      <c r="W669" s="207"/>
    </row>
    <row r="670" spans="23:23" hidden="1">
      <c r="W670" s="207"/>
    </row>
    <row r="671" spans="23:23" hidden="1">
      <c r="W671" s="207"/>
    </row>
    <row r="672" spans="23:23" hidden="1">
      <c r="W672" s="207"/>
    </row>
    <row r="673" spans="23:23" hidden="1">
      <c r="W673" s="207"/>
    </row>
    <row r="674" spans="23:23" hidden="1">
      <c r="W674" s="207"/>
    </row>
    <row r="675" spans="23:23" hidden="1">
      <c r="W675" s="207"/>
    </row>
    <row r="676" spans="23:23" hidden="1">
      <c r="W676" s="207"/>
    </row>
    <row r="677" spans="23:23" hidden="1">
      <c r="W677" s="207"/>
    </row>
    <row r="678" spans="23:23" hidden="1">
      <c r="W678" s="207"/>
    </row>
    <row r="679" spans="23:23" hidden="1">
      <c r="W679" s="207"/>
    </row>
    <row r="680" spans="23:23" hidden="1">
      <c r="W680" s="207"/>
    </row>
    <row r="681" spans="23:23" hidden="1">
      <c r="W681" s="207"/>
    </row>
    <row r="682" spans="23:23" hidden="1">
      <c r="W682" s="207"/>
    </row>
    <row r="683" spans="23:23" hidden="1">
      <c r="W683" s="207"/>
    </row>
    <row r="684" spans="23:23" hidden="1">
      <c r="W684" s="207"/>
    </row>
    <row r="685" spans="23:23" hidden="1">
      <c r="W685" s="207"/>
    </row>
    <row r="686" spans="23:23" hidden="1">
      <c r="W686" s="207"/>
    </row>
    <row r="687" spans="23:23" hidden="1">
      <c r="W687" s="207"/>
    </row>
    <row r="688" spans="23:23" hidden="1">
      <c r="W688" s="207"/>
    </row>
    <row r="689" spans="23:23" hidden="1">
      <c r="W689" s="207"/>
    </row>
    <row r="690" spans="23:23" hidden="1">
      <c r="W690" s="207"/>
    </row>
    <row r="691" spans="23:23" hidden="1">
      <c r="W691" s="207"/>
    </row>
    <row r="692" spans="23:23" hidden="1">
      <c r="W692" s="207"/>
    </row>
    <row r="693" spans="23:23" hidden="1">
      <c r="W693" s="207"/>
    </row>
    <row r="694" spans="23:23" hidden="1">
      <c r="W694" s="207"/>
    </row>
    <row r="695" spans="23:23" hidden="1">
      <c r="W695" s="207"/>
    </row>
    <row r="696" spans="23:23" hidden="1">
      <c r="W696" s="207"/>
    </row>
    <row r="697" spans="23:23" hidden="1">
      <c r="W697" s="207"/>
    </row>
    <row r="698" spans="23:23" hidden="1">
      <c r="W698" s="207"/>
    </row>
    <row r="699" spans="23:23" hidden="1">
      <c r="W699" s="207"/>
    </row>
    <row r="700" spans="23:23" hidden="1">
      <c r="W700" s="207"/>
    </row>
    <row r="701" spans="23:23" hidden="1">
      <c r="W701" s="207"/>
    </row>
    <row r="702" spans="23:23" hidden="1">
      <c r="W702" s="207"/>
    </row>
    <row r="703" spans="23:23" hidden="1">
      <c r="W703" s="207"/>
    </row>
    <row r="704" spans="23:23" hidden="1">
      <c r="W704" s="207"/>
    </row>
    <row r="705" spans="23:23" hidden="1">
      <c r="W705" s="207"/>
    </row>
    <row r="706" spans="23:23" hidden="1">
      <c r="W706" s="207"/>
    </row>
    <row r="707" spans="23:23" hidden="1">
      <c r="W707" s="207"/>
    </row>
    <row r="708" spans="23:23" hidden="1">
      <c r="W708" s="207"/>
    </row>
    <row r="709" spans="23:23" hidden="1">
      <c r="W709" s="207"/>
    </row>
    <row r="710" spans="23:23" hidden="1">
      <c r="W710" s="207"/>
    </row>
    <row r="711" spans="23:23" hidden="1">
      <c r="W711" s="207"/>
    </row>
    <row r="712" spans="23:23" hidden="1">
      <c r="W712" s="207"/>
    </row>
    <row r="713" spans="23:23" hidden="1">
      <c r="W713" s="207"/>
    </row>
    <row r="714" spans="23:23" hidden="1">
      <c r="W714" s="207"/>
    </row>
    <row r="715" spans="23:23" hidden="1">
      <c r="W715" s="207"/>
    </row>
    <row r="716" spans="23:23" hidden="1">
      <c r="W716" s="207"/>
    </row>
    <row r="717" spans="23:23" hidden="1">
      <c r="W717" s="207"/>
    </row>
    <row r="718" spans="23:23" hidden="1">
      <c r="W718" s="207"/>
    </row>
    <row r="719" spans="23:23" hidden="1">
      <c r="W719" s="207"/>
    </row>
    <row r="720" spans="23:23" hidden="1">
      <c r="W720" s="207"/>
    </row>
    <row r="721" spans="23:23" hidden="1">
      <c r="W721" s="207"/>
    </row>
    <row r="722" spans="23:23" hidden="1">
      <c r="W722" s="207"/>
    </row>
    <row r="723" spans="23:23" hidden="1">
      <c r="W723" s="207"/>
    </row>
    <row r="724" spans="23:23" hidden="1">
      <c r="W724" s="207"/>
    </row>
    <row r="725" spans="23:23" hidden="1">
      <c r="W725" s="207"/>
    </row>
    <row r="726" spans="23:23" hidden="1">
      <c r="W726" s="207"/>
    </row>
    <row r="727" spans="23:23" hidden="1">
      <c r="W727" s="207"/>
    </row>
    <row r="728" spans="23:23" hidden="1">
      <c r="W728" s="207"/>
    </row>
    <row r="729" spans="23:23" hidden="1">
      <c r="W729" s="207"/>
    </row>
    <row r="730" spans="23:23" hidden="1">
      <c r="W730" s="207"/>
    </row>
    <row r="731" spans="23:23" hidden="1">
      <c r="W731" s="207"/>
    </row>
    <row r="732" spans="23:23" hidden="1">
      <c r="W732" s="207"/>
    </row>
    <row r="733" spans="23:23" hidden="1">
      <c r="W733" s="207"/>
    </row>
    <row r="734" spans="23:23" hidden="1">
      <c r="W734" s="207"/>
    </row>
    <row r="735" spans="23:23" hidden="1">
      <c r="W735" s="207"/>
    </row>
    <row r="736" spans="23:23" hidden="1">
      <c r="W736" s="207"/>
    </row>
    <row r="737" spans="23:23" hidden="1">
      <c r="W737" s="207"/>
    </row>
    <row r="738" spans="23:23" hidden="1">
      <c r="W738" s="207"/>
    </row>
    <row r="739" spans="23:23" hidden="1">
      <c r="W739" s="207"/>
    </row>
    <row r="740" spans="23:23" hidden="1">
      <c r="W740" s="207"/>
    </row>
    <row r="741" spans="23:23" hidden="1">
      <c r="W741" s="207"/>
    </row>
    <row r="742" spans="23:23" hidden="1">
      <c r="W742" s="207"/>
    </row>
    <row r="743" spans="23:23" hidden="1">
      <c r="W743" s="207"/>
    </row>
    <row r="744" spans="23:23" hidden="1">
      <c r="W744" s="207"/>
    </row>
    <row r="745" spans="23:23" hidden="1">
      <c r="W745" s="207"/>
    </row>
    <row r="746" spans="23:23" hidden="1">
      <c r="W746" s="207"/>
    </row>
    <row r="747" spans="23:23" hidden="1">
      <c r="W747" s="207"/>
    </row>
    <row r="748" spans="23:23" hidden="1">
      <c r="W748" s="207"/>
    </row>
    <row r="749" spans="23:23" hidden="1">
      <c r="W749" s="207"/>
    </row>
    <row r="750" spans="23:23" hidden="1">
      <c r="W750" s="207"/>
    </row>
    <row r="751" spans="23:23" hidden="1">
      <c r="W751" s="207"/>
    </row>
    <row r="752" spans="23:23" hidden="1">
      <c r="W752" s="207"/>
    </row>
    <row r="753" spans="23:23" hidden="1">
      <c r="W753" s="207"/>
    </row>
    <row r="754" spans="23:23" hidden="1">
      <c r="W754" s="207"/>
    </row>
    <row r="755" spans="23:23" hidden="1">
      <c r="W755" s="207"/>
    </row>
    <row r="756" spans="23:23" hidden="1">
      <c r="W756" s="207"/>
    </row>
    <row r="757" spans="23:23" hidden="1">
      <c r="W757" s="207"/>
    </row>
    <row r="758" spans="23:23" hidden="1">
      <c r="W758" s="207"/>
    </row>
    <row r="759" spans="23:23" hidden="1">
      <c r="W759" s="207"/>
    </row>
    <row r="760" spans="23:23" hidden="1">
      <c r="W760" s="207"/>
    </row>
    <row r="761" spans="23:23" hidden="1">
      <c r="W761" s="207"/>
    </row>
    <row r="762" spans="23:23" hidden="1">
      <c r="W762" s="207"/>
    </row>
    <row r="763" spans="23:23" hidden="1">
      <c r="W763" s="207"/>
    </row>
    <row r="764" spans="23:23" hidden="1">
      <c r="W764" s="207"/>
    </row>
    <row r="765" spans="23:23" hidden="1">
      <c r="W765" s="207"/>
    </row>
    <row r="766" spans="23:23" hidden="1">
      <c r="W766" s="207"/>
    </row>
    <row r="767" spans="23:23" hidden="1">
      <c r="W767" s="207"/>
    </row>
    <row r="768" spans="23:23" hidden="1">
      <c r="W768" s="207"/>
    </row>
    <row r="1048576" ht="1" hidden="1" customHeight="1"/>
  </sheetData>
  <sheetProtection algorithmName="SHA-512" hashValue="drFWKfjtzP+cKIdvnnGeRl+2myBrpE9gjAOzu+Muw2UMieCsRPgGO66xHi3zwzV2VZnyEcbThcD5ut65NG8MjA==" saltValue="9/21//BO+DOEG1Y295iYCw==" spinCount="100000" sheet="1" objects="1" scenarios="1"/>
  <mergeCells count="18">
    <mergeCell ref="B3:I4"/>
    <mergeCell ref="B2:I2"/>
    <mergeCell ref="A56:A67"/>
    <mergeCell ref="B24:D25"/>
    <mergeCell ref="B39:D40"/>
    <mergeCell ref="F24:F25"/>
    <mergeCell ref="F39:F40"/>
    <mergeCell ref="B55:H59"/>
    <mergeCell ref="P46:R46"/>
    <mergeCell ref="B5:D6"/>
    <mergeCell ref="F5:F6"/>
    <mergeCell ref="B35:F35"/>
    <mergeCell ref="Q7:Q9"/>
    <mergeCell ref="R7:R9"/>
    <mergeCell ref="K5:R6"/>
    <mergeCell ref="K41:M42"/>
    <mergeCell ref="O41:O42"/>
    <mergeCell ref="P43:R43"/>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177800</xdr:colOff>
                    <xdr:row>18</xdr:row>
                    <xdr:rowOff>12700</xdr:rowOff>
                  </from>
                  <to>
                    <xdr:col>8</xdr:col>
                    <xdr:colOff>63500</xdr:colOff>
                    <xdr:row>18</xdr:row>
                    <xdr:rowOff>190500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6</xdr:col>
                    <xdr:colOff>177800</xdr:colOff>
                    <xdr:row>20</xdr:row>
                    <xdr:rowOff>25400</xdr:rowOff>
                  </from>
                  <to>
                    <xdr:col>8</xdr:col>
                    <xdr:colOff>63500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177800</xdr:colOff>
                    <xdr:row>19</xdr:row>
                    <xdr:rowOff>25400</xdr:rowOff>
                  </from>
                  <to>
                    <xdr:col>8</xdr:col>
                    <xdr:colOff>63500</xdr:colOff>
                    <xdr:row>19</xdr:row>
                    <xdr:rowOff>203200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177800</xdr:colOff>
                    <xdr:row>21</xdr:row>
                    <xdr:rowOff>25400</xdr:rowOff>
                  </from>
                  <to>
                    <xdr:col>8</xdr:col>
                    <xdr:colOff>63500</xdr:colOff>
                    <xdr:row>21</xdr:row>
                    <xdr:rowOff>203200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177800</xdr:colOff>
                    <xdr:row>32</xdr:row>
                    <xdr:rowOff>25400</xdr:rowOff>
                  </from>
                  <to>
                    <xdr:col>8</xdr:col>
                    <xdr:colOff>101600</xdr:colOff>
                    <xdr:row>32</xdr:row>
                    <xdr:rowOff>203200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177800</xdr:colOff>
                    <xdr:row>33</xdr:row>
                    <xdr:rowOff>25400</xdr:rowOff>
                  </from>
                  <to>
                    <xdr:col>8</xdr:col>
                    <xdr:colOff>101600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177800</xdr:colOff>
                    <xdr:row>44</xdr:row>
                    <xdr:rowOff>25400</xdr:rowOff>
                  </from>
                  <to>
                    <xdr:col>8</xdr:col>
                    <xdr:colOff>101600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25"/>
  <sheetViews>
    <sheetView showGridLines="0" topLeftCell="C1" zoomScale="87" zoomScaleNormal="90" workbookViewId="0">
      <selection activeCell="Q9" sqref="Q9"/>
    </sheetView>
  </sheetViews>
  <sheetFormatPr baseColWidth="10" defaultColWidth="9" defaultRowHeight="26" customHeight="1"/>
  <cols>
    <col min="1" max="1" width="0.33203125" style="46" customWidth="1"/>
    <col min="2" max="2" width="9.1640625" style="46" customWidth="1"/>
    <col min="3" max="3" width="66.33203125" style="46" customWidth="1"/>
    <col min="4" max="4" width="13.83203125" style="46" customWidth="1"/>
    <col min="5" max="5" width="12.33203125" style="46" customWidth="1"/>
    <col min="6" max="6" width="13.6640625" style="46" customWidth="1"/>
    <col min="7" max="7" width="5.33203125" style="46" customWidth="1"/>
    <col min="8" max="8" width="6" style="46" customWidth="1"/>
    <col min="9" max="9" width="73" style="46" customWidth="1"/>
    <col min="10" max="10" width="18" style="46" customWidth="1"/>
    <col min="11" max="11" width="14.1640625" style="46" customWidth="1"/>
    <col min="12" max="12" width="18.33203125" style="46" customWidth="1"/>
    <col min="13" max="13" width="6.33203125" style="46" customWidth="1"/>
    <col min="14" max="14" width="6.1640625" style="46" customWidth="1"/>
    <col min="15" max="15" width="8.33203125" style="46" customWidth="1"/>
    <col min="16" max="16" width="4.1640625" style="46" customWidth="1"/>
    <col min="17" max="48" width="9" style="46" customWidth="1"/>
    <col min="49" max="16384" width="9" style="46"/>
  </cols>
  <sheetData>
    <row r="1" spans="1:16" ht="56" customHeight="1">
      <c r="A1" s="426" t="s">
        <v>132</v>
      </c>
      <c r="B1" s="426"/>
      <c r="C1" s="426"/>
      <c r="D1" s="426"/>
      <c r="E1" s="426"/>
      <c r="F1" s="426"/>
      <c r="G1" s="35"/>
      <c r="H1" s="35"/>
      <c r="I1" s="35"/>
      <c r="J1" s="35"/>
      <c r="K1" s="35"/>
      <c r="L1" s="35"/>
    </row>
    <row r="2" spans="1:16" ht="51.75" customHeight="1" thickBot="1">
      <c r="A2" s="167"/>
      <c r="B2" s="167"/>
      <c r="C2" s="167"/>
      <c r="D2" s="167"/>
      <c r="E2" s="167"/>
      <c r="F2" s="167"/>
      <c r="G2" s="35"/>
      <c r="H2" s="35"/>
      <c r="I2" s="35"/>
      <c r="J2" s="35"/>
      <c r="K2" s="35"/>
      <c r="L2" s="35"/>
    </row>
    <row r="3" spans="1:16" ht="45" customHeight="1" thickBot="1">
      <c r="B3" s="423" t="s">
        <v>133</v>
      </c>
      <c r="C3" s="424"/>
      <c r="D3" s="424"/>
      <c r="E3" s="424"/>
      <c r="F3" s="425"/>
      <c r="G3" s="118"/>
      <c r="H3" s="118"/>
      <c r="I3" s="423" t="s">
        <v>134</v>
      </c>
      <c r="J3" s="424"/>
      <c r="K3" s="424"/>
      <c r="L3" s="83" t="s">
        <v>135</v>
      </c>
      <c r="M3" s="118"/>
      <c r="N3" s="118"/>
      <c r="O3" s="118"/>
      <c r="P3" s="118"/>
    </row>
    <row r="4" spans="1:16" ht="35" customHeight="1">
      <c r="B4" s="134"/>
      <c r="C4" s="76" t="s">
        <v>136</v>
      </c>
      <c r="D4" s="116"/>
      <c r="E4" s="116"/>
      <c r="F4" s="117"/>
      <c r="I4" s="82" t="s">
        <v>137</v>
      </c>
      <c r="J4" s="75" t="s">
        <v>138</v>
      </c>
      <c r="K4" s="76" t="s">
        <v>139</v>
      </c>
      <c r="L4" s="373">
        <v>6.9193150640572654</v>
      </c>
    </row>
    <row r="5" spans="1:16" ht="35" customHeight="1">
      <c r="B5" s="47"/>
      <c r="C5" s="135" t="s">
        <v>294</v>
      </c>
      <c r="F5" s="48"/>
      <c r="I5" s="81" t="s">
        <v>140</v>
      </c>
      <c r="J5" s="77" t="s">
        <v>141</v>
      </c>
      <c r="K5" s="56" t="s">
        <v>139</v>
      </c>
      <c r="L5" s="374">
        <v>1.5186118084549767</v>
      </c>
    </row>
    <row r="6" spans="1:16" ht="35" customHeight="1">
      <c r="B6" s="47"/>
      <c r="F6" s="48"/>
      <c r="I6" s="81" t="s">
        <v>142</v>
      </c>
      <c r="J6" s="77" t="s">
        <v>143</v>
      </c>
      <c r="K6" s="56" t="s">
        <v>139</v>
      </c>
      <c r="L6" s="374">
        <v>0.42370457577306897</v>
      </c>
    </row>
    <row r="7" spans="1:16" ht="40" customHeight="1">
      <c r="B7" s="47"/>
      <c r="F7" s="48"/>
      <c r="I7" s="47"/>
      <c r="L7" s="48"/>
    </row>
    <row r="8" spans="1:16" ht="38" customHeight="1" thickBot="1">
      <c r="B8" s="47"/>
      <c r="F8" s="48"/>
      <c r="I8" s="47"/>
      <c r="L8" s="48"/>
    </row>
    <row r="9" spans="1:16" ht="38" customHeight="1" thickBot="1">
      <c r="B9" s="47"/>
      <c r="F9" s="48"/>
      <c r="I9" s="427" t="s">
        <v>144</v>
      </c>
      <c r="J9" s="428"/>
      <c r="K9" s="428"/>
      <c r="L9" s="429"/>
    </row>
    <row r="10" spans="1:16" ht="35" customHeight="1">
      <c r="B10" s="47"/>
      <c r="F10" s="48"/>
      <c r="I10" s="82" t="s">
        <v>145</v>
      </c>
      <c r="J10" s="75" t="s">
        <v>146</v>
      </c>
      <c r="K10" s="76" t="s">
        <v>128</v>
      </c>
      <c r="L10" s="311">
        <v>12.669766523713399</v>
      </c>
    </row>
    <row r="11" spans="1:16" ht="35" customHeight="1">
      <c r="B11" s="47"/>
      <c r="F11" s="48"/>
      <c r="I11" s="81" t="s">
        <v>147</v>
      </c>
      <c r="J11" s="77" t="s">
        <v>148</v>
      </c>
      <c r="K11" s="56" t="s">
        <v>128</v>
      </c>
      <c r="L11" s="145">
        <v>3.9029158725389443</v>
      </c>
      <c r="O11" s="358"/>
    </row>
    <row r="12" spans="1:16" ht="35" customHeight="1">
      <c r="B12" s="47"/>
      <c r="F12" s="48"/>
      <c r="I12" s="81" t="s">
        <v>149</v>
      </c>
      <c r="J12" s="77" t="s">
        <v>150</v>
      </c>
      <c r="K12" s="56" t="s">
        <v>128</v>
      </c>
      <c r="L12" s="145">
        <v>17.572682396252343</v>
      </c>
      <c r="O12" s="358"/>
    </row>
    <row r="13" spans="1:16" ht="35" customHeight="1">
      <c r="B13" s="47"/>
      <c r="F13" s="48"/>
      <c r="I13" s="81" t="s">
        <v>151</v>
      </c>
      <c r="J13" s="77" t="s">
        <v>152</v>
      </c>
      <c r="K13" s="56" t="s">
        <v>128</v>
      </c>
      <c r="L13" s="145">
        <v>4.5563421972182088</v>
      </c>
      <c r="O13" s="358"/>
    </row>
    <row r="14" spans="1:16" ht="35" customHeight="1">
      <c r="B14" s="47"/>
      <c r="F14" s="48"/>
      <c r="I14" s="81" t="s">
        <v>153</v>
      </c>
      <c r="J14" s="77" t="s">
        <v>127</v>
      </c>
      <c r="K14" s="56" t="s">
        <v>128</v>
      </c>
      <c r="L14" s="145">
        <v>151</v>
      </c>
      <c r="O14" s="358"/>
    </row>
    <row r="15" spans="1:16" ht="35" customHeight="1">
      <c r="B15" s="47"/>
      <c r="F15" s="48"/>
      <c r="I15" s="133" t="s">
        <v>154</v>
      </c>
      <c r="J15" s="77" t="s">
        <v>155</v>
      </c>
      <c r="K15" s="56" t="s">
        <v>122</v>
      </c>
      <c r="L15" s="145">
        <v>44.52331805969682</v>
      </c>
      <c r="O15" s="358"/>
    </row>
    <row r="16" spans="1:16" ht="45" customHeight="1" thickBot="1">
      <c r="B16" s="49"/>
      <c r="C16" s="50"/>
      <c r="D16" s="50"/>
      <c r="E16" s="50"/>
      <c r="F16" s="51"/>
      <c r="I16" s="130" t="s">
        <v>156</v>
      </c>
      <c r="J16" s="131" t="s">
        <v>157</v>
      </c>
      <c r="K16" s="132" t="s">
        <v>158</v>
      </c>
      <c r="L16" s="312">
        <v>66</v>
      </c>
      <c r="O16" s="358"/>
    </row>
    <row r="17" spans="9:48" ht="26" customHeight="1">
      <c r="O17" s="358"/>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row>
    <row r="18" spans="9:48" ht="26" customHeight="1">
      <c r="O18" s="358"/>
    </row>
    <row r="19" spans="9:48" ht="26" customHeight="1">
      <c r="I19" s="126"/>
      <c r="O19" s="358"/>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row>
    <row r="20" spans="9:48" ht="26" customHeight="1">
      <c r="O20" s="358"/>
    </row>
    <row r="23" spans="9:48" ht="26" customHeight="1">
      <c r="I23" s="53"/>
      <c r="J23" s="77"/>
      <c r="K23" s="56"/>
      <c r="L23" s="119"/>
    </row>
    <row r="24" spans="9:48" ht="26" customHeight="1">
      <c r="I24" s="53"/>
      <c r="J24" s="77"/>
      <c r="K24" s="56"/>
      <c r="L24" s="119"/>
    </row>
    <row r="25" spans="9:48" ht="26" customHeight="1">
      <c r="I25" s="53"/>
      <c r="J25" s="77"/>
      <c r="K25" s="56"/>
      <c r="L25" s="56"/>
    </row>
  </sheetData>
  <sheetProtection algorithmName="SHA-512" hashValue="nwi1ecSlxzqRkCrcDI8Uugutlrd+ZZxmb9zpsOIJM1OXO3HHJEHWvfqVY3C4f7UVDREOQH2mIu7bZytECB9M3g==" saltValue="kX/za9zwNxfsnXRSrKm84g==" spinCount="100000" sheet="1" scenarios="1"/>
  <dataConsolidate link="1"/>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 Aqueous concentration profiles in the vadose zone, Soil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topLeftCell="F1" zoomScale="81" zoomScaleNormal="100" workbookViewId="0">
      <selection activeCell="L13" sqref="L13"/>
    </sheetView>
  </sheetViews>
  <sheetFormatPr baseColWidth="10" defaultColWidth="9" defaultRowHeight="20" customHeight="1"/>
  <cols>
    <col min="1" max="1" width="21.6640625" style="324" customWidth="1"/>
    <col min="2" max="2" width="47.1640625" style="55" customWidth="1"/>
    <col min="3" max="3" width="44.6640625" style="55" customWidth="1"/>
    <col min="4" max="4" width="55.33203125" style="55" customWidth="1"/>
    <col min="5" max="5" width="52.83203125" style="55" customWidth="1"/>
    <col min="6" max="6" width="54.33203125" style="310" customWidth="1"/>
    <col min="7" max="7" width="21.6640625" style="357" customWidth="1"/>
    <col min="8" max="8" width="27.6640625" style="55" customWidth="1"/>
    <col min="9" max="9" width="28" style="55" customWidth="1"/>
    <col min="10" max="10" width="28.33203125" style="55" customWidth="1"/>
    <col min="11" max="12" width="29.1640625" style="55" customWidth="1"/>
    <col min="13" max="13" width="31" style="55" customWidth="1"/>
    <col min="14" max="14" width="21.83203125" style="327" customWidth="1"/>
    <col min="15" max="15" width="22.5" style="327" customWidth="1"/>
    <col min="16" max="52" width="9" style="329"/>
    <col min="53" max="16383" width="9" style="46"/>
    <col min="16384" max="16384" width="1" style="46" customWidth="1"/>
  </cols>
  <sheetData>
    <row r="1" spans="1:52" ht="48.5" customHeight="1">
      <c r="A1" s="430" t="s">
        <v>159</v>
      </c>
      <c r="B1" s="430"/>
      <c r="C1" s="430"/>
      <c r="D1" s="430"/>
      <c r="E1" s="430"/>
      <c r="F1" s="430"/>
      <c r="G1" s="46"/>
      <c r="H1" s="328"/>
      <c r="I1" s="328"/>
      <c r="J1" s="328"/>
      <c r="K1" s="328"/>
      <c r="L1" s="328"/>
      <c r="M1" s="328"/>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row>
    <row r="2" spans="1:52" s="33" customFormat="1" ht="52.25" customHeight="1">
      <c r="A2" s="168" t="s">
        <v>271</v>
      </c>
      <c r="B2" s="168" t="s">
        <v>257</v>
      </c>
      <c r="C2" s="168" t="s">
        <v>258</v>
      </c>
      <c r="D2" s="168" t="s">
        <v>259</v>
      </c>
      <c r="E2" s="168" t="s">
        <v>260</v>
      </c>
      <c r="F2" s="168" t="s">
        <v>261</v>
      </c>
      <c r="G2" s="168" t="s">
        <v>249</v>
      </c>
      <c r="H2" s="168" t="s">
        <v>302</v>
      </c>
      <c r="I2" s="168" t="s">
        <v>285</v>
      </c>
      <c r="J2" s="168" t="s">
        <v>304</v>
      </c>
      <c r="K2" s="168" t="s">
        <v>292</v>
      </c>
      <c r="L2" s="168" t="s">
        <v>303</v>
      </c>
      <c r="M2" s="168" t="s">
        <v>286</v>
      </c>
      <c r="N2" s="168" t="s">
        <v>305</v>
      </c>
      <c r="O2" s="168" t="s">
        <v>293</v>
      </c>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row>
    <row r="3" spans="1:52" s="54" customFormat="1" ht="20" customHeight="1">
      <c r="A3" s="168">
        <v>1</v>
      </c>
      <c r="B3" s="169">
        <v>0.28386812142545775</v>
      </c>
      <c r="C3" s="169">
        <v>1.1557002162798024E-3</v>
      </c>
      <c r="D3" s="169">
        <v>183946.54268369664</v>
      </c>
      <c r="E3" s="169">
        <v>190587928.45731631</v>
      </c>
      <c r="F3" s="319">
        <v>99.903577745575078</v>
      </c>
      <c r="G3" s="168">
        <v>1</v>
      </c>
      <c r="H3" s="169">
        <v>4.2146922087067127</v>
      </c>
      <c r="I3" s="169">
        <v>1.2774953191459988</v>
      </c>
      <c r="J3" s="169">
        <v>3.5224705091509149E-2</v>
      </c>
      <c r="K3" s="169">
        <v>1.6669440508715406E-3</v>
      </c>
      <c r="L3" s="169">
        <v>10.596823438982121</v>
      </c>
      <c r="M3" s="169">
        <v>3.2119527763262798</v>
      </c>
      <c r="N3" s="169">
        <v>8.8563995200844278E-2</v>
      </c>
      <c r="O3" s="169">
        <v>4.1911273504756539E-3</v>
      </c>
      <c r="P3" s="169"/>
      <c r="Q3" s="326"/>
      <c r="R3" s="326"/>
      <c r="S3" s="326"/>
      <c r="T3" s="326"/>
      <c r="U3" s="326"/>
      <c r="V3" s="326"/>
      <c r="W3" s="326"/>
      <c r="X3" s="326"/>
      <c r="Y3" s="326"/>
      <c r="Z3" s="326"/>
      <c r="AA3" s="326"/>
      <c r="AB3" s="326"/>
      <c r="AC3" s="326"/>
      <c r="AD3" s="326"/>
      <c r="AE3" s="326"/>
      <c r="AF3" s="326"/>
      <c r="AG3" s="326"/>
      <c r="AH3" s="326"/>
      <c r="AI3" s="326"/>
      <c r="AJ3" s="326"/>
      <c r="AK3" s="326"/>
      <c r="AL3" s="326"/>
      <c r="AM3" s="326"/>
      <c r="AN3" s="326"/>
      <c r="AO3" s="326"/>
      <c r="AP3" s="326"/>
      <c r="AQ3" s="326"/>
      <c r="AR3" s="326"/>
      <c r="AS3" s="326"/>
      <c r="AT3" s="326"/>
      <c r="AU3" s="326"/>
      <c r="AV3" s="326"/>
      <c r="AW3" s="326"/>
      <c r="AX3" s="326"/>
      <c r="AY3" s="326"/>
      <c r="AZ3" s="326"/>
    </row>
    <row r="4" spans="1:52" s="54" customFormat="1" ht="20" customHeight="1">
      <c r="A4" s="168">
        <v>2</v>
      </c>
      <c r="B4" s="169">
        <v>0.30140082673020951</v>
      </c>
      <c r="C4" s="169">
        <v>1.4234781142909625E-3</v>
      </c>
      <c r="D4" s="169">
        <v>195307.73572117576</v>
      </c>
      <c r="E4" s="169">
        <v>190398301.31811386</v>
      </c>
      <c r="F4" s="319">
        <v>99.804177800377474</v>
      </c>
      <c r="G4" s="168">
        <v>2</v>
      </c>
      <c r="H4" s="169">
        <v>4.5101198020956828</v>
      </c>
      <c r="I4" s="169">
        <v>1.368263654004747</v>
      </c>
      <c r="J4" s="169">
        <v>3.7758484546293838E-2</v>
      </c>
      <c r="K4" s="169">
        <v>1.7872290988750182E-3</v>
      </c>
      <c r="L4" s="169">
        <v>11.339604617564779</v>
      </c>
      <c r="M4" s="169">
        <v>3.4401677848532506</v>
      </c>
      <c r="N4" s="169">
        <v>9.4934570366500964E-2</v>
      </c>
      <c r="O4" s="169">
        <v>4.4935549900098504E-3</v>
      </c>
      <c r="P4" s="326"/>
      <c r="Q4" s="326"/>
      <c r="R4" s="326"/>
      <c r="S4" s="326"/>
      <c r="T4" s="326"/>
      <c r="U4" s="326"/>
      <c r="V4" s="326"/>
      <c r="W4" s="326"/>
      <c r="X4" s="326"/>
      <c r="Y4" s="326"/>
      <c r="Z4" s="326"/>
      <c r="AA4" s="326"/>
      <c r="AB4" s="326"/>
      <c r="AC4" s="326"/>
      <c r="AD4" s="326"/>
      <c r="AE4" s="326"/>
      <c r="AF4" s="326"/>
      <c r="AG4" s="326"/>
      <c r="AH4" s="326"/>
      <c r="AI4" s="326"/>
      <c r="AJ4" s="326"/>
      <c r="AK4" s="326"/>
      <c r="AL4" s="326"/>
      <c r="AM4" s="326"/>
      <c r="AN4" s="326"/>
      <c r="AO4" s="326"/>
      <c r="AP4" s="326"/>
      <c r="AQ4" s="326"/>
      <c r="AR4" s="326"/>
      <c r="AS4" s="326"/>
      <c r="AT4" s="326"/>
      <c r="AU4" s="326"/>
      <c r="AV4" s="326"/>
      <c r="AW4" s="326"/>
      <c r="AX4" s="326"/>
      <c r="AY4" s="326"/>
      <c r="AZ4" s="326"/>
    </row>
    <row r="5" spans="1:52" s="54" customFormat="1" ht="20" customHeight="1">
      <c r="A5" s="168">
        <v>3</v>
      </c>
      <c r="B5" s="169">
        <v>0.32673649710505681</v>
      </c>
      <c r="C5" s="169">
        <v>1.656316109219985E-3</v>
      </c>
      <c r="D5" s="169">
        <v>211725.25012407682</v>
      </c>
      <c r="E5" s="169">
        <v>190194784.82519123</v>
      </c>
      <c r="F5" s="319">
        <v>99.697497246484176</v>
      </c>
      <c r="G5" s="356">
        <v>3</v>
      </c>
      <c r="H5" s="169">
        <v>4.8139480316757055</v>
      </c>
      <c r="I5" s="169">
        <v>1.4625518450079087</v>
      </c>
      <c r="J5" s="169">
        <v>4.0414092767324175E-2</v>
      </c>
      <c r="K5" s="169">
        <v>1.9135826444214733E-3</v>
      </c>
      <c r="L5" s="169">
        <v>12.103507162568409</v>
      </c>
      <c r="M5" s="169">
        <v>3.6772326197129521</v>
      </c>
      <c r="N5" s="169">
        <v>0.10161145447757179</v>
      </c>
      <c r="O5" s="169">
        <v>4.8112403978028979E-3</v>
      </c>
      <c r="P5" s="326"/>
      <c r="Q5" s="326"/>
      <c r="R5" s="326"/>
      <c r="S5" s="326"/>
      <c r="T5" s="326"/>
      <c r="U5" s="326"/>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row>
    <row r="6" spans="1:52" s="54" customFormat="1" ht="20" customHeight="1">
      <c r="A6" s="168">
        <v>4</v>
      </c>
      <c r="B6" s="169">
        <v>0.35371060416557021</v>
      </c>
      <c r="C6" s="169">
        <v>1.8722088567645055E-3</v>
      </c>
      <c r="D6" s="169">
        <v>229204.47149928953</v>
      </c>
      <c r="E6" s="169">
        <v>189974319.96437955</v>
      </c>
      <c r="F6" s="319">
        <v>99.581932590629279</v>
      </c>
      <c r="G6" s="356">
        <v>4</v>
      </c>
      <c r="H6" s="169">
        <v>5.1259122343748906</v>
      </c>
      <c r="I6" s="169">
        <v>1.560401300112358</v>
      </c>
      <c r="J6" s="169">
        <v>4.3195907663461319E-2</v>
      </c>
      <c r="K6" s="169">
        <v>2.0462524019476212E-3</v>
      </c>
      <c r="L6" s="169">
        <v>12.887865642757522</v>
      </c>
      <c r="M6" s="169">
        <v>3.9232513911906044</v>
      </c>
      <c r="N6" s="169">
        <v>0.10860565472626356</v>
      </c>
      <c r="O6" s="169">
        <v>5.1448063918493664E-3</v>
      </c>
      <c r="P6" s="326"/>
      <c r="Q6" s="326"/>
      <c r="R6" s="326"/>
      <c r="S6" s="326"/>
      <c r="T6" s="326"/>
      <c r="U6" s="326"/>
      <c r="V6" s="326"/>
      <c r="W6" s="326"/>
      <c r="X6" s="326"/>
      <c r="Y6" s="326"/>
      <c r="Z6" s="326"/>
      <c r="AA6" s="326"/>
      <c r="AB6" s="326"/>
      <c r="AC6" s="326"/>
      <c r="AD6" s="326"/>
      <c r="AE6" s="326"/>
      <c r="AF6" s="326"/>
      <c r="AG6" s="326"/>
      <c r="AH6" s="326"/>
      <c r="AI6" s="326"/>
      <c r="AJ6" s="326"/>
      <c r="AK6" s="326"/>
      <c r="AL6" s="326"/>
      <c r="AM6" s="326"/>
      <c r="AN6" s="326"/>
      <c r="AO6" s="326"/>
      <c r="AP6" s="326"/>
      <c r="AQ6" s="326"/>
      <c r="AR6" s="326"/>
      <c r="AS6" s="326"/>
      <c r="AT6" s="326"/>
      <c r="AU6" s="326"/>
      <c r="AV6" s="326"/>
      <c r="AW6" s="326"/>
      <c r="AX6" s="326"/>
      <c r="AY6" s="326"/>
      <c r="AZ6" s="326"/>
    </row>
    <row r="7" spans="1:52" s="54" customFormat="1" ht="20" customHeight="1">
      <c r="A7" s="168">
        <v>5</v>
      </c>
      <c r="B7" s="169">
        <v>0.38119085715670981</v>
      </c>
      <c r="C7" s="169">
        <v>2.0781430841590289E-3</v>
      </c>
      <c r="D7" s="169">
        <v>247011.67543754799</v>
      </c>
      <c r="E7" s="169">
        <v>189736211.89091113</v>
      </c>
      <c r="F7" s="319">
        <v>99.457119604716965</v>
      </c>
      <c r="G7" s="356">
        <v>5</v>
      </c>
      <c r="H7" s="169">
        <v>5.4457172306846511</v>
      </c>
      <c r="I7" s="169">
        <v>1.6618494848134429</v>
      </c>
      <c r="J7" s="169">
        <v>4.6108415658637582E-2</v>
      </c>
      <c r="K7" s="169">
        <v>2.1854944306069664E-3</v>
      </c>
      <c r="L7" s="169">
        <v>13.691937900702728</v>
      </c>
      <c r="M7" s="169">
        <v>4.1783182972061494</v>
      </c>
      <c r="N7" s="169">
        <v>0.11592845113966455</v>
      </c>
      <c r="O7" s="169">
        <v>5.4948967709144451E-3</v>
      </c>
      <c r="P7" s="326"/>
      <c r="Q7" s="326"/>
      <c r="R7" s="326"/>
      <c r="S7" s="326"/>
      <c r="T7" s="326"/>
      <c r="U7" s="326"/>
      <c r="V7" s="326"/>
      <c r="W7" s="326"/>
      <c r="X7" s="326"/>
      <c r="Y7" s="326"/>
      <c r="Z7" s="326"/>
      <c r="AA7" s="326"/>
      <c r="AB7" s="326"/>
      <c r="AC7" s="326"/>
      <c r="AD7" s="326"/>
      <c r="AE7" s="326"/>
      <c r="AF7" s="326"/>
      <c r="AG7" s="326"/>
      <c r="AH7" s="326"/>
      <c r="AI7" s="326"/>
      <c r="AJ7" s="326"/>
      <c r="AK7" s="326"/>
      <c r="AL7" s="326"/>
      <c r="AM7" s="326"/>
      <c r="AN7" s="326"/>
      <c r="AO7" s="326"/>
      <c r="AP7" s="326"/>
      <c r="AQ7" s="326"/>
      <c r="AR7" s="326"/>
      <c r="AS7" s="326"/>
      <c r="AT7" s="326"/>
      <c r="AU7" s="326"/>
      <c r="AV7" s="326"/>
      <c r="AW7" s="326"/>
      <c r="AX7" s="326"/>
      <c r="AY7" s="326"/>
      <c r="AZ7" s="326"/>
    </row>
    <row r="8" spans="1:52" s="54" customFormat="1" ht="20" customHeight="1">
      <c r="A8" s="168">
        <v>6</v>
      </c>
      <c r="B8" s="169">
        <v>0.40928351951836239</v>
      </c>
      <c r="C8" s="169">
        <v>2.2787793703159262E-3</v>
      </c>
      <c r="D8" s="169">
        <v>265215.72064789885</v>
      </c>
      <c r="E8" s="169">
        <v>189480098.19286841</v>
      </c>
      <c r="F8" s="319">
        <v>99.32286831739134</v>
      </c>
      <c r="G8" s="356">
        <v>6</v>
      </c>
      <c r="H8" s="169">
        <v>5.7730374853412734</v>
      </c>
      <c r="I8" s="169">
        <v>1.7669297101502464</v>
      </c>
      <c r="J8" s="169">
        <v>4.9156212610917946E-2</v>
      </c>
      <c r="K8" s="169">
        <v>2.331573356655992E-3</v>
      </c>
      <c r="L8" s="169">
        <v>14.514905456775635</v>
      </c>
      <c r="M8" s="169">
        <v>4.4425170903047908</v>
      </c>
      <c r="N8" s="169">
        <v>0.12359139889050239</v>
      </c>
      <c r="O8" s="169">
        <v>5.8621768736701937E-3</v>
      </c>
      <c r="P8" s="326"/>
      <c r="Q8" s="326"/>
      <c r="R8" s="326"/>
      <c r="S8" s="326"/>
      <c r="T8" s="326"/>
      <c r="U8" s="326"/>
      <c r="V8" s="326"/>
      <c r="W8" s="326"/>
      <c r="X8" s="326"/>
      <c r="Y8" s="326"/>
      <c r="Z8" s="326"/>
      <c r="AA8" s="326"/>
      <c r="AB8" s="326"/>
      <c r="AC8" s="326"/>
      <c r="AD8" s="326"/>
      <c r="AE8" s="326"/>
      <c r="AF8" s="326"/>
      <c r="AG8" s="326"/>
      <c r="AH8" s="326"/>
      <c r="AI8" s="326"/>
      <c r="AJ8" s="326"/>
      <c r="AK8" s="326"/>
      <c r="AL8" s="326"/>
      <c r="AM8" s="326"/>
      <c r="AN8" s="326"/>
      <c r="AO8" s="326"/>
      <c r="AP8" s="326"/>
      <c r="AQ8" s="326"/>
      <c r="AR8" s="326"/>
      <c r="AS8" s="326"/>
      <c r="AT8" s="326"/>
      <c r="AU8" s="326"/>
      <c r="AV8" s="326"/>
      <c r="AW8" s="326"/>
      <c r="AX8" s="326"/>
      <c r="AY8" s="326"/>
      <c r="AZ8" s="326"/>
    </row>
    <row r="9" spans="1:52" s="54" customFormat="1" ht="20" customHeight="1">
      <c r="A9" s="168">
        <v>7</v>
      </c>
      <c r="B9" s="169">
        <v>0.43921500322512808</v>
      </c>
      <c r="C9" s="169">
        <v>2.4803977505849649E-3</v>
      </c>
      <c r="D9" s="169">
        <v>284611.32208988303</v>
      </c>
      <c r="E9" s="169">
        <v>189205184.67149952</v>
      </c>
      <c r="F9" s="319">
        <v>99.178762420560957</v>
      </c>
      <c r="G9" s="356">
        <v>7</v>
      </c>
      <c r="H9" s="169">
        <v>6.107517409191205</v>
      </c>
      <c r="I9" s="169">
        <v>1.8756709239370575</v>
      </c>
      <c r="J9" s="169">
        <v>5.2344004665571681E-2</v>
      </c>
      <c r="K9" s="169">
        <v>2.4847625997681086E-3</v>
      </c>
      <c r="L9" s="169">
        <v>15.355874268116077</v>
      </c>
      <c r="M9" s="169">
        <v>4.7159205527590595</v>
      </c>
      <c r="N9" s="169">
        <v>0.131606330441986</v>
      </c>
      <c r="O9" s="169">
        <v>6.2473341477071809E-3</v>
      </c>
      <c r="P9" s="326"/>
      <c r="Q9" s="326"/>
      <c r="R9" s="326"/>
      <c r="S9" s="326"/>
      <c r="T9" s="326"/>
      <c r="U9" s="326"/>
      <c r="V9" s="326"/>
      <c r="W9" s="326"/>
      <c r="X9" s="326"/>
      <c r="Y9" s="326"/>
      <c r="Z9" s="326"/>
      <c r="AA9" s="326"/>
      <c r="AB9" s="326"/>
      <c r="AC9" s="326"/>
      <c r="AD9" s="326"/>
      <c r="AE9" s="326"/>
      <c r="AF9" s="326"/>
      <c r="AG9" s="326"/>
      <c r="AH9" s="326"/>
      <c r="AI9" s="326"/>
      <c r="AJ9" s="326"/>
      <c r="AK9" s="326"/>
      <c r="AL9" s="326"/>
      <c r="AM9" s="326"/>
      <c r="AN9" s="326"/>
      <c r="AO9" s="326"/>
      <c r="AP9" s="326"/>
      <c r="AQ9" s="326"/>
      <c r="AR9" s="326"/>
      <c r="AS9" s="326"/>
      <c r="AT9" s="326"/>
      <c r="AU9" s="326"/>
      <c r="AV9" s="326"/>
      <c r="AW9" s="326"/>
      <c r="AX9" s="326"/>
      <c r="AY9" s="326"/>
      <c r="AZ9" s="326"/>
    </row>
    <row r="10" spans="1:52" ht="20" customHeight="1">
      <c r="A10" s="168">
        <v>8</v>
      </c>
      <c r="B10" s="55">
        <v>0.47347470241380751</v>
      </c>
      <c r="C10" s="55">
        <v>2.6935682145103378E-3</v>
      </c>
      <c r="D10" s="55">
        <v>306811.60716414731</v>
      </c>
      <c r="E10" s="55">
        <v>188909473.20687252</v>
      </c>
      <c r="F10" s="320">
        <v>99.02375452716629</v>
      </c>
      <c r="G10" s="324">
        <v>8</v>
      </c>
      <c r="H10" s="55">
        <v>6.4487718044543998</v>
      </c>
      <c r="I10" s="55">
        <v>1.9880975059434813</v>
      </c>
      <c r="J10" s="55">
        <v>5.5676609038743226E-2</v>
      </c>
      <c r="K10" s="55">
        <v>2.6453446032740718E-3</v>
      </c>
      <c r="L10" s="55">
        <v>16.213875848139008</v>
      </c>
      <c r="M10" s="55">
        <v>4.9985899815987738</v>
      </c>
      <c r="N10" s="169">
        <v>0.13998535751815655</v>
      </c>
      <c r="O10" s="169">
        <v>6.6510787284182965E-3</v>
      </c>
    </row>
    <row r="11" spans="1:52" ht="20" customHeight="1">
      <c r="A11" s="168">
        <v>9</v>
      </c>
      <c r="B11" s="55">
        <v>0.5156834226041358</v>
      </c>
      <c r="C11" s="55">
        <v>2.9342247058758886E-3</v>
      </c>
      <c r="D11" s="55">
        <v>334162.85784747999</v>
      </c>
      <c r="E11" s="55">
        <v>188588985.97436669</v>
      </c>
      <c r="F11" s="320">
        <v>98.85575951610619</v>
      </c>
      <c r="G11" s="324">
        <v>9</v>
      </c>
      <c r="H11" s="55">
        <v>6.7963864547500616</v>
      </c>
      <c r="I11" s="55">
        <v>2.1042290677548876</v>
      </c>
      <c r="J11" s="55">
        <v>5.9158954728270437E-2</v>
      </c>
      <c r="K11" s="55">
        <v>2.8136110683247349E-3</v>
      </c>
      <c r="L11" s="55">
        <v>17.087868750011424</v>
      </c>
      <c r="M11" s="55">
        <v>5.2905746854085764</v>
      </c>
      <c r="N11" s="169">
        <v>0.14874087289106769</v>
      </c>
      <c r="O11" s="169">
        <v>7.074144027744313E-3</v>
      </c>
    </row>
    <row r="12" spans="1:52" ht="20" customHeight="1">
      <c r="A12" s="168">
        <v>10</v>
      </c>
      <c r="B12" s="55">
        <v>0.57030845523246143</v>
      </c>
      <c r="C12" s="55">
        <v>3.2234347612842755E-3</v>
      </c>
      <c r="D12" s="55">
        <v>369559.87899063504</v>
      </c>
      <c r="E12" s="55">
        <v>188237124.60594764</v>
      </c>
      <c r="F12" s="320">
        <v>98.671318613368783</v>
      </c>
      <c r="G12" s="324">
        <v>10</v>
      </c>
      <c r="H12" s="55">
        <v>7.149918860366907</v>
      </c>
      <c r="I12" s="55">
        <v>2.2240802580516479</v>
      </c>
      <c r="J12" s="55">
        <v>6.2796083148166038E-2</v>
      </c>
      <c r="K12" s="55">
        <v>2.9898631919692354E-3</v>
      </c>
      <c r="L12" s="55">
        <v>17.976740415311482</v>
      </c>
      <c r="M12" s="55">
        <v>5.5919114947497102</v>
      </c>
      <c r="N12" s="169">
        <v>0.1578855519760356</v>
      </c>
      <c r="O12" s="169">
        <v>7.5172873327638582E-3</v>
      </c>
    </row>
    <row r="13" spans="1:52" ht="20" customHeight="1">
      <c r="A13" s="168">
        <v>11</v>
      </c>
      <c r="B13" s="55">
        <v>0.64243553257359798</v>
      </c>
      <c r="C13" s="55">
        <v>3.5866991105789172E-3</v>
      </c>
      <c r="D13" s="55">
        <v>416298.22510769154</v>
      </c>
      <c r="E13" s="55">
        <v>187844195.55389848</v>
      </c>
      <c r="F13" s="320">
        <v>98.465350594210221</v>
      </c>
      <c r="G13" s="324">
        <v>11</v>
      </c>
      <c r="H13" s="55">
        <v>7.508899118352856</v>
      </c>
      <c r="I13" s="55">
        <v>2.3476605740497511</v>
      </c>
      <c r="J13" s="55">
        <v>6.6593148683243619E-2</v>
      </c>
      <c r="K13" s="55">
        <v>3.1744119091373603E-3</v>
      </c>
      <c r="L13" s="55">
        <v>18.879309386801012</v>
      </c>
      <c r="M13" s="55">
        <v>5.9026242880730821</v>
      </c>
      <c r="N13" s="169">
        <v>0.16743235422611216</v>
      </c>
      <c r="O13" s="169">
        <v>7.9812904140995067E-3</v>
      </c>
    </row>
    <row r="14" spans="1:52" ht="20" customHeight="1">
      <c r="A14" s="168">
        <v>12</v>
      </c>
      <c r="B14" s="55">
        <v>0.73767254146599626</v>
      </c>
      <c r="C14" s="55">
        <v>4.0534070025458483E-3</v>
      </c>
      <c r="D14" s="55">
        <v>478011.80686996569</v>
      </c>
      <c r="E14" s="55">
        <v>187397040.53790966</v>
      </c>
      <c r="F14" s="320">
        <v>98.230958068588279</v>
      </c>
      <c r="G14" s="324">
        <v>12</v>
      </c>
      <c r="H14" s="55">
        <v>7.8728309460725736</v>
      </c>
      <c r="I14" s="55">
        <v>2.474974179846551</v>
      </c>
      <c r="J14" s="55">
        <v>7.0555419160349311E-2</v>
      </c>
      <c r="K14" s="55">
        <v>3.367578138512484E-3</v>
      </c>
      <c r="L14" s="55">
        <v>19.794327881913208</v>
      </c>
      <c r="M14" s="55">
        <v>6.2227235349936159</v>
      </c>
      <c r="N14" s="169">
        <v>0.17739452431688243</v>
      </c>
      <c r="O14" s="169">
        <v>8.466960144105775E-3</v>
      </c>
    </row>
    <row r="15" spans="1:52" ht="20" customHeight="1">
      <c r="A15" s="168">
        <v>13</v>
      </c>
      <c r="B15" s="55">
        <v>0.86211514540129142</v>
      </c>
      <c r="C15" s="55">
        <v>4.6565389895630209E-3</v>
      </c>
      <c r="D15" s="55">
        <v>558650.61422003689</v>
      </c>
      <c r="E15" s="55">
        <v>186878709.32736465</v>
      </c>
      <c r="F15" s="320">
        <v>97.959255958125198</v>
      </c>
      <c r="G15" s="324">
        <v>13</v>
      </c>
      <c r="H15" s="55">
        <v>8.2411928459444947</v>
      </c>
      <c r="I15" s="55">
        <v>2.6060197324138952</v>
      </c>
      <c r="J15" s="55">
        <v>7.4688276232629275E-2</v>
      </c>
      <c r="K15" s="55">
        <v>3.5696930322771103E-3</v>
      </c>
      <c r="L15" s="55">
        <v>20.720484721201963</v>
      </c>
      <c r="M15" s="55">
        <v>6.5522058587920853</v>
      </c>
      <c r="N15" s="169">
        <v>0.18778559311261259</v>
      </c>
      <c r="O15" s="169">
        <v>8.9751291247938281E-3</v>
      </c>
    </row>
    <row r="16" spans="1:52" ht="20" customHeight="1">
      <c r="A16" s="168">
        <v>14</v>
      </c>
      <c r="B16" s="55">
        <v>1.0222274956346067</v>
      </c>
      <c r="C16" s="55">
        <v>5.432231800536003E-3</v>
      </c>
      <c r="D16" s="55">
        <v>662403.41717122518</v>
      </c>
      <c r="E16" s="55">
        <v>186268182.31166902</v>
      </c>
      <c r="F16" s="320">
        <v>97.639226071279651</v>
      </c>
      <c r="G16" s="324">
        <v>14</v>
      </c>
      <c r="H16" s="55">
        <v>8.6134394081268653</v>
      </c>
      <c r="I16" s="55">
        <v>2.7407902159762334</v>
      </c>
      <c r="J16" s="55">
        <v>7.8997215673251076E-2</v>
      </c>
      <c r="K16" s="55">
        <v>3.781098229709528E-3</v>
      </c>
      <c r="L16" s="55">
        <v>21.656408603630634</v>
      </c>
      <c r="M16" s="55">
        <v>6.8910536199989645</v>
      </c>
      <c r="N16" s="169">
        <v>0.19861937840474114</v>
      </c>
      <c r="O16" s="169">
        <v>9.5066563254389037E-3</v>
      </c>
    </row>
    <row r="17" spans="1:15" ht="20" customHeight="1">
      <c r="A17" s="168">
        <v>15</v>
      </c>
      <c r="B17" s="55">
        <v>1.2245066927815647</v>
      </c>
      <c r="C17" s="55">
        <v>6.4186296764115964E-3</v>
      </c>
      <c r="D17" s="55">
        <v>793480.33692245395</v>
      </c>
      <c r="E17" s="55">
        <v>185540240.43462217</v>
      </c>
      <c r="F17" s="320">
        <v>97.257648924728642</v>
      </c>
      <c r="G17" s="324">
        <v>15</v>
      </c>
      <c r="H17" s="55">
        <v>8.9890027469846991</v>
      </c>
      <c r="I17" s="55">
        <v>2.8792727855037361</v>
      </c>
      <c r="J17" s="55">
        <v>8.3487847574980498E-2</v>
      </c>
      <c r="K17" s="55">
        <v>4.0021461146068846E-3</v>
      </c>
      <c r="L17" s="55">
        <v>22.600671718220507</v>
      </c>
      <c r="M17" s="55">
        <v>7.2392345228957407</v>
      </c>
      <c r="N17" s="169">
        <v>0.20990998541366651</v>
      </c>
      <c r="O17" s="169">
        <v>1.006242772980831E-2</v>
      </c>
    </row>
    <row r="18" spans="1:15" ht="20" customHeight="1">
      <c r="A18" s="168">
        <v>16</v>
      </c>
      <c r="B18" s="55">
        <v>1.4748910927945982</v>
      </c>
      <c r="C18" s="55">
        <v>7.6536142283667218E-3</v>
      </c>
      <c r="D18" s="55">
        <v>955729.42813089967</v>
      </c>
      <c r="E18" s="55">
        <v>184665635.5520955</v>
      </c>
      <c r="F18" s="320">
        <v>96.79919304252553</v>
      </c>
      <c r="G18" s="324">
        <v>16</v>
      </c>
      <c r="H18" s="55">
        <v>9.3672940662432929</v>
      </c>
      <c r="I18" s="55">
        <v>3.0214486200397928</v>
      </c>
      <c r="J18" s="55">
        <v>8.8165896452004455E-2</v>
      </c>
      <c r="K18" s="55">
        <v>4.233200076504645E-3</v>
      </c>
      <c r="L18" s="55">
        <v>23.551793679250498</v>
      </c>
      <c r="M18" s="55">
        <v>7.5967012467424233</v>
      </c>
      <c r="N18" s="169">
        <v>0.22167180704475611</v>
      </c>
      <c r="O18" s="169">
        <v>1.0643356992934543E-2</v>
      </c>
    </row>
    <row r="19" spans="1:15" ht="20" customHeight="1">
      <c r="A19" s="168">
        <v>17</v>
      </c>
      <c r="B19" s="55">
        <v>1.7779868934413079</v>
      </c>
      <c r="C19" s="55">
        <v>9.1714173676869775E-3</v>
      </c>
      <c r="D19" s="55">
        <v>1152135.5069499677</v>
      </c>
      <c r="E19" s="55">
        <v>183611703.08455506</v>
      </c>
      <c r="F19" s="320">
        <v>96.246736100148439</v>
      </c>
      <c r="G19" s="324">
        <v>17</v>
      </c>
      <c r="H19" s="55">
        <v>9.7477053468263133</v>
      </c>
      <c r="I19" s="55">
        <v>3.1672927865684644</v>
      </c>
      <c r="J19" s="55">
        <v>9.3037201240391568E-2</v>
      </c>
      <c r="K19" s="55">
        <v>4.4746347756601766E-3</v>
      </c>
      <c r="L19" s="55">
        <v>24.508245769917473</v>
      </c>
      <c r="M19" s="55">
        <v>7.963391103505197</v>
      </c>
      <c r="N19" s="169">
        <v>0.2339195238895044</v>
      </c>
      <c r="O19" s="169">
        <v>1.1250386107352366E-2</v>
      </c>
    </row>
    <row r="20" spans="1:15" ht="20" customHeight="1">
      <c r="A20" s="168">
        <v>18</v>
      </c>
      <c r="B20" s="55">
        <v>2.1362683055066491</v>
      </c>
      <c r="C20" s="55">
        <v>1.0998560445635183E-2</v>
      </c>
      <c r="D20" s="55">
        <v>1384301.8619683087</v>
      </c>
      <c r="E20" s="55">
        <v>182343484.40009594</v>
      </c>
      <c r="F20" s="320">
        <v>95.581953262290867</v>
      </c>
      <c r="G20" s="324">
        <v>18</v>
      </c>
      <c r="H20" s="55">
        <v>10.129611150496403</v>
      </c>
      <c r="I20" s="55">
        <v>3.3167741151105532</v>
      </c>
      <c r="J20" s="55">
        <v>9.8107715193573225E-2</v>
      </c>
      <c r="K20" s="55">
        <v>4.7268364117623854E-3</v>
      </c>
      <c r="L20" s="55">
        <v>25.468455477154045</v>
      </c>
      <c r="M20" s="55">
        <v>8.3392257238157175</v>
      </c>
      <c r="N20" s="169">
        <v>0.24666810396274508</v>
      </c>
      <c r="O20" s="169">
        <v>1.1884486078704156E-2</v>
      </c>
    </row>
    <row r="21" spans="1:15" ht="20" customHeight="1">
      <c r="A21" s="168">
        <v>19</v>
      </c>
      <c r="B21" s="55">
        <v>2.5494252844029135</v>
      </c>
      <c r="C21" s="55">
        <v>1.3149837059747749E-2</v>
      </c>
      <c r="D21" s="55">
        <v>1652027.5842930882</v>
      </c>
      <c r="E21" s="55">
        <v>180825319.67696524</v>
      </c>
      <c r="F21" s="320">
        <v>94.786152139546374</v>
      </c>
      <c r="G21" s="324">
        <v>19</v>
      </c>
      <c r="H21" s="55">
        <v>10.512370531570458</v>
      </c>
      <c r="I21" s="55">
        <v>3.4698550857168282</v>
      </c>
      <c r="J21" s="55">
        <v>0.10338350566924508</v>
      </c>
      <c r="K21" s="55">
        <v>4.990202996326098E-3</v>
      </c>
      <c r="L21" s="55">
        <v>26.430811298173872</v>
      </c>
      <c r="M21" s="55">
        <v>8.7241107728429323</v>
      </c>
      <c r="N21" s="169">
        <v>0.25993280216686693</v>
      </c>
      <c r="O21" s="169">
        <v>1.2546657610609635E-2</v>
      </c>
    </row>
    <row r="22" spans="1:15" ht="20" customHeight="1">
      <c r="A22" s="168">
        <v>20</v>
      </c>
      <c r="B22" s="55">
        <v>3.0139942871451386</v>
      </c>
      <c r="C22" s="55">
        <v>1.5625088520133282E-2</v>
      </c>
      <c r="D22" s="55">
        <v>1953068.2980700501</v>
      </c>
      <c r="E22" s="55">
        <v>179022771.73578367</v>
      </c>
      <c r="F22" s="320">
        <v>93.841281234869484</v>
      </c>
      <c r="G22" s="324">
        <v>20</v>
      </c>
      <c r="H22" s="55">
        <v>10.895329048177842</v>
      </c>
      <c r="I22" s="55">
        <v>3.6264917280038222</v>
      </c>
      <c r="J22" s="55">
        <v>0.1088707538040878</v>
      </c>
      <c r="K22" s="55">
        <v>5.2651446287250306E-3</v>
      </c>
      <c r="L22" s="55">
        <v>27.393667797293698</v>
      </c>
      <c r="M22" s="55">
        <v>9.1179356977001635</v>
      </c>
      <c r="N22" s="169">
        <v>0.27372915947397736</v>
      </c>
      <c r="O22" s="169">
        <v>1.3237931798683985E-2</v>
      </c>
    </row>
    <row r="23" spans="1:15" ht="20" customHeight="1">
      <c r="A23" s="168">
        <v>21</v>
      </c>
      <c r="B23" s="55">
        <v>3.5233371676789318</v>
      </c>
      <c r="C23" s="55">
        <v>1.8407343130306997E-2</v>
      </c>
      <c r="D23" s="55">
        <v>2283122.4846559479</v>
      </c>
      <c r="E23" s="55">
        <v>176904676.34442067</v>
      </c>
      <c r="F23" s="320">
        <v>92.731004685266456</v>
      </c>
      <c r="G23" s="324">
        <v>21</v>
      </c>
      <c r="H23" s="55">
        <v>11.277820863776217</v>
      </c>
      <c r="I23" s="55">
        <v>3.78663353385125</v>
      </c>
      <c r="J23" s="55">
        <v>0.11457575407273594</v>
      </c>
      <c r="K23" s="55">
        <v>5.5520837758124952E-3</v>
      </c>
      <c r="L23" s="55">
        <v>28.355350889686207</v>
      </c>
      <c r="M23" s="55">
        <v>9.5205735079438849</v>
      </c>
      <c r="N23" s="169">
        <v>0.28807300181703671</v>
      </c>
      <c r="O23" s="169">
        <v>1.3959370833576406E-2</v>
      </c>
    </row>
    <row r="24" spans="1:15" ht="20" customHeight="1">
      <c r="A24" s="168">
        <v>22</v>
      </c>
      <c r="B24" s="55">
        <v>4.0679594581184695</v>
      </c>
      <c r="C24" s="55">
        <v>2.146259835858793E-2</v>
      </c>
      <c r="D24" s="55">
        <v>2636037.7288607685</v>
      </c>
      <c r="E24" s="55">
        <v>174445096.23766232</v>
      </c>
      <c r="F24" s="320">
        <v>91.441726532101399</v>
      </c>
      <c r="G24" s="324">
        <v>22</v>
      </c>
      <c r="H24" s="55">
        <v>11.659170928940135</v>
      </c>
      <c r="I24" s="55">
        <v>3.9502233838505028</v>
      </c>
      <c r="J24" s="55">
        <v>0.12050491372742832</v>
      </c>
      <c r="K24" s="55">
        <v>5.851455555075138E-3</v>
      </c>
      <c r="L24" s="55">
        <v>29.314163326959388</v>
      </c>
      <c r="M24" s="55">
        <v>9.9318805906462746</v>
      </c>
      <c r="N24" s="169">
        <v>0.30298043868099483</v>
      </c>
      <c r="O24" s="169">
        <v>1.471206871289168E-2</v>
      </c>
    </row>
    <row r="25" spans="1:15" ht="20" customHeight="1">
      <c r="A25" s="168">
        <v>23</v>
      </c>
      <c r="B25" s="55">
        <v>4.6361020208348052</v>
      </c>
      <c r="C25" s="55">
        <v>2.4741220356211034E-2</v>
      </c>
      <c r="D25" s="55">
        <v>3004194.1095009539</v>
      </c>
      <c r="E25" s="55">
        <v>171624980.31848145</v>
      </c>
      <c r="F25" s="320">
        <v>89.963460451642277</v>
      </c>
      <c r="G25" s="324">
        <v>23</v>
      </c>
      <c r="H25" s="55">
        <v>12.038697232803555</v>
      </c>
      <c r="I25" s="55">
        <v>4.1171974880616009</v>
      </c>
      <c r="J25" s="55">
        <v>0.12666475211482145</v>
      </c>
      <c r="K25" s="55">
        <v>6.1637080212588362E-3</v>
      </c>
      <c r="L25" s="55">
        <v>30.26839035786379</v>
      </c>
      <c r="M25" s="55">
        <v>10.351696561442907</v>
      </c>
      <c r="N25" s="169">
        <v>0.31846786138508337</v>
      </c>
      <c r="O25" s="169">
        <v>1.5497151961841602E-2</v>
      </c>
    </row>
    <row r="26" spans="1:15" ht="20" customHeight="1">
      <c r="A26" s="168">
        <v>24</v>
      </c>
      <c r="B26" s="55">
        <v>5.2145080779062649</v>
      </c>
      <c r="C26" s="55">
        <v>2.8180691671326748E-2</v>
      </c>
      <c r="D26" s="55">
        <v>3379001.2344832597</v>
      </c>
      <c r="E26" s="55">
        <v>168433382.64648932</v>
      </c>
      <c r="F26" s="320">
        <v>88.290468732086069</v>
      </c>
      <c r="G26" s="324">
        <v>24</v>
      </c>
      <c r="H26" s="55">
        <v>12.415713112969067</v>
      </c>
      <c r="I26" s="55">
        <v>4.2874853416001999</v>
      </c>
      <c r="J26" s="55">
        <v>0.13306189986646599</v>
      </c>
      <c r="K26" s="55">
        <v>6.4893024564026229E-3</v>
      </c>
      <c r="L26" s="55">
        <v>31.216305536000206</v>
      </c>
      <c r="M26" s="55">
        <v>10.779844152867026</v>
      </c>
      <c r="N26" s="169">
        <v>0.33455194104746516</v>
      </c>
      <c r="O26" s="169">
        <v>1.6315780362465084E-2</v>
      </c>
    </row>
    <row r="27" spans="1:15" ht="20" customHeight="1">
      <c r="A27" s="168">
        <v>25</v>
      </c>
      <c r="B27" s="55">
        <v>5.789260251022136</v>
      </c>
      <c r="C27" s="55">
        <v>3.1709290214393039E-2</v>
      </c>
      <c r="D27" s="55">
        <v>3751440.6426623445</v>
      </c>
      <c r="E27" s="55">
        <v>164868161.70791653</v>
      </c>
      <c r="F27" s="320">
        <v>86.421628821290625</v>
      </c>
      <c r="G27" s="324">
        <v>25</v>
      </c>
      <c r="H27" s="55">
        <v>12.78952961220414</v>
      </c>
      <c r="I27" s="55">
        <v>4.4610096955381433</v>
      </c>
      <c r="J27" s="55">
        <v>0.13970309795948996</v>
      </c>
      <c r="K27" s="55">
        <v>6.8287136632102091E-3</v>
      </c>
      <c r="L27" s="55">
        <v>32.156176645161935</v>
      </c>
      <c r="M27" s="55">
        <v>11.216129141186034</v>
      </c>
      <c r="N27" s="169">
        <v>0.35124962622354938</v>
      </c>
      <c r="O27" s="169">
        <v>1.7169147691239846E-2</v>
      </c>
    </row>
    <row r="28" spans="1:15" ht="20" customHeight="1">
      <c r="A28" s="168">
        <v>26</v>
      </c>
      <c r="B28" s="55">
        <v>6.3465934389940735</v>
      </c>
      <c r="C28" s="55">
        <v>3.5250232300836147E-2</v>
      </c>
      <c r="D28" s="55">
        <v>4112592.54846816</v>
      </c>
      <c r="E28" s="55">
        <v>160936145.11235127</v>
      </c>
      <c r="F28" s="320">
        <v>84.360519658545712</v>
      </c>
      <c r="G28" s="324">
        <v>26</v>
      </c>
      <c r="H28" s="55">
        <v>13.159457869830703</v>
      </c>
      <c r="I28" s="55">
        <v>4.6376865435599859</v>
      </c>
      <c r="J28" s="55">
        <v>0.14659519664408707</v>
      </c>
      <c r="K28" s="55">
        <v>7.1824302616840356E-3</v>
      </c>
      <c r="L28" s="55">
        <v>33.086271711905106</v>
      </c>
      <c r="M28" s="55">
        <v>11.660340312852552</v>
      </c>
      <c r="N28" s="169">
        <v>0.36857814020942054</v>
      </c>
      <c r="O28" s="169">
        <v>1.8058482464896931E-2</v>
      </c>
    </row>
    <row r="29" spans="1:15" ht="20" customHeight="1">
      <c r="A29" s="168">
        <v>27</v>
      </c>
      <c r="B29" s="55">
        <v>6.873611400503707</v>
      </c>
      <c r="C29" s="55">
        <v>3.8725841017385E-2</v>
      </c>
      <c r="D29" s="55">
        <v>4454100.1875264021</v>
      </c>
      <c r="E29" s="55">
        <v>156652798.74435401</v>
      </c>
      <c r="F29" s="320">
        <v>82.115248248387772</v>
      </c>
      <c r="G29" s="324">
        <v>27</v>
      </c>
      <c r="H29" s="55">
        <v>13.524811535381936</v>
      </c>
      <c r="I29" s="55">
        <v>4.8174251247741289</v>
      </c>
      <c r="J29" s="55">
        <v>0.15374515423444535</v>
      </c>
      <c r="K29" s="55">
        <v>7.550954988941927E-3</v>
      </c>
      <c r="L29" s="55">
        <v>34.004865074104458</v>
      </c>
      <c r="M29" s="55">
        <v>12.112249471572321</v>
      </c>
      <c r="N29" s="169">
        <v>0.38655497800192118</v>
      </c>
      <c r="O29" s="169">
        <v>1.8985048694237134E-2</v>
      </c>
    </row>
    <row r="30" spans="1:15" ht="20" customHeight="1">
      <c r="A30" s="168">
        <v>28</v>
      </c>
      <c r="B30" s="55">
        <v>7.3588608155760058</v>
      </c>
      <c r="C30" s="55">
        <v>4.2061380890684084E-2</v>
      </c>
      <c r="D30" s="55">
        <v>4768541.8084932519</v>
      </c>
      <c r="E30" s="55">
        <v>152041477.74634415</v>
      </c>
      <c r="F30" s="320">
        <v>79.698057036103549</v>
      </c>
      <c r="G30" s="324">
        <v>28</v>
      </c>
      <c r="H30" s="55">
        <v>13.884909191856302</v>
      </c>
      <c r="I30" s="55">
        <v>5.0001279430310248</v>
      </c>
      <c r="J30" s="55">
        <v>0.16116003575982835</v>
      </c>
      <c r="K30" s="55">
        <v>7.9348050021299434E-3</v>
      </c>
      <c r="L30" s="55">
        <v>34.91024347363912</v>
      </c>
      <c r="M30" s="55">
        <v>12.571611486875179</v>
      </c>
      <c r="N30" s="169">
        <v>0.40519790290712199</v>
      </c>
      <c r="O30" s="169">
        <v>1.9950146645732036E-2</v>
      </c>
    </row>
    <row r="31" spans="1:15" ht="20" customHeight="1">
      <c r="A31" s="168">
        <v>29</v>
      </c>
      <c r="B31" s="55">
        <v>7.7927412659260789</v>
      </c>
      <c r="C31" s="55">
        <v>4.5188303987229173E-2</v>
      </c>
      <c r="D31" s="55">
        <v>5049696.3403200991</v>
      </c>
      <c r="E31" s="55">
        <v>147132358.6719375</v>
      </c>
      <c r="F31" s="320">
        <v>77.1247641571576</v>
      </c>
      <c r="G31" s="324">
        <v>29</v>
      </c>
      <c r="H31" s="55">
        <v>14.239076775741591</v>
      </c>
      <c r="I31" s="55">
        <v>5.1856908030522462</v>
      </c>
      <c r="J31" s="55">
        <v>0.16884701147257281</v>
      </c>
      <c r="K31" s="55">
        <v>8.3345121843409944E-3</v>
      </c>
      <c r="L31" s="55">
        <v>35.80071214095728</v>
      </c>
      <c r="M31" s="55">
        <v>13.038164384952836</v>
      </c>
      <c r="N31" s="169">
        <v>0.42452494278904301</v>
      </c>
      <c r="O31" s="169">
        <v>2.0955113610682315E-2</v>
      </c>
    </row>
    <row r="32" spans="1:15" ht="20" customHeight="1">
      <c r="A32" s="168">
        <v>30</v>
      </c>
      <c r="B32" s="55">
        <v>8.1677499763760313</v>
      </c>
      <c r="C32" s="55">
        <v>4.8046759596334782E-2</v>
      </c>
      <c r="D32" s="55">
        <v>5292701.9846916683</v>
      </c>
      <c r="E32" s="55">
        <v>141961159.5094316</v>
      </c>
      <c r="F32" s="320">
        <v>74.414092491061169</v>
      </c>
      <c r="G32" s="324">
        <v>30</v>
      </c>
      <c r="H32" s="55">
        <v>14.586649980917349</v>
      </c>
      <c r="I32" s="55">
        <v>5.3740028636233834</v>
      </c>
      <c r="J32" s="55">
        <v>0.17681335520984501</v>
      </c>
      <c r="K32" s="55">
        <v>8.7506234534421284E-3</v>
      </c>
      <c r="L32" s="55">
        <v>36.674600839107036</v>
      </c>
      <c r="M32" s="55">
        <v>13.511629482399554</v>
      </c>
      <c r="N32" s="169">
        <v>0.44455438595068703</v>
      </c>
      <c r="O32" s="169">
        <v>2.2001324681689215E-2</v>
      </c>
    </row>
    <row r="33" spans="1:15" ht="20" customHeight="1">
      <c r="A33" s="168">
        <v>31</v>
      </c>
      <c r="B33" s="55">
        <v>8.4785750341236295</v>
      </c>
      <c r="C33" s="55">
        <v>5.0587315033064684E-2</v>
      </c>
      <c r="D33" s="55">
        <v>5494116.6221121121</v>
      </c>
      <c r="E33" s="55">
        <v>136567750.20602971</v>
      </c>
      <c r="F33" s="320">
        <v>71.586941317230185</v>
      </c>
      <c r="G33" s="324">
        <v>31</v>
      </c>
      <c r="H33" s="55">
        <v>14.926976633570167</v>
      </c>
      <c r="I33" s="55">
        <v>5.5649467080509307</v>
      </c>
      <c r="J33" s="55">
        <v>0.18506644260607796</v>
      </c>
      <c r="K33" s="55">
        <v>9.1837010737076119E-3</v>
      </c>
      <c r="L33" s="55">
        <v>37.530269834886049</v>
      </c>
      <c r="M33" s="55">
        <v>13.99171156335893</v>
      </c>
      <c r="N33" s="169">
        <v>0.46530477663964448</v>
      </c>
      <c r="O33" s="169">
        <v>2.3090193536180512E-2</v>
      </c>
    </row>
    <row r="34" spans="1:15" ht="20" customHeight="1">
      <c r="A34" s="168">
        <v>32</v>
      </c>
      <c r="B34" s="55">
        <v>8.7220601378100628</v>
      </c>
      <c r="C34" s="55">
        <v>5.2771911003310752E-2</v>
      </c>
      <c r="D34" s="55">
        <v>5651894.9693009211</v>
      </c>
      <c r="E34" s="55">
        <v>130994744.4103232</v>
      </c>
      <c r="F34" s="320">
        <v>68.665648125712025</v>
      </c>
      <c r="G34" s="324">
        <v>32</v>
      </c>
      <c r="H34" s="55">
        <v>15.259419025374832</v>
      </c>
      <c r="I34" s="55">
        <v>5.7583984320284971</v>
      </c>
      <c r="J34" s="55">
        <v>0.19361374915309756</v>
      </c>
      <c r="K34" s="55">
        <v>9.6343229701506741E-3</v>
      </c>
      <c r="L34" s="55">
        <v>38.366115765060854</v>
      </c>
      <c r="M34" s="55">
        <v>14.478099100442217</v>
      </c>
      <c r="N34" s="169">
        <v>0.48679491017075122</v>
      </c>
      <c r="O34" s="169">
        <v>2.4223173226721587E-2</v>
      </c>
    </row>
    <row r="35" spans="1:15" ht="20" customHeight="1">
      <c r="A35" s="168">
        <v>33</v>
      </c>
      <c r="B35" s="55">
        <v>8.8970684560330433</v>
      </c>
      <c r="C35" s="55">
        <v>5.4574128835640105E-2</v>
      </c>
      <c r="D35" s="55">
        <v>5765300.3595094131</v>
      </c>
      <c r="E35" s="55">
        <v>125286146.74591804</v>
      </c>
      <c r="F35" s="320">
        <v>65.673279536576359</v>
      </c>
      <c r="G35" s="324">
        <v>33</v>
      </c>
      <c r="H35" s="55">
        <v>15.583356192405473</v>
      </c>
      <c r="I35" s="55">
        <v>5.9542277490013351</v>
      </c>
      <c r="J35" s="55">
        <v>0.2024628481050354</v>
      </c>
      <c r="K35" s="55">
        <v>1.0103083045438097E-2</v>
      </c>
      <c r="L35" s="55">
        <v>39.180577366137314</v>
      </c>
      <c r="M35" s="55">
        <v>14.970464519641926</v>
      </c>
      <c r="N35" s="169">
        <v>0.50904382765849843</v>
      </c>
      <c r="O35" s="169">
        <v>2.5401756977820468E-2</v>
      </c>
    </row>
    <row r="36" spans="1:15" ht="20" customHeight="1">
      <c r="A36" s="168">
        <v>34</v>
      </c>
      <c r="B36" s="55">
        <v>9.0042739638171447</v>
      </c>
      <c r="C36" s="55">
        <v>5.5978879750823093E-2</v>
      </c>
      <c r="D36" s="55">
        <v>5834769.528553511</v>
      </c>
      <c r="E36" s="55">
        <v>119486111.80188656</v>
      </c>
      <c r="F36" s="320">
        <v>62.632980779733153</v>
      </c>
      <c r="G36" s="324">
        <v>34</v>
      </c>
      <c r="H36" s="55">
        <v>15.898186127540772</v>
      </c>
      <c r="I36" s="55">
        <v>6.1522981130605618</v>
      </c>
      <c r="J36" s="55">
        <v>0.21162140822523479</v>
      </c>
      <c r="K36" s="55">
        <v>1.0590591499269077E-2</v>
      </c>
      <c r="L36" s="55">
        <v>39.972141036918075</v>
      </c>
      <c r="M36" s="55">
        <v>15.468464509319606</v>
      </c>
      <c r="N36" s="169">
        <v>0.53207081035217341</v>
      </c>
      <c r="O36" s="169">
        <v>2.6627478988928671E-2</v>
      </c>
    </row>
    <row r="37" spans="1:15" ht="20" customHeight="1">
      <c r="A37" s="168">
        <v>35</v>
      </c>
      <c r="B37" s="55">
        <v>9.0459067993576312</v>
      </c>
      <c r="C37" s="55">
        <v>5.6981641340341206E-2</v>
      </c>
      <c r="D37" s="55">
        <v>5861747.6059837453</v>
      </c>
      <c r="E37" s="55">
        <v>113637853.23461793</v>
      </c>
      <c r="F37" s="320">
        <v>59.56740386108693</v>
      </c>
      <c r="G37" s="324">
        <v>35</v>
      </c>
      <c r="H37" s="55">
        <v>16.203327914515583</v>
      </c>
      <c r="I37" s="55">
        <v>6.3524668593392493</v>
      </c>
      <c r="J37" s="55">
        <v>0.22109719137244951</v>
      </c>
      <c r="K37" s="55">
        <v>1.1097475150090495E-2</v>
      </c>
      <c r="L37" s="55">
        <v>40.739346204058805</v>
      </c>
      <c r="M37" s="55">
        <v>15.971740373197822</v>
      </c>
      <c r="N37" s="169">
        <v>0.55589537356693985</v>
      </c>
      <c r="O37" s="169">
        <v>2.7901915243316377E-2</v>
      </c>
    </row>
    <row r="38" spans="1:15" ht="20" customHeight="1">
      <c r="A38" s="168">
        <v>36</v>
      </c>
      <c r="B38" s="55">
        <v>9.0254757536894736</v>
      </c>
      <c r="C38" s="55">
        <v>5.7587367580930332E-2</v>
      </c>
      <c r="D38" s="55">
        <v>5848508.2883907799</v>
      </c>
      <c r="E38" s="55">
        <v>107782725.28743067</v>
      </c>
      <c r="F38" s="320">
        <v>56.498226107716697</v>
      </c>
      <c r="G38" s="324">
        <v>36</v>
      </c>
      <c r="H38" s="55">
        <v>16.498223772244955</v>
      </c>
      <c r="I38" s="55">
        <v>6.5545853618227357</v>
      </c>
      <c r="J38" s="55">
        <v>0.23089804992377039</v>
      </c>
      <c r="K38" s="55">
        <v>1.1624377759017321E-2</v>
      </c>
      <c r="L38" s="55">
        <v>41.480790462026157</v>
      </c>
      <c r="M38" s="55">
        <v>16.479918427135999</v>
      </c>
      <c r="N38" s="169">
        <v>0.58053726020441143</v>
      </c>
      <c r="O38" s="169">
        <v>2.9226684322491894E-2</v>
      </c>
    </row>
    <row r="39" spans="1:15" ht="20" customHeight="1">
      <c r="A39" s="168">
        <v>37</v>
      </c>
      <c r="B39" s="55">
        <v>8.947486792691965</v>
      </c>
      <c r="C39" s="55">
        <v>5.7809190114469625E-2</v>
      </c>
      <c r="D39" s="55">
        <v>5797971.4416643931</v>
      </c>
      <c r="E39" s="55">
        <v>101959485.42240308</v>
      </c>
      <c r="F39" s="320">
        <v>53.445763649596188</v>
      </c>
      <c r="G39" s="324">
        <v>37</v>
      </c>
      <c r="H39" s="55">
        <v>16.782340998600727</v>
      </c>
      <c r="I39" s="55">
        <v>6.7584992084247313</v>
      </c>
      <c r="J39" s="55">
        <v>0.24103192403181092</v>
      </c>
      <c r="K39" s="55">
        <v>1.2171960355818129E-2</v>
      </c>
      <c r="L39" s="55">
        <v>42.195134460253563</v>
      </c>
      <c r="M39" s="55">
        <v>16.992610439316906</v>
      </c>
      <c r="N39" s="169">
        <v>0.60601643385650827</v>
      </c>
      <c r="O39" s="169">
        <v>3.0603448225813335E-2</v>
      </c>
    </row>
    <row r="40" spans="1:15" ht="20" customHeight="1">
      <c r="A40" s="168">
        <v>38</v>
      </c>
      <c r="B40" s="55">
        <v>8.8171721220663901</v>
      </c>
      <c r="C40" s="55">
        <v>5.7667013839264536E-2</v>
      </c>
      <c r="D40" s="55">
        <v>5713527.5350990212</v>
      </c>
      <c r="E40" s="55">
        <v>96203735.934021369</v>
      </c>
      <c r="F40" s="320">
        <v>50.428678721127717</v>
      </c>
      <c r="G40" s="324">
        <v>38</v>
      </c>
      <c r="H40" s="55">
        <v>17.055173803452313</v>
      </c>
      <c r="I40" s="55">
        <v>6.9640483931198958</v>
      </c>
      <c r="J40" s="55">
        <v>0.2515068387138425</v>
      </c>
      <c r="K40" s="55">
        <v>1.2740901566820846E-2</v>
      </c>
      <c r="L40" s="55">
        <v>42.881106511878578</v>
      </c>
      <c r="M40" s="55">
        <v>17.509414113317519</v>
      </c>
      <c r="N40" s="169">
        <v>0.63235307148679221</v>
      </c>
      <c r="O40" s="169">
        <v>3.203391319492823E-2</v>
      </c>
    </row>
    <row r="41" spans="1:15" ht="20" customHeight="1">
      <c r="A41" s="168">
        <v>39</v>
      </c>
      <c r="B41" s="55">
        <v>8.6402401528680706</v>
      </c>
      <c r="C41" s="55">
        <v>5.7186092094817301E-2</v>
      </c>
      <c r="D41" s="55">
        <v>5598875.6190585103</v>
      </c>
      <c r="E41" s="55">
        <v>90547534.356942609</v>
      </c>
      <c r="F41" s="320">
        <v>47.463775442235715</v>
      </c>
      <c r="G41" s="324">
        <v>39</v>
      </c>
      <c r="H41" s="55">
        <v>17.316245021484956</v>
      </c>
      <c r="I41" s="55">
        <v>7.1710675248619271</v>
      </c>
      <c r="J41" s="55">
        <v>0.26233090077067495</v>
      </c>
      <c r="K41" s="55">
        <v>1.3331897944587185E-2</v>
      </c>
      <c r="L41" s="55">
        <v>43.537506900209863</v>
      </c>
      <c r="M41" s="55">
        <v>18.029913613382988</v>
      </c>
      <c r="N41" s="169">
        <v>0.65956755568373804</v>
      </c>
      <c r="O41" s="169">
        <v>3.3519830542660153E-2</v>
      </c>
    </row>
    <row r="42" spans="1:15" ht="20" customHeight="1">
      <c r="A42" s="168">
        <v>40</v>
      </c>
      <c r="B42" s="55">
        <v>8.422653054642959</v>
      </c>
      <c r="C42" s="55">
        <v>5.6395648154080866E-2</v>
      </c>
      <c r="D42" s="55">
        <v>5457879.1794086378</v>
      </c>
      <c r="E42" s="55">
        <v>85019156.957709029</v>
      </c>
      <c r="F42" s="320">
        <v>44.565875843967582</v>
      </c>
      <c r="G42" s="324">
        <v>40</v>
      </c>
      <c r="H42" s="55">
        <v>17.565107696077476</v>
      </c>
      <c r="I42" s="55">
        <v>7.3793860529552227</v>
      </c>
      <c r="J42" s="55">
        <v>0.27351229553324891</v>
      </c>
      <c r="K42" s="55">
        <v>1.3945664299196294E-2</v>
      </c>
      <c r="L42" s="55">
        <v>44.163211861004378</v>
      </c>
      <c r="M42" s="55">
        <v>18.553680131069147</v>
      </c>
      <c r="N42" s="169">
        <v>0.68768046648082659</v>
      </c>
      <c r="O42" s="169">
        <v>3.5062997485941209E-2</v>
      </c>
    </row>
    <row r="43" spans="1:15" ht="20" customHeight="1">
      <c r="A43" s="168">
        <v>41</v>
      </c>
      <c r="B43" s="55">
        <v>8.1704355153385837</v>
      </c>
      <c r="C43" s="55">
        <v>5.5327591955812751E-2</v>
      </c>
      <c r="D43" s="55">
        <v>5294442.2139394023</v>
      </c>
      <c r="E43" s="55">
        <v>79642996.26103501</v>
      </c>
      <c r="F43" s="320">
        <v>41.747766153179036</v>
      </c>
      <c r="G43" s="324">
        <v>41</v>
      </c>
      <c r="H43" s="55">
        <v>17.801346526348652</v>
      </c>
      <c r="I43" s="55">
        <v>7.5888285084869427</v>
      </c>
      <c r="J43" s="55">
        <v>0.28505928343503723</v>
      </c>
      <c r="K43" s="55">
        <v>1.4582934030973384E-2</v>
      </c>
      <c r="L43" s="55">
        <v>44.757177220715306</v>
      </c>
      <c r="M43" s="55">
        <v>19.080272492264967</v>
      </c>
      <c r="N43" s="169">
        <v>0.71671257273867817</v>
      </c>
      <c r="O43" s="169">
        <v>3.6665257982377679E-2</v>
      </c>
    </row>
    <row r="44" spans="1:15" ht="20" customHeight="1">
      <c r="A44" s="168">
        <v>42</v>
      </c>
      <c r="B44" s="55">
        <v>7.8895158914832466</v>
      </c>
      <c r="C44" s="55">
        <v>5.4015365019241E-2</v>
      </c>
      <c r="D44" s="55">
        <v>5112406.2976811444</v>
      </c>
      <c r="E44" s="55">
        <v>74439572.005224735</v>
      </c>
      <c r="F44" s="320">
        <v>39.020202535213713</v>
      </c>
      <c r="G44" s="324">
        <v>42</v>
      </c>
      <c r="H44" s="55">
        <v>18.024579170360656</v>
      </c>
      <c r="I44" s="55">
        <v>7.7992147613661622</v>
      </c>
      <c r="J44" s="55">
        <v>0.29698019640852685</v>
      </c>
      <c r="K44" s="55">
        <v>1.5244459464490779E-2</v>
      </c>
      <c r="L44" s="55">
        <v>45.31844167308163</v>
      </c>
      <c r="M44" s="55">
        <v>19.609237803455326</v>
      </c>
      <c r="N44" s="169">
        <v>0.74668482308487938</v>
      </c>
      <c r="O44" s="169">
        <v>3.8328503570014785E-2</v>
      </c>
    </row>
    <row r="45" spans="1:15" ht="20" customHeight="1">
      <c r="A45" s="168">
        <v>43</v>
      </c>
      <c r="B45" s="55">
        <v>7.585599098592831</v>
      </c>
      <c r="C45" s="55">
        <v>5.2492932821930391E-2</v>
      </c>
      <c r="D45" s="55">
        <v>4915468.2158881547</v>
      </c>
      <c r="E45" s="55">
        <v>69425634.748440087</v>
      </c>
      <c r="F45" s="320">
        <v>36.391965402887656</v>
      </c>
      <c r="G45" s="324">
        <v>43</v>
      </c>
      <c r="H45" s="55">
        <v>18.234457398393086</v>
      </c>
      <c r="I45" s="55">
        <v>8.0103602924574577</v>
      </c>
      <c r="J45" s="55">
        <v>0.30928343410420944</v>
      </c>
      <c r="K45" s="55">
        <v>1.5931012183662527E-2</v>
      </c>
      <c r="L45" s="55">
        <v>45.846129678756547</v>
      </c>
      <c r="M45" s="55">
        <v>20.140112135935031</v>
      </c>
      <c r="N45" s="169">
        <v>0.77761833640754829</v>
      </c>
      <c r="O45" s="169">
        <v>4.0054674209851024E-2</v>
      </c>
    </row>
    <row r="46" spans="1:15" ht="20" customHeight="1">
      <c r="A46" s="168">
        <v>44</v>
      </c>
      <c r="B46" s="55">
        <v>7.2640692951901524</v>
      </c>
      <c r="C46" s="55">
        <v>5.0793932780771642E-2</v>
      </c>
      <c r="D46" s="55">
        <v>4707116.9032832179</v>
      </c>
      <c r="E46" s="55">
        <v>64614342.188854396</v>
      </c>
      <c r="F46" s="320">
        <v>33.869951841095229</v>
      </c>
      <c r="G46" s="324">
        <v>44</v>
      </c>
      <c r="H46" s="55">
        <v>18.430668091162662</v>
      </c>
      <c r="I46" s="55">
        <v>8.2220764802372823</v>
      </c>
      <c r="J46" s="55">
        <v>0.32197745993067567</v>
      </c>
      <c r="K46" s="55">
        <v>1.6643383367747504E-2</v>
      </c>
      <c r="L46" s="55">
        <v>46.339453975089356</v>
      </c>
      <c r="M46" s="55">
        <v>20.672421246536871</v>
      </c>
      <c r="N46" s="169">
        <v>0.80953439189911125</v>
      </c>
      <c r="O46" s="169">
        <v>4.1845759130636616E-2</v>
      </c>
    </row>
    <row r="47" spans="1:15" ht="20" customHeight="1">
      <c r="A47" s="168">
        <v>45</v>
      </c>
      <c r="B47" s="55">
        <v>6.9299195720881483</v>
      </c>
      <c r="C47" s="55">
        <v>4.8950977306103698E-2</v>
      </c>
      <c r="D47" s="55">
        <v>4490587.8827131204</v>
      </c>
      <c r="E47" s="55">
        <v>60015489.795856223</v>
      </c>
      <c r="F47" s="320">
        <v>31.459296500522534</v>
      </c>
      <c r="G47" s="324">
        <v>45</v>
      </c>
      <c r="H47" s="55">
        <v>18.612934078855538</v>
      </c>
      <c r="I47" s="55">
        <v>8.43417090134567</v>
      </c>
      <c r="J47" s="55">
        <v>0.33507079691461306</v>
      </c>
      <c r="K47" s="55">
        <v>1.7382384128066693E-2</v>
      </c>
      <c r="L47" s="55">
        <v>46.797717685669006</v>
      </c>
      <c r="M47" s="55">
        <v>21.205681333296173</v>
      </c>
      <c r="N47" s="169">
        <v>0.84245441864726955</v>
      </c>
      <c r="O47" s="169">
        <v>4.3703797675467629E-2</v>
      </c>
    </row>
    <row r="48" spans="1:15" ht="20" customHeight="1">
      <c r="A48" s="168">
        <v>46</v>
      </c>
      <c r="B48" s="55">
        <v>6.5877053852661644</v>
      </c>
      <c r="C48" s="55">
        <v>4.6995104997842187E-2</v>
      </c>
      <c r="D48" s="55">
        <v>4268833.089652475</v>
      </c>
      <c r="E48" s="55">
        <v>55635779.309673429</v>
      </c>
      <c r="F48" s="320">
        <v>29.163512341467225</v>
      </c>
      <c r="G48" s="324">
        <v>46</v>
      </c>
      <c r="H48" s="55">
        <v>18.78101481785135</v>
      </c>
      <c r="I48" s="55">
        <v>8.6464476443494807</v>
      </c>
      <c r="J48" s="55">
        <v>0.3485720233796567</v>
      </c>
      <c r="K48" s="55">
        <v>1.8148845845236648E-2</v>
      </c>
      <c r="L48" s="55">
        <v>47.220316021783042</v>
      </c>
      <c r="M48" s="55">
        <v>21.739399824332516</v>
      </c>
      <c r="N48" s="169">
        <v>0.87639998477051495</v>
      </c>
      <c r="O48" s="169">
        <v>4.5630880149677845E-2</v>
      </c>
    </row>
    <row r="49" spans="1:15" ht="20" customHeight="1">
      <c r="A49" s="168">
        <v>47</v>
      </c>
      <c r="B49" s="55">
        <v>6.2415182831394445</v>
      </c>
      <c r="C49" s="55">
        <v>4.4955368632780893E-2</v>
      </c>
      <c r="D49" s="55">
        <v>4044503.8474743604</v>
      </c>
      <c r="E49" s="55">
        <v>51479110.841110021</v>
      </c>
      <c r="F49" s="320">
        <v>26.984643748513783</v>
      </c>
      <c r="G49" s="324">
        <v>47</v>
      </c>
      <c r="H49" s="55">
        <v>18.934706903044436</v>
      </c>
      <c r="I49" s="55">
        <v>8.8587076359807675</v>
      </c>
      <c r="J49" s="55">
        <v>0.36248976844327524</v>
      </c>
      <c r="K49" s="55">
        <v>1.8943620506710574E-2</v>
      </c>
      <c r="L49" s="55">
        <v>47.60673757052524</v>
      </c>
      <c r="M49" s="55">
        <v>22.273076198097129</v>
      </c>
      <c r="N49" s="169">
        <v>0.91139278609613905</v>
      </c>
      <c r="O49" s="169">
        <v>4.7629148669504191E-2</v>
      </c>
    </row>
    <row r="50" spans="1:15" ht="20" customHeight="1">
      <c r="A50" s="168">
        <v>48</v>
      </c>
      <c r="B50" s="55">
        <v>5.894976503205883</v>
      </c>
      <c r="C50" s="55">
        <v>4.2858545831500429E-2</v>
      </c>
      <c r="D50" s="55">
        <v>3819944.7740774127</v>
      </c>
      <c r="E50" s="55">
        <v>47546886.530334145</v>
      </c>
      <c r="F50" s="320">
        <v>24.923425704304758</v>
      </c>
      <c r="G50" s="324">
        <v>48</v>
      </c>
      <c r="H50" s="55">
        <v>19.073844414697518</v>
      </c>
      <c r="I50" s="55">
        <v>9.0707489790627172</v>
      </c>
      <c r="J50" s="55">
        <v>0.37683270733104407</v>
      </c>
      <c r="K50" s="55">
        <v>1.9767581044413472E-2</v>
      </c>
      <c r="L50" s="55">
        <v>47.956565166875258</v>
      </c>
      <c r="M50" s="55">
        <v>22.806202833005909</v>
      </c>
      <c r="N50" s="169">
        <v>0.94745463437910893</v>
      </c>
      <c r="O50" s="169">
        <v>4.9700798010988513E-2</v>
      </c>
    </row>
    <row r="51" spans="1:15" ht="20" customHeight="1">
      <c r="A51" s="168">
        <v>49</v>
      </c>
      <c r="B51" s="55">
        <v>5.5512291856411249</v>
      </c>
      <c r="C51" s="55">
        <v>4.0728956868242169E-2</v>
      </c>
      <c r="D51" s="55">
        <v>3597196.5122954492</v>
      </c>
      <c r="E51" s="55">
        <v>43838315.887147725</v>
      </c>
      <c r="F51" s="320">
        <v>22.979443844721725</v>
      </c>
      <c r="G51" s="324">
        <v>49</v>
      </c>
      <c r="H51" s="55">
        <v>19.198299099790432</v>
      </c>
      <c r="I51" s="55">
        <v>9.282367301286703</v>
      </c>
      <c r="J51" s="55">
        <v>0.3916095565078821</v>
      </c>
      <c r="K51" s="55">
        <v>2.0621621672250439E-2</v>
      </c>
      <c r="L51" s="55">
        <v>48.269476349656131</v>
      </c>
      <c r="M51" s="55">
        <v>23.338265884354872</v>
      </c>
      <c r="N51" s="169">
        <v>0.98460744506073883</v>
      </c>
      <c r="O51" s="169">
        <v>5.1848076458560571E-2</v>
      </c>
    </row>
    <row r="52" spans="1:15" ht="20" customHeight="1">
      <c r="A52" s="168">
        <v>50</v>
      </c>
      <c r="B52" s="55">
        <v>5.2129712204515117</v>
      </c>
      <c r="C52" s="55">
        <v>3.8588373695585217E-2</v>
      </c>
      <c r="D52" s="55">
        <v>3378005.3508525798</v>
      </c>
      <c r="E52" s="55">
        <v>40350714.955573708</v>
      </c>
      <c r="F52" s="320">
        <v>21.151291276858135</v>
      </c>
      <c r="G52" s="324">
        <v>50</v>
      </c>
      <c r="H52" s="55">
        <v>19.307980388841514</v>
      </c>
      <c r="I52" s="55">
        <v>9.4933561139582547</v>
      </c>
      <c r="J52" s="55">
        <v>0.40682906862604629</v>
      </c>
      <c r="K52" s="55">
        <v>2.1506658223257567E-2</v>
      </c>
      <c r="L52" s="55">
        <v>48.545243403827541</v>
      </c>
      <c r="M52" s="55">
        <v>23.868746186300093</v>
      </c>
      <c r="N52" s="169">
        <v>1.0228732245666456</v>
      </c>
      <c r="O52" s="169">
        <v>5.4073286652722305E-2</v>
      </c>
    </row>
    <row r="53" spans="1:15" ht="20" customHeight="1">
      <c r="A53" s="168">
        <v>51</v>
      </c>
      <c r="B53" s="55">
        <v>4.8824660691966315</v>
      </c>
      <c r="C53" s="55">
        <v>3.6456004629363978E-2</v>
      </c>
      <c r="D53" s="55">
        <v>3163838.0128394174</v>
      </c>
      <c r="E53" s="55">
        <v>37079793.273727715</v>
      </c>
      <c r="F53" s="320">
        <v>19.436718999447752</v>
      </c>
      <c r="G53" s="324">
        <v>51</v>
      </c>
      <c r="H53" s="55">
        <v>19.402835250175304</v>
      </c>
      <c r="I53" s="55">
        <v>9.7035071797867847</v>
      </c>
      <c r="J53" s="55">
        <v>0.42250002728987546</v>
      </c>
      <c r="K53" s="55">
        <v>2.2423628486161962E-2</v>
      </c>
      <c r="L53" s="55">
        <v>48.783732994077312</v>
      </c>
      <c r="M53" s="55">
        <v>24.397120176575932</v>
      </c>
      <c r="N53" s="169">
        <v>1.0622740571439651</v>
      </c>
      <c r="O53" s="169">
        <v>5.6378786436246608E-2</v>
      </c>
    </row>
    <row r="54" spans="1:15" ht="20" customHeight="1">
      <c r="A54" s="168">
        <v>52</v>
      </c>
      <c r="B54" s="55">
        <v>4.561574250760323</v>
      </c>
      <c r="C54" s="55">
        <v>3.4348540048993674E-2</v>
      </c>
      <c r="D54" s="55">
        <v>2955900.1144926897</v>
      </c>
      <c r="E54" s="55">
        <v>34019924.210061669</v>
      </c>
      <c r="F54" s="320">
        <v>17.83277760941526</v>
      </c>
      <c r="G54" s="324">
        <v>52</v>
      </c>
      <c r="H54" s="55">
        <v>19.48284788457865</v>
      </c>
      <c r="I54" s="55">
        <v>9.9126108887538269</v>
      </c>
      <c r="J54" s="55">
        <v>0.43863124163753037</v>
      </c>
      <c r="K54" s="55">
        <v>2.3373492541105129E-2</v>
      </c>
      <c r="L54" s="55">
        <v>48.984905397107951</v>
      </c>
      <c r="M54" s="55">
        <v>24.922860841524741</v>
      </c>
      <c r="N54" s="169">
        <v>1.1028320912384468</v>
      </c>
      <c r="O54" s="169">
        <v>5.8766989698272466E-2</v>
      </c>
    </row>
    <row r="55" spans="1:15" ht="20" customHeight="1">
      <c r="A55" s="168">
        <v>53</v>
      </c>
      <c r="B55" s="55">
        <v>4.2517855302837519</v>
      </c>
      <c r="C55" s="55">
        <v>3.2280245725573406E-2</v>
      </c>
      <c r="D55" s="55">
        <v>2755157.0236238712</v>
      </c>
      <c r="E55" s="55">
        <v>31164395.6410034</v>
      </c>
      <c r="F55" s="320">
        <v>16.335948703656346</v>
      </c>
      <c r="G55" s="324">
        <v>53</v>
      </c>
      <c r="H55" s="55">
        <v>19.548039264220943</v>
      </c>
      <c r="I55" s="55">
        <v>10.120456641058107</v>
      </c>
      <c r="J55" s="55">
        <v>0.45523154074019456</v>
      </c>
      <c r="K55" s="55">
        <v>2.4357233094279802E-2</v>
      </c>
      <c r="L55" s="55">
        <v>49.148813342363347</v>
      </c>
      <c r="M55" s="55">
        <v>25.445438678919594</v>
      </c>
      <c r="N55" s="169">
        <v>1.1445695254126032</v>
      </c>
      <c r="O55" s="169">
        <v>6.1240367215668313E-2</v>
      </c>
    </row>
    <row r="56" spans="1:15" ht="20" customHeight="1">
      <c r="A56" s="168">
        <v>54</v>
      </c>
      <c r="B56" s="55">
        <v>3.9542531852495024</v>
      </c>
      <c r="C56" s="55">
        <v>3.0263091844552472E-2</v>
      </c>
      <c r="D56" s="55">
        <v>2562356.0640416774</v>
      </c>
      <c r="E56" s="55">
        <v>28505639.097170621</v>
      </c>
      <c r="F56" s="320">
        <v>14.942264994339768</v>
      </c>
      <c r="G56" s="324">
        <v>54</v>
      </c>
      <c r="H56" s="55">
        <v>19.598466520608291</v>
      </c>
      <c r="I56" s="55">
        <v>10.326833236102864</v>
      </c>
      <c r="J56" s="55">
        <v>0.47230976781944467</v>
      </c>
      <c r="K56" s="55">
        <v>2.5375855811223154E-2</v>
      </c>
      <c r="L56" s="55">
        <v>49.275600473187538</v>
      </c>
      <c r="M56" s="55">
        <v>25.964322675978696</v>
      </c>
      <c r="N56" s="169">
        <v>1.1875085938066841</v>
      </c>
      <c r="O56" s="169">
        <v>6.3801447491017099E-2</v>
      </c>
    </row>
    <row r="57" spans="1:15" ht="20" customHeight="1">
      <c r="A57" s="168">
        <v>55</v>
      </c>
      <c r="B57" s="55">
        <v>3.6698290324741594</v>
      </c>
      <c r="C57" s="55">
        <v>2.8306907325682411E-2</v>
      </c>
      <c r="D57" s="55">
        <v>2378049.2130432557</v>
      </c>
      <c r="E57" s="55">
        <v>26035436.458628148</v>
      </c>
      <c r="F57" s="320">
        <v>13.647418655725929</v>
      </c>
      <c r="G57" s="324">
        <v>55</v>
      </c>
      <c r="H57" s="55">
        <v>19.634222187185166</v>
      </c>
      <c r="I57" s="55">
        <v>10.531529266461414</v>
      </c>
      <c r="J57" s="55">
        <v>0.48987477428372511</v>
      </c>
      <c r="K57" s="55">
        <v>2.6430389648497678E-2</v>
      </c>
      <c r="L57" s="55">
        <v>49.365499442529966</v>
      </c>
      <c r="M57" s="55">
        <v>26.478981299896493</v>
      </c>
      <c r="N57" s="169">
        <v>1.2316715511448366</v>
      </c>
      <c r="O57" s="169">
        <v>6.6452817586547613E-2</v>
      </c>
    </row>
    <row r="58" spans="1:15" ht="20" customHeight="1">
      <c r="A58" s="168">
        <v>56</v>
      </c>
      <c r="B58" s="55">
        <v>3.3990981784109633</v>
      </c>
      <c r="C58" s="55">
        <v>2.6419550574666571E-2</v>
      </c>
      <c r="D58" s="55">
        <v>2202615.6196103045</v>
      </c>
      <c r="E58" s="55">
        <v>23745104.042301357</v>
      </c>
      <c r="F58" s="320">
        <v>12.446857820263787</v>
      </c>
      <c r="G58" s="324">
        <v>56</v>
      </c>
      <c r="H58" s="55">
        <v>19.655433302989255</v>
      </c>
      <c r="I58" s="55">
        <v>10.734333515731239</v>
      </c>
      <c r="J58" s="55">
        <v>0.50793541358515681</v>
      </c>
      <c r="K58" s="55">
        <v>2.7521887183490395E-2</v>
      </c>
      <c r="L58" s="55">
        <v>49.418829659302467</v>
      </c>
      <c r="M58" s="55">
        <v>26.988883498151466</v>
      </c>
      <c r="N58" s="169">
        <v>1.277080657289539</v>
      </c>
      <c r="O58" s="169">
        <v>6.9197123953334772E-2</v>
      </c>
    </row>
    <row r="59" spans="1:15" ht="20" customHeight="1">
      <c r="A59" s="168">
        <v>57</v>
      </c>
      <c r="B59" s="55">
        <v>3.1424126999260533</v>
      </c>
      <c r="C59" s="55">
        <v>2.4607089267704878E-2</v>
      </c>
      <c r="D59" s="55">
        <v>2036283.4295520827</v>
      </c>
      <c r="E59" s="55">
        <v>21625654.517720163</v>
      </c>
      <c r="F59" s="320">
        <v>11.335871452602834</v>
      </c>
      <c r="G59" s="324">
        <v>57</v>
      </c>
      <c r="H59" s="55">
        <v>19.66226038449831</v>
      </c>
      <c r="I59" s="55">
        <v>10.935035359166122</v>
      </c>
      <c r="J59" s="55">
        <v>0.52650053489811677</v>
      </c>
      <c r="K59" s="55">
        <v>2.8651424942046071E-2</v>
      </c>
      <c r="L59" s="55">
        <v>49.43599470333713</v>
      </c>
      <c r="M59" s="55">
        <v>27.493499705798648</v>
      </c>
      <c r="N59" s="169">
        <v>1.3237581613479168</v>
      </c>
      <c r="O59" s="169">
        <v>7.2037073255053999E-2</v>
      </c>
    </row>
    <row r="60" spans="1:15" ht="20" customHeight="1">
      <c r="A60" s="168">
        <v>58</v>
      </c>
      <c r="B60" s="55">
        <v>2.8999236731863283</v>
      </c>
      <c r="C60" s="55">
        <v>2.2873983131717318E-2</v>
      </c>
      <c r="D60" s="55">
        <v>1879150.540224741</v>
      </c>
      <c r="E60" s="55">
        <v>19667937.532831758</v>
      </c>
      <c r="F60" s="320">
        <v>10.309663063715108</v>
      </c>
      <c r="G60" s="324">
        <v>58</v>
      </c>
      <c r="H60" s="55">
        <v>19.654896273476318</v>
      </c>
      <c r="I60" s="55">
        <v>11.133425165957956</v>
      </c>
      <c r="J60" s="55">
        <v>0.5455789766213005</v>
      </c>
      <c r="K60" s="55">
        <v>2.9820103723650095E-2</v>
      </c>
      <c r="L60" s="55">
        <v>49.417479428574261</v>
      </c>
      <c r="M60" s="55">
        <v>27.99230285690987</v>
      </c>
      <c r="N60" s="169">
        <v>1.3717262853342527</v>
      </c>
      <c r="O60" s="169">
        <v>7.4975433185574938E-2</v>
      </c>
    </row>
    <row r="61" spans="1:15" ht="20" customHeight="1">
      <c r="A61" s="168">
        <v>59</v>
      </c>
      <c r="B61" s="55">
        <v>2.6716111457117968</v>
      </c>
      <c r="C61" s="55">
        <v>2.1223264915246953E-2</v>
      </c>
      <c r="D61" s="55">
        <v>1731204.0224212445</v>
      </c>
      <c r="E61" s="55">
        <v>17862760.251508772</v>
      </c>
      <c r="F61" s="320">
        <v>9.3634138950035339</v>
      </c>
      <c r="G61" s="324">
        <v>59</v>
      </c>
      <c r="H61" s="55">
        <v>19.633564869228568</v>
      </c>
      <c r="I61" s="55">
        <v>11.32929470202671</v>
      </c>
      <c r="J61" s="55">
        <v>0.565179559705277</v>
      </c>
      <c r="K61" s="55">
        <v>3.102904892386291E-2</v>
      </c>
      <c r="L61" s="55">
        <v>49.363846775624665</v>
      </c>
      <c r="M61" s="55">
        <v>28.484769397291672</v>
      </c>
      <c r="N61" s="169">
        <v>1.4210072073937388</v>
      </c>
      <c r="O61" s="169">
        <v>7.8015033279644708E-2</v>
      </c>
    </row>
    <row r="62" spans="1:15" ht="20" customHeight="1">
      <c r="A62" s="168">
        <v>60</v>
      </c>
      <c r="B62" s="55">
        <v>2.457311793284306</v>
      </c>
      <c r="C62" s="55">
        <v>1.9656715836057381E-2</v>
      </c>
      <c r="D62" s="55">
        <v>1592338.0420482303</v>
      </c>
      <c r="E62" s="55">
        <v>16200989.219274044</v>
      </c>
      <c r="F62" s="320">
        <v>8.4923363149175124</v>
      </c>
      <c r="G62" s="324">
        <v>60</v>
      </c>
      <c r="H62" s="55">
        <v>19.598519754205554</v>
      </c>
      <c r="I62" s="55">
        <v>11.522437532169196</v>
      </c>
      <c r="J62" s="55">
        <v>0.58531108080775396</v>
      </c>
      <c r="K62" s="55">
        <v>3.2279410853703325E-2</v>
      </c>
      <c r="L62" s="55">
        <v>49.275734316183254</v>
      </c>
      <c r="M62" s="55">
        <v>28.970380295590999</v>
      </c>
      <c r="N62" s="169">
        <v>1.4716230445930469</v>
      </c>
      <c r="O62" s="169">
        <v>8.1158765715900014E-2</v>
      </c>
    </row>
    <row r="63" spans="1:15" ht="20" customHeight="1">
      <c r="A63" s="168">
        <v>61</v>
      </c>
      <c r="B63" s="55">
        <v>2.2567441221718436</v>
      </c>
      <c r="C63" s="55">
        <v>1.8175032738576079E-2</v>
      </c>
      <c r="D63" s="55">
        <v>1462370.1911673548</v>
      </c>
      <c r="E63" s="55">
        <v>14673635.102666259</v>
      </c>
      <c r="F63" s="320">
        <v>7.6917182381660076</v>
      </c>
      <c r="G63" s="324">
        <v>61</v>
      </c>
      <c r="H63" s="55">
        <v>19.550042722353496</v>
      </c>
      <c r="I63" s="55">
        <v>11.712649420411093</v>
      </c>
      <c r="J63" s="55">
        <v>0.60598230527911201</v>
      </c>
      <c r="K63" s="55">
        <v>3.3572365055673264E-2</v>
      </c>
      <c r="L63" s="55">
        <v>49.153850552922684</v>
      </c>
      <c r="M63" s="55">
        <v>29.448622049883486</v>
      </c>
      <c r="N63" s="169">
        <v>1.5235958352841525</v>
      </c>
      <c r="O63" s="169">
        <v>8.4409586111434828E-2</v>
      </c>
    </row>
    <row r="64" spans="1:15" ht="20" customHeight="1">
      <c r="A64" s="168">
        <v>62</v>
      </c>
      <c r="B64" s="55">
        <v>2.0695311712248476</v>
      </c>
      <c r="C64" s="55">
        <v>1.6777985001461472E-2</v>
      </c>
      <c r="D64" s="55">
        <v>1341056.1989537012</v>
      </c>
      <c r="E64" s="55">
        <v>13271921.907605737</v>
      </c>
      <c r="F64" s="320">
        <v>6.9569594090353917</v>
      </c>
      <c r="G64" s="324">
        <v>62</v>
      </c>
      <c r="H64" s="55">
        <v>19.488442219990375</v>
      </c>
      <c r="I64" s="55">
        <v>11.89972872740913</v>
      </c>
      <c r="J64" s="55">
        <v>0.62720195998097328</v>
      </c>
      <c r="K64" s="55">
        <v>3.4909112616102245E-2</v>
      </c>
      <c r="L64" s="55">
        <v>48.998970999453483</v>
      </c>
      <c r="M64" s="55">
        <v>29.918987686845067</v>
      </c>
      <c r="N64" s="169">
        <v>1.5769475210483639</v>
      </c>
      <c r="O64" s="169">
        <v>8.7770514307115022E-2</v>
      </c>
    </row>
    <row r="65" spans="1:15" ht="20" customHeight="1">
      <c r="A65" s="168">
        <v>63</v>
      </c>
      <c r="B65" s="55">
        <v>1.8952207410870421</v>
      </c>
      <c r="C65" s="55">
        <v>1.5464559910937568E-2</v>
      </c>
      <c r="D65" s="55">
        <v>1228103.0402244034</v>
      </c>
      <c r="E65" s="55">
        <v>11987342.288016677</v>
      </c>
      <c r="F65" s="320">
        <v>6.2836003934105475</v>
      </c>
      <c r="G65" s="324">
        <v>63</v>
      </c>
      <c r="H65" s="55">
        <v>19.414051709292199</v>
      </c>
      <c r="I65" s="55">
        <v>12.083476803752383</v>
      </c>
      <c r="J65" s="55">
        <v>0.6489787259409322</v>
      </c>
      <c r="K65" s="55">
        <v>3.6290880473490481E-2</v>
      </c>
      <c r="L65" s="55">
        <v>48.811934065706389</v>
      </c>
      <c r="M65" s="55">
        <v>30.380977750612864</v>
      </c>
      <c r="N65" s="169">
        <v>1.6316999282284204</v>
      </c>
      <c r="O65" s="169">
        <v>9.1244635142832403E-2</v>
      </c>
    </row>
    <row r="66" spans="1:15" ht="20" customHeight="1">
      <c r="A66" s="168">
        <v>64</v>
      </c>
      <c r="B66" s="55">
        <v>1.7333032322018735</v>
      </c>
      <c r="C66" s="55">
        <v>1.4233095770168395E-2</v>
      </c>
      <c r="D66" s="55">
        <v>1123180.494466814</v>
      </c>
      <c r="E66" s="55">
        <v>10811700.52067107</v>
      </c>
      <c r="F66" s="320">
        <v>5.6673451055985424</v>
      </c>
      <c r="G66" s="324">
        <v>64</v>
      </c>
      <c r="H66" s="55">
        <v>19.327227964701343</v>
      </c>
      <c r="I66" s="55">
        <v>12.263698378022202</v>
      </c>
      <c r="J66" s="55">
        <v>0.67132123084677708</v>
      </c>
      <c r="K66" s="55">
        <v>3.7718921722516389E-2</v>
      </c>
      <c r="L66" s="55">
        <v>48.59363677466343</v>
      </c>
      <c r="M66" s="55">
        <v>30.834101278467983</v>
      </c>
      <c r="N66" s="169">
        <v>1.6878747490570283</v>
      </c>
      <c r="O66" s="169">
        <v>9.4835099221858149E-2</v>
      </c>
    </row>
    <row r="67" spans="1:15" ht="20" customHeight="1">
      <c r="A67" s="168">
        <v>65</v>
      </c>
      <c r="B67" s="55">
        <v>1.5832272124436193</v>
      </c>
      <c r="C67" s="55">
        <v>1.3081402461316489E-2</v>
      </c>
      <c r="D67" s="55">
        <v>1025931.2336634654</v>
      </c>
      <c r="E67" s="55">
        <v>9737144.6566059291</v>
      </c>
      <c r="F67" s="320">
        <v>5.1040776616605195</v>
      </c>
      <c r="G67" s="324">
        <v>65</v>
      </c>
      <c r="H67" s="55">
        <v>19.228349312720262</v>
      </c>
      <c r="I67" s="55">
        <v>12.440201938482948</v>
      </c>
      <c r="J67" s="55">
        <v>0.69423804138388001</v>
      </c>
      <c r="K67" s="55">
        <v>3.9194515913369497E-2</v>
      </c>
      <c r="L67" s="55">
        <v>48.345030336745246</v>
      </c>
      <c r="M67" s="55">
        <v>31.277876760504473</v>
      </c>
      <c r="N67" s="169">
        <v>1.7454935223910844</v>
      </c>
      <c r="O67" s="169">
        <v>9.8545123663442744E-2</v>
      </c>
    </row>
    <row r="68" spans="1:15" ht="20" customHeight="1">
      <c r="A68" s="168">
        <v>66</v>
      </c>
      <c r="B68" s="55">
        <v>1.4444128617536383</v>
      </c>
      <c r="C68" s="55">
        <v>1.2006869528074369E-2</v>
      </c>
      <c r="D68" s="55">
        <v>935979.53441635764</v>
      </c>
      <c r="E68" s="55">
        <v>8756189.2725660205</v>
      </c>
      <c r="F68" s="320">
        <v>4.5898743054058784</v>
      </c>
      <c r="G68" s="324">
        <v>66</v>
      </c>
      <c r="H68" s="55">
        <v>19.117813825627028</v>
      </c>
      <c r="I68" s="55">
        <v>12.612800107293507</v>
      </c>
      <c r="J68" s="55">
        <v>0.71773765541969392</v>
      </c>
      <c r="K68" s="55">
        <v>4.0718969346064116E-2</v>
      </c>
      <c r="L68" s="55">
        <v>48.067115608346057</v>
      </c>
      <c r="M68" s="55">
        <v>31.711833080493577</v>
      </c>
      <c r="N68" s="169">
        <v>1.804577614061484</v>
      </c>
      <c r="O68" s="169">
        <v>0.10237799284279668</v>
      </c>
    </row>
    <row r="69" spans="1:15" ht="20" customHeight="1">
      <c r="A69" s="168">
        <v>67</v>
      </c>
      <c r="B69" s="55">
        <v>1.3162634575138368</v>
      </c>
      <c r="C69" s="55">
        <v>1.100656211525314E-2</v>
      </c>
      <c r="D69" s="55">
        <v>852938.72046896629</v>
      </c>
      <c r="E69" s="55">
        <v>7861730.1451233625</v>
      </c>
      <c r="F69" s="320">
        <v>4.1210111003644343</v>
      </c>
      <c r="G69" s="324">
        <v>67</v>
      </c>
      <c r="H69" s="55">
        <v>18.996037479649605</v>
      </c>
      <c r="I69" s="55">
        <v>12.781310006151536</v>
      </c>
      <c r="J69" s="55">
        <v>0.74182849403957729</v>
      </c>
      <c r="K69" s="55">
        <v>4.2293615359377285E-2</v>
      </c>
      <c r="L69" s="55">
        <v>47.760938461008614</v>
      </c>
      <c r="M69" s="55">
        <v>32.135510435207742</v>
      </c>
      <c r="N69" s="169">
        <v>1.8651481968491299</v>
      </c>
      <c r="O69" s="169">
        <v>0.10633705911755484</v>
      </c>
    </row>
    <row r="70" spans="1:15" ht="20" customHeight="1">
      <c r="A70" s="168">
        <v>68</v>
      </c>
      <c r="B70" s="55">
        <v>1.1981750726366387</v>
      </c>
      <c r="C70" s="55">
        <v>1.0077305300739301E-2</v>
      </c>
      <c r="D70" s="55">
        <v>776417.44706854189</v>
      </c>
      <c r="E70" s="55">
        <v>7047052.0613546073</v>
      </c>
      <c r="F70" s="320">
        <v>3.6939680240363564</v>
      </c>
      <c r="G70" s="324">
        <v>68</v>
      </c>
      <c r="H70" s="55">
        <v>18.863452288061719</v>
      </c>
      <c r="I70" s="55">
        <v>12.945553612308691</v>
      </c>
      <c r="J70" s="55">
        <v>0.76651889343849433</v>
      </c>
      <c r="K70" s="55">
        <v>4.3919814614053754E-2</v>
      </c>
      <c r="L70" s="55">
        <v>47.427585087545665</v>
      </c>
      <c r="M70" s="55">
        <v>32.548461229534702</v>
      </c>
      <c r="N70" s="169">
        <v>1.9272262300985756</v>
      </c>
      <c r="O70" s="169">
        <v>0.11042574353982697</v>
      </c>
    </row>
    <row r="71" spans="1:15" ht="20" customHeight="1">
      <c r="A71" s="168">
        <v>69</v>
      </c>
      <c r="B71" s="55">
        <v>1.0895446602936407</v>
      </c>
      <c r="C71" s="55">
        <v>9.2157574951728452E-3</v>
      </c>
      <c r="D71" s="55">
        <v>706024.93987027917</v>
      </c>
      <c r="E71" s="55">
        <v>6305830.8678852022</v>
      </c>
      <c r="F71" s="320">
        <v>3.305430041973012</v>
      </c>
      <c r="G71" s="324">
        <v>69</v>
      </c>
      <c r="H71" s="55">
        <v>18.720504419519678</v>
      </c>
      <c r="I71" s="55">
        <v>13.105358103925498</v>
      </c>
      <c r="J71" s="55">
        <v>0.79181709667341471</v>
      </c>
      <c r="K71" s="55">
        <v>4.5598955369909079E-2</v>
      </c>
      <c r="L71" s="55">
        <v>47.068177271053251</v>
      </c>
      <c r="M71" s="55">
        <v>32.950250944788721</v>
      </c>
      <c r="N71" s="169">
        <v>1.9908324389814298</v>
      </c>
      <c r="O71" s="169">
        <v>0.1146475365529063</v>
      </c>
    </row>
    <row r="72" spans="1:15" ht="20" customHeight="1">
      <c r="A72" s="168">
        <v>70</v>
      </c>
      <c r="B72" s="55">
        <v>0.98977669636596821</v>
      </c>
      <c r="C72" s="55">
        <v>8.4184736763632841E-3</v>
      </c>
      <c r="D72" s="55">
        <v>641375.2992451475</v>
      </c>
      <c r="E72" s="55">
        <v>5632130.7483274937</v>
      </c>
      <c r="F72" s="320">
        <v>2.9522856806473667</v>
      </c>
      <c r="G72" s="324">
        <v>70</v>
      </c>
      <c r="H72" s="55">
        <v>18.567652311747839</v>
      </c>
      <c r="I72" s="55">
        <v>13.260556193768492</v>
      </c>
      <c r="J72" s="55">
        <v>0.81773124528147356</v>
      </c>
      <c r="K72" s="55">
        <v>4.7332453756457324E-2</v>
      </c>
      <c r="L72" s="55">
        <v>46.683867642229501</v>
      </c>
      <c r="M72" s="55">
        <v>33.340458977711279</v>
      </c>
      <c r="N72" s="169">
        <v>2.0559872934222496</v>
      </c>
      <c r="O72" s="169">
        <v>0.11900599867169738</v>
      </c>
    </row>
    <row r="73" spans="1:15" ht="20" customHeight="1">
      <c r="A73" s="168">
        <v>71</v>
      </c>
      <c r="B73" s="55">
        <v>0.89828854434821603</v>
      </c>
      <c r="C73" s="55">
        <v>7.6819592779195757E-3</v>
      </c>
      <c r="D73" s="55">
        <v>582090.97673764394</v>
      </c>
      <c r="E73" s="55">
        <v>5020397.6103360951</v>
      </c>
      <c r="F73" s="320">
        <v>2.6316235610391181</v>
      </c>
      <c r="G73" s="324">
        <v>71</v>
      </c>
      <c r="H73" s="55">
        <v>18.405364790407909</v>
      </c>
      <c r="I73" s="55">
        <v>13.410986450291407</v>
      </c>
      <c r="J73" s="55">
        <v>0.84426937076939879</v>
      </c>
      <c r="K73" s="55">
        <v>4.9121754036683833E-2</v>
      </c>
      <c r="L73" s="55">
        <v>46.275834949726672</v>
      </c>
      <c r="M73" s="55">
        <v>33.718679447752024</v>
      </c>
      <c r="N73" s="169">
        <v>2.1227109867007652</v>
      </c>
      <c r="O73" s="169">
        <v>0.12350476114590893</v>
      </c>
    </row>
    <row r="74" spans="1:15" ht="20" customHeight="1">
      <c r="A74" s="168">
        <v>72</v>
      </c>
      <c r="B74" s="55">
        <v>0.81451469861726478</v>
      </c>
      <c r="C74" s="55">
        <v>7.002715572839921E-3</v>
      </c>
      <c r="D74" s="55">
        <v>527805.52470398764</v>
      </c>
      <c r="E74" s="55">
        <v>4465449.3596152663</v>
      </c>
      <c r="F74" s="320">
        <v>2.3407273004027802</v>
      </c>
      <c r="G74" s="324">
        <v>72</v>
      </c>
      <c r="H74" s="55">
        <v>18.234119202651229</v>
      </c>
      <c r="I74" s="55">
        <v>13.556493605182453</v>
      </c>
      <c r="J74" s="55">
        <v>0.87143938597980553</v>
      </c>
      <c r="K74" s="55">
        <v>5.0968328863573102E-2</v>
      </c>
      <c r="L74" s="55">
        <v>45.845279367420204</v>
      </c>
      <c r="M74" s="55">
        <v>34.084521970321944</v>
      </c>
      <c r="N74" s="169">
        <v>2.191023413744515</v>
      </c>
      <c r="O74" s="169">
        <v>0.12814752660503104</v>
      </c>
    </row>
    <row r="75" spans="1:15" ht="20" customHeight="1">
      <c r="A75" s="168">
        <v>73</v>
      </c>
      <c r="B75" s="55">
        <v>0.73791005153123579</v>
      </c>
      <c r="C75" s="55">
        <v>6.3772773897958247E-3</v>
      </c>
      <c r="D75" s="55">
        <v>478165.71339224081</v>
      </c>
      <c r="E75" s="55">
        <v>3962463.7405671477</v>
      </c>
      <c r="F75" s="320">
        <v>2.0770691385022806</v>
      </c>
      <c r="G75" s="324">
        <v>73</v>
      </c>
      <c r="H75" s="55">
        <v>18.054399574466281</v>
      </c>
      <c r="I75" s="55">
        <v>13.696928846507136</v>
      </c>
      <c r="J75" s="55">
        <v>0.89924907634042017</v>
      </c>
      <c r="K75" s="55">
        <v>5.2873679529003868E-2</v>
      </c>
      <c r="L75" s="55">
        <v>45.393417861504972</v>
      </c>
      <c r="M75" s="55">
        <v>34.437612393830037</v>
      </c>
      <c r="N75" s="169">
        <v>2.2609441491271407</v>
      </c>
      <c r="O75" s="169">
        <v>0.13293806968412158</v>
      </c>
    </row>
    <row r="76" spans="1:15" ht="20" customHeight="1">
      <c r="A76" s="168">
        <v>74</v>
      </c>
      <c r="B76" s="55">
        <v>0.66795231842435032</v>
      </c>
      <c r="C76" s="55">
        <v>5.8022439784202445E-3</v>
      </c>
      <c r="D76" s="55">
        <v>432833.10233897902</v>
      </c>
      <c r="E76" s="55">
        <v>3506964.332701534</v>
      </c>
      <c r="F76" s="320">
        <v>1.8383025971210558</v>
      </c>
      <c r="G76" s="324">
        <v>74</v>
      </c>
      <c r="H76" s="55">
        <v>17.866694800494209</v>
      </c>
      <c r="I76" s="55">
        <v>13.832150096622795</v>
      </c>
      <c r="J76" s="55">
        <v>0.92770609100252222</v>
      </c>
      <c r="K76" s="55">
        <v>5.4839336204605245E-2</v>
      </c>
      <c r="L76" s="55">
        <v>44.921479639224572</v>
      </c>
      <c r="M76" s="55">
        <v>34.777593498432161</v>
      </c>
      <c r="N76" s="169">
        <v>2.3324924247881413</v>
      </c>
      <c r="O76" s="169">
        <v>0.1378802376293809</v>
      </c>
    </row>
    <row r="77" spans="1:15" ht="20" customHeight="1">
      <c r="A77" s="168">
        <v>75</v>
      </c>
      <c r="B77" s="55">
        <v>0.60414374273509963</v>
      </c>
      <c r="C77" s="55">
        <v>5.2743038049809761E-3</v>
      </c>
      <c r="D77" s="55">
        <v>391485.14529234456</v>
      </c>
      <c r="E77" s="55">
        <v>3094805.2088858783</v>
      </c>
      <c r="F77" s="320">
        <v>1.6222544381271495</v>
      </c>
      <c r="G77" s="324">
        <v>75</v>
      </c>
      <c r="H77" s="55">
        <v>17.671496874500633</v>
      </c>
      <c r="I77" s="55">
        <v>13.962022274094155</v>
      </c>
      <c r="J77" s="55">
        <v>0.9568179338751418</v>
      </c>
      <c r="K77" s="55">
        <v>5.6866858174173925E-2</v>
      </c>
      <c r="L77" s="55">
        <v>44.430701699820993</v>
      </c>
      <c r="M77" s="55">
        <v>35.104125654554295</v>
      </c>
      <c r="N77" s="169">
        <v>2.4056871074905355</v>
      </c>
      <c r="O77" s="169">
        <v>0.1429779508825082</v>
      </c>
    </row>
    <row r="78" spans="1:15" ht="20" customHeight="1">
      <c r="A78" s="168">
        <v>76</v>
      </c>
      <c r="B78" s="55">
        <v>0.54601219165078396</v>
      </c>
      <c r="C78" s="55">
        <v>4.7902540154556505E-3</v>
      </c>
      <c r="D78" s="55">
        <v>353815.90018970799</v>
      </c>
      <c r="E78" s="55">
        <v>2722154.6861448586</v>
      </c>
      <c r="F78" s="320">
        <v>1.4269161458652428</v>
      </c>
      <c r="G78" s="324">
        <v>76</v>
      </c>
      <c r="H78" s="55">
        <v>17.469299168169329</v>
      </c>
      <c r="I78" s="55">
        <v>14.08641753889369</v>
      </c>
      <c r="J78" s="55">
        <v>0.98659195456192361</v>
      </c>
      <c r="K78" s="55">
        <v>5.8957834057237805E-2</v>
      </c>
      <c r="L78" s="55">
        <v>43.922324506977887</v>
      </c>
      <c r="M78" s="55">
        <v>35.416887439389484</v>
      </c>
      <c r="N78" s="169">
        <v>2.4805466760337964</v>
      </c>
      <c r="O78" s="169">
        <v>0.14823520364279855</v>
      </c>
    </row>
    <row r="79" spans="1:15" ht="20" customHeight="1">
      <c r="A79" s="168">
        <v>77</v>
      </c>
      <c r="B79" s="55">
        <v>0.49311174106958078</v>
      </c>
      <c r="C79" s="55">
        <v>4.3470152525214188E-3</v>
      </c>
      <c r="D79" s="55">
        <v>319536.40821308835</v>
      </c>
      <c r="E79" s="55">
        <v>2385478.5319434702</v>
      </c>
      <c r="F79" s="320">
        <v>1.2504351241206129</v>
      </c>
      <c r="G79" s="324">
        <v>77</v>
      </c>
      <c r="H79" s="55">
        <v>17.260594765323845</v>
      </c>
      <c r="I79" s="55">
        <v>14.205215520226776</v>
      </c>
      <c r="J79" s="55">
        <v>1.0170353392078029</v>
      </c>
      <c r="K79" s="55">
        <v>6.1113882023350427E-2</v>
      </c>
      <c r="L79" s="55">
        <v>43.397587800624088</v>
      </c>
      <c r="M79" s="55">
        <v>35.715576209709091</v>
      </c>
      <c r="N79" s="169">
        <v>2.5570891982400368</v>
      </c>
      <c r="O79" s="169">
        <v>0.15365606440593424</v>
      </c>
    </row>
    <row r="80" spans="1:15" ht="20" customHeight="1">
      <c r="A80" s="168">
        <v>78</v>
      </c>
      <c r="B80" s="55">
        <v>0.44502283758830541</v>
      </c>
      <c r="C80" s="55">
        <v>3.9416424589864083E-3</v>
      </c>
      <c r="D80" s="55">
        <v>288374.79875722196</v>
      </c>
      <c r="E80" s="55">
        <v>2081522.9284583032</v>
      </c>
      <c r="F80" s="320">
        <v>1.0911057662238226</v>
      </c>
      <c r="G80" s="324">
        <v>78</v>
      </c>
      <c r="H80" s="55">
        <v>17.04587485809683</v>
      </c>
      <c r="I80" s="55">
        <v>14.318303526382792</v>
      </c>
      <c r="J80" s="55">
        <v>1.0481551012629149</v>
      </c>
      <c r="K80" s="55">
        <v>6.333664999669282E-2</v>
      </c>
      <c r="L80" s="55">
        <v>42.857726564489482</v>
      </c>
      <c r="M80" s="55">
        <v>35.999908629482526</v>
      </c>
      <c r="N80" s="169">
        <v>2.6353323077320936</v>
      </c>
      <c r="O80" s="169">
        <v>0.15924467647840659</v>
      </c>
    </row>
    <row r="81" spans="1:15" ht="20" customHeight="1">
      <c r="A81" s="168">
        <v>79</v>
      </c>
      <c r="B81" s="55">
        <v>0.40135211476750399</v>
      </c>
      <c r="C81" s="55">
        <v>3.5713322448064897E-3</v>
      </c>
      <c r="D81" s="55">
        <v>260076.17036934261</v>
      </c>
      <c r="E81" s="55">
        <v>1807297.4438950121</v>
      </c>
      <c r="F81" s="320">
        <v>0.94736052884892596</v>
      </c>
      <c r="G81" s="324">
        <v>79</v>
      </c>
      <c r="H81" s="55">
        <v>16.825627210955808</v>
      </c>
      <c r="I81" s="55">
        <v>14.425576736073859</v>
      </c>
      <c r="J81" s="55">
        <v>1.0799580721714914</v>
      </c>
      <c r="K81" s="55">
        <v>6.5627815850555257E-2</v>
      </c>
      <c r="L81" s="55">
        <v>42.30396716426965</v>
      </c>
      <c r="M81" s="55">
        <v>36.269621150952261</v>
      </c>
      <c r="N81" s="169">
        <v>2.7152931805230112</v>
      </c>
      <c r="O81" s="169">
        <v>0.16500525846649322</v>
      </c>
    </row>
    <row r="82" spans="1:15" ht="20" customHeight="1">
      <c r="A82" s="168">
        <v>80</v>
      </c>
      <c r="B82" s="55">
        <v>0.36173193119900066</v>
      </c>
      <c r="C82" s="55">
        <v>3.2334273396573596E-3</v>
      </c>
      <c r="D82" s="55">
        <v>234402.29141695244</v>
      </c>
      <c r="E82" s="55">
        <v>1560058.2130018771</v>
      </c>
      <c r="F82" s="320">
        <v>0.81776111546939356</v>
      </c>
      <c r="G82" s="324">
        <v>80</v>
      </c>
      <c r="H82" s="55">
        <v>16.600334697866142</v>
      </c>
      <c r="I82" s="55">
        <v>14.526938370787233</v>
      </c>
      <c r="J82" s="55">
        <v>1.1124508919936806</v>
      </c>
      <c r="K82" s="55">
        <v>6.7989087591266248E-2</v>
      </c>
      <c r="L82" s="55">
        <v>41.737523669676165</v>
      </c>
      <c r="M82" s="55">
        <v>36.524470447972178</v>
      </c>
      <c r="N82" s="169">
        <v>2.7969885114368798</v>
      </c>
      <c r="O82" s="169">
        <v>0.17094210473870311</v>
      </c>
    </row>
    <row r="83" spans="1:15" ht="20" customHeight="1">
      <c r="A83" s="168">
        <v>81</v>
      </c>
      <c r="B83" s="55">
        <v>0.32581968895635444</v>
      </c>
      <c r="C83" s="55">
        <v>2.9254185992823312E-3</v>
      </c>
      <c r="D83" s="55">
        <v>211131.15844371772</v>
      </c>
      <c r="E83" s="55">
        <v>1337291.4880715311</v>
      </c>
      <c r="F83" s="320">
        <v>0.70098985401885416</v>
      </c>
      <c r="G83" s="324">
        <v>81</v>
      </c>
      <c r="H83" s="55">
        <v>16.370473917230829</v>
      </c>
      <c r="I83" s="55">
        <v>14.622299847741713</v>
      </c>
      <c r="J83" s="55">
        <v>1.1456399999686147</v>
      </c>
      <c r="K83" s="55">
        <v>7.0422203531129379E-2</v>
      </c>
      <c r="L83" s="55">
        <v>41.159594372037972</v>
      </c>
      <c r="M83" s="55">
        <v>36.764233800579433</v>
      </c>
      <c r="N83" s="169">
        <v>2.8804344903819494</v>
      </c>
      <c r="O83" s="169">
        <v>0.17705958586058418</v>
      </c>
    </row>
    <row r="84" spans="1:15" ht="20" customHeight="1">
      <c r="A84" s="168">
        <v>82</v>
      </c>
      <c r="B84" s="55">
        <v>0.29329698286392036</v>
      </c>
      <c r="C84" s="55">
        <v>2.6449449823848538E-3</v>
      </c>
      <c r="D84" s="55">
        <v>190056.4448958204</v>
      </c>
      <c r="E84" s="55">
        <v>1136697.6864017546</v>
      </c>
      <c r="F84" s="320">
        <v>0.59584133478887003</v>
      </c>
      <c r="G84" s="324">
        <v>82</v>
      </c>
      <c r="H84" s="55">
        <v>16.136513888599961</v>
      </c>
      <c r="I84" s="55">
        <v>14.711580913105673</v>
      </c>
      <c r="J84" s="55">
        <v>1.1795316250272274</v>
      </c>
      <c r="K84" s="55">
        <v>7.2928932449928111E-2</v>
      </c>
      <c r="L84" s="55">
        <v>40.571358507492775</v>
      </c>
      <c r="M84" s="55">
        <v>36.98870942993895</v>
      </c>
      <c r="N84" s="169">
        <v>2.9656467784974097</v>
      </c>
      <c r="O84" s="169">
        <v>0.18336214900078837</v>
      </c>
    </row>
    <row r="85" spans="1:15" ht="20" customHeight="1">
      <c r="A85" s="168">
        <v>83</v>
      </c>
      <c r="B85" s="55">
        <v>0.26386862366988462</v>
      </c>
      <c r="C85" s="55">
        <v>2.3897918662941298E-3</v>
      </c>
      <c r="D85" s="55">
        <v>170986.86813808524</v>
      </c>
      <c r="E85" s="55">
        <v>956176.02988481522</v>
      </c>
      <c r="F85" s="320">
        <v>0.50121435871237052</v>
      </c>
      <c r="G85" s="324">
        <v>83</v>
      </c>
      <c r="H85" s="55">
        <v>15.898914834492617</v>
      </c>
      <c r="I85" s="55">
        <v>14.794709755201099</v>
      </c>
      <c r="J85" s="55">
        <v>1.2141317762635808</v>
      </c>
      <c r="K85" s="55">
        <v>7.5511073744550836E-2</v>
      </c>
      <c r="L85" s="55">
        <v>39.973973194172999</v>
      </c>
      <c r="M85" s="55">
        <v>37.197716782967596</v>
      </c>
      <c r="N85" s="169">
        <v>3.0526404841958441</v>
      </c>
      <c r="O85" s="169">
        <v>0.18985431830726734</v>
      </c>
    </row>
    <row r="86" spans="1:15" ht="20" customHeight="1">
      <c r="A86" s="168">
        <v>84</v>
      </c>
      <c r="B86" s="55">
        <v>0.23726157162844713</v>
      </c>
      <c r="C86" s="55">
        <v>2.1578880243912106E-3</v>
      </c>
      <c r="D86" s="55">
        <v>153745.49841523377</v>
      </c>
      <c r="E86" s="55">
        <v>793809.84660816193</v>
      </c>
      <c r="F86" s="320">
        <v>0.41610423266435997</v>
      </c>
      <c r="G86" s="324">
        <v>84</v>
      </c>
      <c r="H86" s="55">
        <v>15.658127050029718</v>
      </c>
      <c r="I86" s="55">
        <v>14.871623097485905</v>
      </c>
      <c r="J86" s="55">
        <v>1.2494462333738001</v>
      </c>
      <c r="K86" s="55">
        <v>7.8170457566281173E-2</v>
      </c>
      <c r="L86" s="55">
        <v>39.368570590171224</v>
      </c>
      <c r="M86" s="55">
        <v>37.391096766115687</v>
      </c>
      <c r="N86" s="169">
        <v>3.1414301391242478</v>
      </c>
      <c r="O86" s="169">
        <v>0.19654069525245577</v>
      </c>
    </row>
    <row r="87" spans="1:15" ht="20" customHeight="1">
      <c r="A87" s="168">
        <v>85</v>
      </c>
      <c r="B87" s="55">
        <v>0.21322381114966524</v>
      </c>
      <c r="C87" s="55">
        <v>1.9473015465603337E-3</v>
      </c>
      <c r="D87" s="55">
        <v>138169.02962498309</v>
      </c>
      <c r="E87" s="55">
        <v>647852.58258804679</v>
      </c>
      <c r="F87" s="320">
        <v>0.33959543700456202</v>
      </c>
      <c r="G87" s="324">
        <v>85</v>
      </c>
      <c r="H87" s="55">
        <v>15.41458986243663</v>
      </c>
      <c r="I87" s="55">
        <v>14.94226627117582</v>
      </c>
      <c r="J87" s="55">
        <v>1.2854805370718494</v>
      </c>
      <c r="K87" s="55">
        <v>8.0908944945308425E-2</v>
      </c>
      <c r="L87" s="55">
        <v>38.756255277461328</v>
      </c>
      <c r="M87" s="55">
        <v>37.568711927957139</v>
      </c>
      <c r="N87" s="169">
        <v>3.2320296740668151</v>
      </c>
      <c r="O87" s="169">
        <v>0.20342595894632282</v>
      </c>
    </row>
    <row r="88" spans="1:15" ht="20" customHeight="1">
      <c r="A88" s="168">
        <v>86</v>
      </c>
      <c r="B88" s="55">
        <v>0.19152319201717241</v>
      </c>
      <c r="C88" s="55">
        <v>1.7562349458088977E-3</v>
      </c>
      <c r="D88" s="55">
        <v>124107.02842712773</v>
      </c>
      <c r="E88" s="55">
        <v>516714.55356198549</v>
      </c>
      <c r="F88" s="320">
        <v>0.27085468104875809</v>
      </c>
      <c r="G88" s="324">
        <v>86</v>
      </c>
      <c r="H88" s="55">
        <v>15.168730681851992</v>
      </c>
      <c r="I88" s="55">
        <v>15.006593267434585</v>
      </c>
      <c r="J88" s="55">
        <v>1.3222399794917032</v>
      </c>
      <c r="K88" s="55">
        <v>8.3728427901987187E-2</v>
      </c>
      <c r="L88" s="55">
        <v>38.138101875386994</v>
      </c>
      <c r="M88" s="55">
        <v>37.730446590409123</v>
      </c>
      <c r="N88" s="169">
        <v>3.3244523948135218</v>
      </c>
      <c r="O88" s="169">
        <v>0.21051486641610745</v>
      </c>
    </row>
    <row r="89" spans="1:15" ht="20" customHeight="1">
      <c r="A89" s="168">
        <v>87</v>
      </c>
      <c r="B89" s="55">
        <v>0.17194625815377385</v>
      </c>
      <c r="C89" s="55">
        <v>1.5830196596593881E-3</v>
      </c>
      <c r="D89" s="55">
        <v>111421.17528364545</v>
      </c>
      <c r="E89" s="55">
        <v>398950.45170658827</v>
      </c>
      <c r="F89" s="320">
        <v>0.20912435426164799</v>
      </c>
      <c r="G89" s="324">
        <v>87</v>
      </c>
      <c r="H89" s="55">
        <v>14.920964144269508</v>
      </c>
      <c r="I89" s="55">
        <v>15.064566769130961</v>
      </c>
      <c r="J89" s="55">
        <v>1.3597295945856698</v>
      </c>
      <c r="K89" s="55">
        <v>8.6630829544396562E-2</v>
      </c>
      <c r="L89" s="55">
        <v>37.515152885796333</v>
      </c>
      <c r="M89" s="55">
        <v>37.876206928577339</v>
      </c>
      <c r="N89" s="169">
        <v>3.4187109580190338</v>
      </c>
      <c r="O89" s="169">
        <v>0.21781225285160746</v>
      </c>
    </row>
    <row r="90" spans="1:15" ht="20" customHeight="1">
      <c r="A90" s="168">
        <v>88</v>
      </c>
      <c r="B90" s="55">
        <v>0.1542970809800005</v>
      </c>
      <c r="C90" s="55">
        <v>1.4261101238603317E-3</v>
      </c>
      <c r="D90" s="55">
        <v>99984.508475040333</v>
      </c>
      <c r="E90" s="55">
        <v>293247.60982725024</v>
      </c>
      <c r="F90" s="320">
        <v>0.15371637450606923</v>
      </c>
      <c r="G90" s="324">
        <v>88</v>
      </c>
      <c r="H90" s="55">
        <v>14.671691346853494</v>
      </c>
      <c r="I90" s="55">
        <v>15.11615816222673</v>
      </c>
      <c r="J90" s="55">
        <v>1.3979541485288254</v>
      </c>
      <c r="K90" s="55">
        <v>8.9618104151726025E-2</v>
      </c>
      <c r="L90" s="55">
        <v>36.888416770427845</v>
      </c>
      <c r="M90" s="55">
        <v>38.005920999388401</v>
      </c>
      <c r="N90" s="169">
        <v>3.5148173470769817</v>
      </c>
      <c r="O90" s="169">
        <v>0.22532303181483299</v>
      </c>
    </row>
    <row r="91" spans="1:15" ht="20" customHeight="1">
      <c r="A91" s="168">
        <v>89</v>
      </c>
      <c r="B91" s="55">
        <v>0.13839611100776916</v>
      </c>
      <c r="C91" s="55">
        <v>1.2840775682390374E-3</v>
      </c>
      <c r="D91" s="55">
        <v>89680.679933034422</v>
      </c>
      <c r="E91" s="55">
        <v>198415.01562321186</v>
      </c>
      <c r="F91" s="320">
        <v>0.10400642947143643</v>
      </c>
      <c r="G91" s="324">
        <v>89</v>
      </c>
      <c r="H91" s="55">
        <v>14.421299175306711</v>
      </c>
      <c r="I91" s="55">
        <v>15.161347526928949</v>
      </c>
      <c r="J91" s="55">
        <v>1.4369181301397504</v>
      </c>
      <c r="K91" s="55">
        <v>9.2692237243024958E-2</v>
      </c>
      <c r="L91" s="55">
        <v>36.258866259739719</v>
      </c>
      <c r="M91" s="55">
        <v>38.119538719344305</v>
      </c>
      <c r="N91" s="169">
        <v>3.6127828480352151</v>
      </c>
      <c r="O91" s="169">
        <v>0.23305219541286076</v>
      </c>
    </row>
    <row r="92" spans="1:15" ht="20" customHeight="1">
      <c r="A92" s="168">
        <v>90</v>
      </c>
      <c r="B92" s="55">
        <v>0.12407905838793527</v>
      </c>
      <c r="C92" s="55">
        <v>1.1556036599360466E-3</v>
      </c>
      <c r="D92" s="55">
        <v>80403.229835382066</v>
      </c>
      <c r="E92" s="55">
        <v>113373.06073901057</v>
      </c>
      <c r="F92" s="320">
        <v>5.9428603267127594E-2</v>
      </c>
      <c r="G92" s="324">
        <v>90</v>
      </c>
      <c r="H92" s="55">
        <v>14.170159722433407</v>
      </c>
      <c r="I92" s="55">
        <v>15.200123608803858</v>
      </c>
      <c r="J92" s="55">
        <v>1.4766257413280237</v>
      </c>
      <c r="K92" s="55">
        <v>9.5855245630844202E-2</v>
      </c>
      <c r="L92" s="55">
        <v>35.627436891027266</v>
      </c>
      <c r="M92" s="55">
        <v>38.217031791895394</v>
      </c>
      <c r="N92" s="169">
        <v>3.7126180255783456</v>
      </c>
      <c r="O92" s="169">
        <v>0.2410048144327025</v>
      </c>
    </row>
    <row r="93" spans="1:15" ht="20" customHeight="1">
      <c r="A93" s="168">
        <v>91</v>
      </c>
      <c r="B93" s="55">
        <v>0.11119581063619242</v>
      </c>
      <c r="C93" s="55">
        <v>1.039474097605047E-3</v>
      </c>
      <c r="D93" s="55">
        <v>72054.885292252686</v>
      </c>
      <c r="E93" s="55">
        <v>37144.003175199032</v>
      </c>
      <c r="F93" s="320">
        <v>1.947037694901255E-2</v>
      </c>
      <c r="G93" s="324">
        <v>91</v>
      </c>
      <c r="H93" s="55">
        <v>13.918629796537386</v>
      </c>
      <c r="I93" s="55">
        <v>15.232483770115381</v>
      </c>
      <c r="J93" s="55">
        <v>1.5170808875789588</v>
      </c>
      <c r="K93" s="55">
        <v>9.9109177459301395E-2</v>
      </c>
      <c r="L93" s="55">
        <v>34.995025772408887</v>
      </c>
      <c r="M93" s="55">
        <v>38.298393585092718</v>
      </c>
      <c r="N93" s="169">
        <v>3.8143326991039137</v>
      </c>
      <c r="O93" s="169">
        <v>0.24918603843701145</v>
      </c>
    </row>
    <row r="94" spans="1:15" ht="20" customHeight="1">
      <c r="A94" s="168">
        <v>92</v>
      </c>
      <c r="B94" s="55">
        <v>9.9609393648868422E-2</v>
      </c>
      <c r="C94" s="55">
        <v>9.3457224120663469E-4</v>
      </c>
      <c r="D94" s="55">
        <v>64546.88708446674</v>
      </c>
      <c r="F94" s="320"/>
      <c r="G94" s="324">
        <v>92</v>
      </c>
      <c r="H94" s="55">
        <v>13.667050517822323</v>
      </c>
      <c r="I94" s="55">
        <v>15.258433921713518</v>
      </c>
      <c r="J94" s="55">
        <v>1.5582871684864152</v>
      </c>
      <c r="K94" s="55">
        <v>0.10245611222609018</v>
      </c>
      <c r="L94" s="55">
        <v>34.362490568072332</v>
      </c>
      <c r="M94" s="55">
        <v>38.363638960337966</v>
      </c>
      <c r="N94" s="169">
        <v>3.9179359189194378</v>
      </c>
      <c r="O94" s="169">
        <v>0.25760109581941865</v>
      </c>
    </row>
    <row r="95" spans="1:15" ht="20" customHeight="1">
      <c r="A95" s="168">
        <v>93</v>
      </c>
      <c r="B95" s="55">
        <v>8.9194980343844835E-2</v>
      </c>
      <c r="C95" s="55">
        <v>8.3987284553629969E-4</v>
      </c>
      <c r="D95" s="55">
        <v>57798.347262811454</v>
      </c>
      <c r="F95" s="320"/>
      <c r="G95" s="324">
        <v>93</v>
      </c>
      <c r="H95" s="55">
        <v>13.415747000526673</v>
      </c>
      <c r="I95" s="55">
        <v>15.277988435859381</v>
      </c>
      <c r="J95" s="55">
        <v>1.6002478683446888</v>
      </c>
      <c r="K95" s="55">
        <v>0.10589816078797026</v>
      </c>
      <c r="L95" s="55">
        <v>33.730648699079872</v>
      </c>
      <c r="M95" s="55">
        <v>38.41280405320304</v>
      </c>
      <c r="N95" s="169">
        <v>4.0234359425879953</v>
      </c>
      <c r="O95" s="169">
        <v>0.26625529381833685</v>
      </c>
    </row>
    <row r="96" spans="1:15" ht="20" customHeight="1">
      <c r="A96" s="168">
        <v>94</v>
      </c>
      <c r="B96" s="55">
        <v>7.9838949781073698E-2</v>
      </c>
      <c r="C96" s="55">
        <v>7.5443595137825517E-4</v>
      </c>
      <c r="D96" s="55">
        <v>51735.63945813576</v>
      </c>
      <c r="F96" s="320"/>
      <c r="G96" s="324">
        <v>94</v>
      </c>
      <c r="H96" s="55">
        <v>13.165028118124322</v>
      </c>
      <c r="I96" s="55">
        <v>15.291170040431961</v>
      </c>
      <c r="J96" s="55">
        <v>1.642965946810413</v>
      </c>
      <c r="K96" s="55">
        <v>0.109437465349248</v>
      </c>
      <c r="L96" s="55">
        <v>33.100276753022179</v>
      </c>
      <c r="M96" s="55">
        <v>38.445946007438643</v>
      </c>
      <c r="N96" s="169">
        <v>4.1308402114498417</v>
      </c>
      <c r="O96" s="169">
        <v>0.27515401848799731</v>
      </c>
    </row>
    <row r="97" spans="1:15" ht="20" customHeight="1">
      <c r="A97" s="168">
        <v>95</v>
      </c>
      <c r="B97" s="55">
        <v>7.1437998394095398E-2</v>
      </c>
      <c r="C97" s="55">
        <v>6.7740097594291653E-4</v>
      </c>
      <c r="D97" s="55">
        <v>46291.822959373814</v>
      </c>
      <c r="F97" s="320"/>
      <c r="G97" s="324">
        <v>95</v>
      </c>
      <c r="H97" s="55">
        <v>12.915186348561519</v>
      </c>
      <c r="I97" s="55">
        <v>15.298009695018784</v>
      </c>
      <c r="J97" s="55">
        <v>1.6864440296459331</v>
      </c>
      <c r="K97" s="55">
        <v>0.11307619943278954</v>
      </c>
      <c r="L97" s="55">
        <v>32.472110094904039</v>
      </c>
      <c r="M97" s="55">
        <v>38.463142663434176</v>
      </c>
      <c r="N97" s="169">
        <v>4.2401553273488561</v>
      </c>
      <c r="O97" s="169">
        <v>0.28430273462556982</v>
      </c>
    </row>
    <row r="98" spans="1:15" ht="20" customHeight="1">
      <c r="A98" s="168">
        <v>96</v>
      </c>
      <c r="B98" s="55">
        <v>6.389830396453168E-2</v>
      </c>
      <c r="C98" s="55">
        <v>6.0798103381509282E-4</v>
      </c>
      <c r="D98" s="55">
        <v>41406.10096901653</v>
      </c>
      <c r="F98" s="320"/>
      <c r="G98" s="324">
        <v>96</v>
      </c>
      <c r="H98" s="55">
        <v>12.666497696176668</v>
      </c>
      <c r="I98" s="55">
        <v>15.298546449446553</v>
      </c>
      <c r="J98" s="55">
        <v>1.7306843995553616</v>
      </c>
      <c r="K98" s="55">
        <v>0.11681656783307115</v>
      </c>
      <c r="L98" s="55">
        <v>31.846842670830544</v>
      </c>
      <c r="M98" s="55">
        <v>38.464492202527303</v>
      </c>
      <c r="N98" s="169">
        <v>4.3513870295920256</v>
      </c>
      <c r="O98" s="169">
        <v>0.29370698565311865</v>
      </c>
    </row>
    <row r="99" spans="1:15" ht="20" customHeight="1">
      <c r="A99" s="168">
        <v>97</v>
      </c>
      <c r="B99" s="55">
        <v>5.7134742164779428E-2</v>
      </c>
      <c r="C99" s="55">
        <v>5.4545751081063636E-4</v>
      </c>
      <c r="D99" s="55">
        <v>37023.31292277707</v>
      </c>
      <c r="F99" s="320"/>
      <c r="G99" s="324">
        <v>97</v>
      </c>
      <c r="H99" s="55">
        <v>12.419221686666649</v>
      </c>
      <c r="I99" s="55">
        <v>15.292827285358481</v>
      </c>
      <c r="J99" s="55">
        <v>1.7756889871249486</v>
      </c>
      <c r="K99" s="55">
        <v>0.12066080655080962</v>
      </c>
      <c r="L99" s="55">
        <v>31.225126995351175</v>
      </c>
      <c r="M99" s="55">
        <v>38.450112748688504</v>
      </c>
      <c r="N99" s="169">
        <v>4.4645401721711995</v>
      </c>
      <c r="O99" s="169">
        <v>0.3033723934532469</v>
      </c>
    </row>
    <row r="100" spans="1:15" ht="20" customHeight="1">
      <c r="A100" s="168">
        <v>98</v>
      </c>
      <c r="B100" s="55">
        <v>5.1070154852743105E-2</v>
      </c>
      <c r="C100" s="55">
        <v>4.8917490572614262E-4</v>
      </c>
      <c r="D100" s="55">
        <v>33093.460344577536</v>
      </c>
      <c r="F100" s="320"/>
      <c r="G100" s="324">
        <v>98</v>
      </c>
      <c r="H100" s="55">
        <v>12.173601431218373</v>
      </c>
      <c r="I100" s="55">
        <v>15.280906941494523</v>
      </c>
      <c r="J100" s="55">
        <v>1.8214593618793378</v>
      </c>
      <c r="K100" s="55">
        <v>0.12461118270868382</v>
      </c>
      <c r="L100" s="55">
        <v>30.607574312703026</v>
      </c>
      <c r="M100" s="55">
        <v>38.420141929230475</v>
      </c>
      <c r="N100" s="169">
        <v>4.5796187012762068</v>
      </c>
      <c r="O100" s="169">
        <v>0.31330465815719849</v>
      </c>
    </row>
    <row r="101" spans="1:15" ht="20" customHeight="1">
      <c r="A101" s="168">
        <v>99</v>
      </c>
      <c r="B101" s="55">
        <v>4.5634668801740511E-2</v>
      </c>
      <c r="C101" s="55">
        <v>4.3853594879547788E-4</v>
      </c>
      <c r="D101" s="55">
        <v>29571.265383527851</v>
      </c>
      <c r="F101" s="320"/>
      <c r="G101" s="324">
        <v>99</v>
      </c>
      <c r="H101" s="55">
        <v>11.929863755719559</v>
      </c>
      <c r="I101" s="55">
        <v>15.262847723374753</v>
      </c>
      <c r="J101" s="55">
        <v>1.8679967234653971</v>
      </c>
      <c r="K101" s="55">
        <v>0.12866999444768354</v>
      </c>
      <c r="L101" s="55">
        <v>29.99475492168007</v>
      </c>
      <c r="M101" s="55">
        <v>38.374736396303078</v>
      </c>
      <c r="N101" s="169">
        <v>4.6966256331287379</v>
      </c>
      <c r="O101" s="169">
        <v>0.32350955788425251</v>
      </c>
    </row>
    <row r="102" spans="1:15" ht="20" customHeight="1">
      <c r="A102" s="168">
        <v>100</v>
      </c>
      <c r="B102" s="55">
        <v>4.0765063167307443E-2</v>
      </c>
      <c r="C102" s="55">
        <v>3.9299700058272681E-4</v>
      </c>
      <c r="D102" s="55">
        <v>26415.760932415222</v>
      </c>
      <c r="F102" s="320"/>
      <c r="G102" s="324">
        <v>100</v>
      </c>
      <c r="H102" s="55">
        <v>11.688219390796585</v>
      </c>
      <c r="I102" s="55">
        <v>15.238719298128478</v>
      </c>
      <c r="J102" s="55">
        <v>1.9153018929754886</v>
      </c>
      <c r="K102" s="55">
        <v>0.13283957080360489</v>
      </c>
      <c r="L102" s="55">
        <v>29.387198653437299</v>
      </c>
      <c r="M102" s="55">
        <v>38.314071311040799</v>
      </c>
      <c r="N102" s="169">
        <v>4.8155630321667999</v>
      </c>
      <c r="O102" s="169">
        <v>0.33399294843120092</v>
      </c>
    </row>
    <row r="103" spans="1:15" ht="20" customHeight="1">
      <c r="A103" s="168"/>
      <c r="F103" s="139"/>
      <c r="G103" s="324">
        <v>101</v>
      </c>
      <c r="H103" s="55">
        <v>11.448863218299085</v>
      </c>
      <c r="I103" s="55">
        <v>15.20859847525055</v>
      </c>
      <c r="J103" s="55">
        <v>1.9633753044219797</v>
      </c>
      <c r="K103" s="55">
        <v>0.13712227156323123</v>
      </c>
      <c r="L103" s="55">
        <v>28.785395491216622</v>
      </c>
      <c r="M103" s="55">
        <v>38.238339792327551</v>
      </c>
      <c r="N103" s="169">
        <v>4.9364319896094422</v>
      </c>
      <c r="O103" s="169">
        <v>0.34476076291075003</v>
      </c>
    </row>
    <row r="104" spans="1:15" ht="20" customHeight="1">
      <c r="A104" s="168"/>
      <c r="F104" s="139"/>
      <c r="G104" s="324">
        <v>102</v>
      </c>
      <c r="H104" s="55">
        <v>11.211974569759096</v>
      </c>
      <c r="I104" s="55">
        <v>15.172568974100912</v>
      </c>
      <c r="J104" s="55">
        <v>2.0122169963749705</v>
      </c>
      <c r="K104" s="55">
        <v>0.14152048709972387</v>
      </c>
      <c r="L104" s="55">
        <v>28.189796320750119</v>
      </c>
      <c r="M104" s="55">
        <v>38.14775233223056</v>
      </c>
      <c r="N104" s="169">
        <v>5.0592326024318464</v>
      </c>
      <c r="O104" s="169">
        <v>0.35581901133765048</v>
      </c>
    </row>
    <row r="105" spans="1:15" ht="20" customHeight="1">
      <c r="A105" s="168"/>
      <c r="F105" s="139"/>
      <c r="G105" s="324">
        <v>103</v>
      </c>
      <c r="H105" s="55">
        <v>10.977717572297914</v>
      </c>
      <c r="I105" s="55">
        <v>15.130721178994188</v>
      </c>
      <c r="J105" s="55">
        <v>2.0618266037750712</v>
      </c>
      <c r="K105" s="55">
        <v>0.14603663818676355</v>
      </c>
      <c r="L105" s="55">
        <v>27.600813799959127</v>
      </c>
      <c r="M105" s="55">
        <v>38.042536180232425</v>
      </c>
      <c r="N105" s="169">
        <v>5.1839639527805357</v>
      </c>
      <c r="O105" s="169">
        <v>0.36717378016140084</v>
      </c>
    </row>
    <row r="106" spans="1:15" ht="20" customHeight="1">
      <c r="A106" s="168"/>
      <c r="F106" s="139"/>
      <c r="G106" s="324">
        <v>104</v>
      </c>
      <c r="H106" s="55">
        <v>10.746241537430729</v>
      </c>
      <c r="I106" s="55">
        <v>15.083151882756047</v>
      </c>
      <c r="J106" s="55">
        <v>2.1122033499334143</v>
      </c>
      <c r="K106" s="55">
        <v>0.1506731757909773</v>
      </c>
      <c r="L106" s="55">
        <v>27.018823336509385</v>
      </c>
      <c r="M106" s="55">
        <v>37.922934698465639</v>
      </c>
      <c r="N106" s="169">
        <v>5.3106240878593427</v>
      </c>
      <c r="O106" s="169">
        <v>0.3788312317443554</v>
      </c>
    </row>
    <row r="107" spans="1:15" ht="20" customHeight="1">
      <c r="A107" s="168"/>
      <c r="F107" s="139"/>
      <c r="G107" s="324">
        <v>105</v>
      </c>
      <c r="H107" s="55">
        <v>10.517681388231219</v>
      </c>
      <c r="I107" s="55">
        <v>15.029964019643741</v>
      </c>
      <c r="J107" s="55">
        <v>2.1633460387305896</v>
      </c>
      <c r="K107" s="55">
        <v>0.15543258084220049</v>
      </c>
      <c r="L107" s="55">
        <v>26.444164161813021</v>
      </c>
      <c r="M107" s="55">
        <v>37.789206690205987</v>
      </c>
      <c r="N107" s="169">
        <v>5.4392100003155148</v>
      </c>
      <c r="O107" s="169">
        <v>0.39079760378410344</v>
      </c>
    </row>
    <row r="108" spans="1:15" ht="20" customHeight="1">
      <c r="A108" s="168"/>
      <c r="F108" s="139"/>
      <c r="G108" s="324">
        <v>106</v>
      </c>
      <c r="H108" s="55">
        <v>10.292158120357938</v>
      </c>
      <c r="I108" s="55">
        <v>14.971266388551411</v>
      </c>
      <c r="J108" s="55">
        <v>2.21525304702672</v>
      </c>
      <c r="K108" s="55">
        <v>0.16031736398110832</v>
      </c>
      <c r="L108" s="55">
        <v>25.877140490167783</v>
      </c>
      <c r="M108" s="55">
        <v>37.641625703939191</v>
      </c>
      <c r="N108" s="169">
        <v>5.5697176091566973</v>
      </c>
      <c r="O108" s="169">
        <v>0.40307920867894981</v>
      </c>
    </row>
    <row r="109" spans="1:15" ht="20" customHeight="1">
      <c r="A109" s="168"/>
      <c r="F109" s="139"/>
      <c r="G109" s="324">
        <v>107</v>
      </c>
      <c r="H109" s="55">
        <v>10.069779292514264</v>
      </c>
      <c r="I109" s="55">
        <v>14.907173367435027</v>
      </c>
      <c r="J109" s="55">
        <v>2.2679223172944827</v>
      </c>
      <c r="K109" s="55">
        <v>0.16533006528378591</v>
      </c>
      <c r="L109" s="55">
        <v>25.318022751899939</v>
      </c>
      <c r="M109" s="55">
        <v>37.480479315351602</v>
      </c>
      <c r="N109" s="169">
        <v>5.702141741228437</v>
      </c>
      <c r="O109" s="169">
        <v>0.41568243283541312</v>
      </c>
    </row>
    <row r="110" spans="1:15" ht="20" customHeight="1">
      <c r="A110" s="168"/>
      <c r="F110" s="139"/>
      <c r="G110" s="324">
        <v>108</v>
      </c>
      <c r="H110" s="55">
        <v>9.850639542009068</v>
      </c>
      <c r="I110" s="55">
        <v>14.837804619905222</v>
      </c>
      <c r="J110" s="55">
        <v>2.3213513504869288</v>
      </c>
      <c r="K110" s="55">
        <v>0.17047325396277818</v>
      </c>
      <c r="L110" s="55">
        <v>24.767048889616717</v>
      </c>
      <c r="M110" s="55">
        <v>37.30606838962894</v>
      </c>
      <c r="N110" s="169">
        <v>5.8364761132820488</v>
      </c>
      <c r="O110" s="169">
        <v>0.42861373591658791</v>
      </c>
    </row>
    <row r="111" spans="1:15" ht="20" customHeight="1">
      <c r="A111" s="168"/>
      <c r="F111" s="139"/>
      <c r="G111" s="324">
        <v>109</v>
      </c>
      <c r="H111" s="55">
        <v>9.6348211212038866</v>
      </c>
      <c r="I111" s="55">
        <v>14.763284794944971</v>
      </c>
      <c r="J111" s="55">
        <v>2.375537199152054</v>
      </c>
      <c r="K111" s="55">
        <v>0.17574952804419533</v>
      </c>
      <c r="L111" s="55">
        <v>24.224425706972916</v>
      </c>
      <c r="M111" s="55">
        <v>37.118706326468946</v>
      </c>
      <c r="N111" s="169">
        <v>5.9727133146628661</v>
      </c>
      <c r="O111" s="169">
        <v>0.44187965003030483</v>
      </c>
    </row>
    <row r="112" spans="1:15" ht="20" customHeight="1">
      <c r="A112" s="168"/>
      <c r="F112" s="139"/>
      <c r="G112" s="324">
        <v>110</v>
      </c>
      <c r="H112" s="55">
        <v>9.4223944507735258</v>
      </c>
      <c r="I112" s="55">
        <v>14.68374322071344</v>
      </c>
      <c r="J112" s="55">
        <v>2.4304764608057106</v>
      </c>
      <c r="K112" s="55">
        <v>0.18116151402043676</v>
      </c>
      <c r="L112" s="55">
        <v>23.690330259710798</v>
      </c>
      <c r="M112" s="55">
        <v>36.918718290225407</v>
      </c>
      <c r="N112" s="169">
        <v>6.1108447906480325</v>
      </c>
      <c r="O112" s="169">
        <v>0.45548677885598854</v>
      </c>
    </row>
    <row r="113" spans="1:15" ht="20" customHeight="1">
      <c r="A113" s="168"/>
      <c r="F113" s="139"/>
      <c r="G113" s="324">
        <v>111</v>
      </c>
      <c r="H113" s="55">
        <v>9.2134186858664791</v>
      </c>
      <c r="I113" s="55">
        <v>14.599313593399083</v>
      </c>
      <c r="J113" s="55">
        <v>2.4861652715746243</v>
      </c>
      <c r="K113" s="55">
        <v>0.18671186647811477</v>
      </c>
      <c r="L113" s="55">
        <v>23.164911279133396</v>
      </c>
      <c r="M113" s="55">
        <v>36.706440427604484</v>
      </c>
      <c r="N113" s="169">
        <v>6.2508608264634082</v>
      </c>
      <c r="O113" s="169">
        <v>0.46944179670916231</v>
      </c>
    </row>
    <row r="114" spans="1:15" ht="20" customHeight="1">
      <c r="A114" s="168"/>
      <c r="F114" s="139"/>
      <c r="G114" s="324">
        <v>112</v>
      </c>
      <c r="H114" s="55">
        <v>9.0079422914278187</v>
      </c>
      <c r="I114" s="55">
        <v>14.510133662082424</v>
      </c>
      <c r="J114" s="55">
        <v>2.5425993001209353</v>
      </c>
      <c r="K114" s="55">
        <v>0.19240326770075783</v>
      </c>
      <c r="L114" s="55">
        <v>22.648290618614684</v>
      </c>
      <c r="M114" s="55">
        <v>36.482219075328516</v>
      </c>
      <c r="N114" s="169">
        <v>6.3927505320082973</v>
      </c>
      <c r="O114" s="169">
        <v>0.48375144754254118</v>
      </c>
    </row>
    <row r="115" spans="1:15" ht="20" customHeight="1">
      <c r="A115" s="168"/>
      <c r="F115" s="139"/>
      <c r="G115" s="324">
        <v>113</v>
      </c>
      <c r="H115" s="55">
        <v>8.806003623138059</v>
      </c>
      <c r="I115" s="55">
        <v>14.416344910562389</v>
      </c>
      <c r="J115" s="55">
        <v>2.5997737418597446</v>
      </c>
      <c r="K115" s="55">
        <v>0.19823842724589313</v>
      </c>
      <c r="L115" s="55">
        <v>22.140564714229743</v>
      </c>
      <c r="M115" s="55">
        <v>36.246409960165316</v>
      </c>
      <c r="N115" s="169">
        <v>6.5365018273168687</v>
      </c>
      <c r="O115" s="169">
        <v>0.49842254388270885</v>
      </c>
    </row>
    <row r="116" spans="1:15" ht="20" customHeight="1">
      <c r="A116" s="168"/>
      <c r="F116" s="139"/>
      <c r="G116" s="324">
        <v>114</v>
      </c>
      <c r="H116" s="55">
        <v>8.6076315106234791</v>
      </c>
      <c r="I116" s="55">
        <v>14.318092237091596</v>
      </c>
      <c r="J116" s="55">
        <v>2.6576833134808244</v>
      </c>
      <c r="K116" s="55">
        <v>0.20422008149610296</v>
      </c>
      <c r="L116" s="55">
        <v>21.641806051095969</v>
      </c>
      <c r="M116" s="55">
        <v>35.999377393700058</v>
      </c>
      <c r="N116" s="169">
        <v>6.6821014287843221</v>
      </c>
      <c r="O116" s="169">
        <v>0.51346196570135705</v>
      </c>
    </row>
    <row r="117" spans="1:15" ht="20" customHeight="1">
      <c r="A117" s="168"/>
      <c r="F117" s="139"/>
      <c r="G117" s="324">
        <v>115</v>
      </c>
      <c r="H117" s="55">
        <v>8.412845839806355</v>
      </c>
      <c r="I117" s="55">
        <v>14.215523632951705</v>
      </c>
      <c r="J117" s="55">
        <v>2.7163222477856248</v>
      </c>
      <c r="K117" s="55">
        <v>0.21035099318367326</v>
      </c>
      <c r="L117" s="55">
        <v>21.152064627551752</v>
      </c>
      <c r="M117" s="55">
        <v>35.74149346419081</v>
      </c>
      <c r="N117" s="169">
        <v>6.8295348361857871</v>
      </c>
      <c r="O117" s="169">
        <v>0.52887665922013005</v>
      </c>
    </row>
    <row r="118" spans="1:15" ht="20" customHeight="1">
      <c r="A118" s="168"/>
      <c r="F118" s="139"/>
      <c r="G118" s="324">
        <v>116</v>
      </c>
      <c r="H118" s="55">
        <v>8.2216581314815809</v>
      </c>
      <c r="I118" s="55">
        <v>14.10878986078502</v>
      </c>
      <c r="J118" s="55">
        <v>2.7756842888503552</v>
      </c>
      <c r="K118" s="55">
        <v>0.21663395088844362</v>
      </c>
      <c r="L118" s="55">
        <v>20.671369409847369</v>
      </c>
      <c r="M118" s="55">
        <v>35.473137227811222</v>
      </c>
      <c r="N118" s="169">
        <v>6.9787863205150726</v>
      </c>
      <c r="O118" s="169">
        <v>0.54467363564808935</v>
      </c>
    </row>
    <row r="119" spans="1:15" ht="20" customHeight="1">
      <c r="A119" s="168"/>
      <c r="F119" s="139"/>
      <c r="G119" s="324">
        <v>117</v>
      </c>
      <c r="H119" s="55">
        <v>8.0340721134318045</v>
      </c>
      <c r="I119" s="55">
        <v>13.998044133578764</v>
      </c>
      <c r="J119" s="55">
        <v>2.8357626875259809</v>
      </c>
      <c r="K119" s="55">
        <v>0.22307176850850774</v>
      </c>
      <c r="L119" s="55">
        <v>20.199729770590015</v>
      </c>
      <c r="M119" s="55">
        <v>35.194693901534151</v>
      </c>
      <c r="N119" s="169">
        <v>7.129838912670488</v>
      </c>
      <c r="O119" s="169">
        <v>0.56085996985091868</v>
      </c>
    </row>
    <row r="120" spans="1:15" ht="20" customHeight="1">
      <c r="A120" s="168"/>
      <c r="F120" s="139"/>
      <c r="G120" s="324">
        <v>118</v>
      </c>
      <c r="H120" s="55">
        <v>7.8500842836199469</v>
      </c>
      <c r="I120" s="55">
        <v>13.88344179517572</v>
      </c>
      <c r="J120" s="55">
        <v>2.8965501972853103</v>
      </c>
      <c r="K120" s="55">
        <v>0.22966728470338182</v>
      </c>
      <c r="L120" s="55">
        <v>19.737136904755097</v>
      </c>
      <c r="M120" s="55">
        <v>34.906554059852994</v>
      </c>
      <c r="N120" s="169">
        <v>7.2826743930133535</v>
      </c>
      <c r="O120" s="169">
        <v>0.57744279895090511</v>
      </c>
    </row>
    <row r="121" spans="1:15" ht="20" customHeight="1">
      <c r="A121" s="168"/>
      <c r="F121" s="139"/>
      <c r="G121" s="324">
        <v>119</v>
      </c>
      <c r="H121" s="55">
        <v>7.6696844622265896</v>
      </c>
      <c r="I121" s="55">
        <v>13.765140003160832</v>
      </c>
      <c r="J121" s="55">
        <v>2.958039070427688</v>
      </c>
      <c r="K121" s="55">
        <v>0.23642336230932229</v>
      </c>
      <c r="L121" s="55">
        <v>19.28356521765059</v>
      </c>
      <c r="M121" s="55">
        <v>34.60911283747685</v>
      </c>
      <c r="N121" s="169">
        <v>7.437273281825612</v>
      </c>
      <c r="O121" s="169">
        <v>0.59442932085689759</v>
      </c>
    </row>
    <row r="122" spans="1:15" ht="20" customHeight="1">
      <c r="A122" s="168"/>
      <c r="F122" s="139"/>
      <c r="G122" s="324">
        <v>120</v>
      </c>
      <c r="H122" s="55">
        <v>7.4928563305276228</v>
      </c>
      <c r="I122" s="55">
        <v>13.643297414945458</v>
      </c>
      <c r="J122" s="55">
        <v>3.0202210546509476</v>
      </c>
      <c r="K122" s="55">
        <v>0.24334288772643708</v>
      </c>
      <c r="L122" s="55">
        <v>18.838973679794496</v>
      </c>
      <c r="M122" s="55">
        <v>34.302769140065287</v>
      </c>
      <c r="N122" s="169">
        <v>7.5936148306908491</v>
      </c>
      <c r="O122" s="169">
        <v>0.61182679272334606</v>
      </c>
    </row>
    <row r="123" spans="1:15" ht="20" customHeight="1">
      <c r="A123" s="168"/>
      <c r="F123" s="139"/>
      <c r="G123" s="324">
        <v>121</v>
      </c>
      <c r="H123" s="55">
        <v>7.3195779548324058</v>
      </c>
      <c r="I123" s="55">
        <v>13.518073877840211</v>
      </c>
      <c r="J123" s="55">
        <v>3.0830873900004447</v>
      </c>
      <c r="K123" s="55">
        <v>0.25042877027727606</v>
      </c>
      <c r="L123" s="55">
        <v>18.403307144230496</v>
      </c>
      <c r="M123" s="55">
        <v>33.987924864991562</v>
      </c>
      <c r="N123" s="169">
        <v>7.7516770148233611</v>
      </c>
      <c r="O123" s="169">
        <v>0.62964252933763265</v>
      </c>
    </row>
    <row r="124" spans="1:15" ht="20" customHeight="1">
      <c r="A124" s="168"/>
      <c r="F124" s="139"/>
      <c r="G124" s="324">
        <v>122</v>
      </c>
      <c r="H124" s="55">
        <v>7.1498222939239175</v>
      </c>
      <c r="I124" s="55">
        <v>13.389630123875879</v>
      </c>
      <c r="J124" s="55">
        <v>3.1466288062045344</v>
      </c>
      <c r="K124" s="55">
        <v>0.25768394153659879</v>
      </c>
      <c r="L124" s="55">
        <v>17.976497622363429</v>
      </c>
      <c r="M124" s="55">
        <v>33.664984134043678</v>
      </c>
      <c r="N124" s="169">
        <v>7.9114365263688624</v>
      </c>
      <c r="O124" s="169">
        <v>0.64788390143493513</v>
      </c>
    </row>
    <row r="125" spans="1:15" ht="20" customHeight="1">
      <c r="A125" s="168"/>
      <c r="F125" s="139"/>
      <c r="G125" s="324">
        <v>123</v>
      </c>
      <c r="H125" s="55">
        <v>6.98355768865793</v>
      </c>
      <c r="I125" s="55">
        <v>13.258127470097165</v>
      </c>
      <c r="J125" s="55">
        <v>3.2108355204053716</v>
      </c>
      <c r="K125" s="55">
        <v>0.26511135463201491</v>
      </c>
      <c r="L125" s="55">
        <v>17.558465514937875</v>
      </c>
      <c r="M125" s="55">
        <v>33.334352539885536</v>
      </c>
      <c r="N125" s="169">
        <v>8.0728687686991343</v>
      </c>
      <c r="O125" s="169">
        <v>0.66655833393985564</v>
      </c>
    </row>
    <row r="126" spans="1:15" ht="20" customHeight="1">
      <c r="A126" s="168"/>
      <c r="F126" s="139"/>
      <c r="G126" s="324">
        <v>124</v>
      </c>
      <c r="H126" s="55">
        <v>6.8207483325867786</v>
      </c>
      <c r="I126" s="55">
        <v>13.123727525017514</v>
      </c>
      <c r="J126" s="55">
        <v>3.2756972352940066</v>
      </c>
      <c r="K126" s="55">
        <v>0.27271398351522808</v>
      </c>
      <c r="L126" s="55">
        <v>17.149120795307738</v>
      </c>
      <c r="M126" s="55">
        <v>32.99643640800862</v>
      </c>
      <c r="N126" s="169">
        <v>8.2359478517231786</v>
      </c>
      <c r="O126" s="169">
        <v>0.68567330413414118</v>
      </c>
    </row>
    <row r="127" spans="1:15" ht="20" customHeight="1">
      <c r="A127" s="168"/>
      <c r="F127" s="139"/>
      <c r="G127" s="324">
        <v>125</v>
      </c>
      <c r="H127" s="55">
        <v>6.6613547226737904</v>
      </c>
      <c r="I127" s="55">
        <v>12.986591901885699</v>
      </c>
      <c r="J127" s="55">
        <v>3.3412031376578604</v>
      </c>
      <c r="K127" s="55">
        <v>0.28049482220360816</v>
      </c>
      <c r="L127" s="55">
        <v>16.748364142648583</v>
      </c>
      <c r="M127" s="55">
        <v>32.651642075810265</v>
      </c>
      <c r="N127" s="169">
        <v>8.4006465882351762</v>
      </c>
      <c r="O127" s="169">
        <v>0.70523633974979905</v>
      </c>
    </row>
    <row r="128" spans="1:15" ht="20" customHeight="1">
      <c r="A128" s="168"/>
      <c r="F128" s="139"/>
      <c r="G128" s="324">
        <v>126</v>
      </c>
      <c r="H128" s="55">
        <v>6.5053340893565856</v>
      </c>
      <c r="I128" s="55">
        <v>12.846881939375365</v>
      </c>
      <c r="J128" s="55">
        <v>3.4073418973488239</v>
      </c>
      <c r="K128" s="55">
        <v>0.28845688399185127</v>
      </c>
      <c r="L128" s="55">
        <v>16.356088023247707</v>
      </c>
      <c r="M128" s="55">
        <v>32.300375190335103</v>
      </c>
      <c r="N128" s="169">
        <v>8.5669364913200479</v>
      </c>
      <c r="O128" s="169">
        <v>0.72525501698700767</v>
      </c>
    </row>
    <row r="129" spans="1:15" ht="20" customHeight="1">
      <c r="A129" s="168"/>
      <c r="F129" s="139"/>
      <c r="G129" s="324">
        <v>127</v>
      </c>
      <c r="H129" s="55">
        <v>6.3526408053989574</v>
      </c>
      <c r="I129" s="55">
        <v>12.704758430267908</v>
      </c>
      <c r="J129" s="55">
        <v>3.4741016666793856</v>
      </c>
      <c r="K129" s="55">
        <v>0.29660320063349693</v>
      </c>
      <c r="L129" s="55">
        <v>15.972177718463231</v>
      </c>
      <c r="M129" s="55">
        <v>31.943040026113842</v>
      </c>
      <c r="N129" s="169">
        <v>8.7347877728351495</v>
      </c>
      <c r="O129" s="169">
        <v>0.74573695845624022</v>
      </c>
    </row>
    <row r="130" spans="1:15" ht="20" customHeight="1">
      <c r="A130" s="168"/>
      <c r="F130" s="139"/>
      <c r="G130" s="324">
        <v>128</v>
      </c>
      <c r="H130" s="55">
        <v>6.2032267731424966</v>
      </c>
      <c r="I130" s="55">
        <v>12.560381358657258</v>
      </c>
      <c r="J130" s="55">
        <v>3.5414700802541743</v>
      </c>
      <c r="K130" s="55">
        <v>0.30493682149207385</v>
      </c>
      <c r="L130" s="55">
        <v>15.5965122983746</v>
      </c>
      <c r="M130" s="55">
        <v>31.580038824428275</v>
      </c>
      <c r="N130" s="169">
        <v>8.9041693429867266</v>
      </c>
      <c r="O130" s="169">
        <v>0.76668983104402433</v>
      </c>
    </row>
    <row r="131" spans="1:15" ht="20" customHeight="1">
      <c r="A131" s="168"/>
      <c r="F131" s="139"/>
      <c r="G131" s="324">
        <v>129</v>
      </c>
      <c r="H131" s="55">
        <v>6.057041789929352</v>
      </c>
      <c r="I131" s="55">
        <v>12.41390964616366</v>
      </c>
      <c r="J131" s="55">
        <v>3.609434255243579</v>
      </c>
      <c r="K131" s="55">
        <v>0.3134608126616944</v>
      </c>
      <c r="L131" s="55">
        <v>15.228965540549639</v>
      </c>
      <c r="M131" s="55">
        <v>31.211771155227279</v>
      </c>
      <c r="N131" s="169">
        <v>9.0750488110178704</v>
      </c>
      <c r="O131" s="169">
        <v>0.78812134370189135</v>
      </c>
    </row>
    <row r="132" spans="1:15" ht="20" customHeight="1">
      <c r="A132" s="168"/>
      <c r="F132" s="139"/>
      <c r="G132" s="324">
        <v>130</v>
      </c>
      <c r="H132" s="55">
        <v>5.9140338916166977</v>
      </c>
      <c r="I132" s="55">
        <v>12.265500907598433</v>
      </c>
      <c r="J132" s="55">
        <v>3.677980792105914</v>
      </c>
      <c r="K132" s="55">
        <v>0.32217825605690475</v>
      </c>
      <c r="L132" s="55">
        <v>14.869406793728571</v>
      </c>
      <c r="M132" s="55">
        <v>30.838633302804997</v>
      </c>
      <c r="N132" s="169">
        <v>9.2473924870242232</v>
      </c>
      <c r="O132" s="169">
        <v>0.8100392451580245</v>
      </c>
    </row>
    <row r="133" spans="1:15" ht="20" customHeight="1">
      <c r="A133" s="168"/>
      <c r="F133" s="139"/>
      <c r="G133" s="324">
        <v>131</v>
      </c>
      <c r="H133" s="55">
        <v>5.7741496742400402</v>
      </c>
      <c r="I133" s="55">
        <v>12.115311216479945</v>
      </c>
      <c r="J133" s="55">
        <v>3.7470957757639676</v>
      </c>
      <c r="K133" s="55">
        <v>0.33109224847163049</v>
      </c>
      <c r="L133" s="55">
        <v>14.517701786568514</v>
      </c>
      <c r="M133" s="55">
        <v>30.461017676247476</v>
      </c>
      <c r="N133" s="169">
        <v>9.4211653849121237</v>
      </c>
      <c r="O133" s="169">
        <v>0.83245132155120405</v>
      </c>
    </row>
    <row r="134" spans="1:15" ht="20" customHeight="1">
      <c r="A134" s="168"/>
      <c r="F134" s="139"/>
      <c r="G134" s="324">
        <v>132</v>
      </c>
      <c r="H134" s="55">
        <v>5.6373345940079806</v>
      </c>
      <c r="I134" s="55">
        <v>11.963494880756564</v>
      </c>
      <c r="J134" s="55">
        <v>3.8167647772414974</v>
      </c>
      <c r="K134" s="55">
        <v>0.34020590060709088</v>
      </c>
      <c r="L134" s="55">
        <v>14.173713381907721</v>
      </c>
      <c r="M134" s="55">
        <v>30.079312245542354</v>
      </c>
      <c r="N134" s="169">
        <v>9.5963312265131897</v>
      </c>
      <c r="O134" s="169">
        <v>0.85536539398673583</v>
      </c>
    </row>
    <row r="135" spans="1:15" ht="20" customHeight="1">
      <c r="A135" s="168"/>
      <c r="F135" s="139"/>
      <c r="G135" s="324">
        <v>133</v>
      </c>
      <c r="H135" s="55">
        <v>5.5035332459245287</v>
      </c>
      <c r="I135" s="55">
        <v>11.810204229047249</v>
      </c>
      <c r="J135" s="55">
        <v>3.8869728557645375</v>
      </c>
      <c r="K135" s="55">
        <v>0.34952233606853272</v>
      </c>
      <c r="L135" s="55">
        <v>13.837302277293936</v>
      </c>
      <c r="M135" s="55">
        <v>29.693900004132548</v>
      </c>
      <c r="N135" s="169">
        <v>9.7728524468675335</v>
      </c>
      <c r="O135" s="169">
        <v>0.87878931601397792</v>
      </c>
    </row>
    <row r="136" spans="1:15" ht="20" customHeight="1">
      <c r="A136" s="168"/>
      <c r="F136" s="139"/>
      <c r="G136" s="324">
        <v>134</v>
      </c>
      <c r="H136" s="55">
        <v>5.3726896214359217</v>
      </c>
      <c r="I136" s="55">
        <v>11.655589407669256</v>
      </c>
      <c r="J136" s="55">
        <v>3.9577045613321564</v>
      </c>
      <c r="K136" s="55">
        <v>0.35904469033071257</v>
      </c>
      <c r="L136" s="55">
        <v>13.508327652774984</v>
      </c>
      <c r="M136" s="55">
        <v>29.305158458591524</v>
      </c>
      <c r="N136" s="169">
        <v>9.9506902006873137</v>
      </c>
      <c r="O136" s="169">
        <v>0.90273097102529898</v>
      </c>
    </row>
    <row r="137" spans="1:15" ht="20" customHeight="1">
      <c r="A137" s="168"/>
      <c r="F137" s="139"/>
      <c r="G137" s="324">
        <v>135</v>
      </c>
      <c r="H137" s="55">
        <v>5.244747345589154</v>
      </c>
      <c r="I137" s="55">
        <v>11.499798188676374</v>
      </c>
      <c r="J137" s="55">
        <v>4.0289439377605589</v>
      </c>
      <c r="K137" s="55">
        <v>0.36877610967202384</v>
      </c>
      <c r="L137" s="55">
        <v>13.186647767176463</v>
      </c>
      <c r="M137" s="55">
        <v>28.913459145981943</v>
      </c>
      <c r="N137" s="169">
        <v>10.129804370010392</v>
      </c>
      <c r="O137" s="169">
        <v>0.927198269576197</v>
      </c>
    </row>
    <row r="138" spans="1:15" ht="20" customHeight="1">
      <c r="A138" s="168"/>
      <c r="F138" s="139"/>
      <c r="G138" s="324">
        <v>136</v>
      </c>
      <c r="H138" s="55">
        <v>5.1196498942676767</v>
      </c>
      <c r="I138" s="55">
        <v>11.342975789089683</v>
      </c>
      <c r="J138" s="55">
        <v>4.1006745262040649</v>
      </c>
      <c r="K138" s="55">
        <v>0.37871975007721931</v>
      </c>
      <c r="L138" s="55">
        <v>12.872120504288358</v>
      </c>
      <c r="M138" s="55">
        <v>28.51916717935514</v>
      </c>
      <c r="N138" s="169">
        <v>10.310153573052997</v>
      </c>
      <c r="O138" s="169">
        <v>0.95219914662646166</v>
      </c>
    </row>
    <row r="139" spans="1:15" ht="20" customHeight="1">
      <c r="A139" s="168"/>
      <c r="F139" s="139"/>
      <c r="G139" s="324">
        <v>137</v>
      </c>
      <c r="H139" s="55">
        <v>4.997340792136967</v>
      </c>
      <c r="I139" s="55">
        <v>11.185264701460664</v>
      </c>
      <c r="J139" s="55">
        <v>4.1728793691559405</v>
      </c>
      <c r="K139" s="55">
        <v>0.38887877610869481</v>
      </c>
      <c r="L139" s="55">
        <v>12.564603870551233</v>
      </c>
      <c r="M139" s="55">
        <v>28.122640821743037</v>
      </c>
      <c r="N139" s="169">
        <v>10.491695174268818</v>
      </c>
      <c r="O139" s="169">
        <v>0.97774155870228985</v>
      </c>
    </row>
    <row r="140" spans="1:15" ht="20" customHeight="1">
      <c r="A140" s="168"/>
      <c r="F140" s="139"/>
      <c r="G140" s="324">
        <v>138</v>
      </c>
      <c r="H140" s="55">
        <v>4.8777637919894845</v>
      </c>
      <c r="I140" s="55">
        <v>11.026804535863434</v>
      </c>
      <c r="J140" s="55">
        <v>4.245541014931506</v>
      </c>
      <c r="K140" s="55">
        <v>0.39925635974631363</v>
      </c>
      <c r="L140" s="55">
        <v>12.263956445975756</v>
      </c>
      <c r="M140" s="55">
        <v>27.724231088885947</v>
      </c>
      <c r="N140" s="169">
        <v>10.674385295620716</v>
      </c>
      <c r="O140" s="169">
        <v>1.0038334809793048</v>
      </c>
    </row>
    <row r="141" spans="1:15" ht="20" customHeight="1">
      <c r="A141" s="168"/>
      <c r="F141" s="139"/>
      <c r="G141" s="324">
        <v>139</v>
      </c>
      <c r="H141" s="55">
        <v>4.7608630362252491</v>
      </c>
      <c r="I141" s="55">
        <v>10.867731873374979</v>
      </c>
      <c r="J141" s="55">
        <v>4.318641522635378</v>
      </c>
      <c r="K141" s="55">
        <v>0.40985567919578109</v>
      </c>
      <c r="L141" s="55">
        <v>11.970037790146485</v>
      </c>
      <c r="M141" s="55">
        <v>27.324281380843988</v>
      </c>
      <c r="N141" s="169">
        <v>10.858178829069647</v>
      </c>
      <c r="O141" s="169">
        <v>1.0304829042865031</v>
      </c>
    </row>
    <row r="142" spans="1:15" ht="20" customHeight="1">
      <c r="A142" s="168"/>
      <c r="F142" s="139"/>
      <c r="G142" s="324">
        <v>140</v>
      </c>
      <c r="H142" s="55">
        <v>4.6465832012413202</v>
      </c>
      <c r="I142" s="55">
        <v>10.708180131060274</v>
      </c>
      <c r="J142" s="55">
        <v>4.392162467614245</v>
      </c>
      <c r="K142" s="55">
        <v>0.4206799176656123</v>
      </c>
      <c r="L142" s="55">
        <v>11.6827088052543</v>
      </c>
      <c r="M142" s="55">
        <v>26.923127142534923</v>
      </c>
      <c r="N142" s="169">
        <v>11.04302945028434</v>
      </c>
      <c r="O142" s="169">
        <v>1.0576978320312356</v>
      </c>
    </row>
    <row r="143" spans="1:15" ht="20" customHeight="1">
      <c r="A143" s="168"/>
      <c r="F143" s="139"/>
      <c r="G143" s="324">
        <v>141</v>
      </c>
      <c r="H143" s="55">
        <v>4.5348696255315248</v>
      </c>
      <c r="I143" s="55">
        <v>10.548279438443043</v>
      </c>
      <c r="J143" s="55">
        <v>4.4660849473958475</v>
      </c>
      <c r="K143" s="55">
        <v>0.43173226211273302</v>
      </c>
      <c r="L143" s="55">
        <v>11.401832058172142</v>
      </c>
      <c r="M143" s="55">
        <v>26.521095553149728</v>
      </c>
      <c r="N143" s="169">
        <v>11.228889633573441</v>
      </c>
      <c r="O143" s="169">
        <v>1.0854862770453237</v>
      </c>
    </row>
    <row r="144" spans="1:15" ht="20" customHeight="1">
      <c r="A144" s="168"/>
      <c r="F144" s="139"/>
      <c r="G144" s="324">
        <v>142</v>
      </c>
      <c r="H144" s="55">
        <v>4.4256684223177958</v>
      </c>
      <c r="I144" s="55">
        <v>10.388156525405059</v>
      </c>
      <c r="J144" s="55">
        <v>4.5403895881144853</v>
      </c>
      <c r="K144" s="55">
        <v>0.44301590195681317</v>
      </c>
      <c r="L144" s="55">
        <v>11.127272063639259</v>
      </c>
      <c r="M144" s="55">
        <v>26.118505244302558</v>
      </c>
      <c r="N144" s="169">
        <v>11.41571066804087</v>
      </c>
      <c r="O144" s="169">
        <v>1.1138562583525642</v>
      </c>
    </row>
    <row r="145" spans="1:15" ht="20" customHeight="1">
      <c r="A145" s="168"/>
      <c r="F145" s="139"/>
      <c r="G145" s="324">
        <v>143</v>
      </c>
      <c r="H145" s="55">
        <v>4.31892657754626</v>
      </c>
      <c r="I145" s="55">
        <v>10.227934621421923</v>
      </c>
      <c r="J145" s="55">
        <v>4.6150565514224935</v>
      </c>
      <c r="K145" s="55">
        <v>0.45453402776341778</v>
      </c>
      <c r="L145" s="55">
        <v>10.858895530648658</v>
      </c>
      <c r="M145" s="55">
        <v>25.715666046683474</v>
      </c>
      <c r="N145" s="169">
        <v>11.603442674963082</v>
      </c>
      <c r="O145" s="169">
        <v>1.1428157978578286</v>
      </c>
    </row>
    <row r="146" spans="1:15" ht="20" customHeight="1">
      <c r="A146" s="168"/>
      <c r="F146" s="139"/>
      <c r="G146" s="324">
        <v>144</v>
      </c>
      <c r="H146" s="55">
        <v>4.2145920340867198</v>
      </c>
      <c r="I146" s="55">
        <v>10.067733366009808</v>
      </c>
      <c r="J146" s="55">
        <v>4.6900655418869377</v>
      </c>
      <c r="K146" s="55">
        <v>0.4662898298961457</v>
      </c>
      <c r="L146" s="55">
        <v>10.596571574146312</v>
      </c>
      <c r="M146" s="55">
        <v>25.312878764898453</v>
      </c>
      <c r="N146" s="169">
        <v>11.792034626386247</v>
      </c>
      <c r="O146" s="169">
        <v>1.1723729169581945</v>
      </c>
    </row>
    <row r="147" spans="1:15" ht="20" customHeight="1">
      <c r="A147" s="168"/>
      <c r="F147" s="139"/>
      <c r="G147" s="324">
        <v>145</v>
      </c>
      <c r="H147" s="55">
        <v>4.1126137629724449</v>
      </c>
      <c r="I147" s="55">
        <v>9.9076687302252111</v>
      </c>
      <c r="J147" s="55">
        <v>4.7653958148697644</v>
      </c>
      <c r="K147" s="55">
        <v>0.47828649713785387</v>
      </c>
      <c r="L147" s="55">
        <v>10.340171894146378</v>
      </c>
      <c r="M147" s="55">
        <v>24.910434980099559</v>
      </c>
      <c r="N147" s="169">
        <v>11.981434364938991</v>
      </c>
      <c r="O147" s="169">
        <v>1.2025356330763448</v>
      </c>
    </row>
    <row r="148" spans="1:15" ht="20" customHeight="1">
      <c r="A148" s="168"/>
      <c r="F148" s="139"/>
      <c r="G148" s="324">
        <v>146</v>
      </c>
      <c r="H148" s="55">
        <v>4.0129418225106539</v>
      </c>
      <c r="I148" s="55">
        <v>9.7478529490295838</v>
      </c>
      <c r="J148" s="55">
        <v>4.8410261848893992</v>
      </c>
      <c r="K148" s="55">
        <v>0.49052721528124005</v>
      </c>
      <c r="L148" s="55">
        <v>10.089570924350189</v>
      </c>
      <c r="M148" s="55">
        <v>24.508616879932109</v>
      </c>
      <c r="N148" s="169">
        <v>12.171588624855607</v>
      </c>
      <c r="O148" s="169">
        <v>1.2333119561169334</v>
      </c>
    </row>
    <row r="149" spans="1:15" ht="20" customHeight="1">
      <c r="A149" s="168"/>
      <c r="F149" s="139"/>
      <c r="G149" s="324">
        <v>147</v>
      </c>
      <c r="H149" s="55">
        <v>3.9155274060818899</v>
      </c>
      <c r="I149" s="55">
        <v>9.588394464302441</v>
      </c>
      <c r="J149" s="55">
        <v>4.9169350344608942</v>
      </c>
      <c r="K149" s="55">
        <v>0.50301516568888205</v>
      </c>
      <c r="L149" s="55">
        <v>9.8446459523262302</v>
      </c>
      <c r="M149" s="55">
        <v>24.107697115254997</v>
      </c>
      <c r="N149" s="169">
        <v>12.362443054202471</v>
      </c>
      <c r="O149" s="169">
        <v>1.2647098848461471</v>
      </c>
    </row>
    <row r="150" spans="1:15" ht="20" customHeight="1">
      <c r="A150" s="168"/>
      <c r="F150" s="139"/>
      <c r="G150" s="324">
        <v>148</v>
      </c>
      <c r="H150" s="55">
        <v>3.8203228794301425</v>
      </c>
      <c r="I150" s="55">
        <v>9.4293978782595698</v>
      </c>
      <c r="J150" s="55">
        <v>4.9931003234115119</v>
      </c>
      <c r="K150" s="55">
        <v>0.51575352382310025</v>
      </c>
      <c r="L150" s="55">
        <v>9.6052772132671063</v>
      </c>
      <c r="M150" s="55">
        <v>23.707938683021997</v>
      </c>
      <c r="N150" s="169">
        <v>12.553942238299809</v>
      </c>
      <c r="O150" s="169">
        <v>1.296737403195406</v>
      </c>
    </row>
    <row r="151" spans="1:15" ht="20" customHeight="1">
      <c r="A151" s="168"/>
      <c r="F151" s="139"/>
      <c r="G151" s="324">
        <v>149</v>
      </c>
      <c r="H151" s="55">
        <v>3.7272818082257242</v>
      </c>
      <c r="I151" s="55">
        <v>9.2709639170084266</v>
      </c>
      <c r="J151" s="55">
        <v>5.0694995986673783</v>
      </c>
      <c r="K151" s="55">
        <v>0.52874545774579973</v>
      </c>
      <c r="L151" s="55">
        <v>9.3713479592897393</v>
      </c>
      <c r="M151" s="55">
        <v>23.309594834650667</v>
      </c>
      <c r="N151" s="169">
        <v>12.74602972432789</v>
      </c>
      <c r="O151" s="169">
        <v>1.3294024764895751</v>
      </c>
    </row>
    <row r="152" spans="1:15" ht="20" customHeight="1">
      <c r="A152" s="168"/>
      <c r="F152" s="139"/>
      <c r="G152" s="324">
        <v>150</v>
      </c>
      <c r="H152" s="55">
        <v>3.6363589766594364</v>
      </c>
      <c r="I152" s="55">
        <v>9.1131894039499386</v>
      </c>
      <c r="J152" s="55">
        <v>5.1461100045071673</v>
      </c>
      <c r="K152" s="55">
        <v>0.54199412658866419</v>
      </c>
      <c r="L152" s="55">
        <v>9.1427445061858865</v>
      </c>
      <c r="M152" s="55">
        <v>22.912909009147597</v>
      </c>
      <c r="N152" s="169">
        <v>12.938648047107414</v>
      </c>
      <c r="O152" s="169">
        <v>1.3627130476006406</v>
      </c>
    </row>
    <row r="153" spans="1:15" ht="20" customHeight="1">
      <c r="A153" s="168"/>
      <c r="F153" s="139"/>
      <c r="G153" s="324">
        <v>151</v>
      </c>
      <c r="H153" s="55">
        <v>3.547510397801108</v>
      </c>
      <c r="I153" s="55">
        <v>8.9561672427151748</v>
      </c>
      <c r="J153" s="55">
        <v>5.2229082932770119</v>
      </c>
      <c r="K153" s="55">
        <v>0.55550267899398464</v>
      </c>
      <c r="L153" s="55">
        <v>8.9193562594661842</v>
      </c>
      <c r="M153" s="55">
        <v>22.518114790206813</v>
      </c>
      <c r="N153" s="169">
        <v>13.131738756039567</v>
      </c>
      <c r="O153" s="169">
        <v>1.3966770330275489</v>
      </c>
    </row>
    <row r="154" spans="1:15" ht="20" customHeight="1">
      <c r="A154" s="168"/>
      <c r="F154" s="139"/>
      <c r="G154" s="324">
        <v>152</v>
      </c>
      <c r="H154" s="55">
        <v>3.4606933164275375</v>
      </c>
      <c r="I154" s="55">
        <v>8.7999864093063263</v>
      </c>
      <c r="J154" s="55">
        <v>5.2998708365615572</v>
      </c>
      <c r="K154" s="55">
        <v>0.56927425152649569</v>
      </c>
      <c r="L154" s="55">
        <v>8.7010757214703212</v>
      </c>
      <c r="M154" s="55">
        <v>22.125435886450163</v>
      </c>
      <c r="N154" s="169">
        <v>13.325242443192943</v>
      </c>
      <c r="O154" s="169">
        <v>1.431302318903154</v>
      </c>
    </row>
    <row r="155" spans="1:15" ht="20" customHeight="1">
      <c r="A155" s="168"/>
      <c r="F155" s="139"/>
      <c r="G155" s="324">
        <v>153</v>
      </c>
      <c r="H155" s="55">
        <v>3.3758662049959294</v>
      </c>
      <c r="I155" s="55">
        <v>8.6447319530946842</v>
      </c>
      <c r="J155" s="55">
        <v>5.3769736368040384</v>
      </c>
      <c r="K155" s="55">
        <v>0.58331196705658661</v>
      </c>
      <c r="L155" s="55">
        <v>8.4877984812432246</v>
      </c>
      <c r="M155" s="55">
        <v>21.735086133936491</v>
      </c>
      <c r="N155" s="169">
        <v>13.519098772519396</v>
      </c>
      <c r="O155" s="169">
        <v>1.4665967569291933</v>
      </c>
    </row>
    <row r="156" spans="1:15" ht="20" customHeight="1">
      <c r="A156" s="168"/>
      <c r="F156" s="139"/>
      <c r="G156" s="324">
        <v>154</v>
      </c>
      <c r="H156" s="55">
        <v>3.2929887534081943</v>
      </c>
      <c r="I156" s="55">
        <v>8.4904850063135893</v>
      </c>
      <c r="J156" s="55">
        <v>5.4541923393690679</v>
      </c>
      <c r="K156" s="55">
        <v>0.59761893311532366</v>
      </c>
      <c r="L156" s="55">
        <v>8.2794231887998642</v>
      </c>
      <c r="M156" s="55">
        <v>21.347269520029378</v>
      </c>
      <c r="N156" s="169">
        <v>13.713246510183016</v>
      </c>
      <c r="O156" s="169">
        <v>1.5025681602403897</v>
      </c>
    </row>
    <row r="157" spans="1:15" ht="20" customHeight="1">
      <c r="A157" s="168"/>
      <c r="F157" s="139"/>
      <c r="G157" s="324">
        <v>155</v>
      </c>
      <c r="H157" s="55">
        <v>3.212021853180953</v>
      </c>
      <c r="I157" s="55">
        <v>8.3373228016706644</v>
      </c>
      <c r="J157" s="55">
        <v>5.5315022450400146</v>
      </c>
      <c r="K157" s="55">
        <v>0.61219824022169866</v>
      </c>
      <c r="L157" s="55">
        <v>8.0758515153245582</v>
      </c>
      <c r="M157" s="55">
        <v>20.962180227678811</v>
      </c>
      <c r="N157" s="169">
        <v>13.907623555981758</v>
      </c>
      <c r="O157" s="169">
        <v>1.5392242991987222</v>
      </c>
    </row>
    <row r="158" spans="1:15" ht="20" customHeight="1">
      <c r="A158" s="168"/>
      <c r="F158" s="139"/>
      <c r="G158" s="324">
        <v>156</v>
      </c>
      <c r="H158" s="55">
        <v>3.1329275766045188</v>
      </c>
      <c r="I158" s="55">
        <v>8.18531869769369</v>
      </c>
      <c r="J158" s="55">
        <v>5.6088783229431058</v>
      </c>
      <c r="K158" s="55">
        <v>0.62705296018259327</v>
      </c>
      <c r="L158" s="55">
        <v>7.8769881007712854</v>
      </c>
      <c r="M158" s="55">
        <v>20.580002699147268</v>
      </c>
      <c r="N158" s="169">
        <v>14.102166975841966</v>
      </c>
      <c r="O158" s="169">
        <v>1.5765728971190969</v>
      </c>
    </row>
    <row r="159" spans="1:15" ht="20" customHeight="1">
      <c r="A159" s="168"/>
      <c r="F159" s="139"/>
      <c r="G159" s="324">
        <v>157</v>
      </c>
      <c r="H159" s="55">
        <v>3.055669151443198</v>
      </c>
      <c r="I159" s="55">
        <v>8.0345422114144895</v>
      </c>
      <c r="J159" s="55">
        <v>5.6862952238892976</v>
      </c>
      <c r="K159" s="55">
        <v>0.642186144365953</v>
      </c>
      <c r="L159" s="55">
        <v>7.6827404902537086</v>
      </c>
      <c r="M159" s="55">
        <v>20.200911718185441</v>
      </c>
      <c r="N159" s="169">
        <v>14.296813035363284</v>
      </c>
      <c r="O159" s="169">
        <v>1.6146216259276636</v>
      </c>
    </row>
    <row r="160" spans="1:15" ht="20" customHeight="1">
      <c r="A160" s="168"/>
      <c r="F160" s="139"/>
      <c r="G160" s="324">
        <v>158</v>
      </c>
      <c r="H160" s="55">
        <v>2.9802109316985081</v>
      </c>
      <c r="I160" s="55">
        <v>7.8850590579881796</v>
      </c>
      <c r="J160" s="55">
        <v>5.7637272941247435</v>
      </c>
      <c r="K160" s="55">
        <v>0.6576008219477073</v>
      </c>
      <c r="L160" s="55">
        <v>7.4930190605363629</v>
      </c>
      <c r="M160" s="55">
        <v>19.825072509645238</v>
      </c>
      <c r="N160" s="169">
        <v>14.491497234390874</v>
      </c>
      <c r="O160" s="169">
        <v>1.6533781017541176</v>
      </c>
    </row>
    <row r="161" spans="1:15" ht="20" customHeight="1">
      <c r="A161" s="168"/>
      <c r="F161" s="139"/>
      <c r="G161" s="324">
        <v>159</v>
      </c>
      <c r="H161" s="55">
        <v>2.9065183649266708</v>
      </c>
      <c r="I161" s="55">
        <v>7.736931196840275</v>
      </c>
      <c r="J161" s="55">
        <v>5.841148589479662</v>
      </c>
      <c r="K161" s="55">
        <v>0.67329999813300712</v>
      </c>
      <c r="L161" s="55">
        <v>7.3077369378624066</v>
      </c>
      <c r="M161" s="55">
        <v>19.452640855505528</v>
      </c>
      <c r="N161" s="169">
        <v>14.686154342589314</v>
      </c>
      <c r="O161" s="169">
        <v>1.6928498804594345</v>
      </c>
    </row>
    <row r="162" spans="1:15" ht="20" customHeight="1">
      <c r="A162" s="168"/>
      <c r="F162" s="139"/>
      <c r="G162" s="324">
        <v>160</v>
      </c>
      <c r="H162" s="55">
        <v>2.8345579565725512</v>
      </c>
      <c r="I162" s="55">
        <v>7.5902168839293331</v>
      </c>
      <c r="J162" s="55">
        <v>5.9185328899053848</v>
      </c>
      <c r="K162" s="55">
        <v>0.68928665235235376</v>
      </c>
      <c r="L162" s="55">
        <v>7.1268099082799425</v>
      </c>
      <c r="M162" s="55">
        <v>19.083763226273877</v>
      </c>
      <c r="N162" s="169">
        <v>14.880718435992511</v>
      </c>
      <c r="O162" s="169">
        <v>1.7330444531004716</v>
      </c>
    </row>
    <row r="163" spans="1:15" ht="20" customHeight="1">
      <c r="A163" s="168"/>
      <c r="F163" s="139"/>
      <c r="G163" s="324">
        <v>161</v>
      </c>
      <c r="H163" s="55">
        <v>2.7642972317538188</v>
      </c>
      <c r="I163" s="55">
        <v>7.4449707297122254</v>
      </c>
      <c r="J163" s="55">
        <v>5.9958537143883017</v>
      </c>
      <c r="K163" s="55">
        <v>0.70556373643327597</v>
      </c>
      <c r="L163" s="55">
        <v>6.9501563215575386</v>
      </c>
      <c r="M163" s="55">
        <v>18.718576926726243</v>
      </c>
      <c r="N163" s="169">
        <v>15.075122934501174</v>
      </c>
      <c r="O163" s="169">
        <v>1.7739692413330923</v>
      </c>
    </row>
    <row r="164" spans="1:15" ht="20" customHeight="1">
      <c r="A164" s="168"/>
      <c r="F164" s="139"/>
      <c r="G164" s="324">
        <v>162</v>
      </c>
      <c r="H164" s="55">
        <v>2.6957046949021035</v>
      </c>
      <c r="I164" s="55">
        <v>7.3012437623977373</v>
      </c>
      <c r="J164" s="55">
        <v>6.0730843362291678</v>
      </c>
      <c r="K164" s="55">
        <v>0.72213417274816027</v>
      </c>
      <c r="L164" s="55">
        <v>6.7776969897116803</v>
      </c>
      <c r="M164" s="55">
        <v>18.357210254942792</v>
      </c>
      <c r="N164" s="169">
        <v>15.269300640298956</v>
      </c>
      <c r="O164" s="169">
        <v>1.8156315927553348</v>
      </c>
    </row>
    <row r="165" spans="1:15" ht="20" customHeight="1">
      <c r="A165" s="168"/>
      <c r="F165" s="139"/>
      <c r="G165" s="324">
        <v>163</v>
      </c>
      <c r="H165" s="55">
        <v>2.6287497876416719</v>
      </c>
      <c r="I165" s="55">
        <v>7.1590834960759047</v>
      </c>
      <c r="J165" s="55">
        <v>6.1501977986757286</v>
      </c>
      <c r="K165" s="55">
        <v>0.73900085233900659</v>
      </c>
      <c r="L165" s="55">
        <v>6.6093550811029056</v>
      </c>
      <c r="M165" s="55">
        <v>17.99978267360266</v>
      </c>
      <c r="N165" s="169">
        <v>15.463183777156894</v>
      </c>
      <c r="O165" s="169">
        <v>1.858038776192563</v>
      </c>
    </row>
    <row r="166" spans="1:15" ht="20" customHeight="1">
      <c r="A166" s="168"/>
      <c r="F166" s="139"/>
      <c r="G166" s="324">
        <v>164</v>
      </c>
      <c r="H166" s="55">
        <v>2.5634028452617894</v>
      </c>
      <c r="I166" s="55">
        <v>7.0185340033134525</v>
      </c>
      <c r="J166" s="55">
        <v>6.2271669308957511</v>
      </c>
      <c r="K166" s="55">
        <v>0.7561666330197192</v>
      </c>
      <c r="L166" s="55">
        <v>6.4450560109960913</v>
      </c>
      <c r="M166" s="55">
        <v>17.646404992507598</v>
      </c>
      <c r="N166" s="169">
        <v>15.656704030593749</v>
      </c>
      <c r="O166" s="169">
        <v>1.9011979769261367</v>
      </c>
    </row>
    <row r="167" spans="1:15" ht="20" customHeight="1">
      <c r="A167" s="168"/>
      <c r="F167" s="139"/>
      <c r="G167" s="324">
        <v>165</v>
      </c>
      <c r="H167" s="55">
        <v>2.4996350521153983</v>
      </c>
      <c r="I167" s="55">
        <v>6.8796359918093941</v>
      </c>
      <c r="J167" s="55">
        <v>6.3039643642775447</v>
      </c>
      <c r="K167" s="55">
        <v>0.77363433745679111</v>
      </c>
      <c r="L167" s="55">
        <v>6.2847273294212176</v>
      </c>
      <c r="M167" s="55">
        <v>17.297179561313925</v>
      </c>
      <c r="N167" s="169">
        <v>15.849792588859687</v>
      </c>
      <c r="O167" s="169">
        <v>1.9451162918677571</v>
      </c>
    </row>
    <row r="168" spans="1:15" ht="20" customHeight="1">
      <c r="A168" s="168"/>
      <c r="F168" s="139"/>
      <c r="G168" s="324">
        <v>166</v>
      </c>
      <c r="H168" s="55">
        <v>2.4374183962546474</v>
      </c>
      <c r="I168" s="55">
        <v>6.7424268847108353</v>
      </c>
      <c r="J168" s="55">
        <v>6.3805625490440168</v>
      </c>
      <c r="K168" s="55">
        <v>0.791406751229082</v>
      </c>
      <c r="L168" s="55">
        <v>6.1282986071153953</v>
      </c>
      <c r="M168" s="55">
        <v>16.952200471467183</v>
      </c>
      <c r="N168" s="169">
        <v>16.042380184708328</v>
      </c>
      <c r="O168" s="169">
        <v>1.9898007246812486</v>
      </c>
    </row>
    <row r="169" spans="1:15" ht="20" customHeight="1">
      <c r="A169" s="168"/>
      <c r="F169" s="139"/>
      <c r="G169" s="324">
        <v>167</v>
      </c>
      <c r="H169" s="55">
        <v>2.3767256235931571</v>
      </c>
      <c r="I169" s="55">
        <v>6.6069409041954366</v>
      </c>
      <c r="J169" s="55">
        <v>6.456933771166331</v>
      </c>
      <c r="K169" s="55">
        <v>0.80948662086755263</v>
      </c>
      <c r="L169" s="55">
        <v>5.9757013202749771</v>
      </c>
      <c r="M169" s="55">
        <v>16.611553766349985</v>
      </c>
      <c r="N169" s="169">
        <v>16.234397137922045</v>
      </c>
      <c r="O169" s="169">
        <v>2.0352581808539445</v>
      </c>
    </row>
    <row r="170" spans="1:15" ht="20" customHeight="1">
      <c r="A170" s="168"/>
      <c r="F170" s="139"/>
      <c r="G170" s="324">
        <v>168</v>
      </c>
      <c r="H170" s="55">
        <v>2.317530191865302</v>
      </c>
      <c r="I170" s="55">
        <v>6.4732091579353987</v>
      </c>
      <c r="J170" s="55">
        <v>6.5330501695623209</v>
      </c>
      <c r="K170" s="55">
        <v>0.82787665187576798</v>
      </c>
      <c r="L170" s="55">
        <v>5.8268687347973103</v>
      </c>
      <c r="M170" s="55">
        <v>16.275317658674826</v>
      </c>
      <c r="N170" s="169">
        <v>16.425773398553194</v>
      </c>
      <c r="O170" s="169">
        <v>2.0814954627197206</v>
      </c>
    </row>
    <row r="171" spans="1:15" ht="20" customHeight="1">
      <c r="A171" s="168"/>
      <c r="F171" s="139"/>
      <c r="G171" s="324">
        <v>169</v>
      </c>
      <c r="H171" s="55">
        <v>2.2598062246344361</v>
      </c>
      <c r="I171" s="55">
        <v>6.3412597280662872</v>
      </c>
      <c r="J171" s="55">
        <v>6.6088837535647347</v>
      </c>
      <c r="K171" s="55">
        <v>0.84657950673206783</v>
      </c>
      <c r="L171" s="55">
        <v>5.6817357906455532</v>
      </c>
      <c r="M171" s="55">
        <v>15.943562754174602</v>
      </c>
      <c r="N171" s="169">
        <v>16.616438590843803</v>
      </c>
      <c r="O171" s="169">
        <v>2.1285192644359401</v>
      </c>
    </row>
    <row r="172" spans="1:15" ht="20" customHeight="1">
      <c r="A172" s="168"/>
      <c r="F172" s="139"/>
      <c r="G172" s="324">
        <v>170</v>
      </c>
      <c r="H172" s="55">
        <v>2.2035284655848337</v>
      </c>
      <c r="I172" s="55">
        <v>6.2111177622945872</v>
      </c>
      <c r="J172" s="55">
        <v>6.6844064206435752</v>
      </c>
      <c r="K172" s="55">
        <v>0.86559780287429056</v>
      </c>
      <c r="L172" s="55">
        <v>5.5402389869268296</v>
      </c>
      <c r="M172" s="55">
        <v>15.616352280670549</v>
      </c>
      <c r="N172" s="169">
        <v>16.806322057784104</v>
      </c>
      <c r="O172" s="169">
        <v>2.1763361669165247</v>
      </c>
    </row>
    <row r="173" spans="1:15" ht="20" customHeight="1">
      <c r="A173" s="168"/>
      <c r="F173" s="139"/>
      <c r="G173" s="324">
        <v>171</v>
      </c>
      <c r="H173" s="55">
        <v>2.1486722333157222</v>
      </c>
      <c r="I173" s="55">
        <v>6.0828055667884886</v>
      </c>
      <c r="J173" s="55">
        <v>6.7595899743668593</v>
      </c>
      <c r="K173" s="55">
        <v>0.88493411066801597</v>
      </c>
      <c r="L173" s="55">
        <v>5.4023162682327523</v>
      </c>
      <c r="M173" s="55">
        <v>15.29374232162362</v>
      </c>
      <c r="N173" s="169">
        <v>16.995352906270508</v>
      </c>
      <c r="O173" s="169">
        <v>2.2249526327235967</v>
      </c>
    </row>
    <row r="174" spans="1:15" ht="20" customHeight="1">
      <c r="A174" s="168"/>
      <c r="F174" s="139"/>
      <c r="G174" s="324">
        <v>172</v>
      </c>
      <c r="H174" s="55">
        <v>2.0952133768407601</v>
      </c>
      <c r="I174" s="55">
        <v>5.9563427005083325</v>
      </c>
      <c r="J174" s="55">
        <v>6.8344061425830995</v>
      </c>
      <c r="K174" s="55">
        <v>0.90459095135924594</v>
      </c>
      <c r="L174" s="55">
        <v>5.2679069127536522</v>
      </c>
      <c r="M174" s="55">
        <v>14.975782053305561</v>
      </c>
      <c r="N174" s="169">
        <v>17.183460052821065</v>
      </c>
      <c r="O174" s="169">
        <v>2.2743750009199877</v>
      </c>
    </row>
    <row r="175" spans="1:15" ht="20" customHeight="1">
      <c r="A175" s="168"/>
      <c r="F175" s="139"/>
      <c r="G175" s="324">
        <v>173</v>
      </c>
      <c r="H175" s="55">
        <v>2.0431282319815596</v>
      </c>
      <c r="I175" s="55">
        <v>5.8317460706454769</v>
      </c>
      <c r="J175" s="55">
        <v>6.9088265958090913</v>
      </c>
      <c r="K175" s="55">
        <v>0.92457079501258388</v>
      </c>
      <c r="L175" s="55">
        <v>5.1369514226406219</v>
      </c>
      <c r="M175" s="55">
        <v>14.662513984756842</v>
      </c>
      <c r="N175" s="169">
        <v>17.370572269807099</v>
      </c>
      <c r="O175" s="169">
        <v>2.3246094818852905</v>
      </c>
    </row>
    <row r="176" spans="1:15" ht="20" customHeight="1">
      <c r="A176" s="168"/>
      <c r="F176" s="139"/>
      <c r="G176" s="324">
        <v>174</v>
      </c>
      <c r="H176" s="55">
        <v>1.992393578830276</v>
      </c>
      <c r="I176" s="55">
        <v>5.7090300288516955</v>
      </c>
      <c r="J176" s="55">
        <v>6.9828229658056653</v>
      </c>
      <c r="K176" s="55">
        <v>0.94487605843585554</v>
      </c>
      <c r="L176" s="55">
        <v>5.0093914170555118</v>
      </c>
      <c r="M176" s="55">
        <v>14.353974199732189</v>
      </c>
      <c r="N176" s="169">
        <v>17.556618232157426</v>
      </c>
      <c r="O176" s="169">
        <v>2.3756621520978229</v>
      </c>
    </row>
    <row r="177" spans="1:15" ht="20" customHeight="1">
      <c r="A177" s="168"/>
      <c r="F177" s="139"/>
      <c r="G177" s="324">
        <v>175</v>
      </c>
      <c r="H177" s="55">
        <v>1.942986600443148</v>
      </c>
      <c r="I177" s="55">
        <v>5.5882064679546311</v>
      </c>
      <c r="J177" s="55">
        <v>7.056366864324211</v>
      </c>
      <c r="K177" s="55">
        <v>0.96550910309235483</v>
      </c>
      <c r="L177" s="55">
        <v>4.8851695283158225</v>
      </c>
      <c r="M177" s="55">
        <v>14.050192599868181</v>
      </c>
      <c r="N177" s="169">
        <v>17.741526564491995</v>
      </c>
      <c r="O177" s="169">
        <v>2.4275389488854695</v>
      </c>
    </row>
    <row r="178" spans="1:15" ht="20" customHeight="1">
      <c r="A178" s="168"/>
      <c r="F178" s="139"/>
      <c r="G178" s="324">
        <v>176</v>
      </c>
      <c r="H178" s="55">
        <v>1.8948848429141891</v>
      </c>
      <c r="I178" s="55">
        <v>5.4692849188692634</v>
      </c>
      <c r="J178" s="55">
        <v>7.1294299020058522</v>
      </c>
      <c r="K178" s="55">
        <v>0.9864722330016511</v>
      </c>
      <c r="L178" s="55">
        <v>4.7642293015096708</v>
      </c>
      <c r="M178" s="55">
        <v>13.751193148343681</v>
      </c>
      <c r="N178" s="169">
        <v>17.925225888639233</v>
      </c>
      <c r="O178" s="169">
        <v>2.480245665147776</v>
      </c>
    </row>
    <row r="179" spans="1:15" ht="20" customHeight="1">
      <c r="A179" s="168"/>
      <c r="F179" s="139"/>
      <c r="G179" s="324">
        <v>177</v>
      </c>
      <c r="H179" s="55">
        <v>1.8480661769661157</v>
      </c>
      <c r="I179" s="55">
        <v>5.352272647429599</v>
      </c>
      <c r="J179" s="55">
        <v>7.2019837074157227</v>
      </c>
      <c r="K179" s="55">
        <v>1.0077676926301919</v>
      </c>
      <c r="L179" s="55">
        <v>4.6465150979254775</v>
      </c>
      <c r="M179" s="55">
        <v>13.456994113339686</v>
      </c>
      <c r="N179" s="169">
        <v>18.107644871493161</v>
      </c>
      <c r="O179" s="169">
        <v>2.5337879440523756</v>
      </c>
    </row>
    <row r="180" spans="1:15" ht="20" customHeight="1">
      <c r="A180" s="168"/>
      <c r="F180" s="139"/>
      <c r="G180" s="324">
        <v>178</v>
      </c>
      <c r="H180" s="55">
        <v>1.8025087611837061</v>
      </c>
      <c r="I180" s="55">
        <v>5.2371747508798752</v>
      </c>
      <c r="J180" s="55">
        <v>7.2739999461935048</v>
      </c>
      <c r="K180" s="55">
        <v>1.0293976647727936</v>
      </c>
      <c r="L180" s="55">
        <v>4.5319720026111385</v>
      </c>
      <c r="M180" s="55">
        <v>13.167608310643097</v>
      </c>
      <c r="N180" s="169">
        <v>18.288712273162787</v>
      </c>
      <c r="O180" s="169">
        <v>2.5881712737085132</v>
      </c>
    </row>
    <row r="181" spans="1:15" ht="20" customHeight="1">
      <c r="A181" s="168"/>
      <c r="F181" s="139"/>
      <c r="G181" s="324">
        <v>179</v>
      </c>
      <c r="H181" s="55">
        <v>1.7581910070032263</v>
      </c>
      <c r="I181" s="55">
        <v>5.1239942537795944</v>
      </c>
      <c r="J181" s="55">
        <v>7.3454503403019604</v>
      </c>
      <c r="K181" s="55">
        <v>1.0513642684261888</v>
      </c>
      <c r="L181" s="55">
        <v>4.4205457363484211</v>
      </c>
      <c r="M181" s="55">
        <v>12.883043344776722</v>
      </c>
      <c r="N181" s="169">
        <v>18.468356995367856</v>
      </c>
      <c r="O181" s="169">
        <v>2.643400981820593</v>
      </c>
    </row>
    <row r="182" spans="1:15" ht="20" customHeight="1">
      <c r="A182" s="168"/>
      <c r="F182" s="139"/>
      <c r="G182" s="324">
        <v>180</v>
      </c>
      <c r="H182" s="55">
        <v>1.7150915455600781</v>
      </c>
      <c r="I182" s="55">
        <v>5.0127322030916668</v>
      </c>
      <c r="J182" s="55">
        <v>7.416306687354691</v>
      </c>
      <c r="K182" s="55">
        <v>1.0736695566558627</v>
      </c>
      <c r="L182" s="55">
        <v>4.3121825722993901</v>
      </c>
      <c r="M182" s="55">
        <v>12.603301848075393</v>
      </c>
      <c r="N182" s="169">
        <v>18.646508130033851</v>
      </c>
      <c r="O182" s="169">
        <v>2.6994822303248562</v>
      </c>
    </row>
    <row r="183" spans="1:15" ht="20" customHeight="1">
      <c r="A183" s="168"/>
      <c r="F183" s="139"/>
      <c r="G183" s="324">
        <v>181</v>
      </c>
      <c r="H183" s="55">
        <v>1.6731891964856374</v>
      </c>
      <c r="I183" s="55">
        <v>4.9033877622386521</v>
      </c>
      <c r="J183" s="55">
        <v>7.4865408800037976</v>
      </c>
      <c r="K183" s="55">
        <v>1.0963155144573893</v>
      </c>
      <c r="L183" s="55">
        <v>4.2068292575536148</v>
      </c>
      <c r="M183" s="55">
        <v>12.328381717167618</v>
      </c>
      <c r="N183" s="169">
        <v>18.823095008037551</v>
      </c>
      <c r="O183" s="169">
        <v>2.7564200100122251</v>
      </c>
    </row>
    <row r="184" spans="1:15" ht="20" customHeight="1">
      <c r="A184" s="168"/>
      <c r="F184" s="139"/>
      <c r="G184" s="324">
        <v>182</v>
      </c>
      <c r="H184" s="55">
        <v>1.6324629387329199</v>
      </c>
      <c r="I184" s="55">
        <v>4.7959583039271863</v>
      </c>
      <c r="J184" s="55">
        <v>7.5561249253685183</v>
      </c>
      <c r="K184" s="55">
        <v>1.1193040566134815</v>
      </c>
      <c r="L184" s="55">
        <v>4.1044329397763661</v>
      </c>
      <c r="M184" s="55">
        <v>12.058276346360145</v>
      </c>
      <c r="N184" s="169">
        <v>18.998047248055649</v>
      </c>
      <c r="O184" s="169">
        <v>2.814219135140382</v>
      </c>
    </row>
    <row r="185" spans="1:15" ht="20" customHeight="1">
      <c r="A185" s="168"/>
      <c r="F185" s="139"/>
      <c r="G185" s="324">
        <v>183</v>
      </c>
      <c r="H185" s="55">
        <v>1.5928918834995649</v>
      </c>
      <c r="I185" s="55">
        <v>4.690439501555729</v>
      </c>
      <c r="J185" s="55">
        <v>7.6250309644855916</v>
      </c>
      <c r="K185" s="55">
        <v>1.1426370255481411</v>
      </c>
      <c r="L185" s="55">
        <v>4.0049410991300141</v>
      </c>
      <c r="M185" s="55">
        <v>11.792974857460603</v>
      </c>
      <c r="N185" s="169">
        <v>19.171294805467983</v>
      </c>
      <c r="O185" s="169">
        <v>2.8728842380385395</v>
      </c>
    </row>
    <row r="186" spans="1:15" ht="20" customHeight="1">
      <c r="A186" s="168"/>
      <c r="F186" s="139"/>
      <c r="G186" s="324">
        <v>184</v>
      </c>
      <c r="H186" s="55">
        <v>1.5544552493054888</v>
      </c>
      <c r="I186" s="55">
        <v>4.5868254190363489</v>
      </c>
      <c r="J186" s="55">
        <v>7.6932312917614869</v>
      </c>
      <c r="K186" s="55">
        <v>1.1663161891790714</v>
      </c>
      <c r="L186" s="55">
        <v>3.9083014856128151</v>
      </c>
      <c r="M186" s="55">
        <v>11.532462325612659</v>
      </c>
      <c r="N186" s="169">
        <v>19.342768021265446</v>
      </c>
      <c r="O186" s="169">
        <v>2.9324197637078582</v>
      </c>
    </row>
    <row r="187" spans="1:15" ht="20" customHeight="1">
      <c r="A187" s="168"/>
      <c r="F187" s="139"/>
      <c r="G187" s="324">
        <v>185</v>
      </c>
      <c r="H187" s="55">
        <v>1.5171323392712603</v>
      </c>
      <c r="I187" s="55">
        <v>4.4851085988759145</v>
      </c>
      <c r="J187" s="55">
        <v>7.7606983744072844</v>
      </c>
      <c r="K187" s="55">
        <v>1.1903432387698549</v>
      </c>
      <c r="L187" s="55">
        <v>3.8144620619308909</v>
      </c>
      <c r="M187" s="55">
        <v>11.276720000754834</v>
      </c>
      <c r="N187" s="169">
        <v>19.512397670914314</v>
      </c>
      <c r="O187" s="169">
        <v>2.9928299644212646</v>
      </c>
    </row>
    <row r="188" spans="1:15" ht="20" customHeight="1">
      <c r="A188" s="168"/>
      <c r="F188" s="139"/>
      <c r="G188" s="324">
        <v>186</v>
      </c>
      <c r="H188" s="55">
        <v>1.4809025206321882</v>
      </c>
      <c r="I188" s="55">
        <v>4.3852801483767978</v>
      </c>
      <c r="J188" s="55">
        <v>7.8274048718363529</v>
      </c>
      <c r="K188" s="55">
        <v>1.2147197867830348</v>
      </c>
      <c r="L188" s="55">
        <v>3.7233709519913587</v>
      </c>
      <c r="M188" s="55">
        <v>11.025725524351323</v>
      </c>
      <c r="N188" s="169">
        <v>19.680115013126986</v>
      </c>
      <c r="O188" s="169">
        <v>3.0541188943255437</v>
      </c>
    </row>
    <row r="189" spans="1:15" ht="20" customHeight="1">
      <c r="A189" s="168"/>
      <c r="F189" s="139"/>
      <c r="G189" s="324">
        <v>187</v>
      </c>
      <c r="H189" s="55">
        <v>1.445745206511696</v>
      </c>
      <c r="I189" s="55">
        <v>4.2873298238317767</v>
      </c>
      <c r="J189" s="55">
        <v>7.8933236550052834</v>
      </c>
      <c r="K189" s="55">
        <v>1.2394473647357476</v>
      </c>
      <c r="L189" s="55">
        <v>3.6349763950758951</v>
      </c>
      <c r="M189" s="55">
        <v>10.779453141079689</v>
      </c>
      <c r="N189" s="169">
        <v>19.845851838490102</v>
      </c>
      <c r="O189" s="169">
        <v>3.1162904040498489</v>
      </c>
    </row>
    <row r="190" spans="1:15" ht="20" customHeight="1">
      <c r="A190" s="168"/>
      <c r="F190" s="139"/>
      <c r="G190" s="324">
        <v>188</v>
      </c>
      <c r="H190" s="55">
        <v>1.4116398399665904</v>
      </c>
      <c r="I190" s="55">
        <v>4.1912461126017915</v>
      </c>
      <c r="J190" s="55">
        <v>7.9584278256781928</v>
      </c>
      <c r="K190" s="55">
        <v>1.2645274210590287</v>
      </c>
      <c r="L190" s="55">
        <v>3.54922670572642</v>
      </c>
      <c r="M190" s="55">
        <v>10.537873905195527</v>
      </c>
      <c r="N190" s="169">
        <v>20.00954051789995</v>
      </c>
      <c r="O190" s="169">
        <v>3.1793481353234427</v>
      </c>
    </row>
    <row r="191" spans="1:15" ht="20" customHeight="1">
      <c r="A191" s="168"/>
      <c r="F191" s="139"/>
      <c r="G191" s="324">
        <v>189</v>
      </c>
      <c r="H191" s="55">
        <v>1.3785658803055059</v>
      </c>
      <c r="I191" s="55">
        <v>4.0970163129792567</v>
      </c>
      <c r="J191" s="55">
        <v>8.0226907355947468</v>
      </c>
      <c r="K191" s="55">
        <v>1.2899613189624497</v>
      </c>
      <c r="L191" s="55">
        <v>3.4660702393461444</v>
      </c>
      <c r="M191" s="55">
        <v>10.30095588132942</v>
      </c>
      <c r="N191" s="169">
        <v>20.17111405075584</v>
      </c>
      <c r="O191" s="169">
        <v>3.2432955156068428</v>
      </c>
    </row>
    <row r="192" spans="1:15" ht="20" customHeight="1">
      <c r="A192" s="168"/>
      <c r="F192" s="139"/>
      <c r="G192" s="324">
        <v>190</v>
      </c>
      <c r="H192" s="55">
        <v>1.3465027916707502</v>
      </c>
      <c r="I192" s="55">
        <v>4.0046266117524238</v>
      </c>
      <c r="J192" s="55">
        <v>8.0860860055221639</v>
      </c>
      <c r="K192" s="55">
        <v>1.3157503343053718</v>
      </c>
      <c r="L192" s="55">
        <v>3.3854553634913787</v>
      </c>
      <c r="M192" s="55">
        <v>10.068664339503766</v>
      </c>
      <c r="N192" s="169">
        <v>20.330506112861741</v>
      </c>
      <c r="O192" s="169">
        <v>3.3081357527396045</v>
      </c>
    </row>
    <row r="193" spans="1:15" ht="20" customHeight="1">
      <c r="A193" s="168"/>
      <c r="F193" s="139"/>
      <c r="G193" s="324">
        <v>191</v>
      </c>
      <c r="H193" s="55">
        <v>1.315430033862911</v>
      </c>
      <c r="I193" s="55">
        <v>3.9140621593998164</v>
      </c>
      <c r="J193" s="55">
        <v>8.1485875441716686</v>
      </c>
      <c r="K193" s="55">
        <v>1.341895653476368</v>
      </c>
      <c r="L193" s="55">
        <v>3.3073304348022301</v>
      </c>
      <c r="M193" s="55">
        <v>9.8409619441909726</v>
      </c>
      <c r="N193" s="169">
        <v>20.487651103987144</v>
      </c>
      <c r="O193" s="169">
        <v>3.3738718296086425</v>
      </c>
    </row>
    <row r="194" spans="1:15" ht="20" customHeight="1">
      <c r="A194" s="168"/>
      <c r="F194" s="139"/>
      <c r="G194" s="324">
        <v>192</v>
      </c>
      <c r="H194" s="55">
        <v>1.2853270553766587</v>
      </c>
      <c r="I194" s="55">
        <v>3.8253071428558307</v>
      </c>
      <c r="J194" s="55">
        <v>8.2101695669596708</v>
      </c>
      <c r="K194" s="55">
        <v>1.3683983712822856</v>
      </c>
      <c r="L194" s="55">
        <v>3.231643781492811</v>
      </c>
      <c r="M194" s="55">
        <v>9.6178089372649573</v>
      </c>
      <c r="N194" s="169">
        <v>20.642484195037479</v>
      </c>
      <c r="O194" s="169">
        <v>3.4405064988407883</v>
      </c>
    </row>
    <row r="195" spans="1:15" ht="20" customHeight="1">
      <c r="A195" s="168"/>
      <c r="F195" s="139"/>
      <c r="G195" s="324">
        <v>193</v>
      </c>
      <c r="H195" s="55">
        <v>1.2561732886057349</v>
      </c>
      <c r="I195" s="55">
        <v>3.7383448558004244</v>
      </c>
      <c r="J195" s="55">
        <v>8.2708066145943526</v>
      </c>
      <c r="K195" s="55">
        <v>1.3952594888483938</v>
      </c>
      <c r="L195" s="55">
        <v>3.1583436912953484</v>
      </c>
      <c r="M195" s="55">
        <v>9.3991633147275522</v>
      </c>
      <c r="N195" s="169">
        <v>20.794941374785619</v>
      </c>
      <c r="O195" s="169">
        <v>3.5080422775232214</v>
      </c>
    </row>
    <row r="196" spans="1:15" ht="20" customHeight="1">
      <c r="A196" s="168"/>
      <c r="F196" s="139"/>
      <c r="G196" s="324">
        <v>194</v>
      </c>
      <c r="H196" s="55">
        <v>1.2279481471647564</v>
      </c>
      <c r="I196" s="55">
        <v>3.6531577664376478</v>
      </c>
      <c r="J196" s="55">
        <v>8.3304735714681755</v>
      </c>
      <c r="K196" s="55">
        <v>1.4224799115312259</v>
      </c>
      <c r="L196" s="55">
        <v>3.0873784047265045</v>
      </c>
      <c r="M196" s="55">
        <v>9.184980997121226</v>
      </c>
      <c r="N196" s="169">
        <v>20.944959496115356</v>
      </c>
      <c r="O196" s="169">
        <v>3.5764814419558117</v>
      </c>
    </row>
    <row r="197" spans="1:15" ht="20" customHeight="1">
      <c r="A197" s="168"/>
      <c r="F197" s="139"/>
      <c r="G197" s="324">
        <v>195</v>
      </c>
      <c r="H197" s="55">
        <v>1.2006310252656254</v>
      </c>
      <c r="I197" s="55">
        <v>3.5697275827381358</v>
      </c>
      <c r="J197" s="55">
        <v>8.3891456838374587</v>
      </c>
      <c r="K197" s="55">
        <v>1.4500604468456211</v>
      </c>
      <c r="L197" s="55">
        <v>3.0186961135195105</v>
      </c>
      <c r="M197" s="55">
        <v>8.9752159935655182</v>
      </c>
      <c r="N197" s="169">
        <v>21.092476321729581</v>
      </c>
      <c r="O197" s="169">
        <v>3.6458260224391728</v>
      </c>
    </row>
    <row r="198" spans="1:15" ht="20" customHeight="1">
      <c r="A198" s="168"/>
      <c r="F198" s="139"/>
      <c r="G198" s="324">
        <v>196</v>
      </c>
      <c r="H198" s="55">
        <v>1.1742012990767152</v>
      </c>
      <c r="I198" s="55">
        <v>3.4880353151314258</v>
      </c>
      <c r="J198" s="55">
        <v>8.446798577769604</v>
      </c>
      <c r="K198" s="55">
        <v>1.4780018024074413</v>
      </c>
      <c r="L198" s="55">
        <v>2.9522449640415127</v>
      </c>
      <c r="M198" s="55">
        <v>8.7698205593817207</v>
      </c>
      <c r="N198" s="169">
        <v>21.237430569274213</v>
      </c>
      <c r="O198" s="169">
        <v>3.7160777981021189</v>
      </c>
    </row>
    <row r="199" spans="1:15" ht="20" customHeight="1">
      <c r="A199" s="168"/>
      <c r="F199" s="139"/>
      <c r="G199" s="324">
        <v>197</v>
      </c>
      <c r="H199" s="55">
        <v>1.1486383299840965</v>
      </c>
      <c r="I199" s="55">
        <v>3.4080613366433106</v>
      </c>
      <c r="J199" s="55">
        <v>8.5034082768397408</v>
      </c>
      <c r="K199" s="55">
        <v>1.506304583893695</v>
      </c>
      <c r="L199" s="55">
        <v>2.8879730654931346</v>
      </c>
      <c r="M199" s="55">
        <v>8.5687453472936799</v>
      </c>
      <c r="N199" s="169">
        <v>21.379761955832148</v>
      </c>
      <c r="O199" s="169">
        <v>3.7872382917728897</v>
      </c>
    </row>
    <row r="200" spans="1:15" ht="20" customHeight="1">
      <c r="A200" s="168"/>
      <c r="F200" s="139"/>
      <c r="G200" s="324">
        <v>198</v>
      </c>
      <c r="H200" s="55">
        <v>1.1239214696654329</v>
      </c>
      <c r="I200" s="55">
        <v>3.329785440482969</v>
      </c>
      <c r="J200" s="55">
        <v>8.5589512195577022</v>
      </c>
      <c r="K200" s="55">
        <v>1.5349692930214514</v>
      </c>
      <c r="L200" s="55">
        <v>2.8258285026655603</v>
      </c>
      <c r="M200" s="55">
        <v>8.3719395522167108</v>
      </c>
      <c r="N200" s="169">
        <v>21.519411241739157</v>
      </c>
      <c r="O200" s="169">
        <v>3.8593087648976212</v>
      </c>
    </row>
    <row r="201" spans="1:15" ht="20" customHeight="1">
      <c r="A201" s="168"/>
      <c r="F201" s="139"/>
      <c r="G201" s="324">
        <v>199</v>
      </c>
      <c r="H201" s="55">
        <v>1.1000300668794343</v>
      </c>
      <c r="I201" s="55">
        <v>3.2531868950928327</v>
      </c>
      <c r="J201" s="55">
        <v>8.6134042765076284</v>
      </c>
      <c r="K201" s="55">
        <v>1.5639963255473344</v>
      </c>
      <c r="L201" s="55">
        <v>2.7657593530109712</v>
      </c>
      <c r="M201" s="55">
        <v>8.1793510496671473</v>
      </c>
      <c r="N201" s="169">
        <v>21.656320273677288</v>
      </c>
      <c r="O201" s="169">
        <v>3.9322902125105568</v>
      </c>
    </row>
    <row r="202" spans="1:15" ht="20" customHeight="1">
      <c r="A202" s="168"/>
      <c r="F202" s="139"/>
      <c r="G202" s="324">
        <v>200</v>
      </c>
      <c r="H202" s="55">
        <v>1.0769434758663161</v>
      </c>
      <c r="I202" s="55">
        <v>3.178244496682459</v>
      </c>
      <c r="J202" s="55">
        <v>8.6667447671817914</v>
      </c>
      <c r="K202" s="55">
        <v>1.593385969289046</v>
      </c>
      <c r="L202" s="55">
        <v>2.7077137077634688</v>
      </c>
      <c r="M202" s="55">
        <v>7.9909265278460708</v>
      </c>
      <c r="N202" s="169">
        <v>21.790432026999415</v>
      </c>
      <c r="O202" s="169">
        <v>4.0061833582596433</v>
      </c>
    </row>
    <row r="203" spans="1:15" ht="20" customHeight="1">
      <c r="A203" s="168"/>
      <c r="F203" s="139"/>
      <c r="G203" s="324">
        <v>201</v>
      </c>
      <c r="H203" s="55">
        <v>1.0546410662483969</v>
      </c>
      <c r="I203" s="55">
        <v>3.1049366192748149</v>
      </c>
      <c r="J203" s="55">
        <v>8.7189504764912673</v>
      </c>
      <c r="K203" s="55">
        <v>1.6231384021706368</v>
      </c>
      <c r="L203" s="55">
        <v>2.6516396968317268</v>
      </c>
      <c r="M203" s="55">
        <v>7.806611613468557</v>
      </c>
      <c r="N203" s="169">
        <v>21.921690647241366</v>
      </c>
      <c r="O203" s="169">
        <v>4.0809886494918413</v>
      </c>
    </row>
    <row r="204" spans="1:15" ht="20" customHeight="1">
      <c r="A204" s="168"/>
      <c r="F204" s="139"/>
      <c r="G204" s="324">
        <v>202</v>
      </c>
      <c r="H204" s="55">
        <v>1.0331022343140031</v>
      </c>
      <c r="I204" s="55">
        <v>3.0332412623004386</v>
      </c>
      <c r="J204" s="55">
        <v>8.7699996709360093</v>
      </c>
      <c r="K204" s="55">
        <v>1.653253690293053</v>
      </c>
      <c r="L204" s="55">
        <v>2.5974855171696447</v>
      </c>
      <c r="M204" s="55">
        <v>7.6263509914276915</v>
      </c>
      <c r="N204" s="169">
        <v>22.050041490777623</v>
      </c>
      <c r="O204" s="169">
        <v>4.1567062524019827</v>
      </c>
    </row>
    <row r="205" spans="1:15" ht="20" customHeight="1">
      <c r="A205" s="168"/>
      <c r="F205" s="139"/>
      <c r="G205" s="324">
        <v>203</v>
      </c>
      <c r="H205" s="55">
        <v>1.0123064155629284</v>
      </c>
      <c r="I205" s="55">
        <v>2.9631360957809312</v>
      </c>
      <c r="J205" s="55">
        <v>8.8198711144174045</v>
      </c>
      <c r="K205" s="55">
        <v>1.6837317860317196</v>
      </c>
      <c r="L205" s="55">
        <v>2.5451994643188645</v>
      </c>
      <c r="M205" s="55">
        <v>7.4500885183975152</v>
      </c>
      <c r="N205" s="169">
        <v>22.175431164578189</v>
      </c>
      <c r="O205" s="169">
        <v>4.2333360472495984</v>
      </c>
    </row>
    <row r="206" spans="1:15" ht="20" customHeight="1">
      <c r="A206" s="168"/>
      <c r="F206" s="139"/>
      <c r="G206" s="324">
        <v>204</v>
      </c>
      <c r="H206" s="55">
        <v>0.99223309838758034</v>
      </c>
      <c r="I206" s="55">
        <v>2.8945985031491568</v>
      </c>
      <c r="J206" s="55">
        <v>8.8685440836768237</v>
      </c>
      <c r="K206" s="55">
        <v>1.714572526162649</v>
      </c>
      <c r="L206" s="55">
        <v>2.4947299668067022</v>
      </c>
      <c r="M206" s="55">
        <v>7.277767330494056</v>
      </c>
      <c r="N206" s="169">
        <v>22.297807565025078</v>
      </c>
      <c r="O206" s="169">
        <v>4.3108776236474808</v>
      </c>
    </row>
    <row r="207" spans="1:15" ht="20" customHeight="1">
      <c r="A207" s="168"/>
      <c r="F207" s="139"/>
      <c r="G207" s="324">
        <v>205</v>
      </c>
      <c r="H207" s="55">
        <v>0.97286183876053067</v>
      </c>
      <c r="I207" s="55">
        <v>2.8276056217584205</v>
      </c>
      <c r="J207" s="55">
        <v>8.9159983833438243</v>
      </c>
      <c r="K207" s="55">
        <v>1.7457756300188418</v>
      </c>
      <c r="L207" s="55">
        <v>2.4460256230744428</v>
      </c>
      <c r="M207" s="55">
        <v>7.1093299451258511</v>
      </c>
      <c r="N207" s="169">
        <v>22.417119915747374</v>
      </c>
      <c r="O207" s="169">
        <v>4.3893302759263904</v>
      </c>
    </row>
    <row r="208" spans="1:15" ht="20" customHeight="1">
      <c r="A208" s="168"/>
      <c r="F208" s="139"/>
      <c r="G208" s="324">
        <v>206</v>
      </c>
      <c r="H208" s="55">
        <v>0.95417227579683295</v>
      </c>
      <c r="I208" s="55">
        <v>2.7621343811376589</v>
      </c>
      <c r="J208" s="55">
        <v>8.9622143605785212</v>
      </c>
      <c r="K208" s="55">
        <v>1.7773406976785775</v>
      </c>
      <c r="L208" s="55">
        <v>2.3990352406050155</v>
      </c>
      <c r="M208" s="55">
        <v>6.944718357177365</v>
      </c>
      <c r="N208" s="169">
        <v>22.533318804435947</v>
      </c>
      <c r="O208" s="169">
        <v>4.4686929985799582</v>
      </c>
    </row>
    <row r="209" spans="1:15" ht="20" customHeight="1">
      <c r="A209" s="168"/>
      <c r="F209" s="139"/>
      <c r="G209" s="324">
        <v>207</v>
      </c>
      <c r="H209" s="55">
        <v>0.9361441480578645</v>
      </c>
      <c r="I209" s="55">
        <v>2.698161539053531</v>
      </c>
      <c r="J209" s="55">
        <v>9.0071729192925876</v>
      </c>
      <c r="K209" s="55">
        <v>1.8092672081872017</v>
      </c>
      <c r="L209" s="55">
        <v>2.3537078769150614</v>
      </c>
      <c r="M209" s="55">
        <v>6.783874129678388</v>
      </c>
      <c r="N209" s="169">
        <v>22.64635621859869</v>
      </c>
      <c r="O209" s="169">
        <v>4.5489644817937966</v>
      </c>
    </row>
    <row r="210" spans="1:15" ht="20" customHeight="1">
      <c r="A210" s="168"/>
      <c r="F210" s="139"/>
      <c r="G210" s="324">
        <v>208</v>
      </c>
      <c r="H210" s="55">
        <v>0.9187573104628064</v>
      </c>
      <c r="I210" s="55">
        <v>2.6356637154439793</v>
      </c>
      <c r="J210" s="55">
        <v>9.0508555339344667</v>
      </c>
      <c r="K210" s="55">
        <v>1.8415545178141568</v>
      </c>
      <c r="L210" s="55">
        <v>2.3099928820747571</v>
      </c>
      <c r="M210" s="55">
        <v>6.6267384791217632</v>
      </c>
      <c r="N210" s="169">
        <v>22.756185580220123</v>
      </c>
      <c r="O210" s="169">
        <v>4.6301431070632271</v>
      </c>
    </row>
    <row r="211" spans="1:15" ht="20" customHeight="1">
      <c r="A211" s="168"/>
      <c r="F211" s="139"/>
      <c r="G211" s="324">
        <v>209</v>
      </c>
      <c r="H211" s="55">
        <v>0.90199175167405321</v>
      </c>
      <c r="I211" s="55">
        <v>2.5746174242906559</v>
      </c>
      <c r="J211" s="55">
        <v>9.093244262823907</v>
      </c>
      <c r="K211" s="55">
        <v>1.8742018583468161</v>
      </c>
      <c r="L211" s="55">
        <v>2.2678399424192159</v>
      </c>
      <c r="M211" s="55">
        <v>6.4732523555988859</v>
      </c>
      <c r="N211" s="169">
        <v>22.86276177928784</v>
      </c>
      <c r="O211" s="169">
        <v>4.7122269429035368</v>
      </c>
    </row>
    <row r="212" spans="1:15" ht="20" customHeight="1">
      <c r="A212" s="168"/>
      <c r="F212" s="139"/>
      <c r="G212" s="324">
        <v>210</v>
      </c>
      <c r="H212" s="55">
        <v>0.88582761182391301</v>
      </c>
      <c r="I212" s="55">
        <v>2.5149991035003256</v>
      </c>
      <c r="J212" s="55">
        <v>9.1343217610227985</v>
      </c>
      <c r="K212" s="55">
        <v>1.9072083354228149</v>
      </c>
      <c r="L212" s="55">
        <v>2.2271991251179895</v>
      </c>
      <c r="M212" s="55">
        <v>6.3233565179292626</v>
      </c>
      <c r="N212" s="169">
        <v>22.966041206153115</v>
      </c>
      <c r="O212" s="169">
        <v>4.7952137406570312</v>
      </c>
    </row>
    <row r="213" spans="1:15" ht="20" customHeight="1">
      <c r="A213" s="168"/>
      <c r="F213" s="139"/>
      <c r="G213" s="324">
        <v>211</v>
      </c>
      <c r="H213" s="55">
        <v>0.87024520045187848</v>
      </c>
      <c r="I213" s="55">
        <v>2.4567851428673277</v>
      </c>
      <c r="J213" s="55">
        <v>9.1740712927281436</v>
      </c>
      <c r="K213" s="55">
        <v>1.9405729269025647</v>
      </c>
      <c r="L213" s="55">
        <v>2.1880209232739918</v>
      </c>
      <c r="M213" s="55">
        <v>6.176991603965349</v>
      </c>
      <c r="N213" s="169">
        <v>23.06598178269002</v>
      </c>
      <c r="O213" s="169">
        <v>4.8791009304011119</v>
      </c>
    </row>
    <row r="214" spans="1:15" ht="20" customHeight="1">
      <c r="A214" s="168"/>
      <c r="F214" s="139"/>
      <c r="G214" s="324">
        <v>212</v>
      </c>
      <c r="H214" s="55">
        <v>0.85522501452447308</v>
      </c>
      <c r="I214" s="55">
        <v>2.3999519101907931</v>
      </c>
      <c r="J214" s="55">
        <v>9.2124767431753938</v>
      </c>
      <c r="K214" s="55">
        <v>1.9742944812834406</v>
      </c>
      <c r="L214" s="55">
        <v>2.1502563012300397</v>
      </c>
      <c r="M214" s="55">
        <v>6.0340981962579745</v>
      </c>
      <c r="N214" s="169">
        <v>23.162542992223511</v>
      </c>
      <c r="O214" s="169">
        <v>4.9638856169611358</v>
      </c>
    </row>
    <row r="215" spans="1:15" ht="20" customHeight="1">
      <c r="A215" s="168"/>
      <c r="F215" s="139"/>
      <c r="G215" s="324">
        <v>213</v>
      </c>
      <c r="H215" s="55">
        <v>0.84074775641313981</v>
      </c>
      <c r="I215" s="55">
        <v>2.3444757756215679</v>
      </c>
      <c r="J215" s="55">
        <v>9.2495226300391931</v>
      </c>
      <c r="K215" s="55">
        <v>2.0083717161574985</v>
      </c>
      <c r="L215" s="55">
        <v>2.1138567397699051</v>
      </c>
      <c r="M215" s="55">
        <v>5.8946168832707846</v>
      </c>
      <c r="N215" s="169">
        <v>23.255685908193794</v>
      </c>
      <c r="O215" s="169">
        <v>5.0495645760327221</v>
      </c>
    </row>
    <row r="216" spans="1:15" ht="20" customHeight="1">
      <c r="A216" s="168"/>
      <c r="F216" s="139"/>
      <c r="G216" s="324">
        <v>214</v>
      </c>
      <c r="H216" s="55">
        <v>0.82679435170991533</v>
      </c>
      <c r="I216" s="55">
        <v>2.2903331343145612</v>
      </c>
      <c r="J216" s="55">
        <v>9.2851941143205163</v>
      </c>
      <c r="K216" s="55">
        <v>2.0428032167141272</v>
      </c>
      <c r="L216" s="55">
        <v>2.0787742809115142</v>
      </c>
      <c r="M216" s="55">
        <v>5.7584883163340903</v>
      </c>
      <c r="N216" s="169">
        <v>23.345373221529449</v>
      </c>
      <c r="O216" s="169">
        <v>5.1361342504170269</v>
      </c>
    </row>
    <row r="217" spans="1:15" ht="20" customHeight="1">
      <c r="A217" s="168"/>
      <c r="F217" s="139"/>
      <c r="G217" s="324">
        <v>215</v>
      </c>
      <c r="H217" s="55">
        <v>0.81334596676550597</v>
      </c>
      <c r="I217" s="55">
        <v>2.2375004274626757</v>
      </c>
      <c r="J217" s="55">
        <v>9.3194770107089706</v>
      </c>
      <c r="K217" s="55">
        <v>2.0775874342894625</v>
      </c>
      <c r="L217" s="55">
        <v>2.0449615720021961</v>
      </c>
      <c r="M217" s="55">
        <v>5.6256532625295987</v>
      </c>
      <c r="N217" s="169">
        <v>23.43156926670088</v>
      </c>
      <c r="O217" s="169">
        <v>5.2235907463736027</v>
      </c>
    </row>
    <row r="218" spans="1:15" ht="20" customHeight="1">
      <c r="A218" s="168"/>
      <c r="F218" s="139"/>
      <c r="G218" s="324">
        <v>216</v>
      </c>
      <c r="H218" s="55">
        <v>0.80038402583995805</v>
      </c>
      <c r="I218" s="55">
        <v>2.1859541617885716</v>
      </c>
      <c r="J218" s="55">
        <v>9.3523577974099261</v>
      </c>
      <c r="K218" s="55">
        <v>2.1127226849640128</v>
      </c>
      <c r="L218" s="55">
        <v>2.0123719088398899</v>
      </c>
      <c r="M218" s="55">
        <v>5.496052653697725</v>
      </c>
      <c r="N218" s="169">
        <v>23.514240046428299</v>
      </c>
      <c r="O218" s="169">
        <v>5.31192983009446</v>
      </c>
    </row>
    <row r="219" spans="1:15" ht="20" customHeight="1">
      <c r="A219" s="168"/>
      <c r="F219" s="139"/>
      <c r="G219" s="324">
        <v>217</v>
      </c>
      <c r="H219" s="55">
        <v>0.78789022776219464</v>
      </c>
      <c r="I219" s="55">
        <v>2.1356709275701897</v>
      </c>
      <c r="J219" s="55">
        <v>9.3838236254269631</v>
      </c>
      <c r="K219" s="55">
        <v>2.1482071482101248</v>
      </c>
      <c r="L219" s="55">
        <v>1.9809592775595197</v>
      </c>
      <c r="M219" s="55">
        <v>5.3696276317584157</v>
      </c>
      <c r="N219" s="169">
        <v>23.593353255020165</v>
      </c>
      <c r="O219" s="169">
        <v>5.4011469243034531</v>
      </c>
    </row>
    <row r="220" spans="1:15" ht="20" customHeight="1">
      <c r="A220" s="168"/>
      <c r="F220" s="139"/>
      <c r="G220" s="324">
        <v>218</v>
      </c>
      <c r="H220" s="55">
        <v>0.77584656200136304</v>
      </c>
      <c r="I220" s="55">
        <v>2.0866274152754993</v>
      </c>
      <c r="J220" s="55">
        <v>9.4138623272900546</v>
      </c>
      <c r="K220" s="55">
        <v>2.1840388655909582</v>
      </c>
      <c r="L220" s="55">
        <v>1.9506783950405069</v>
      </c>
      <c r="M220" s="55">
        <v>5.2463195905351983</v>
      </c>
      <c r="N220" s="169">
        <v>23.668878300318092</v>
      </c>
      <c r="O220" s="169">
        <v>5.4912371049851663</v>
      </c>
    </row>
    <row r="221" spans="1:15" ht="20" customHeight="1">
      <c r="A221" s="168"/>
      <c r="F221" s="139"/>
      <c r="G221" s="324">
        <v>219</v>
      </c>
      <c r="H221" s="55">
        <v>0.76423532405995542</v>
      </c>
      <c r="I221" s="55">
        <v>2.0388004308809609</v>
      </c>
      <c r="J221" s="55">
        <v>9.4424624252218194</v>
      </c>
      <c r="K221" s="55">
        <v>2.2202157395124749</v>
      </c>
      <c r="L221" s="55">
        <v>1.9214847476090469</v>
      </c>
      <c r="M221" s="55">
        <v>5.1260702142697383</v>
      </c>
      <c r="N221" s="169">
        <v>23.740786324228932</v>
      </c>
      <c r="O221" s="169">
        <v>5.5821950982470909</v>
      </c>
    </row>
    <row r="222" spans="1:15" ht="20" customHeight="1">
      <c r="A222" s="168"/>
      <c r="F222" s="139"/>
      <c r="G222" s="324">
        <v>220</v>
      </c>
      <c r="H222" s="55">
        <v>0.75303913010615375</v>
      </c>
      <c r="I222" s="55">
        <v>1.9921669099471764</v>
      </c>
      <c r="J222" s="55">
        <v>9.4696131387331945</v>
      </c>
      <c r="K222" s="55">
        <v>2.2567355320299667</v>
      </c>
      <c r="L222" s="55">
        <v>1.8933346278275971</v>
      </c>
      <c r="M222" s="55">
        <v>5.0088215130116636</v>
      </c>
      <c r="N222" s="169">
        <v>23.809050221822229</v>
      </c>
      <c r="O222" s="169">
        <v>5.6740152773189267</v>
      </c>
    </row>
    <row r="223" spans="1:15" ht="20" customHeight="1">
      <c r="A223" s="168"/>
      <c r="F223" s="139"/>
      <c r="G223" s="324">
        <v>221</v>
      </c>
      <c r="H223" s="55">
        <v>0.74224093077058206</v>
      </c>
      <c r="I223" s="55">
        <v>1.9467039305238014</v>
      </c>
      <c r="J223" s="55">
        <v>9.4953043916421347</v>
      </c>
      <c r="K223" s="55">
        <v>2.2935958637107308</v>
      </c>
      <c r="L223" s="55">
        <v>1.866185169183475</v>
      </c>
      <c r="M223" s="55">
        <v>4.8945158550648378</v>
      </c>
      <c r="N223" s="169">
        <v>23.873644658977064</v>
      </c>
      <c r="O223" s="169">
        <v>5.7666916596930591</v>
      </c>
    </row>
    <row r="224" spans="1:15" ht="20" customHeight="1">
      <c r="A224" s="168"/>
      <c r="F224" s="139"/>
      <c r="G224" s="324">
        <v>222</v>
      </c>
      <c r="H224" s="55">
        <v>0.73182402404063884</v>
      </c>
      <c r="I224" s="55">
        <v>1.9023887249542528</v>
      </c>
      <c r="J224" s="55">
        <v>9.5195268185084778</v>
      </c>
      <c r="K224" s="55">
        <v>2.3307942125543177</v>
      </c>
      <c r="L224" s="55">
        <v>1.8399943785085313</v>
      </c>
      <c r="M224" s="55">
        <v>4.7830959966674431</v>
      </c>
      <c r="N224" s="169">
        <v>23.93454608856095</v>
      </c>
      <c r="O224" s="169">
        <v>5.8602179044097777</v>
      </c>
    </row>
    <row r="225" spans="1:15" ht="20" customHeight="1">
      <c r="A225" s="168"/>
      <c r="F225" s="139"/>
      <c r="G225" s="324">
        <v>223</v>
      </c>
      <c r="H225" s="55">
        <v>0.72177206719375486</v>
      </c>
      <c r="I225" s="55">
        <v>1.8591986906488753</v>
      </c>
      <c r="J225" s="55">
        <v>9.5422717704793545</v>
      </c>
      <c r="K225" s="55">
        <v>2.3683279129719632</v>
      </c>
      <c r="L225" s="55">
        <v>1.8147211659824425</v>
      </c>
      <c r="M225" s="55">
        <v>4.674505109078499</v>
      </c>
      <c r="N225" s="169">
        <v>23.991732765126699</v>
      </c>
      <c r="O225" s="169">
        <v>5.9545873094913144</v>
      </c>
    </row>
    <row r="226" spans="1:15" ht="20" customHeight="1">
      <c r="A226" s="168"/>
      <c r="F226" s="139"/>
      <c r="G226" s="324">
        <v>224</v>
      </c>
      <c r="H226" s="55">
        <v>0.71206908771917643</v>
      </c>
      <c r="I226" s="55">
        <v>1.8171113998935009</v>
      </c>
      <c r="J226" s="55">
        <v>9.5635313205402284</v>
      </c>
      <c r="K226" s="55">
        <v>2.4061941548265735</v>
      </c>
      <c r="L226" s="55">
        <v>1.7903253725928874</v>
      </c>
      <c r="M226" s="55">
        <v>4.5686868032391121</v>
      </c>
      <c r="N226" s="169">
        <v>24.045184758114914</v>
      </c>
      <c r="O226" s="169">
        <v>6.0497928095281077</v>
      </c>
    </row>
    <row r="227" spans="1:15" ht="20" customHeight="1">
      <c r="A227" s="168"/>
      <c r="F227" s="139"/>
      <c r="G227" s="324">
        <v>225</v>
      </c>
      <c r="H227" s="55">
        <v>0.70269949318616276</v>
      </c>
      <c r="I227" s="55">
        <v>1.7761046087579917</v>
      </c>
      <c r="J227" s="55">
        <v>9.5832982681670096</v>
      </c>
      <c r="K227" s="55">
        <v>2.4443899825347617</v>
      </c>
      <c r="L227" s="55">
        <v>1.7667677949467453</v>
      </c>
      <c r="M227" s="55">
        <v>4.4655851521708492</v>
      </c>
      <c r="N227" s="169">
        <v>24.094883963550579</v>
      </c>
      <c r="O227" s="169">
        <v>6.1458269734210988</v>
      </c>
    </row>
    <row r="228" spans="1:15" ht="20" customHeight="1">
      <c r="A228" s="168"/>
      <c r="F228" s="139"/>
      <c r="G228" s="324">
        <v>226</v>
      </c>
      <c r="H228" s="55">
        <v>0.69364808002475853</v>
      </c>
      <c r="I228" s="55">
        <v>1.7361562651673472</v>
      </c>
      <c r="J228" s="55">
        <v>9.6015661433756652</v>
      </c>
      <c r="K228" s="55">
        <v>2.4829122942323676</v>
      </c>
      <c r="L228" s="55">
        <v>1.7440102073472201</v>
      </c>
      <c r="M228" s="55">
        <v>4.3651447112685817</v>
      </c>
      <c r="N228" s="169">
        <v>24.140814114224831</v>
      </c>
      <c r="O228" s="169">
        <v>6.2426820022836287</v>
      </c>
    </row>
    <row r="229" spans="1:15" ht="20" customHeight="1">
      <c r="A229" s="168"/>
      <c r="F229" s="139"/>
      <c r="G229" s="324">
        <v>227</v>
      </c>
      <c r="H229" s="55">
        <v>0.68490004119345904</v>
      </c>
      <c r="I229" s="55">
        <v>1.6972445161954466</v>
      </c>
      <c r="J229" s="55">
        <v>9.6183292101664222</v>
      </c>
      <c r="K229" s="55">
        <v>2.5217578410047463</v>
      </c>
      <c r="L229" s="55">
        <v>1.7220153810723295</v>
      </c>
      <c r="M229" s="55">
        <v>4.2673105366388402</v>
      </c>
      <c r="N229" s="169">
        <v>24.182960788354567</v>
      </c>
      <c r="O229" s="169">
        <v>6.3403497275061849</v>
      </c>
    </row>
    <row r="230" spans="1:15" ht="20" customHeight="1">
      <c r="A230" s="168"/>
      <c r="F230" s="139"/>
      <c r="G230" s="324">
        <v>228</v>
      </c>
      <c r="H230" s="55">
        <v>0.67644097271611248</v>
      </c>
      <c r="I230" s="55">
        <v>1.6593477146392333</v>
      </c>
      <c r="J230" s="55">
        <v>9.6335824693602383</v>
      </c>
      <c r="K230" s="55">
        <v>2.560923226183442</v>
      </c>
      <c r="L230" s="55">
        <v>1.700747100810363</v>
      </c>
      <c r="M230" s="55">
        <v>4.1720282016290051</v>
      </c>
      <c r="N230" s="169">
        <v>24.221311416714091</v>
      </c>
      <c r="O230" s="169">
        <v>6.4388216089880634</v>
      </c>
    </row>
    <row r="231" spans="1:15" ht="20" customHeight="1">
      <c r="A231" s="168"/>
      <c r="G231" s="324">
        <v>229</v>
      </c>
      <c r="H231" s="55">
        <v>0.66825687907820441</v>
      </c>
      <c r="I231" s="55">
        <v>1.622444424928482</v>
      </c>
      <c r="J231" s="55">
        <v>9.6473216608261865</v>
      </c>
      <c r="K231" s="55">
        <v>2.6004049047102584</v>
      </c>
      <c r="L231" s="55">
        <v>1.6801701782275344</v>
      </c>
      <c r="M231" s="55">
        <v>4.0792438116859877</v>
      </c>
      <c r="N231" s="169">
        <v>24.25585528823531</v>
      </c>
      <c r="O231" s="169">
        <v>6.5380887335384728</v>
      </c>
    </row>
    <row r="232" spans="1:15" ht="20" customHeight="1">
      <c r="A232" s="168"/>
      <c r="G232" s="324">
        <v>230</v>
      </c>
      <c r="H232" s="55">
        <v>0.66033417748022849</v>
      </c>
      <c r="I232" s="55">
        <v>1.5865134284238498</v>
      </c>
      <c r="J232" s="55">
        <v>9.6595432650986357</v>
      </c>
      <c r="K232" s="55">
        <v>2.6401991825703757</v>
      </c>
      <c r="L232" s="55">
        <v>1.660250462662052</v>
      </c>
      <c r="M232" s="55">
        <v>3.9889040176769006</v>
      </c>
      <c r="N232" s="169">
        <v>24.286583554073726</v>
      </c>
      <c r="O232" s="169">
        <v>6.6381418134512415</v>
      </c>
    </row>
    <row r="233" spans="1:15" ht="20" customHeight="1">
      <c r="A233" s="168"/>
      <c r="G233" s="324">
        <v>231</v>
      </c>
      <c r="H233" s="55">
        <v>0.65265970095308989</v>
      </c>
      <c r="I233" s="55">
        <v>1.5515337281532391</v>
      </c>
      <c r="J233" s="55">
        <v>9.6702445043843746</v>
      </c>
      <c r="K233" s="55">
        <v>2.6803022162953964</v>
      </c>
      <c r="L233" s="55">
        <v>1.6409548489570465</v>
      </c>
      <c r="M233" s="55">
        <v>3.9009560277974882</v>
      </c>
      <c r="N233" s="169">
        <v>24.313489230140654</v>
      </c>
      <c r="O233" s="169">
        <v>6.7389711852553553</v>
      </c>
    </row>
    <row r="234" spans="1:15" ht="20" customHeight="1">
      <c r="A234" s="168"/>
      <c r="G234" s="324">
        <v>232</v>
      </c>
      <c r="H234" s="55">
        <v>0.64522070034739232</v>
      </c>
      <c r="I234" s="55">
        <v>1.5174845530338748</v>
      </c>
      <c r="J234" s="55">
        <v>9.6794233429602219</v>
      </c>
      <c r="K234" s="55">
        <v>2.7207100125379609</v>
      </c>
      <c r="L234" s="55">
        <v>1.6222512824621527</v>
      </c>
      <c r="M234" s="55">
        <v>3.8153476181875248</v>
      </c>
      <c r="N234" s="169">
        <v>24.33656719810288</v>
      </c>
      <c r="O234" s="169">
        <v>6.8405668086454225</v>
      </c>
    </row>
    <row r="235" spans="1:15" ht="20" customHeight="1">
      <c r="A235" s="168"/>
      <c r="G235" s="324">
        <v>233</v>
      </c>
      <c r="H235" s="55">
        <v>0.63800484521499523</v>
      </c>
      <c r="I235" s="55">
        <v>1.4843453616249129</v>
      </c>
      <c r="J235" s="55">
        <v>9.6870784869623083</v>
      </c>
      <c r="K235" s="55">
        <v>2.7614184277188345</v>
      </c>
      <c r="L235" s="55">
        <v>1.6041087612499694</v>
      </c>
      <c r="M235" s="55">
        <v>3.7320271423658373</v>
      </c>
      <c r="N235" s="169">
        <v>24.355814204852866</v>
      </c>
      <c r="O235" s="169">
        <v>6.9429182655943675</v>
      </c>
    </row>
    <row r="236" spans="1:15" ht="20" customHeight="1">
      <c r="A236" s="168"/>
      <c r="G236" s="324">
        <v>234</v>
      </c>
      <c r="H236" s="55">
        <v>0.63100022360732089</v>
      </c>
      <c r="I236" s="55">
        <v>1.4520958454526471</v>
      </c>
      <c r="J236" s="55">
        <v>9.6932093835690836</v>
      </c>
      <c r="K236" s="55">
        <v>2.8024231677477944</v>
      </c>
      <c r="L236" s="55">
        <v>1.5864973356089542</v>
      </c>
      <c r="M236" s="55">
        <v>3.6509435395907337</v>
      </c>
      <c r="N236" s="169">
        <v>24.371228860454632</v>
      </c>
      <c r="O236" s="169">
        <v>7.0460147596516602</v>
      </c>
    </row>
    <row r="237" spans="1:15" ht="20" customHeight="1">
      <c r="A237" s="168"/>
      <c r="G237" s="324">
        <v>235</v>
      </c>
      <c r="H237" s="55">
        <v>0.62419534082058326</v>
      </c>
      <c r="I237" s="55">
        <v>1.4207159319478813</v>
      </c>
      <c r="J237" s="55">
        <v>9.6978162195808153</v>
      </c>
      <c r="K237" s="55">
        <v>2.8437197878193907</v>
      </c>
      <c r="L237" s="55">
        <v>1.5693881048886036</v>
      </c>
      <c r="M237" s="55">
        <v>3.5720463422453137</v>
      </c>
      <c r="N237" s="169">
        <v>24.382811634572231</v>
      </c>
      <c r="O237" s="169">
        <v>7.1498451154298142</v>
      </c>
    </row>
    <row r="238" spans="1:15" ht="20" customHeight="1">
      <c r="A238" s="168"/>
      <c r="G238" s="324">
        <v>236</v>
      </c>
      <c r="H238" s="55">
        <v>0.61757911712331526</v>
      </c>
      <c r="I238" s="55">
        <v>1.3901857870323309</v>
      </c>
      <c r="J238" s="55">
        <v>9.7008999193987488</v>
      </c>
      <c r="K238" s="55">
        <v>2.885303692284551</v>
      </c>
      <c r="L238" s="55">
        <v>1.5527532117858704</v>
      </c>
      <c r="M238" s="55">
        <v>3.4952856823403535</v>
      </c>
      <c r="N238" s="169">
        <v>24.390564851388863</v>
      </c>
      <c r="O238" s="169">
        <v>7.2543977782815627</v>
      </c>
    </row>
    <row r="239" spans="1:15" ht="20" customHeight="1">
      <c r="A239" s="168"/>
      <c r="G239" s="324">
        <v>237</v>
      </c>
      <c r="H239" s="55">
        <v>0.61114088450633608</v>
      </c>
      <c r="I239" s="55">
        <v>1.3604858173884373</v>
      </c>
      <c r="J239" s="55">
        <v>9.7024621424082849</v>
      </c>
      <c r="K239" s="55">
        <v>2.9271701345993866</v>
      </c>
      <c r="L239" s="55">
        <v>1.5365658341737436</v>
      </c>
      <c r="M239" s="55">
        <v>3.4206122972211959</v>
      </c>
      <c r="N239" s="169">
        <v>24.394492683027472</v>
      </c>
      <c r="O239" s="169">
        <v>7.3596608141711464</v>
      </c>
    </row>
    <row r="240" spans="1:15" ht="20" customHeight="1">
      <c r="A240" s="168"/>
      <c r="G240" s="324">
        <v>238</v>
      </c>
      <c r="H240" s="55">
        <v>0.6048703824995425</v>
      </c>
      <c r="I240" s="55">
        <v>1.3315966724443979</v>
      </c>
      <c r="J240" s="55">
        <v>9.70250527977052</v>
      </c>
      <c r="K240" s="55">
        <v>2.9693142173517573</v>
      </c>
      <c r="L240" s="55">
        <v>1.5208001745835826</v>
      </c>
      <c r="M240" s="55">
        <v>3.3479775345586371</v>
      </c>
      <c r="N240" s="169">
        <v>24.394601141483889</v>
      </c>
      <c r="O240" s="169">
        <v>7.4656219097411034</v>
      </c>
    </row>
    <row r="241" spans="1:15" ht="20" customHeight="1">
      <c r="A241" s="168"/>
      <c r="G241" s="324">
        <v>239</v>
      </c>
      <c r="H241" s="55">
        <v>0.59875775310368318</v>
      </c>
      <c r="I241" s="55">
        <v>1.3034992461038313</v>
      </c>
      <c r="J241" s="55">
        <v>9.7010324506279755</v>
      </c>
      <c r="K241" s="55">
        <v>3.0117308923670087</v>
      </c>
      <c r="L241" s="55">
        <v>1.5054314474622894</v>
      </c>
      <c r="M241" s="55">
        <v>3.2773333566977452</v>
      </c>
      <c r="N241" s="169">
        <v>24.390898069087026</v>
      </c>
      <c r="O241" s="169">
        <v>7.5722683725781188</v>
      </c>
    </row>
    <row r="242" spans="1:15" ht="20" customHeight="1">
      <c r="A242" s="168"/>
      <c r="G242" s="324">
        <v>240</v>
      </c>
      <c r="H242" s="55">
        <v>0.59279353488859177</v>
      </c>
      <c r="I242" s="55">
        <v>1.2761746782470309</v>
      </c>
      <c r="J242" s="55">
        <v>9.6980474977300304</v>
      </c>
      <c r="K242" s="55">
        <v>3.0544149608934394</v>
      </c>
      <c r="L242" s="55">
        <v>1.4904358643337461</v>
      </c>
      <c r="M242" s="55">
        <v>3.2086323444324041</v>
      </c>
      <c r="N242" s="169">
        <v>24.383393127500103</v>
      </c>
      <c r="O242" s="169">
        <v>7.6795871316793436</v>
      </c>
    </row>
    <row r="243" spans="1:15" ht="20" customHeight="1">
      <c r="A243" s="168"/>
      <c r="G243" s="324">
        <v>241</v>
      </c>
      <c r="H243" s="55">
        <v>0.58696865631210404</v>
      </c>
      <c r="I243" s="55">
        <v>1.2496043560285328</v>
      </c>
      <c r="J243" s="55">
        <v>9.6935549824853187</v>
      </c>
      <c r="K243" s="55">
        <v>3.0973610738685093</v>
      </c>
      <c r="L243" s="55">
        <v>1.4757906170008479</v>
      </c>
      <c r="M243" s="55">
        <v>3.1418277002677266</v>
      </c>
      <c r="N243" s="169">
        <v>24.372097785281095</v>
      </c>
      <c r="O243" s="169">
        <v>7.7875647381216986</v>
      </c>
    </row>
    <row r="244" spans="1:15" ht="20" customHeight="1">
      <c r="A244" s="168"/>
      <c r="G244" s="324">
        <v>242</v>
      </c>
      <c r="H244" s="55">
        <v>0.58127442831624476</v>
      </c>
      <c r="I244" s="55">
        <v>1.2237699149933987</v>
      </c>
      <c r="J244" s="55">
        <v>9.6875601794478658</v>
      </c>
      <c r="K244" s="55">
        <v>3.1405637322666018</v>
      </c>
      <c r="L244" s="55">
        <v>1.4614738589304062</v>
      </c>
      <c r="M244" s="55">
        <v>3.0768732512266861</v>
      </c>
      <c r="N244" s="169">
        <v>24.357025304019441</v>
      </c>
      <c r="O244" s="169">
        <v>7.8961873659362523</v>
      </c>
    </row>
    <row r="245" spans="1:15" ht="20" customHeight="1">
      <c r="A245" s="168"/>
      <c r="G245" s="324">
        <v>243</v>
      </c>
      <c r="H245" s="55">
        <v>0.57570253625911505</v>
      </c>
      <c r="I245" s="55">
        <v>1.1986532400325374</v>
      </c>
      <c r="J245" s="55">
        <v>9.6800690702453025</v>
      </c>
      <c r="K245" s="55">
        <v>3.1840172875291191</v>
      </c>
      <c r="L245" s="55">
        <v>1.4474646849678339</v>
      </c>
      <c r="M245" s="55">
        <v>3.013723451252035</v>
      </c>
      <c r="N245" s="169">
        <v>24.338190723070042</v>
      </c>
      <c r="O245" s="169">
        <v>8.005440813189578</v>
      </c>
    </row>
    <row r="246" spans="1:15" ht="20" customHeight="1">
      <c r="A246" s="168"/>
      <c r="G246" s="324">
        <v>244</v>
      </c>
      <c r="H246" s="55">
        <v>0.57024503124228632</v>
      </c>
      <c r="I246" s="55">
        <v>1.1742364661952889</v>
      </c>
      <c r="J246" s="55">
        <v>9.6710883369573466</v>
      </c>
      <c r="K246" s="55">
        <v>3.2277159420774733</v>
      </c>
      <c r="L246" s="55">
        <v>1.4337431095319755</v>
      </c>
      <c r="M246" s="55">
        <v>2.9523333832493526</v>
      </c>
      <c r="N246" s="169">
        <v>24.315610842905016</v>
      </c>
      <c r="O246" s="169">
        <v>8.1153105032735606</v>
      </c>
    </row>
    <row r="247" spans="1:15" ht="20" customHeight="1">
      <c r="A247" s="168"/>
      <c r="G247" s="324">
        <v>245</v>
      </c>
      <c r="H247" s="55">
        <v>0.56489432089451508</v>
      </c>
      <c r="I247" s="55">
        <v>1.1505019793755367</v>
      </c>
      <c r="J247" s="55">
        <v>9.6606253549540195</v>
      </c>
      <c r="K247" s="55">
        <v>3.271653749909945</v>
      </c>
      <c r="L247" s="55">
        <v>1.4202900434429895</v>
      </c>
      <c r="M247" s="55">
        <v>2.8926587608121093</v>
      </c>
      <c r="N247" s="169">
        <v>24.289304207107165</v>
      </c>
      <c r="O247" s="169">
        <v>8.2257814864060403</v>
      </c>
    </row>
    <row r="248" spans="1:15" ht="20" customHeight="1">
      <c r="A248" s="168"/>
      <c r="G248" s="324">
        <v>246</v>
      </c>
      <c r="H248" s="55">
        <v>0.55964315967310307</v>
      </c>
      <c r="I248" s="55">
        <v>1.1274324168857588</v>
      </c>
      <c r="J248" s="55">
        <v>9.6486881852029605</v>
      </c>
      <c r="K248" s="55">
        <v>3.3158246172826265</v>
      </c>
      <c r="L248" s="55">
        <v>1.4070872695374643</v>
      </c>
      <c r="M248" s="55">
        <v>2.8346559296649794</v>
      </c>
      <c r="N248" s="169">
        <v>24.259291083028536</v>
      </c>
      <c r="O248" s="169">
        <v>8.3368384413428824</v>
      </c>
    </row>
    <row r="249" spans="1:15" ht="20" customHeight="1">
      <c r="A249" s="168"/>
      <c r="G249" s="324">
        <v>247</v>
      </c>
      <c r="H249" s="55">
        <v>0.55448463874440679</v>
      </c>
      <c r="I249" s="55">
        <v>1.1050106679316511</v>
      </c>
      <c r="J249" s="55">
        <v>9.6352855660562255</v>
      </c>
      <c r="K249" s="55">
        <v>3.3602223034752656</v>
      </c>
      <c r="L249" s="55">
        <v>1.3941174172254107</v>
      </c>
      <c r="M249" s="55">
        <v>2.7782818688571633</v>
      </c>
      <c r="N249" s="169">
        <v>24.225593441140365</v>
      </c>
      <c r="O249" s="169">
        <v>8.4484656773035116</v>
      </c>
    </row>
    <row r="250" spans="1:15" ht="20" customHeight="1">
      <c r="A250" s="168"/>
      <c r="G250" s="324">
        <v>248</v>
      </c>
      <c r="H250" s="55">
        <v>0.54941217550477195</v>
      </c>
      <c r="I250" s="55">
        <v>1.0832198739982775</v>
      </c>
      <c r="J250" s="55">
        <v>9.6204269045275712</v>
      </c>
      <c r="K250" s="55">
        <v>3.4048404216424988</v>
      </c>
      <c r="L250" s="55">
        <v>1.3813639361431869</v>
      </c>
      <c r="M250" s="55">
        <v>2.7234941917332716</v>
      </c>
      <c r="N250" s="169">
        <v>24.188234933101867</v>
      </c>
      <c r="O250" s="169">
        <v>8.5606471361111272</v>
      </c>
    </row>
    <row r="251" spans="1:15" ht="20" customHeight="1">
      <c r="A251" s="168"/>
      <c r="G251" s="324">
        <v>249</v>
      </c>
      <c r="H251" s="55">
        <v>0.54441950280262164</v>
      </c>
      <c r="I251" s="55">
        <v>1.0620434291571912</v>
      </c>
      <c r="J251" s="55">
        <v>9.6041222670709114</v>
      </c>
      <c r="K251" s="55">
        <v>3.4496724397508096</v>
      </c>
      <c r="L251" s="55">
        <v>1.368811069055047</v>
      </c>
      <c r="M251" s="55">
        <v>2.670251146705509</v>
      </c>
      <c r="N251" s="169">
        <v>24.147240868574944</v>
      </c>
      <c r="O251" s="169">
        <v>8.6733663945484576</v>
      </c>
    </row>
    <row r="252" spans="1:15" ht="20" customHeight="1">
      <c r="A252" s="168"/>
      <c r="G252" s="324">
        <v>250</v>
      </c>
      <c r="H252" s="55">
        <v>0.5395006579215339</v>
      </c>
      <c r="I252" s="55">
        <v>1.0414649803024367</v>
      </c>
      <c r="J252" s="55">
        <v>9.5863823698726129</v>
      </c>
      <c r="K252" s="55">
        <v>3.4947116816016108</v>
      </c>
      <c r="L252" s="55">
        <v>1.3564438241537591</v>
      </c>
      <c r="M252" s="55">
        <v>2.6185116178470365</v>
      </c>
      <c r="N252" s="169">
        <v>24.102638190816478</v>
      </c>
      <c r="O252" s="169">
        <v>8.7866066669300587</v>
      </c>
    </row>
    <row r="253" spans="1:15" ht="20" customHeight="1">
      <c r="A253" s="168"/>
      <c r="G253" s="324">
        <v>251</v>
      </c>
      <c r="H253" s="55">
        <v>0.53464997138298109</v>
      </c>
      <c r="I253" s="55">
        <v>1.0214684273220713</v>
      </c>
      <c r="J253" s="55">
        <v>9.5672185686692224</v>
      </c>
      <c r="K253" s="55">
        <v>3.5399513279408281</v>
      </c>
      <c r="L253" s="55">
        <v>1.344247946907799</v>
      </c>
      <c r="M253" s="55">
        <v>2.5682351253232318</v>
      </c>
      <c r="N253" s="169">
        <v>24.054455451077487</v>
      </c>
      <c r="O253" s="169">
        <v>8.9003508078920834</v>
      </c>
    </row>
    <row r="254" spans="1:15" ht="20" customHeight="1">
      <c r="A254" s="168"/>
      <c r="G254" s="324">
        <v>252</v>
      </c>
      <c r="H254" s="55">
        <v>0.529862055625969</v>
      </c>
      <c r="I254" s="55">
        <v>1.0020379232105368</v>
      </c>
      <c r="J254" s="55">
        <v>9.546642848103712</v>
      </c>
      <c r="K254" s="55">
        <v>3.5853844176552467</v>
      </c>
      <c r="L254" s="55">
        <v>1.332209891599047</v>
      </c>
      <c r="M254" s="55">
        <v>2.5193818256742095</v>
      </c>
      <c r="N254" s="169">
        <v>24.002722781841964</v>
      </c>
      <c r="O254" s="169">
        <v>9.0145813154002123</v>
      </c>
    </row>
    <row r="255" spans="1:15" ht="20" customHeight="1">
      <c r="A255" s="168"/>
      <c r="G255" s="324">
        <v>253</v>
      </c>
      <c r="H255" s="55">
        <v>0.52513179361912876</v>
      </c>
      <c r="I255" s="55">
        <v>0.98315787412608391</v>
      </c>
      <c r="J255" s="55">
        <v>9.5246678106334386</v>
      </c>
      <c r="K255" s="55">
        <v>3.6310038490557792</v>
      </c>
      <c r="L255" s="55">
        <v>1.3203167926906469</v>
      </c>
      <c r="M255" s="55">
        <v>2.4719125119592098</v>
      </c>
      <c r="N255" s="169">
        <v>23.947471868938663</v>
      </c>
      <c r="O255" s="169">
        <v>9.1292803339761228</v>
      </c>
    </row>
    <row r="256" spans="1:15" ht="20" customHeight="1">
      <c r="A256" s="168"/>
      <c r="G256" s="324">
        <v>254</v>
      </c>
      <c r="H256" s="55">
        <v>0.52045432745892606</v>
      </c>
      <c r="I256" s="55">
        <v>0.96481293939644086</v>
      </c>
      <c r="J256" s="55">
        <v>9.5013066650033764</v>
      </c>
      <c r="K256" s="55">
        <v>3.6768023812478638</v>
      </c>
      <c r="L256" s="55">
        <v>1.3085564361599644</v>
      </c>
      <c r="M256" s="55">
        <v>2.425788613770846</v>
      </c>
      <c r="N256" s="169">
        <v>23.888735922559771</v>
      </c>
      <c r="O256" s="169">
        <v>9.2444296581430194</v>
      </c>
    </row>
    <row r="257" spans="1:15" ht="20" customHeight="1">
      <c r="A257" s="168"/>
      <c r="G257" s="324">
        <v>255</v>
      </c>
      <c r="H257" s="55">
        <v>0.51582504700558629</v>
      </c>
      <c r="I257" s="55">
        <v>0.94698803147490496</v>
      </c>
      <c r="J257" s="55">
        <v>9.4765732142987922</v>
      </c>
      <c r="K257" s="55">
        <v>3.7227726355889881</v>
      </c>
      <c r="L257" s="55">
        <v>1.2969172309263688</v>
      </c>
      <c r="M257" s="55">
        <v>2.3809721971247084</v>
      </c>
      <c r="N257" s="169">
        <v>23.826549647222322</v>
      </c>
      <c r="O257" s="169">
        <v>9.3600107360902207</v>
      </c>
    </row>
    <row r="258" spans="1:15" ht="20" customHeight="1">
      <c r="A258" s="168"/>
      <c r="G258" s="324">
        <v>256</v>
      </c>
      <c r="H258" s="55">
        <v>0.5112395786060745</v>
      </c>
      <c r="I258" s="55">
        <v>0.92966831584825771</v>
      </c>
      <c r="J258" s="55">
        <v>9.4504818435915556</v>
      </c>
      <c r="K258" s="55">
        <v>3.7689070972334213</v>
      </c>
      <c r="L258" s="55">
        <v>1.285388180497899</v>
      </c>
      <c r="M258" s="55">
        <v>2.3374259642278394</v>
      </c>
      <c r="N258" s="169">
        <v>23.760949210707775</v>
      </c>
      <c r="O258" s="169">
        <v>9.4760046735570231</v>
      </c>
    </row>
    <row r="259" spans="1:15" ht="20" customHeight="1">
      <c r="A259" s="168"/>
      <c r="G259" s="324">
        <v>257</v>
      </c>
      <c r="H259" s="55">
        <v>0.50669377395110826</v>
      </c>
      <c r="I259" s="55">
        <v>0.91283921089710307</v>
      </c>
      <c r="J259" s="55">
        <v>9.4230475071952089</v>
      </c>
      <c r="K259" s="55">
        <v>3.8151981167641167</v>
      </c>
      <c r="L259" s="55">
        <v>1.2739588549549166</v>
      </c>
      <c r="M259" s="55">
        <v>2.2951132531275888</v>
      </c>
      <c r="N259" s="169">
        <v>23.691972212018008</v>
      </c>
      <c r="O259" s="169">
        <v>9.5923922379357229</v>
      </c>
    </row>
    <row r="260" spans="1:15" ht="20" customHeight="1">
      <c r="A260" s="168"/>
      <c r="G260" s="324">
        <v>258</v>
      </c>
      <c r="H260" s="55">
        <v>0.50218369911067495</v>
      </c>
      <c r="I260" s="55">
        <v>0.89648638770859224</v>
      </c>
      <c r="J260" s="55">
        <v>9.3942857155436368</v>
      </c>
      <c r="K260" s="55">
        <v>3.8616379119116644</v>
      </c>
      <c r="L260" s="55">
        <v>1.2626193633825697</v>
      </c>
      <c r="M260" s="55">
        <v>2.2539980372407529</v>
      </c>
      <c r="N260" s="169">
        <v>23.619657648384894</v>
      </c>
      <c r="O260" s="169">
        <v>9.7091538625934994</v>
      </c>
    </row>
    <row r="261" spans="1:15" ht="20" customHeight="1">
      <c r="A261" s="168"/>
      <c r="G261" s="324">
        <v>259</v>
      </c>
      <c r="H261" s="55">
        <v>0.49770562378993138</v>
      </c>
      <c r="I261" s="55">
        <v>0.88059576984091281</v>
      </c>
      <c r="J261" s="55">
        <v>9.3642125217089198</v>
      </c>
      <c r="K261" s="55">
        <v>3.9082185693600824</v>
      </c>
      <c r="L261" s="55">
        <v>1.2513603268573512</v>
      </c>
      <c r="M261" s="55">
        <v>2.2140449247614424</v>
      </c>
      <c r="N261" s="169">
        <v>23.544045881372718</v>
      </c>
      <c r="O261" s="169">
        <v>9.8262696514126429</v>
      </c>
    </row>
    <row r="262" spans="1:15" ht="20" customHeight="1">
      <c r="A262" s="168"/>
      <c r="G262" s="324">
        <v>260</v>
      </c>
      <c r="H262" s="55">
        <v>0.49325601084469828</v>
      </c>
      <c r="I262" s="55">
        <v>0.86515353303842579</v>
      </c>
      <c r="J262" s="55">
        <v>9.3328445075741122</v>
      </c>
      <c r="K262" s="55">
        <v>3.9549320466392737</v>
      </c>
      <c r="L262" s="55">
        <v>1.2401728520863491</v>
      </c>
      <c r="M262" s="55">
        <v>2.1752191579448614</v>
      </c>
      <c r="N262" s="169">
        <v>23.465178602112946</v>
      </c>
      <c r="O262" s="169">
        <v>9.943719383548693</v>
      </c>
    </row>
    <row r="263" spans="1:15" ht="20" customHeight="1">
      <c r="A263" s="168"/>
      <c r="G263" s="324">
        <v>261</v>
      </c>
      <c r="H263" s="55">
        <v>0.48883150609303155</v>
      </c>
      <c r="I263" s="55">
        <v>0.85014610489595854</v>
      </c>
      <c r="J263" s="55">
        <v>9.3001987696768875</v>
      </c>
      <c r="K263" s="55">
        <v>4.0017701741037994</v>
      </c>
      <c r="L263" s="55">
        <v>1.2290485057909084</v>
      </c>
      <c r="M263" s="55">
        <v>2.1374866122632552</v>
      </c>
      <c r="N263" s="169">
        <v>23.383098795711536</v>
      </c>
      <c r="O263" s="169">
        <v>10.06148251840556</v>
      </c>
    </row>
    <row r="264" spans="1:15" ht="20" customHeight="1">
      <c r="A264" s="168"/>
      <c r="G264" s="324">
        <v>262</v>
      </c>
      <c r="H264" s="55">
        <v>0.48442892845657121</v>
      </c>
      <c r="I264" s="55">
        <v>0.8355601644703553</v>
      </c>
      <c r="J264" s="55">
        <v>9.2662929047404017</v>
      </c>
      <c r="K264" s="55">
        <v>4.0487246569976216</v>
      </c>
      <c r="L264" s="55">
        <v>1.2179792899194373</v>
      </c>
      <c r="M264" s="55">
        <v>2.1008137954292452</v>
      </c>
      <c r="N264" s="169">
        <v>23.29785070486977</v>
      </c>
      <c r="O264" s="169">
        <v>10.179538200826844</v>
      </c>
    </row>
    <row r="265" spans="1:15" ht="20" customHeight="1">
      <c r="A265" s="168"/>
      <c r="G265" s="324">
        <v>263</v>
      </c>
      <c r="H265" s="55">
        <v>0.48004526046257301</v>
      </c>
      <c r="I265" s="55">
        <v>0.82138264183722809</v>
      </c>
      <c r="J265" s="55">
        <v>9.2311449949078437</v>
      </c>
      <c r="K265" s="55">
        <v>4.0957870776043936</v>
      </c>
      <c r="L265" s="55">
        <v>1.2069576177670669</v>
      </c>
      <c r="M265" s="55">
        <v>2.0651678462813901</v>
      </c>
      <c r="N265" s="169">
        <v>23.209479792760117</v>
      </c>
      <c r="O265" s="169">
        <v>10.297865266502205</v>
      </c>
    </row>
    <row r="266" spans="1:15" ht="20" customHeight="1">
      <c r="A266" s="168"/>
      <c r="G266" s="324">
        <v>264</v>
      </c>
      <c r="H266" s="55">
        <v>0.47567763913470928</v>
      </c>
      <c r="I266" s="55">
        <v>0.80760071759056906</v>
      </c>
      <c r="J266" s="55">
        <v>9.1947735926972456</v>
      </c>
      <c r="K266" s="55">
        <v>4.142948897482829</v>
      </c>
      <c r="L266" s="55">
        <v>1.1959762910727727</v>
      </c>
      <c r="M266" s="55">
        <v>2.030516533526078</v>
      </c>
      <c r="N266" s="169">
        <v>23.118032705198726</v>
      </c>
      <c r="O266" s="169">
        <v>10.416442247587666</v>
      </c>
    </row>
    <row r="267" spans="1:15" ht="20" customHeight="1">
      <c r="A267" s="168"/>
      <c r="G267" s="324">
        <v>265</v>
      </c>
      <c r="H267" s="55">
        <v>0.47132334729788267</v>
      </c>
      <c r="I267" s="55">
        <v>0.79420182228280367</v>
      </c>
      <c r="J267" s="55">
        <v>9.1571977056936102</v>
      </c>
      <c r="K267" s="55">
        <v>4.1902014597863984</v>
      </c>
      <c r="L267" s="55">
        <v>1.185028478157435</v>
      </c>
      <c r="M267" s="55">
        <v>1.9968282543296796</v>
      </c>
      <c r="N267" s="169">
        <v>23.023557232157515</v>
      </c>
      <c r="O267" s="169">
        <v>10.535247378537925</v>
      </c>
    </row>
    <row r="268" spans="1:15" ht="20" customHeight="1">
      <c r="A268" s="168"/>
      <c r="G268" s="324">
        <v>266</v>
      </c>
      <c r="H268" s="55">
        <v>0.4669798053194999</v>
      </c>
      <c r="I268" s="55">
        <v>0.78117363580277954</v>
      </c>
      <c r="J268" s="55">
        <v>9.1184367809952604</v>
      </c>
      <c r="K268" s="55">
        <v>4.2375359916670288</v>
      </c>
      <c r="L268" s="55">
        <v>1.1741076931592695</v>
      </c>
      <c r="M268" s="55">
        <v>1.9640720327546497</v>
      </c>
      <c r="N268" s="169">
        <v>22.926102268658262</v>
      </c>
      <c r="O268" s="169">
        <v>10.654258602149868</v>
      </c>
    </row>
    <row r="269" spans="1:15" ht="20" customHeight="1">
      <c r="A269" s="168"/>
      <c r="G269" s="324">
        <v>267</v>
      </c>
      <c r="H269" s="55">
        <v>0.46264456330681342</v>
      </c>
      <c r="I269" s="55">
        <v>0.76850408668918047</v>
      </c>
      <c r="J269" s="55">
        <v>9.078510689431468</v>
      </c>
      <c r="K269" s="55">
        <v>4.2849436067618418</v>
      </c>
      <c r="L269" s="55">
        <v>1.1632077764159321</v>
      </c>
      <c r="M269" s="55">
        <v>1.9322175180332726</v>
      </c>
      <c r="N269" s="169">
        <v>22.825717775091658</v>
      </c>
      <c r="O269" s="169">
        <v>10.773453575814885</v>
      </c>
    </row>
    <row r="270" spans="1:15" ht="20" customHeight="1">
      <c r="A270" s="168"/>
      <c r="G270" s="324">
        <v>268</v>
      </c>
      <c r="H270" s="55">
        <v>0.45831529377716035</v>
      </c>
      <c r="I270" s="55">
        <v>0.7561813513768737</v>
      </c>
      <c r="J270" s="55">
        <v>9.0374397095689396</v>
      </c>
      <c r="K270" s="55">
        <v>4.3324153077623153</v>
      </c>
      <c r="L270" s="55">
        <v>1.1523228760356083</v>
      </c>
      <c r="M270" s="55">
        <v>1.9012349826727855</v>
      </c>
      <c r="N270" s="169">
        <v>22.722454737005478</v>
      </c>
      <c r="O270" s="169">
        <v>10.892809677978402</v>
      </c>
    </row>
    <row r="271" spans="1:15" ht="20" customHeight="1">
      <c r="A271" s="168"/>
      <c r="G271" s="324">
        <v>269</v>
      </c>
      <c r="H271" s="55">
        <v>0.45398978481515839</v>
      </c>
      <c r="I271" s="55">
        <v>0.74419385337378596</v>
      </c>
      <c r="J271" s="55">
        <v>8.995244511524108</v>
      </c>
      <c r="K271" s="55">
        <v>4.3799419890649407</v>
      </c>
      <c r="L271" s="55">
        <v>1.1414474306924394</v>
      </c>
      <c r="M271" s="55">
        <v>1.8710953203858327</v>
      </c>
      <c r="N271" s="169">
        <v>22.616365124404521</v>
      </c>
      <c r="O271" s="169">
        <v>11.012304014804302</v>
      </c>
    </row>
    <row r="272" spans="1:15" ht="20" customHeight="1">
      <c r="A272" s="168"/>
      <c r="G272" s="324">
        <v>270</v>
      </c>
      <c r="H272" s="55">
        <v>0.44966593372816355</v>
      </c>
      <c r="I272" s="55">
        <v>0.73253026236604168</v>
      </c>
      <c r="J272" s="55">
        <v>8.9519461405989187</v>
      </c>
      <c r="K272" s="55">
        <v>4.427514439502569</v>
      </c>
      <c r="L272" s="55">
        <v>1.1305761536747057</v>
      </c>
      <c r="M272" s="55">
        <v>1.8417700438405518</v>
      </c>
      <c r="N272" s="169">
        <v>22.507501850606744</v>
      </c>
      <c r="O272" s="169">
        <v>11.13191342704225</v>
      </c>
    </row>
    <row r="273" spans="1:15" ht="20" customHeight="1">
      <c r="A273" s="168"/>
      <c r="G273" s="324">
        <v>271</v>
      </c>
      <c r="H273" s="55">
        <v>0.4453417412085991</v>
      </c>
      <c r="I273" s="55">
        <v>0.72117949324921449</v>
      </c>
      <c r="J273" s="55">
        <v>8.9075660007573791</v>
      </c>
      <c r="K273" s="55">
        <v>4.4751233451553851</v>
      </c>
      <c r="L273" s="55">
        <v>1.1197040182074154</v>
      </c>
      <c r="M273" s="55">
        <v>1.8132312822248897</v>
      </c>
      <c r="N273" s="169">
        <v>22.395918730699055</v>
      </c>
      <c r="O273" s="169">
        <v>11.251614497095204</v>
      </c>
    </row>
    <row r="274" spans="1:15" ht="20" customHeight="1">
      <c r="A274" s="168"/>
      <c r="G274" s="324">
        <v>272</v>
      </c>
      <c r="H274" s="55">
        <v>0.44101530600907651</v>
      </c>
      <c r="I274" s="55">
        <v>0.7101307050837703</v>
      </c>
      <c r="J274" s="55">
        <v>8.8621258379603969</v>
      </c>
      <c r="K274" s="55">
        <v>4.5227592922405409</v>
      </c>
      <c r="L274" s="55">
        <v>1.1088262440641865</v>
      </c>
      <c r="M274" s="55">
        <v>1.7854517786203183</v>
      </c>
      <c r="N274" s="169">
        <v>22.281670439636784</v>
      </c>
      <c r="O274" s="169">
        <v>11.3713835562847</v>
      </c>
    </row>
    <row r="275" spans="1:15" ht="20" customHeight="1">
      <c r="A275" s="168"/>
      <c r="G275" s="324">
        <v>273</v>
      </c>
      <c r="H275" s="55">
        <v>0.43668482013359372</v>
      </c>
      <c r="I275" s="55">
        <v>0.69937329997297204</v>
      </c>
      <c r="J275" s="55">
        <v>8.8156477233764754</v>
      </c>
      <c r="K275" s="55">
        <v>4.5704127700793808</v>
      </c>
      <c r="L275" s="55">
        <v>1.0979382854766773</v>
      </c>
      <c r="M275" s="55">
        <v>1.7584048871805962</v>
      </c>
      <c r="N275" s="169">
        <v>22.164812470031038</v>
      </c>
      <c r="O275" s="169">
        <v>11.491196692311206</v>
      </c>
    </row>
    <row r="276" spans="1:15" ht="20" customHeight="1">
      <c r="A276" s="168"/>
      <c r="G276" s="324">
        <v>274</v>
      </c>
      <c r="H276" s="55">
        <v>0.43234856454550119</v>
      </c>
      <c r="I276" s="55">
        <v>0.68889692186177187</v>
      </c>
      <c r="J276" s="55">
        <v>8.768154036485317</v>
      </c>
      <c r="K276" s="55">
        <v>4.6180741741410234</v>
      </c>
      <c r="L276" s="55">
        <v>1.0870358203433061</v>
      </c>
      <c r="M276" s="55">
        <v>1.7320645701118746</v>
      </c>
      <c r="N276" s="169">
        <v>22.045401089666839</v>
      </c>
      <c r="O276" s="169">
        <v>11.611029756906495</v>
      </c>
    </row>
    <row r="277" spans="1:15" ht="20" customHeight="1">
      <c r="A277" s="168"/>
      <c r="G277" s="324">
        <v>275</v>
      </c>
      <c r="H277" s="55">
        <v>0.42800490539035446</v>
      </c>
      <c r="I277" s="55">
        <v>0.67869145525545382</v>
      </c>
      <c r="J277" s="55">
        <v>8.7196674480920784</v>
      </c>
      <c r="K277" s="55">
        <v>4.6657338091610256</v>
      </c>
      <c r="L277" s="55">
        <v>1.0761147407325289</v>
      </c>
      <c r="M277" s="55">
        <v>1.7064053944510342</v>
      </c>
      <c r="N277" s="169">
        <v>21.923493298796529</v>
      </c>
      <c r="O277" s="169">
        <v>11.730858373674756</v>
      </c>
    </row>
    <row r="278" spans="1:15" ht="20" customHeight="1">
      <c r="A278" s="168"/>
      <c r="G278" s="324">
        <v>276</v>
      </c>
      <c r="H278" s="55">
        <v>0.42365229072926636</v>
      </c>
      <c r="I278" s="55">
        <v>0.66874702385709972</v>
      </c>
      <c r="J278" s="55">
        <v>8.6702109032693624</v>
      </c>
      <c r="K278" s="55">
        <v>4.7133818923340511</v>
      </c>
      <c r="L278" s="55">
        <v>1.0651711446696437</v>
      </c>
      <c r="M278" s="55">
        <v>1.6814025286399232</v>
      </c>
      <c r="N278" s="169">
        <v>21.799146787251562</v>
      </c>
      <c r="O278" s="169">
        <v>11.850657946119792</v>
      </c>
    </row>
    <row r="279" spans="1:15" ht="20" customHeight="1">
      <c r="A279" s="168"/>
      <c r="G279" s="324">
        <v>277</v>
      </c>
      <c r="H279" s="55">
        <v>0.41928924777589693</v>
      </c>
      <c r="I279" s="55">
        <v>0.65905398912318547</v>
      </c>
      <c r="J279" s="55">
        <v>8.6198076042440803</v>
      </c>
      <c r="K279" s="55">
        <v>4.7610085565788944</v>
      </c>
      <c r="L279" s="55">
        <v>1.0542013291898704</v>
      </c>
      <c r="M279" s="55">
        <v>1.6570317388937539</v>
      </c>
      <c r="N279" s="169">
        <v>21.672419891415672</v>
      </c>
      <c r="O279" s="169">
        <v>11.97040366585413</v>
      </c>
    </row>
    <row r="280" spans="1:15" ht="20" customHeight="1">
      <c r="A280" s="168"/>
      <c r="G280" s="324">
        <v>278</v>
      </c>
      <c r="H280" s="55">
        <v>0.41491438062778829</v>
      </c>
      <c r="I280" s="55">
        <v>0.64960294873696256</v>
      </c>
      <c r="J280" s="55">
        <v>8.5684809932464301</v>
      </c>
      <c r="K280" s="55">
        <v>4.8086038538746925</v>
      </c>
      <c r="L280" s="55">
        <v>1.0432017846343413</v>
      </c>
      <c r="M280" s="55">
        <v>1.6332693853627887</v>
      </c>
      <c r="N280" s="169">
        <v>21.543371551102748</v>
      </c>
      <c r="O280" s="169">
        <v>12.090070520987114</v>
      </c>
    </row>
    <row r="281" spans="1:15" ht="20" customHeight="1">
      <c r="A281" s="168"/>
      <c r="G281" s="324">
        <v>279</v>
      </c>
      <c r="H281" s="55">
        <v>0.41052636848038249</v>
      </c>
      <c r="I281" s="55">
        <v>0.6403847349995373</v>
      </c>
      <c r="J281" s="55">
        <v>8.5162547353376681</v>
      </c>
      <c r="K281" s="55">
        <v>4.8561577586667743</v>
      </c>
      <c r="L281" s="55">
        <v>1.0321691901596819</v>
      </c>
      <c r="M281" s="55">
        <v>1.6100924180870999</v>
      </c>
      <c r="N281" s="169">
        <v>21.412061266381453</v>
      </c>
      <c r="O281" s="169">
        <v>12.209633304688106</v>
      </c>
    </row>
    <row r="282" spans="1:15" ht="20" customHeight="1">
      <c r="A282" s="168"/>
      <c r="G282" s="324">
        <v>280</v>
      </c>
      <c r="H282" s="55">
        <v>0.40612396430974218</v>
      </c>
      <c r="I282" s="55">
        <v>0.63139041313888355</v>
      </c>
      <c r="J282" s="55">
        <v>8.4631527012338399</v>
      </c>
      <c r="K282" s="55">
        <v>4.9036601713403964</v>
      </c>
      <c r="L282" s="55">
        <v>1.0211004104260299</v>
      </c>
      <c r="M282" s="55">
        <v>1.5874783727449915</v>
      </c>
      <c r="N282" s="169">
        <v>21.278549054389643</v>
      </c>
      <c r="O282" s="169">
        <v>12.329066623920333</v>
      </c>
    </row>
    <row r="283" spans="1:15" ht="20" customHeight="1">
      <c r="A283" s="168"/>
      <c r="G283" s="324">
        <v>281</v>
      </c>
      <c r="H283" s="55">
        <v>0.40170599400772183</v>
      </c>
      <c r="I283" s="55">
        <v>0.62261127953730211</v>
      </c>
      <c r="J283" s="55">
        <v>8.4091989501413753</v>
      </c>
      <c r="K283" s="55">
        <v>4.9511009217610731</v>
      </c>
      <c r="L283" s="55">
        <v>1.0099924934226334</v>
      </c>
      <c r="M283" s="55">
        <v>1.5654053661963734</v>
      </c>
      <c r="N283" s="169">
        <v>21.142895406178621</v>
      </c>
      <c r="O283" s="169">
        <v>12.448344908342195</v>
      </c>
    </row>
    <row r="284" spans="1:15" ht="20" customHeight="1">
      <c r="A284" s="168"/>
      <c r="G284" s="324">
        <v>282</v>
      </c>
      <c r="H284" s="55">
        <v>0.39727135595113217</v>
      </c>
      <c r="I284" s="55">
        <v>0.61403885987815865</v>
      </c>
      <c r="J284" s="55">
        <v>8.3544177126216699</v>
      </c>
      <c r="K284" s="55">
        <v>4.9984697728796208</v>
      </c>
      <c r="L284" s="55">
        <v>0.99884266938461863</v>
      </c>
      <c r="M284" s="55">
        <v>1.5438520918231831</v>
      </c>
      <c r="N284" s="169">
        <v>21.005161243630273</v>
      </c>
      <c r="O284" s="169">
        <v>12.567442419371288</v>
      </c>
    </row>
    <row r="285" spans="1:15" ht="20" customHeight="1">
      <c r="A285" s="168"/>
      <c r="G285" s="324">
        <v>283</v>
      </c>
      <c r="H285" s="55">
        <v>0.39281902098432658</v>
      </c>
      <c r="I285" s="55">
        <v>0.60566490721298605</v>
      </c>
      <c r="J285" s="55">
        <v>8.298833373500381</v>
      </c>
      <c r="K285" s="55">
        <v>5.0457564244003459</v>
      </c>
      <c r="L285" s="55">
        <v>0.98764835074920798</v>
      </c>
      <c r="M285" s="55">
        <v>1.5227978146695835</v>
      </c>
      <c r="N285" s="169">
        <v>20.865407876486639</v>
      </c>
      <c r="O285" s="169">
        <v>12.686333259407164</v>
      </c>
    </row>
    <row r="286" spans="1:15" ht="20" customHeight="1">
      <c r="A286" s="168"/>
      <c r="G286" s="324">
        <v>284</v>
      </c>
      <c r="H286" s="55">
        <v>0.38834803279254787</v>
      </c>
      <c r="I286" s="55">
        <v>0.59748139995034855</v>
      </c>
      <c r="J286" s="55">
        <v>8.2424704548373438</v>
      </c>
      <c r="K286" s="55">
        <v>5.0929505165104159</v>
      </c>
      <c r="L286" s="55">
        <v>0.97640713309441007</v>
      </c>
      <c r="M286" s="55">
        <v>1.502222366385447</v>
      </c>
      <c r="N286" s="169">
        <v>20.723696959531878</v>
      </c>
      <c r="O286" s="169">
        <v>12.804991381207932</v>
      </c>
    </row>
    <row r="287" spans="1:15" ht="20" customHeight="1">
      <c r="A287" s="168"/>
      <c r="G287" s="324">
        <v>285</v>
      </c>
      <c r="H287" s="55">
        <v>0.38385750864141616</v>
      </c>
      <c r="I287" s="55">
        <v>0.58948053976809678</v>
      </c>
      <c r="J287" s="55">
        <v>8.1853535989730712</v>
      </c>
      <c r="K287" s="55">
        <v>5.1400416336685852</v>
      </c>
      <c r="L287" s="55">
        <v>0.96511679699828301</v>
      </c>
      <c r="M287" s="55">
        <v>1.4821061399772275</v>
      </c>
      <c r="N287" s="169">
        <v>20.5800904499668</v>
      </c>
      <c r="O287" s="169">
        <v>12.923390597416098</v>
      </c>
    </row>
    <row r="288" spans="1:15" ht="20" customHeight="1">
      <c r="A288" s="168"/>
      <c r="G288" s="324">
        <v>286</v>
      </c>
      <c r="H288" s="55">
        <v>0.37934664045604366</v>
      </c>
      <c r="I288" s="55">
        <v>0.58165474945091122</v>
      </c>
      <c r="J288" s="55">
        <v>8.127507551666838</v>
      </c>
      <c r="K288" s="55">
        <v>5.1870193084516449</v>
      </c>
      <c r="L288" s="55">
        <v>0.95377531075210653</v>
      </c>
      <c r="M288" s="55">
        <v>1.4624300843709848</v>
      </c>
      <c r="N288" s="169">
        <v>20.434650565013673</v>
      </c>
      <c r="O288" s="169">
        <v>13.041504590229529</v>
      </c>
    </row>
    <row r="289" spans="1:15" ht="20" customHeight="1">
      <c r="A289" s="168"/>
      <c r="G289" s="324">
        <v>287</v>
      </c>
      <c r="H289" s="55">
        <v>0.37481469621146096</v>
      </c>
      <c r="I289" s="55">
        <v>0.57399667065526916</v>
      </c>
      <c r="J289" s="55">
        <v>8.0689571453419973</v>
      </c>
      <c r="K289" s="55">
        <v>5.2338730254563073</v>
      </c>
      <c r="L289" s="55">
        <v>0.94238083385627402</v>
      </c>
      <c r="M289" s="55">
        <v>1.4431756987929369</v>
      </c>
      <c r="N289" s="169">
        <v>20.287439739790592</v>
      </c>
      <c r="O289" s="169">
        <v>13.159306921211794</v>
      </c>
    </row>
    <row r="290" spans="1:15" ht="20" customHeight="1">
      <c r="A290" s="168"/>
      <c r="G290" s="324">
        <v>288</v>
      </c>
      <c r="H290" s="55">
        <v>0.37026102160436875</v>
      </c>
      <c r="I290" s="55">
        <v>0.56649916160417979</v>
      </c>
      <c r="J290" s="55">
        <v>8.0097272824525056</v>
      </c>
      <c r="K290" s="55">
        <v>5.2805922252546953</v>
      </c>
      <c r="L290" s="55">
        <v>0.9309317212235062</v>
      </c>
      <c r="M290" s="55">
        <v>1.4243250269734298</v>
      </c>
      <c r="N290" s="169">
        <v>20.138520585490674</v>
      </c>
      <c r="O290" s="169">
        <v>13.276771041237291</v>
      </c>
    </row>
    <row r="291" spans="1:15" ht="20" customHeight="1">
      <c r="A291" s="168"/>
      <c r="G291" s="324">
        <v>289</v>
      </c>
      <c r="H291" s="55">
        <v>0.36568504197465523</v>
      </c>
      <c r="I291" s="55">
        <v>0.55915529471423453</v>
      </c>
      <c r="J291" s="55">
        <v>7.9498429189861861</v>
      </c>
      <c r="K291" s="55">
        <v>5.3271663084012459</v>
      </c>
      <c r="L291" s="55">
        <v>0.91942652801004199</v>
      </c>
      <c r="M291" s="55">
        <v>1.4058606511807272</v>
      </c>
      <c r="N291" s="169">
        <v>19.987955847904974</v>
      </c>
      <c r="O291" s="169">
        <v>13.393870300565629</v>
      </c>
    </row>
    <row r="292" spans="1:15" ht="20" customHeight="1">
      <c r="A292" s="168"/>
      <c r="G292" s="324">
        <v>290</v>
      </c>
      <c r="H292" s="55">
        <v>0.36108626444367731</v>
      </c>
      <c r="I292" s="55">
        <v>0.55195835415769678</v>
      </c>
      <c r="J292" s="55">
        <v>7.8893290481179061</v>
      </c>
      <c r="K292" s="55">
        <v>5.373584639489196</v>
      </c>
      <c r="L292" s="55">
        <v>0.907864014991829</v>
      </c>
      <c r="M292" s="55">
        <v>1.3877656860914778</v>
      </c>
      <c r="N292" s="169">
        <v>19.835808366322372</v>
      </c>
      <c r="O292" s="169">
        <v>13.510577959040683</v>
      </c>
    </row>
    <row r="293" spans="1:15" ht="20" customHeight="1">
      <c r="A293" s="168"/>
      <c r="G293" s="324">
        <v>291</v>
      </c>
      <c r="H293" s="55">
        <v>0.35646428023502075</v>
      </c>
      <c r="I293" s="55">
        <v>0.54490183336253717</v>
      </c>
      <c r="J293" s="55">
        <v>7.828210684027094</v>
      </c>
      <c r="K293" s="55">
        <v>5.4198365512540772</v>
      </c>
      <c r="L293" s="55">
        <v>0.89624315439951396</v>
      </c>
      <c r="M293" s="55">
        <v>1.3700237725051574</v>
      </c>
      <c r="N293" s="169">
        <v>19.68214103284264</v>
      </c>
      <c r="O293" s="169">
        <v>13.626867196407845</v>
      </c>
    </row>
    <row r="294" spans="1:15" ht="20" customHeight="1">
      <c r="A294" s="168"/>
      <c r="G294" s="324">
        <v>292</v>
      </c>
      <c r="H294" s="55">
        <v>0.35181876714230048</v>
      </c>
      <c r="I294" s="55">
        <v>0.53797943245341695</v>
      </c>
      <c r="J294" s="55">
        <v>7.7665128458928185</v>
      </c>
      <c r="K294" s="55">
        <v>5.4659113487223729</v>
      </c>
      <c r="L294" s="55">
        <v>0.88456313612312798</v>
      </c>
      <c r="M294" s="55">
        <v>1.3526190709100423</v>
      </c>
      <c r="N294" s="169">
        <v>19.527016752135932</v>
      </c>
      <c r="O294" s="169">
        <v>13.74271112274481</v>
      </c>
    </row>
    <row r="295" spans="1:15" ht="20" customHeight="1">
      <c r="A295" s="168"/>
      <c r="G295" s="324">
        <v>293</v>
      </c>
      <c r="H295" s="55">
        <v>0.34714949210757634</v>
      </c>
      <c r="I295" s="55">
        <v>0.53118505563679752</v>
      </c>
      <c r="J295" s="55">
        <v>7.7042605420793873</v>
      </c>
      <c r="K295" s="55">
        <v>5.5117983134028448</v>
      </c>
      <c r="L295" s="55">
        <v>0.87282337419488931</v>
      </c>
      <c r="M295" s="55">
        <v>1.3355362549086993</v>
      </c>
      <c r="N295" s="169">
        <v>19.370498401681289</v>
      </c>
      <c r="O295" s="169">
        <v>13.858082788999644</v>
      </c>
    </row>
    <row r="296" spans="1:15" ht="20" customHeight="1">
      <c r="A296" s="168"/>
      <c r="G296" s="324">
        <v>294</v>
      </c>
      <c r="H296" s="55">
        <v>0.34245631387316811</v>
      </c>
      <c r="I296" s="55">
        <v>0.52451280853339133</v>
      </c>
      <c r="J296" s="55">
        <v>7.641478754525421</v>
      </c>
      <c r="K296" s="55">
        <v>5.5574867075183878</v>
      </c>
      <c r="L296" s="55">
        <v>0.86102351345655137</v>
      </c>
      <c r="M296" s="55">
        <v>1.31876050451108</v>
      </c>
      <c r="N296" s="169">
        <v>19.212648792516777</v>
      </c>
      <c r="O296" s="169">
        <v>13.972955197630784</v>
      </c>
    </row>
    <row r="297" spans="1:15" ht="20" customHeight="1">
      <c r="A297" s="168"/>
      <c r="G297" s="324">
        <v>295</v>
      </c>
      <c r="H297" s="55">
        <v>0.33773918566901934</v>
      </c>
      <c r="I297" s="55">
        <v>0.51795699546129437</v>
      </c>
      <c r="J297" s="55">
        <v>7.578192423348348</v>
      </c>
      <c r="K297" s="55">
        <v>5.602965778275931</v>
      </c>
      <c r="L297" s="55">
        <v>0.8491634363161269</v>
      </c>
      <c r="M297" s="55">
        <v>1.3022774993036135</v>
      </c>
      <c r="N297" s="169">
        <v>19.053530630531192</v>
      </c>
      <c r="O297" s="169">
        <v>14.087301313342646</v>
      </c>
    </row>
    <row r="298" spans="1:15" ht="20" customHeight="1">
      <c r="A298" s="168"/>
      <c r="G298" s="324">
        <v>296</v>
      </c>
      <c r="H298" s="55">
        <v>0.33299815789735415</v>
      </c>
      <c r="I298" s="55">
        <v>0.51151211667316532</v>
      </c>
      <c r="J298" s="55">
        <v>7.5144264316765161</v>
      </c>
      <c r="K298" s="55">
        <v>5.6482247621720596</v>
      </c>
      <c r="L298" s="55">
        <v>0.83724326949780958</v>
      </c>
      <c r="M298" s="55">
        <v>1.2860734115027628</v>
      </c>
      <c r="N298" s="169">
        <v>18.893206478328068</v>
      </c>
      <c r="O298" s="169">
        <v>14.201094073911079</v>
      </c>
    </row>
    <row r="299" spans="1:15" ht="20" customHeight="1">
      <c r="A299" s="168"/>
      <c r="G299" s="324">
        <v>297</v>
      </c>
      <c r="H299" s="55">
        <v>0.32823338077614095</v>
      </c>
      <c r="I299" s="55">
        <v>0.50517286555085295</v>
      </c>
      <c r="J299" s="55">
        <v>7.4502055907201141</v>
      </c>
      <c r="K299" s="55">
        <v>5.6932528893318581</v>
      </c>
      <c r="L299" s="55">
        <v>0.82526339068832189</v>
      </c>
      <c r="M299" s="55">
        <v>1.2701348989015955</v>
      </c>
      <c r="N299" s="169">
        <v>18.731738717690153</v>
      </c>
      <c r="O299" s="169">
        <v>14.314306401092344</v>
      </c>
    </row>
    <row r="300" spans="1:15" ht="20" customHeight="1">
      <c r="A300" s="168"/>
      <c r="G300" s="324">
        <v>298</v>
      </c>
      <c r="H300" s="55">
        <v>0.32344510690290251</v>
      </c>
      <c r="I300" s="55">
        <v>0.49893412576089369</v>
      </c>
      <c r="J300" s="55">
        <v>7.3855546250921256</v>
      </c>
      <c r="K300" s="55">
        <v>5.7380393878788007</v>
      </c>
      <c r="L300" s="55">
        <v>0.81322443498299679</v>
      </c>
      <c r="M300" s="55">
        <v>1.2544490977179696</v>
      </c>
      <c r="N300" s="169">
        <v>18.56918951267247</v>
      </c>
      <c r="O300" s="169">
        <v>14.426911211610124</v>
      </c>
    </row>
    <row r="301" spans="1:15" ht="20" customHeight="1">
      <c r="A301" s="168"/>
      <c r="G301" s="324">
        <v>299</v>
      </c>
      <c r="H301" s="55">
        <v>0.31863369370062627</v>
      </c>
      <c r="I301" s="55">
        <v>0.49279096837428721</v>
      </c>
      <c r="J301" s="55">
        <v>7.3204981583897375</v>
      </c>
      <c r="K301" s="55">
        <v>5.7825734883326758</v>
      </c>
      <c r="L301" s="55">
        <v>0.80112730103542584</v>
      </c>
      <c r="M301" s="55">
        <v>1.2390036153529067</v>
      </c>
      <c r="N301" s="169">
        <v>18.405620773350275</v>
      </c>
      <c r="O301" s="169">
        <v>14.53888142821306</v>
      </c>
    </row>
    <row r="302" spans="1:15" ht="20" customHeight="1">
      <c r="A302" s="168"/>
      <c r="G302" s="324">
        <v>300</v>
      </c>
      <c r="H302" s="55">
        <v>0.31379960570801335</v>
      </c>
      <c r="I302" s="55">
        <v>0.4867386489539256</v>
      </c>
      <c r="J302" s="55">
        <v>7.2550606990465516</v>
      </c>
      <c r="K302" s="55">
        <v>5.8268444280333673</v>
      </c>
      <c r="L302" s="55">
        <v>0.78897315681573643</v>
      </c>
      <c r="M302" s="55">
        <v>1.2237865230676375</v>
      </c>
      <c r="N302" s="169">
        <v>18.241094120247869</v>
      </c>
      <c r="O302" s="169">
        <v>14.650189990797282</v>
      </c>
    </row>
    <row r="303" spans="1:15" ht="20" customHeight="1">
      <c r="N303" s="169"/>
      <c r="O303" s="169"/>
    </row>
    <row r="304" spans="1:15" ht="20" customHeight="1">
      <c r="N304" s="169"/>
      <c r="O304" s="169"/>
    </row>
    <row r="305" spans="14:15" ht="20" customHeight="1">
      <c r="N305" s="169"/>
      <c r="O305" s="169"/>
    </row>
    <row r="306" spans="14:15" ht="20" customHeight="1">
      <c r="N306" s="169"/>
      <c r="O306" s="169"/>
    </row>
    <row r="307" spans="14:15" ht="20" customHeight="1">
      <c r="N307" s="169"/>
      <c r="O307" s="169"/>
    </row>
    <row r="308" spans="14:15" ht="20" customHeight="1">
      <c r="N308" s="169"/>
      <c r="O308" s="169"/>
    </row>
    <row r="309" spans="14:15" ht="20" customHeight="1">
      <c r="N309" s="169"/>
      <c r="O309" s="169"/>
    </row>
    <row r="310" spans="14:15" ht="20" customHeight="1">
      <c r="N310" s="169"/>
      <c r="O310" s="169"/>
    </row>
    <row r="311" spans="14:15" ht="20" customHeight="1">
      <c r="N311" s="169"/>
      <c r="O311" s="169"/>
    </row>
    <row r="312" spans="14:15" ht="20" customHeight="1">
      <c r="N312" s="169"/>
      <c r="O312" s="169"/>
    </row>
    <row r="313" spans="14:15" ht="20" customHeight="1">
      <c r="N313" s="169"/>
      <c r="O313" s="169"/>
    </row>
    <row r="314" spans="14:15" ht="20" customHeight="1">
      <c r="N314" s="169"/>
      <c r="O314" s="169"/>
    </row>
    <row r="315" spans="14:15" ht="20" customHeight="1">
      <c r="N315" s="169"/>
      <c r="O315" s="169"/>
    </row>
    <row r="316" spans="14:15" ht="20" customHeight="1">
      <c r="N316" s="169"/>
      <c r="O316" s="169"/>
    </row>
    <row r="317" spans="14:15" ht="20" customHeight="1">
      <c r="N317" s="169"/>
      <c r="O317" s="169"/>
    </row>
    <row r="318" spans="14:15" ht="20" customHeight="1">
      <c r="N318" s="169"/>
      <c r="O318" s="169"/>
    </row>
    <row r="319" spans="14:15" ht="20" customHeight="1">
      <c r="N319" s="169"/>
      <c r="O319" s="169"/>
    </row>
    <row r="320" spans="14:15" ht="20" customHeight="1">
      <c r="N320" s="169"/>
      <c r="O320" s="169"/>
    </row>
    <row r="321" spans="14:15" ht="20" customHeight="1">
      <c r="N321" s="169"/>
      <c r="O321" s="169"/>
    </row>
    <row r="322" spans="14:15" ht="20" customHeight="1">
      <c r="N322" s="169"/>
      <c r="O322" s="169"/>
    </row>
    <row r="323" spans="14:15" ht="20" customHeight="1">
      <c r="N323" s="169"/>
      <c r="O323" s="169"/>
    </row>
    <row r="324" spans="14:15" ht="20" customHeight="1">
      <c r="N324" s="169"/>
      <c r="O324" s="169"/>
    </row>
    <row r="325" spans="14:15" ht="20" customHeight="1">
      <c r="N325" s="169"/>
      <c r="O325" s="169"/>
    </row>
    <row r="326" spans="14:15" ht="20" customHeight="1">
      <c r="N326" s="169"/>
      <c r="O326" s="169"/>
    </row>
    <row r="327" spans="14:15" ht="20" customHeight="1">
      <c r="N327" s="169"/>
      <c r="O327" s="169"/>
    </row>
    <row r="328" spans="14:15" ht="20" customHeight="1">
      <c r="N328" s="169"/>
      <c r="O328" s="169"/>
    </row>
    <row r="329" spans="14:15" ht="20" customHeight="1">
      <c r="N329" s="169"/>
      <c r="O329" s="169"/>
    </row>
    <row r="330" spans="14:15" ht="20" customHeight="1">
      <c r="N330" s="169"/>
      <c r="O330" s="169"/>
    </row>
    <row r="331" spans="14:15" ht="20" customHeight="1">
      <c r="N331" s="169"/>
      <c r="O331" s="169"/>
    </row>
    <row r="332" spans="14:15" ht="20" customHeight="1">
      <c r="N332" s="169"/>
      <c r="O332" s="169"/>
    </row>
    <row r="333" spans="14:15" ht="20" customHeight="1">
      <c r="N333" s="169"/>
      <c r="O333" s="169"/>
    </row>
    <row r="334" spans="14:15" ht="20" customHeight="1">
      <c r="N334" s="169"/>
      <c r="O334" s="169"/>
    </row>
    <row r="335" spans="14:15" ht="20" customHeight="1">
      <c r="N335" s="169"/>
      <c r="O335" s="169"/>
    </row>
    <row r="336" spans="14:15" ht="20" customHeight="1">
      <c r="N336" s="169"/>
      <c r="O336" s="169"/>
    </row>
    <row r="337" spans="14:15" ht="20" customHeight="1">
      <c r="N337" s="169"/>
      <c r="O337" s="169"/>
    </row>
    <row r="338" spans="14:15" ht="20" customHeight="1">
      <c r="N338" s="169"/>
      <c r="O338" s="169"/>
    </row>
    <row r="339" spans="14:15" ht="20" customHeight="1">
      <c r="N339" s="169"/>
      <c r="O339" s="169"/>
    </row>
    <row r="340" spans="14:15" ht="20" customHeight="1">
      <c r="N340" s="169"/>
      <c r="O340" s="169"/>
    </row>
    <row r="341" spans="14:15" ht="20" customHeight="1">
      <c r="N341" s="169"/>
      <c r="O341" s="169"/>
    </row>
    <row r="342" spans="14:15" ht="20" customHeight="1">
      <c r="N342" s="169"/>
      <c r="O342" s="169"/>
    </row>
    <row r="343" spans="14:15" ht="20" customHeight="1">
      <c r="N343" s="169"/>
      <c r="O343" s="169"/>
    </row>
    <row r="344" spans="14:15" ht="20" customHeight="1">
      <c r="N344" s="169"/>
      <c r="O344" s="169"/>
    </row>
    <row r="345" spans="14:15" ht="20" customHeight="1">
      <c r="N345" s="169"/>
      <c r="O345" s="169"/>
    </row>
    <row r="346" spans="14:15" ht="20" customHeight="1">
      <c r="N346" s="169"/>
      <c r="O346" s="169"/>
    </row>
    <row r="347" spans="14:15" ht="20" customHeight="1">
      <c r="N347" s="169"/>
      <c r="O347" s="169"/>
    </row>
    <row r="348" spans="14:15" ht="20" customHeight="1">
      <c r="N348" s="169"/>
      <c r="O348" s="169"/>
    </row>
    <row r="349" spans="14:15" ht="20" customHeight="1">
      <c r="N349" s="169"/>
      <c r="O349" s="169"/>
    </row>
    <row r="350" spans="14:15" ht="20" customHeight="1">
      <c r="N350" s="169"/>
      <c r="O350" s="169"/>
    </row>
    <row r="351" spans="14:15" ht="20" customHeight="1">
      <c r="N351" s="169"/>
      <c r="O351" s="169"/>
    </row>
    <row r="352" spans="14:15" ht="20" customHeight="1">
      <c r="N352" s="169"/>
      <c r="O352" s="169"/>
    </row>
    <row r="353" spans="14:15" ht="20" customHeight="1">
      <c r="N353" s="169"/>
      <c r="O353" s="169"/>
    </row>
    <row r="354" spans="14:15" ht="20" customHeight="1">
      <c r="N354" s="169"/>
      <c r="O354" s="169"/>
    </row>
    <row r="355" spans="14:15" ht="20" customHeight="1">
      <c r="N355" s="169"/>
      <c r="O355" s="169"/>
    </row>
    <row r="356" spans="14:15" ht="20" customHeight="1">
      <c r="N356" s="169"/>
      <c r="O356" s="169"/>
    </row>
    <row r="357" spans="14:15" ht="20" customHeight="1">
      <c r="N357" s="169"/>
      <c r="O357" s="169"/>
    </row>
    <row r="358" spans="14:15" ht="20" customHeight="1">
      <c r="N358" s="169"/>
      <c r="O358" s="169"/>
    </row>
    <row r="359" spans="14:15" ht="20" customHeight="1">
      <c r="N359" s="169"/>
      <c r="O359" s="169"/>
    </row>
    <row r="360" spans="14:15" ht="20" customHeight="1">
      <c r="N360" s="169"/>
      <c r="O360" s="169"/>
    </row>
    <row r="361" spans="14:15" ht="20" customHeight="1">
      <c r="N361" s="169"/>
      <c r="O361" s="169"/>
    </row>
    <row r="362" spans="14:15" ht="20" customHeight="1">
      <c r="N362" s="169"/>
      <c r="O362" s="169"/>
    </row>
    <row r="363" spans="14:15" ht="20" customHeight="1">
      <c r="N363" s="169"/>
      <c r="O363" s="169"/>
    </row>
    <row r="364" spans="14:15" ht="20" customHeight="1">
      <c r="N364" s="169"/>
      <c r="O364" s="169"/>
    </row>
    <row r="365" spans="14:15" ht="20" customHeight="1">
      <c r="N365" s="169"/>
      <c r="O365" s="169"/>
    </row>
    <row r="366" spans="14:15" ht="20" customHeight="1">
      <c r="N366" s="169"/>
      <c r="O366" s="169"/>
    </row>
    <row r="367" spans="14:15" ht="20" customHeight="1">
      <c r="N367" s="169"/>
      <c r="O367" s="169"/>
    </row>
    <row r="368" spans="14:15" ht="20" customHeight="1">
      <c r="N368" s="169"/>
      <c r="O368" s="169"/>
    </row>
    <row r="369" spans="14:15" ht="20" customHeight="1">
      <c r="N369" s="169"/>
      <c r="O369" s="169"/>
    </row>
    <row r="370" spans="14:15" ht="20" customHeight="1">
      <c r="N370" s="169"/>
      <c r="O370" s="169"/>
    </row>
    <row r="371" spans="14:15" ht="20" customHeight="1">
      <c r="N371" s="169"/>
      <c r="O371" s="169"/>
    </row>
    <row r="372" spans="14:15" ht="20" customHeight="1">
      <c r="N372" s="169"/>
      <c r="O372" s="169"/>
    </row>
    <row r="373" spans="14:15" ht="20" customHeight="1">
      <c r="N373" s="169"/>
      <c r="O373" s="169"/>
    </row>
    <row r="374" spans="14:15" ht="20" customHeight="1">
      <c r="N374" s="169"/>
      <c r="O374" s="169"/>
    </row>
    <row r="375" spans="14:15" ht="20" customHeight="1">
      <c r="N375" s="169"/>
      <c r="O375" s="169"/>
    </row>
    <row r="376" spans="14:15" ht="20" customHeight="1">
      <c r="N376" s="169"/>
      <c r="O376" s="169"/>
    </row>
    <row r="377" spans="14:15" ht="20" customHeight="1">
      <c r="N377" s="169"/>
      <c r="O377" s="169"/>
    </row>
    <row r="378" spans="14:15" ht="20" customHeight="1">
      <c r="N378" s="169"/>
      <c r="O378" s="169"/>
    </row>
    <row r="379" spans="14:15" ht="20" customHeight="1">
      <c r="N379" s="169"/>
      <c r="O379" s="169"/>
    </row>
    <row r="380" spans="14:15" ht="20" customHeight="1">
      <c r="N380" s="169"/>
      <c r="O380" s="169"/>
    </row>
    <row r="381" spans="14:15" ht="20" customHeight="1">
      <c r="N381" s="169"/>
      <c r="O381" s="169"/>
    </row>
    <row r="382" spans="14:15" ht="20" customHeight="1">
      <c r="N382" s="169"/>
      <c r="O382" s="169"/>
    </row>
    <row r="383" spans="14:15" ht="20" customHeight="1">
      <c r="N383" s="169"/>
      <c r="O383" s="169"/>
    </row>
    <row r="384" spans="14:15" ht="20" customHeight="1">
      <c r="N384" s="169"/>
      <c r="O384" s="169"/>
    </row>
    <row r="385" spans="14:15" ht="20" customHeight="1">
      <c r="N385" s="169"/>
      <c r="O385" s="169"/>
    </row>
    <row r="386" spans="14:15" ht="20" customHeight="1">
      <c r="N386" s="169"/>
      <c r="O386" s="169"/>
    </row>
    <row r="387" spans="14:15" ht="20" customHeight="1">
      <c r="N387" s="169"/>
      <c r="O387" s="169"/>
    </row>
    <row r="388" spans="14:15" ht="20" customHeight="1">
      <c r="N388" s="169"/>
      <c r="O388" s="169"/>
    </row>
    <row r="389" spans="14:15" ht="20" customHeight="1">
      <c r="N389" s="169"/>
      <c r="O389" s="169"/>
    </row>
    <row r="390" spans="14:15" ht="20" customHeight="1">
      <c r="N390" s="169"/>
      <c r="O390" s="169"/>
    </row>
    <row r="391" spans="14:15" ht="20" customHeight="1">
      <c r="N391" s="169"/>
      <c r="O391" s="169"/>
    </row>
    <row r="392" spans="14:15" ht="20" customHeight="1">
      <c r="N392" s="169"/>
      <c r="O392" s="169"/>
    </row>
    <row r="393" spans="14:15" ht="20" customHeight="1">
      <c r="N393" s="169"/>
      <c r="O393" s="169"/>
    </row>
    <row r="394" spans="14:15" ht="20" customHeight="1">
      <c r="N394" s="169"/>
      <c r="O394" s="169"/>
    </row>
    <row r="395" spans="14:15" ht="20" customHeight="1">
      <c r="N395" s="169"/>
      <c r="O395" s="169"/>
    </row>
    <row r="396" spans="14:15" ht="20" customHeight="1">
      <c r="N396" s="169"/>
      <c r="O396" s="169"/>
    </row>
    <row r="397" spans="14:15" ht="20" customHeight="1">
      <c r="N397" s="169"/>
      <c r="O397" s="169"/>
    </row>
    <row r="398" spans="14:15" ht="20" customHeight="1">
      <c r="N398" s="169"/>
      <c r="O398" s="169"/>
    </row>
    <row r="399" spans="14:15" ht="20" customHeight="1">
      <c r="N399" s="169"/>
      <c r="O399" s="169"/>
    </row>
    <row r="400" spans="14:15" ht="20" customHeight="1">
      <c r="N400" s="169"/>
      <c r="O400" s="169"/>
    </row>
    <row r="401" spans="14:15" ht="20" customHeight="1">
      <c r="N401" s="169"/>
      <c r="O401" s="169"/>
    </row>
    <row r="402" spans="14:15" ht="20" customHeight="1">
      <c r="N402" s="169"/>
      <c r="O402" s="169"/>
    </row>
    <row r="403" spans="14:15" ht="20" customHeight="1">
      <c r="N403" s="169"/>
      <c r="O403" s="169"/>
    </row>
    <row r="404" spans="14:15" ht="20" customHeight="1">
      <c r="N404" s="169"/>
      <c r="O404" s="169"/>
    </row>
    <row r="405" spans="14:15" ht="20" customHeight="1">
      <c r="N405" s="169"/>
      <c r="O405" s="169"/>
    </row>
    <row r="406" spans="14:15" ht="20" customHeight="1">
      <c r="N406" s="169"/>
      <c r="O406" s="169"/>
    </row>
    <row r="407" spans="14:15" ht="20" customHeight="1">
      <c r="N407" s="169"/>
      <c r="O407" s="169"/>
    </row>
    <row r="408" spans="14:15" ht="20" customHeight="1">
      <c r="N408" s="169"/>
      <c r="O408" s="169"/>
    </row>
    <row r="409" spans="14:15" ht="20" customHeight="1">
      <c r="N409" s="169"/>
      <c r="O409" s="169"/>
    </row>
    <row r="410" spans="14:15" ht="20" customHeight="1">
      <c r="N410" s="169"/>
      <c r="O410" s="169"/>
    </row>
    <row r="411" spans="14:15" ht="20" customHeight="1">
      <c r="N411" s="169"/>
      <c r="O411" s="169"/>
    </row>
    <row r="412" spans="14:15" ht="20" customHeight="1">
      <c r="N412" s="169"/>
      <c r="O412" s="169"/>
    </row>
    <row r="413" spans="14:15" ht="20" customHeight="1">
      <c r="N413" s="169"/>
      <c r="O413" s="169"/>
    </row>
    <row r="414" spans="14:15" ht="20" customHeight="1">
      <c r="N414" s="169"/>
      <c r="O414" s="169"/>
    </row>
    <row r="415" spans="14:15" ht="20" customHeight="1">
      <c r="N415" s="169"/>
      <c r="O415" s="169"/>
    </row>
    <row r="416" spans="14:15" ht="20" customHeight="1">
      <c r="N416" s="169"/>
      <c r="O416" s="169"/>
    </row>
    <row r="417" spans="14:15" ht="20" customHeight="1">
      <c r="N417" s="169"/>
      <c r="O417" s="169"/>
    </row>
    <row r="418" spans="14:15" ht="20" customHeight="1">
      <c r="N418" s="169"/>
      <c r="O418" s="169"/>
    </row>
    <row r="419" spans="14:15" ht="20" customHeight="1">
      <c r="N419" s="169"/>
      <c r="O419" s="169"/>
    </row>
    <row r="420" spans="14:15" ht="20" customHeight="1">
      <c r="N420" s="169"/>
      <c r="O420" s="169"/>
    </row>
    <row r="421" spans="14:15" ht="20" customHeight="1">
      <c r="N421" s="169"/>
      <c r="O421" s="169"/>
    </row>
    <row r="422" spans="14:15" ht="20" customHeight="1">
      <c r="N422" s="169"/>
      <c r="O422" s="169"/>
    </row>
    <row r="423" spans="14:15" ht="20" customHeight="1">
      <c r="N423" s="169"/>
      <c r="O423" s="169"/>
    </row>
    <row r="424" spans="14:15" ht="20" customHeight="1">
      <c r="N424" s="169"/>
      <c r="O424" s="169"/>
    </row>
    <row r="425" spans="14:15" ht="20" customHeight="1">
      <c r="N425" s="169"/>
      <c r="O425" s="169"/>
    </row>
    <row r="426" spans="14:15" ht="20" customHeight="1">
      <c r="N426" s="169"/>
      <c r="O426" s="169"/>
    </row>
    <row r="427" spans="14:15" ht="20" customHeight="1">
      <c r="N427" s="169"/>
      <c r="O427" s="169"/>
    </row>
    <row r="428" spans="14:15" ht="20" customHeight="1">
      <c r="N428" s="169"/>
      <c r="O428" s="169"/>
    </row>
    <row r="429" spans="14:15" ht="20" customHeight="1">
      <c r="N429" s="169"/>
      <c r="O429" s="169"/>
    </row>
    <row r="430" spans="14:15" ht="20" customHeight="1">
      <c r="N430" s="169"/>
      <c r="O430" s="169"/>
    </row>
    <row r="431" spans="14:15" ht="20" customHeight="1">
      <c r="N431" s="169"/>
      <c r="O431" s="169"/>
    </row>
    <row r="432" spans="14:15" ht="20" customHeight="1">
      <c r="N432" s="169"/>
      <c r="O432" s="169"/>
    </row>
    <row r="433" spans="14:15" ht="20" customHeight="1">
      <c r="N433" s="169"/>
      <c r="O433" s="169"/>
    </row>
    <row r="434" spans="14:15" ht="20" customHeight="1">
      <c r="N434" s="169"/>
      <c r="O434" s="169"/>
    </row>
    <row r="435" spans="14:15" ht="20" customHeight="1">
      <c r="N435" s="169"/>
      <c r="O435" s="169"/>
    </row>
    <row r="436" spans="14:15" ht="20" customHeight="1">
      <c r="N436" s="169"/>
      <c r="O436" s="169"/>
    </row>
    <row r="437" spans="14:15" ht="20" customHeight="1">
      <c r="N437" s="169"/>
      <c r="O437" s="169"/>
    </row>
    <row r="438" spans="14:15" ht="20" customHeight="1">
      <c r="N438" s="169"/>
      <c r="O438" s="169"/>
    </row>
    <row r="439" spans="14:15" ht="20" customHeight="1">
      <c r="N439" s="169"/>
      <c r="O439" s="169"/>
    </row>
    <row r="440" spans="14:15" ht="20" customHeight="1">
      <c r="N440" s="169"/>
      <c r="O440" s="169"/>
    </row>
    <row r="441" spans="14:15" ht="20" customHeight="1">
      <c r="N441" s="169"/>
      <c r="O441" s="169"/>
    </row>
    <row r="442" spans="14:15" ht="20" customHeight="1">
      <c r="N442" s="169"/>
      <c r="O442" s="169"/>
    </row>
    <row r="443" spans="14:15" ht="20" customHeight="1">
      <c r="N443" s="169"/>
      <c r="O443" s="169"/>
    </row>
    <row r="444" spans="14:15" ht="20" customHeight="1">
      <c r="N444" s="169"/>
      <c r="O444" s="169"/>
    </row>
    <row r="445" spans="14:15" ht="20" customHeight="1">
      <c r="N445" s="169"/>
      <c r="O445" s="169"/>
    </row>
    <row r="446" spans="14:15" ht="20" customHeight="1">
      <c r="N446" s="169"/>
      <c r="O446" s="169"/>
    </row>
    <row r="447" spans="14:15" ht="20" customHeight="1">
      <c r="N447" s="169"/>
      <c r="O447" s="169"/>
    </row>
    <row r="448" spans="14:15" ht="20" customHeight="1">
      <c r="N448" s="169"/>
      <c r="O448" s="169"/>
    </row>
    <row r="449" spans="14:15" ht="20" customHeight="1">
      <c r="N449" s="169"/>
      <c r="O449" s="169"/>
    </row>
    <row r="450" spans="14:15" ht="20" customHeight="1">
      <c r="N450" s="169"/>
      <c r="O450" s="169"/>
    </row>
    <row r="451" spans="14:15" ht="20" customHeight="1">
      <c r="N451" s="169"/>
      <c r="O451" s="169"/>
    </row>
    <row r="452" spans="14:15" ht="20" customHeight="1">
      <c r="N452" s="169"/>
      <c r="O452" s="169"/>
    </row>
    <row r="453" spans="14:15" ht="20" customHeight="1">
      <c r="N453" s="169"/>
      <c r="O453" s="169"/>
    </row>
    <row r="454" spans="14:15" ht="20" customHeight="1">
      <c r="N454" s="169"/>
      <c r="O454" s="169"/>
    </row>
    <row r="455" spans="14:15" ht="20" customHeight="1">
      <c r="N455" s="169"/>
      <c r="O455" s="169"/>
    </row>
    <row r="456" spans="14:15" ht="20" customHeight="1">
      <c r="N456" s="169"/>
      <c r="O456" s="169"/>
    </row>
    <row r="457" spans="14:15" ht="20" customHeight="1">
      <c r="N457" s="169"/>
      <c r="O457" s="169"/>
    </row>
    <row r="458" spans="14:15" ht="20" customHeight="1">
      <c r="N458" s="169"/>
      <c r="O458" s="169"/>
    </row>
    <row r="459" spans="14:15" ht="20" customHeight="1">
      <c r="N459" s="169"/>
      <c r="O459" s="169"/>
    </row>
    <row r="460" spans="14:15" ht="20" customHeight="1">
      <c r="N460" s="169"/>
      <c r="O460" s="169"/>
    </row>
    <row r="461" spans="14:15" ht="20" customHeight="1">
      <c r="N461" s="169"/>
      <c r="O461" s="169"/>
    </row>
    <row r="462" spans="14:15" ht="20" customHeight="1">
      <c r="N462" s="169"/>
      <c r="O462" s="169"/>
    </row>
    <row r="463" spans="14:15" ht="20" customHeight="1">
      <c r="N463" s="169"/>
      <c r="O463" s="169"/>
    </row>
    <row r="464" spans="14:15" ht="20" customHeight="1">
      <c r="N464" s="169"/>
      <c r="O464" s="169"/>
    </row>
    <row r="465" spans="14:15" ht="20" customHeight="1">
      <c r="N465" s="169"/>
      <c r="O465" s="169"/>
    </row>
    <row r="466" spans="14:15" ht="20" customHeight="1">
      <c r="N466" s="169"/>
      <c r="O466" s="169"/>
    </row>
    <row r="467" spans="14:15" ht="20" customHeight="1">
      <c r="N467" s="169"/>
      <c r="O467" s="169"/>
    </row>
    <row r="468" spans="14:15" ht="20" customHeight="1">
      <c r="N468" s="169"/>
      <c r="O468" s="169"/>
    </row>
    <row r="469" spans="14:15" ht="20" customHeight="1">
      <c r="N469" s="169"/>
      <c r="O469" s="169"/>
    </row>
    <row r="470" spans="14:15" ht="20" customHeight="1">
      <c r="N470" s="169"/>
      <c r="O470" s="169"/>
    </row>
    <row r="471" spans="14:15" ht="20" customHeight="1">
      <c r="N471" s="169"/>
      <c r="O471" s="169"/>
    </row>
    <row r="472" spans="14:15" ht="20" customHeight="1">
      <c r="N472" s="169"/>
      <c r="O472" s="169"/>
    </row>
    <row r="473" spans="14:15" ht="20" customHeight="1">
      <c r="N473" s="169"/>
      <c r="O473" s="169"/>
    </row>
    <row r="474" spans="14:15" ht="20" customHeight="1">
      <c r="N474" s="169"/>
      <c r="O474" s="169"/>
    </row>
    <row r="475" spans="14:15" ht="20" customHeight="1">
      <c r="N475" s="169"/>
      <c r="O475" s="169"/>
    </row>
    <row r="476" spans="14:15" ht="20" customHeight="1">
      <c r="N476" s="169"/>
      <c r="O476" s="169"/>
    </row>
    <row r="477" spans="14:15" ht="20" customHeight="1">
      <c r="N477" s="169"/>
      <c r="O477" s="169"/>
    </row>
    <row r="478" spans="14:15" ht="20" customHeight="1">
      <c r="N478" s="169"/>
      <c r="O478" s="169"/>
    </row>
    <row r="479" spans="14:15" ht="20" customHeight="1">
      <c r="N479" s="169"/>
      <c r="O479" s="169"/>
    </row>
    <row r="480" spans="14:15" ht="20" customHeight="1">
      <c r="N480" s="169"/>
      <c r="O480" s="169"/>
    </row>
    <row r="481" spans="14:15" ht="20" customHeight="1">
      <c r="N481" s="169"/>
      <c r="O481" s="169"/>
    </row>
    <row r="482" spans="14:15" ht="20" customHeight="1">
      <c r="N482" s="169"/>
      <c r="O482" s="169"/>
    </row>
    <row r="483" spans="14:15" ht="20" customHeight="1">
      <c r="N483" s="169"/>
      <c r="O483" s="169"/>
    </row>
    <row r="484" spans="14:15" ht="20" customHeight="1">
      <c r="N484" s="169"/>
      <c r="O484" s="169"/>
    </row>
    <row r="485" spans="14:15" ht="20" customHeight="1">
      <c r="N485" s="169"/>
      <c r="O485" s="169"/>
    </row>
    <row r="486" spans="14:15" ht="20" customHeight="1">
      <c r="N486" s="169"/>
      <c r="O486" s="169"/>
    </row>
    <row r="487" spans="14:15" ht="20" customHeight="1">
      <c r="N487" s="169"/>
      <c r="O487" s="169"/>
    </row>
    <row r="488" spans="14:15" ht="20" customHeight="1">
      <c r="N488" s="169"/>
      <c r="O488" s="169"/>
    </row>
    <row r="489" spans="14:15" ht="20" customHeight="1">
      <c r="N489" s="169"/>
      <c r="O489" s="169"/>
    </row>
    <row r="490" spans="14:15" ht="20" customHeight="1">
      <c r="N490" s="169"/>
      <c r="O490" s="169"/>
    </row>
    <row r="491" spans="14:15" ht="20" customHeight="1">
      <c r="N491" s="169"/>
      <c r="O491" s="169"/>
    </row>
    <row r="492" spans="14:15" ht="20" customHeight="1">
      <c r="N492" s="169"/>
      <c r="O492" s="169"/>
    </row>
    <row r="493" spans="14:15" ht="20" customHeight="1">
      <c r="N493" s="169"/>
      <c r="O493" s="169"/>
    </row>
    <row r="494" spans="14:15" ht="20" customHeight="1">
      <c r="N494" s="169"/>
      <c r="O494" s="169"/>
    </row>
    <row r="495" spans="14:15" ht="20" customHeight="1">
      <c r="N495" s="169"/>
      <c r="O495" s="169"/>
    </row>
    <row r="496" spans="14:15" ht="20" customHeight="1">
      <c r="N496" s="169"/>
      <c r="O496" s="169"/>
    </row>
    <row r="497" spans="14:15" ht="20" customHeight="1">
      <c r="N497" s="169"/>
      <c r="O497" s="169"/>
    </row>
    <row r="498" spans="14:15" ht="20" customHeight="1">
      <c r="N498" s="169"/>
      <c r="O498" s="169"/>
    </row>
    <row r="499" spans="14:15" ht="20" customHeight="1">
      <c r="N499" s="169"/>
      <c r="O499" s="169"/>
    </row>
    <row r="500" spans="14:15" ht="20" customHeight="1">
      <c r="N500" s="169"/>
      <c r="O500" s="169"/>
    </row>
    <row r="501" spans="14:15" ht="20" customHeight="1">
      <c r="N501" s="169"/>
      <c r="O501" s="169"/>
    </row>
    <row r="502" spans="14:15" ht="20" customHeight="1">
      <c r="N502" s="169"/>
      <c r="O502" s="169"/>
    </row>
    <row r="503" spans="14:15" ht="20" customHeight="1">
      <c r="N503" s="169"/>
      <c r="O503" s="169"/>
    </row>
    <row r="504" spans="14:15" ht="20" customHeight="1">
      <c r="N504" s="169"/>
      <c r="O504" s="169"/>
    </row>
    <row r="505" spans="14:15" ht="20" customHeight="1">
      <c r="N505" s="169"/>
      <c r="O505" s="169"/>
    </row>
    <row r="506" spans="14:15" ht="20" customHeight="1">
      <c r="N506" s="169"/>
      <c r="O506" s="169"/>
    </row>
    <row r="507" spans="14:15" ht="20" customHeight="1">
      <c r="N507" s="169"/>
      <c r="O507" s="169"/>
    </row>
    <row r="508" spans="14:15" ht="20" customHeight="1">
      <c r="N508" s="169"/>
      <c r="O508" s="169"/>
    </row>
    <row r="509" spans="14:15" ht="20" customHeight="1">
      <c r="N509" s="169"/>
      <c r="O509" s="169"/>
    </row>
    <row r="510" spans="14:15" ht="20" customHeight="1">
      <c r="N510" s="169"/>
      <c r="O510" s="169"/>
    </row>
    <row r="511" spans="14:15" ht="20" customHeight="1">
      <c r="N511" s="169"/>
      <c r="O511" s="169"/>
    </row>
    <row r="512" spans="14:15" ht="20" customHeight="1">
      <c r="N512" s="169"/>
      <c r="O512" s="169"/>
    </row>
    <row r="513" spans="14:15" ht="20" customHeight="1">
      <c r="N513" s="169"/>
      <c r="O513" s="169"/>
    </row>
    <row r="514" spans="14:15" ht="20" customHeight="1">
      <c r="N514" s="169"/>
      <c r="O514" s="169"/>
    </row>
    <row r="515" spans="14:15" ht="20" customHeight="1">
      <c r="N515" s="169"/>
      <c r="O515" s="169"/>
    </row>
    <row r="516" spans="14:15" ht="20" customHeight="1">
      <c r="N516" s="169"/>
      <c r="O516" s="169"/>
    </row>
    <row r="517" spans="14:15" ht="20" customHeight="1">
      <c r="N517" s="169"/>
      <c r="O517" s="169"/>
    </row>
    <row r="518" spans="14:15" ht="20" customHeight="1">
      <c r="N518" s="169"/>
      <c r="O518" s="169"/>
    </row>
    <row r="519" spans="14:15" ht="20" customHeight="1">
      <c r="N519" s="169"/>
      <c r="O519" s="169"/>
    </row>
    <row r="520" spans="14:15" ht="20" customHeight="1">
      <c r="N520" s="169"/>
      <c r="O520" s="169"/>
    </row>
    <row r="521" spans="14:15" ht="20" customHeight="1">
      <c r="N521" s="169"/>
      <c r="O521" s="169"/>
    </row>
    <row r="522" spans="14:15" ht="20" customHeight="1">
      <c r="N522" s="169"/>
      <c r="O522" s="169"/>
    </row>
    <row r="523" spans="14:15" ht="20" customHeight="1">
      <c r="N523" s="169"/>
      <c r="O523" s="169"/>
    </row>
    <row r="524" spans="14:15" ht="20" customHeight="1">
      <c r="N524" s="169"/>
      <c r="O524" s="169"/>
    </row>
    <row r="525" spans="14:15" ht="20" customHeight="1">
      <c r="N525" s="169"/>
      <c r="O525" s="169"/>
    </row>
    <row r="526" spans="14:15" ht="20" customHeight="1">
      <c r="N526" s="169"/>
      <c r="O526" s="169"/>
    </row>
    <row r="527" spans="14:15" ht="20" customHeight="1">
      <c r="N527" s="169"/>
      <c r="O527" s="169"/>
    </row>
    <row r="528" spans="14:15" ht="20" customHeight="1">
      <c r="N528" s="169"/>
      <c r="O528" s="169"/>
    </row>
    <row r="529" spans="14:15" ht="20" customHeight="1">
      <c r="N529" s="169"/>
      <c r="O529" s="169"/>
    </row>
    <row r="530" spans="14:15" ht="20" customHeight="1">
      <c r="N530" s="169"/>
      <c r="O530" s="169"/>
    </row>
    <row r="531" spans="14:15" ht="20" customHeight="1">
      <c r="N531" s="169"/>
      <c r="O531" s="169"/>
    </row>
    <row r="532" spans="14:15" ht="20" customHeight="1">
      <c r="N532" s="169"/>
      <c r="O532" s="169"/>
    </row>
    <row r="533" spans="14:15" ht="20" customHeight="1">
      <c r="N533" s="169"/>
      <c r="O533" s="169"/>
    </row>
    <row r="534" spans="14:15" ht="20" customHeight="1">
      <c r="N534" s="169"/>
      <c r="O534" s="169"/>
    </row>
    <row r="535" spans="14:15" ht="20" customHeight="1">
      <c r="N535" s="169"/>
      <c r="O535" s="169"/>
    </row>
    <row r="536" spans="14:15" ht="20" customHeight="1">
      <c r="N536" s="169"/>
      <c r="O536" s="169"/>
    </row>
    <row r="537" spans="14:15" ht="20" customHeight="1">
      <c r="N537" s="169"/>
      <c r="O537" s="169"/>
    </row>
    <row r="538" spans="14:15" ht="20" customHeight="1">
      <c r="N538" s="169"/>
      <c r="O538" s="169"/>
    </row>
    <row r="539" spans="14:15" ht="20" customHeight="1">
      <c r="N539" s="169"/>
      <c r="O539" s="169"/>
    </row>
    <row r="540" spans="14:15" ht="20" customHeight="1">
      <c r="N540" s="169"/>
      <c r="O540" s="169"/>
    </row>
    <row r="541" spans="14:15" ht="20" customHeight="1">
      <c r="N541" s="169"/>
      <c r="O541" s="169"/>
    </row>
    <row r="542" spans="14:15" ht="20" customHeight="1">
      <c r="N542" s="169"/>
      <c r="O542" s="169"/>
    </row>
    <row r="543" spans="14:15" ht="20" customHeight="1">
      <c r="N543" s="169"/>
      <c r="O543" s="169"/>
    </row>
    <row r="544" spans="14:15" ht="20" customHeight="1">
      <c r="N544" s="169"/>
      <c r="O544" s="169"/>
    </row>
    <row r="545" spans="14:15" ht="20" customHeight="1">
      <c r="N545" s="169"/>
      <c r="O545" s="169"/>
    </row>
    <row r="546" spans="14:15" ht="20" customHeight="1">
      <c r="N546" s="169"/>
      <c r="O546" s="169"/>
    </row>
    <row r="547" spans="14:15" ht="20" customHeight="1">
      <c r="N547" s="169"/>
      <c r="O547" s="169"/>
    </row>
    <row r="548" spans="14:15" ht="20" customHeight="1">
      <c r="N548" s="169"/>
      <c r="O548" s="169"/>
    </row>
    <row r="549" spans="14:15" ht="20" customHeight="1">
      <c r="N549" s="169"/>
      <c r="O549" s="169"/>
    </row>
    <row r="550" spans="14:15" ht="20" customHeight="1">
      <c r="N550" s="169"/>
      <c r="O550" s="169"/>
    </row>
    <row r="551" spans="14:15" ht="20" customHeight="1">
      <c r="N551" s="169"/>
      <c r="O551" s="169"/>
    </row>
    <row r="552" spans="14:15" ht="20" customHeight="1">
      <c r="N552" s="169"/>
      <c r="O552" s="169"/>
    </row>
    <row r="553" spans="14:15" ht="20" customHeight="1">
      <c r="N553" s="169"/>
      <c r="O553" s="169"/>
    </row>
    <row r="554" spans="14:15" ht="20" customHeight="1">
      <c r="N554" s="169"/>
      <c r="O554" s="169"/>
    </row>
    <row r="555" spans="14:15" ht="20" customHeight="1">
      <c r="N555" s="169"/>
      <c r="O555" s="169"/>
    </row>
    <row r="556" spans="14:15" ht="20" customHeight="1">
      <c r="N556" s="169"/>
      <c r="O556" s="169"/>
    </row>
    <row r="557" spans="14:15" ht="20" customHeight="1">
      <c r="N557" s="169"/>
      <c r="O557" s="169"/>
    </row>
    <row r="558" spans="14:15" ht="20" customHeight="1">
      <c r="N558" s="169"/>
      <c r="O558" s="169"/>
    </row>
    <row r="559" spans="14:15" ht="20" customHeight="1">
      <c r="N559" s="169"/>
      <c r="O559" s="169"/>
    </row>
    <row r="560" spans="14:15" ht="20" customHeight="1">
      <c r="N560" s="169"/>
      <c r="O560" s="169"/>
    </row>
    <row r="561" spans="14:15" ht="20" customHeight="1">
      <c r="N561" s="169"/>
      <c r="O561" s="169"/>
    </row>
    <row r="562" spans="14:15" ht="20" customHeight="1">
      <c r="N562" s="169"/>
      <c r="O562" s="169"/>
    </row>
    <row r="563" spans="14:15" ht="20" customHeight="1">
      <c r="N563" s="169"/>
      <c r="O563" s="169"/>
    </row>
    <row r="564" spans="14:15" ht="20" customHeight="1">
      <c r="N564" s="169"/>
      <c r="O564" s="169"/>
    </row>
    <row r="565" spans="14:15" ht="20" customHeight="1">
      <c r="N565" s="169"/>
      <c r="O565" s="169"/>
    </row>
    <row r="566" spans="14:15" ht="20" customHeight="1">
      <c r="N566" s="169"/>
      <c r="O566" s="169"/>
    </row>
    <row r="567" spans="14:15" ht="20" customHeight="1">
      <c r="N567" s="169"/>
      <c r="O567" s="169"/>
    </row>
    <row r="568" spans="14:15" ht="20" customHeight="1">
      <c r="N568" s="169"/>
      <c r="O568" s="169"/>
    </row>
    <row r="569" spans="14:15" ht="20" customHeight="1">
      <c r="N569" s="169"/>
      <c r="O569" s="169"/>
    </row>
    <row r="570" spans="14:15" ht="20" customHeight="1">
      <c r="N570" s="169"/>
      <c r="O570" s="169"/>
    </row>
    <row r="571" spans="14:15" ht="20" customHeight="1">
      <c r="N571" s="169"/>
      <c r="O571" s="169"/>
    </row>
    <row r="572" spans="14:15" ht="20" customHeight="1">
      <c r="N572" s="169"/>
      <c r="O572" s="169"/>
    </row>
    <row r="573" spans="14:15" ht="20" customHeight="1">
      <c r="N573" s="169"/>
      <c r="O573" s="169"/>
    </row>
    <row r="574" spans="14:15" ht="20" customHeight="1">
      <c r="N574" s="169"/>
      <c r="O574" s="169"/>
    </row>
    <row r="575" spans="14:15" ht="20" customHeight="1">
      <c r="N575" s="169"/>
      <c r="O575" s="169"/>
    </row>
    <row r="576" spans="14:15" ht="20" customHeight="1">
      <c r="N576" s="169"/>
      <c r="O576" s="169"/>
    </row>
    <row r="577" spans="14:15" ht="20" customHeight="1">
      <c r="N577" s="169"/>
      <c r="O577" s="169"/>
    </row>
    <row r="578" spans="14:15" ht="20" customHeight="1">
      <c r="N578" s="169"/>
      <c r="O578" s="169"/>
    </row>
    <row r="579" spans="14:15" ht="20" customHeight="1">
      <c r="N579" s="169"/>
      <c r="O579" s="169"/>
    </row>
    <row r="580" spans="14:15" ht="20" customHeight="1">
      <c r="N580" s="169"/>
      <c r="O580" s="169"/>
    </row>
    <row r="581" spans="14:15" ht="20" customHeight="1">
      <c r="N581" s="169"/>
      <c r="O581" s="169"/>
    </row>
    <row r="582" spans="14:15" ht="20" customHeight="1">
      <c r="N582" s="169"/>
      <c r="O582" s="169"/>
    </row>
    <row r="583" spans="14:15" ht="20" customHeight="1">
      <c r="N583" s="169"/>
      <c r="O583" s="169"/>
    </row>
    <row r="584" spans="14:15" ht="20" customHeight="1">
      <c r="N584" s="169"/>
      <c r="O584" s="169"/>
    </row>
    <row r="585" spans="14:15" ht="20" customHeight="1">
      <c r="N585" s="169"/>
      <c r="O585" s="169"/>
    </row>
    <row r="586" spans="14:15" ht="20" customHeight="1">
      <c r="N586" s="169"/>
      <c r="O586" s="169"/>
    </row>
    <row r="587" spans="14:15" ht="20" customHeight="1">
      <c r="N587" s="169"/>
      <c r="O587" s="169"/>
    </row>
    <row r="588" spans="14:15" ht="20" customHeight="1">
      <c r="N588" s="169"/>
      <c r="O588" s="169"/>
    </row>
    <row r="589" spans="14:15" ht="20" customHeight="1">
      <c r="N589" s="169"/>
      <c r="O589" s="169"/>
    </row>
    <row r="590" spans="14:15" ht="20" customHeight="1">
      <c r="N590" s="169"/>
      <c r="O590" s="169"/>
    </row>
    <row r="591" spans="14:15" ht="20" customHeight="1">
      <c r="N591" s="169"/>
      <c r="O591" s="169"/>
    </row>
    <row r="592" spans="14:15" ht="20" customHeight="1">
      <c r="N592" s="169"/>
      <c r="O592" s="169"/>
    </row>
    <row r="593" spans="14:15" ht="20" customHeight="1">
      <c r="N593" s="169"/>
      <c r="O593" s="169"/>
    </row>
    <row r="594" spans="14:15" ht="20" customHeight="1">
      <c r="N594" s="169"/>
      <c r="O594" s="169"/>
    </row>
    <row r="595" spans="14:15" ht="20" customHeight="1">
      <c r="N595" s="169"/>
      <c r="O595" s="169"/>
    </row>
    <row r="596" spans="14:15" ht="20" customHeight="1">
      <c r="N596" s="169"/>
      <c r="O596" s="169"/>
    </row>
    <row r="597" spans="14:15" ht="20" customHeight="1">
      <c r="N597" s="169"/>
      <c r="O597" s="169"/>
    </row>
    <row r="598" spans="14:15" ht="20" customHeight="1">
      <c r="N598" s="169"/>
      <c r="O598" s="169"/>
    </row>
    <row r="599" spans="14:15" ht="20" customHeight="1">
      <c r="N599" s="169"/>
      <c r="O599" s="169"/>
    </row>
    <row r="600" spans="14:15" ht="20" customHeight="1">
      <c r="N600" s="169"/>
      <c r="O600" s="169"/>
    </row>
    <row r="601" spans="14:15" ht="20" customHeight="1">
      <c r="N601" s="169"/>
      <c r="O601" s="169"/>
    </row>
    <row r="602" spans="14:15" ht="20" customHeight="1">
      <c r="N602" s="169"/>
      <c r="O602" s="169"/>
    </row>
    <row r="603" spans="14:15" ht="20" customHeight="1">
      <c r="N603" s="169"/>
      <c r="O603" s="169"/>
    </row>
    <row r="604" spans="14:15" ht="20" customHeight="1">
      <c r="N604" s="169"/>
      <c r="O604" s="169"/>
    </row>
    <row r="605" spans="14:15" ht="20" customHeight="1">
      <c r="N605" s="169"/>
      <c r="O605" s="169"/>
    </row>
    <row r="606" spans="14:15" ht="20" customHeight="1">
      <c r="N606" s="169"/>
      <c r="O606" s="169"/>
    </row>
    <row r="607" spans="14:15" ht="20" customHeight="1">
      <c r="N607" s="169"/>
      <c r="O607" s="169"/>
    </row>
    <row r="608" spans="14:15" ht="20" customHeight="1">
      <c r="N608" s="169"/>
      <c r="O608" s="169"/>
    </row>
    <row r="609" spans="14:15" ht="20" customHeight="1">
      <c r="N609" s="169"/>
      <c r="O609" s="169"/>
    </row>
    <row r="610" spans="14:15" ht="20" customHeight="1">
      <c r="N610" s="169"/>
      <c r="O610" s="169"/>
    </row>
    <row r="611" spans="14:15" ht="20" customHeight="1">
      <c r="N611" s="169"/>
      <c r="O611" s="169"/>
    </row>
    <row r="612" spans="14:15" ht="20" customHeight="1">
      <c r="N612" s="169"/>
      <c r="O612" s="169"/>
    </row>
    <row r="613" spans="14:15" ht="20" customHeight="1">
      <c r="N613" s="169"/>
      <c r="O613" s="169"/>
    </row>
    <row r="614" spans="14:15" ht="20" customHeight="1">
      <c r="N614" s="169"/>
      <c r="O614" s="169"/>
    </row>
    <row r="615" spans="14:15" ht="20" customHeight="1">
      <c r="N615" s="169"/>
      <c r="O615" s="169"/>
    </row>
    <row r="616" spans="14:15" ht="20" customHeight="1">
      <c r="N616" s="169"/>
      <c r="O616" s="169"/>
    </row>
    <row r="617" spans="14:15" ht="20" customHeight="1">
      <c r="N617" s="169"/>
      <c r="O617" s="169"/>
    </row>
    <row r="618" spans="14:15" ht="20" customHeight="1">
      <c r="N618" s="169"/>
      <c r="O618" s="169"/>
    </row>
    <row r="619" spans="14:15" ht="20" customHeight="1">
      <c r="N619" s="169"/>
      <c r="O619" s="169"/>
    </row>
    <row r="620" spans="14:15" ht="20" customHeight="1">
      <c r="N620" s="169"/>
      <c r="O620" s="169"/>
    </row>
    <row r="621" spans="14:15" ht="20" customHeight="1">
      <c r="N621" s="169"/>
      <c r="O621" s="169"/>
    </row>
    <row r="622" spans="14:15" ht="20" customHeight="1">
      <c r="N622" s="169"/>
      <c r="O622" s="169"/>
    </row>
    <row r="623" spans="14:15" ht="20" customHeight="1">
      <c r="N623" s="169"/>
      <c r="O623" s="169"/>
    </row>
    <row r="624" spans="14:15" ht="20" customHeight="1">
      <c r="N624" s="169"/>
      <c r="O624" s="169"/>
    </row>
    <row r="625" spans="14:15" ht="20" customHeight="1">
      <c r="N625" s="169"/>
      <c r="O625" s="169"/>
    </row>
    <row r="626" spans="14:15" ht="20" customHeight="1">
      <c r="N626" s="169"/>
      <c r="O626" s="169"/>
    </row>
    <row r="627" spans="14:15" ht="20" customHeight="1">
      <c r="N627" s="169"/>
      <c r="O627" s="169"/>
    </row>
    <row r="628" spans="14:15" ht="20" customHeight="1">
      <c r="N628" s="169"/>
      <c r="O628" s="169"/>
    </row>
    <row r="629" spans="14:15" ht="20" customHeight="1">
      <c r="N629" s="169"/>
      <c r="O629" s="169"/>
    </row>
    <row r="630" spans="14:15" ht="20" customHeight="1">
      <c r="N630" s="169"/>
      <c r="O630" s="169"/>
    </row>
    <row r="631" spans="14:15" ht="20" customHeight="1">
      <c r="N631" s="169"/>
      <c r="O631" s="169"/>
    </row>
    <row r="632" spans="14:15" ht="20" customHeight="1">
      <c r="N632" s="169"/>
      <c r="O632" s="169"/>
    </row>
    <row r="633" spans="14:15" ht="20" customHeight="1">
      <c r="N633" s="169"/>
      <c r="O633" s="169"/>
    </row>
    <row r="634" spans="14:15" ht="20" customHeight="1">
      <c r="N634" s="169"/>
      <c r="O634" s="169"/>
    </row>
    <row r="635" spans="14:15" ht="20" customHeight="1">
      <c r="N635" s="169"/>
      <c r="O635" s="169"/>
    </row>
    <row r="636" spans="14:15" ht="20" customHeight="1">
      <c r="N636" s="169"/>
      <c r="O636" s="169"/>
    </row>
    <row r="637" spans="14:15" ht="20" customHeight="1">
      <c r="N637" s="169"/>
      <c r="O637" s="169"/>
    </row>
    <row r="638" spans="14:15" ht="20" customHeight="1">
      <c r="N638" s="169"/>
      <c r="O638" s="169"/>
    </row>
    <row r="639" spans="14:15" ht="20" customHeight="1">
      <c r="N639" s="169"/>
      <c r="O639" s="169"/>
    </row>
    <row r="640" spans="14:15" ht="20" customHeight="1">
      <c r="N640" s="169"/>
      <c r="O640" s="169"/>
    </row>
    <row r="641" spans="14:15" ht="20" customHeight="1">
      <c r="N641" s="169"/>
      <c r="O641" s="169"/>
    </row>
    <row r="642" spans="14:15" ht="20" customHeight="1">
      <c r="N642" s="169"/>
      <c r="O642" s="169"/>
    </row>
    <row r="643" spans="14:15" ht="20" customHeight="1">
      <c r="N643" s="169"/>
      <c r="O643" s="169"/>
    </row>
    <row r="644" spans="14:15" ht="20" customHeight="1">
      <c r="N644" s="169"/>
      <c r="O644" s="169"/>
    </row>
    <row r="645" spans="14:15" ht="20" customHeight="1">
      <c r="N645" s="169"/>
      <c r="O645" s="169"/>
    </row>
    <row r="646" spans="14:15" ht="20" customHeight="1">
      <c r="N646" s="169"/>
      <c r="O646" s="169"/>
    </row>
    <row r="647" spans="14:15" ht="20" customHeight="1">
      <c r="N647" s="169"/>
      <c r="O647" s="169"/>
    </row>
    <row r="648" spans="14:15" ht="20" customHeight="1">
      <c r="N648" s="169"/>
      <c r="O648" s="169"/>
    </row>
    <row r="649" spans="14:15" ht="20" customHeight="1">
      <c r="N649" s="169"/>
      <c r="O649" s="169"/>
    </row>
    <row r="650" spans="14:15" ht="20" customHeight="1">
      <c r="N650" s="169"/>
      <c r="O650" s="169"/>
    </row>
    <row r="651" spans="14:15" ht="20" customHeight="1">
      <c r="N651" s="169"/>
      <c r="O651" s="169"/>
    </row>
    <row r="652" spans="14:15" ht="20" customHeight="1">
      <c r="N652" s="169"/>
      <c r="O652" s="169"/>
    </row>
    <row r="653" spans="14:15" ht="20" customHeight="1">
      <c r="N653" s="169"/>
      <c r="O653" s="169"/>
    </row>
    <row r="654" spans="14:15" ht="20" customHeight="1">
      <c r="N654" s="169"/>
      <c r="O654" s="169"/>
    </row>
    <row r="655" spans="14:15" ht="20" customHeight="1">
      <c r="N655" s="169"/>
      <c r="O655" s="169"/>
    </row>
    <row r="656" spans="14:15" ht="20" customHeight="1">
      <c r="N656" s="169"/>
      <c r="O656" s="169"/>
    </row>
    <row r="657" spans="14:15" ht="20" customHeight="1">
      <c r="N657" s="169"/>
      <c r="O657" s="169"/>
    </row>
    <row r="658" spans="14:15" ht="20" customHeight="1">
      <c r="N658" s="169"/>
      <c r="O658" s="169"/>
    </row>
    <row r="659" spans="14:15" ht="20" customHeight="1">
      <c r="N659" s="169"/>
      <c r="O659" s="169"/>
    </row>
    <row r="660" spans="14:15" ht="20" customHeight="1">
      <c r="N660" s="169"/>
      <c r="O660" s="169"/>
    </row>
    <row r="661" spans="14:15" ht="20" customHeight="1">
      <c r="N661" s="169"/>
      <c r="O661" s="169"/>
    </row>
    <row r="662" spans="14:15" ht="20" customHeight="1">
      <c r="N662" s="169"/>
      <c r="O662" s="169"/>
    </row>
    <row r="663" spans="14:15" ht="20" customHeight="1">
      <c r="N663" s="169"/>
      <c r="O663" s="169"/>
    </row>
    <row r="664" spans="14:15" ht="20" customHeight="1">
      <c r="N664" s="169"/>
      <c r="O664" s="169"/>
    </row>
    <row r="665" spans="14:15" ht="20" customHeight="1">
      <c r="N665" s="169"/>
      <c r="O665" s="169"/>
    </row>
    <row r="666" spans="14:15" ht="20" customHeight="1">
      <c r="N666" s="169"/>
      <c r="O666" s="169"/>
    </row>
    <row r="667" spans="14:15" ht="20" customHeight="1">
      <c r="N667" s="169"/>
      <c r="O667" s="169"/>
    </row>
    <row r="668" spans="14:15" ht="20" customHeight="1">
      <c r="N668" s="169"/>
      <c r="O668" s="169"/>
    </row>
    <row r="669" spans="14:15" ht="20" customHeight="1">
      <c r="N669" s="169"/>
      <c r="O669" s="169"/>
    </row>
    <row r="670" spans="14:15" ht="20" customHeight="1">
      <c r="N670" s="169"/>
      <c r="O670" s="169"/>
    </row>
    <row r="671" spans="14:15" ht="20" customHeight="1">
      <c r="N671" s="169"/>
      <c r="O671" s="169"/>
    </row>
    <row r="672" spans="14:15" ht="20" customHeight="1">
      <c r="N672" s="169"/>
      <c r="O672" s="169"/>
    </row>
    <row r="673" spans="14:15" ht="20" customHeight="1">
      <c r="N673" s="169"/>
      <c r="O673" s="169"/>
    </row>
    <row r="674" spans="14:15" ht="20" customHeight="1">
      <c r="N674" s="169"/>
      <c r="O674" s="169"/>
    </row>
    <row r="675" spans="14:15" ht="20" customHeight="1">
      <c r="N675" s="169"/>
      <c r="O675" s="169"/>
    </row>
    <row r="676" spans="14:15" ht="20" customHeight="1">
      <c r="N676" s="169"/>
      <c r="O676" s="169"/>
    </row>
    <row r="677" spans="14:15" ht="20" customHeight="1">
      <c r="N677" s="169"/>
      <c r="O677" s="169"/>
    </row>
    <row r="678" spans="14:15" ht="20" customHeight="1">
      <c r="N678" s="169"/>
      <c r="O678" s="169"/>
    </row>
    <row r="679" spans="14:15" ht="20" customHeight="1">
      <c r="N679" s="169"/>
      <c r="O679" s="169"/>
    </row>
    <row r="680" spans="14:15" ht="20" customHeight="1">
      <c r="N680" s="169"/>
      <c r="O680" s="169"/>
    </row>
    <row r="681" spans="14:15" ht="20" customHeight="1">
      <c r="N681" s="169"/>
      <c r="O681" s="169"/>
    </row>
    <row r="682" spans="14:15" ht="20" customHeight="1">
      <c r="N682" s="169"/>
      <c r="O682" s="169"/>
    </row>
    <row r="683" spans="14:15" ht="20" customHeight="1">
      <c r="N683" s="169"/>
      <c r="O683" s="169"/>
    </row>
    <row r="684" spans="14:15" ht="20" customHeight="1">
      <c r="N684" s="169"/>
      <c r="O684" s="169"/>
    </row>
    <row r="685" spans="14:15" ht="20" customHeight="1">
      <c r="N685" s="169"/>
      <c r="O685" s="169"/>
    </row>
    <row r="686" spans="14:15" ht="20" customHeight="1">
      <c r="N686" s="169"/>
      <c r="O686" s="169"/>
    </row>
    <row r="687" spans="14:15" ht="20" customHeight="1">
      <c r="N687" s="169"/>
      <c r="O687" s="169"/>
    </row>
    <row r="688" spans="14:15" ht="20" customHeight="1">
      <c r="N688" s="169"/>
      <c r="O688" s="169"/>
    </row>
    <row r="689" spans="14:15" ht="20" customHeight="1">
      <c r="N689" s="169"/>
      <c r="O689" s="169"/>
    </row>
    <row r="690" spans="14:15" ht="20" customHeight="1">
      <c r="N690" s="169"/>
      <c r="O690" s="169"/>
    </row>
    <row r="691" spans="14:15" ht="20" customHeight="1">
      <c r="N691" s="169"/>
      <c r="O691" s="169"/>
    </row>
    <row r="692" spans="14:15" ht="20" customHeight="1">
      <c r="N692" s="169"/>
      <c r="O692" s="169"/>
    </row>
    <row r="693" spans="14:15" ht="20" customHeight="1">
      <c r="N693" s="169"/>
      <c r="O693" s="169"/>
    </row>
    <row r="694" spans="14:15" ht="20" customHeight="1">
      <c r="N694" s="169"/>
      <c r="O694" s="169"/>
    </row>
    <row r="695" spans="14:15" ht="20" customHeight="1">
      <c r="N695" s="169"/>
      <c r="O695" s="169"/>
    </row>
    <row r="696" spans="14:15" ht="20" customHeight="1">
      <c r="N696" s="169"/>
      <c r="O696" s="169"/>
    </row>
    <row r="697" spans="14:15" ht="20" customHeight="1">
      <c r="N697" s="169"/>
      <c r="O697" s="169"/>
    </row>
    <row r="698" spans="14:15" ht="20" customHeight="1">
      <c r="N698" s="169"/>
      <c r="O698" s="169"/>
    </row>
    <row r="699" spans="14:15" ht="20" customHeight="1">
      <c r="N699" s="169"/>
      <c r="O699" s="169"/>
    </row>
    <row r="700" spans="14:15" ht="20" customHeight="1">
      <c r="N700" s="169"/>
      <c r="O700" s="169"/>
    </row>
    <row r="701" spans="14:15" ht="20" customHeight="1">
      <c r="N701" s="169"/>
      <c r="O701" s="169"/>
    </row>
    <row r="702" spans="14:15" ht="20" customHeight="1">
      <c r="N702" s="169"/>
      <c r="O702" s="169"/>
    </row>
    <row r="703" spans="14:15" ht="20" customHeight="1">
      <c r="N703" s="169"/>
      <c r="O703" s="169"/>
    </row>
    <row r="704" spans="14:15" ht="20" customHeight="1">
      <c r="N704" s="169"/>
      <c r="O704" s="169"/>
    </row>
    <row r="705" spans="14:15" ht="20" customHeight="1">
      <c r="N705" s="169"/>
      <c r="O705" s="169"/>
    </row>
    <row r="706" spans="14:15" ht="20" customHeight="1">
      <c r="N706" s="169"/>
      <c r="O706" s="169"/>
    </row>
    <row r="707" spans="14:15" ht="20" customHeight="1">
      <c r="N707" s="169"/>
      <c r="O707" s="169"/>
    </row>
    <row r="708" spans="14:15" ht="20" customHeight="1">
      <c r="N708" s="169"/>
      <c r="O708" s="169"/>
    </row>
    <row r="709" spans="14:15" ht="20" customHeight="1">
      <c r="N709" s="169"/>
      <c r="O709" s="169"/>
    </row>
    <row r="710" spans="14:15" ht="20" customHeight="1">
      <c r="N710" s="169"/>
      <c r="O710" s="169"/>
    </row>
    <row r="711" spans="14:15" ht="20" customHeight="1">
      <c r="N711" s="169"/>
      <c r="O711" s="169"/>
    </row>
    <row r="712" spans="14:15" ht="20" customHeight="1">
      <c r="N712" s="169"/>
      <c r="O712" s="169"/>
    </row>
    <row r="713" spans="14:15" ht="20" customHeight="1">
      <c r="N713" s="169"/>
      <c r="O713" s="169"/>
    </row>
    <row r="714" spans="14:15" ht="20" customHeight="1">
      <c r="N714" s="169"/>
      <c r="O714" s="169"/>
    </row>
    <row r="715" spans="14:15" ht="20" customHeight="1">
      <c r="N715" s="169"/>
      <c r="O715" s="169"/>
    </row>
    <row r="716" spans="14:15" ht="20" customHeight="1">
      <c r="N716" s="169"/>
      <c r="O716" s="169"/>
    </row>
    <row r="717" spans="14:15" ht="20" customHeight="1">
      <c r="N717" s="169"/>
      <c r="O717" s="169"/>
    </row>
    <row r="718" spans="14:15" ht="20" customHeight="1">
      <c r="N718" s="169"/>
      <c r="O718" s="169"/>
    </row>
    <row r="719" spans="14:15" ht="20" customHeight="1">
      <c r="N719" s="169"/>
      <c r="O719" s="169"/>
    </row>
    <row r="720" spans="14:15" ht="20" customHeight="1">
      <c r="N720" s="169"/>
      <c r="O720" s="169"/>
    </row>
    <row r="721" spans="14:15" ht="20" customHeight="1">
      <c r="N721" s="169"/>
      <c r="O721" s="169"/>
    </row>
    <row r="722" spans="14:15" ht="20" customHeight="1">
      <c r="N722" s="169"/>
      <c r="O722" s="169"/>
    </row>
    <row r="723" spans="14:15" ht="20" customHeight="1">
      <c r="N723" s="169"/>
      <c r="O723" s="169"/>
    </row>
    <row r="724" spans="14:15" ht="20" customHeight="1">
      <c r="N724" s="169"/>
      <c r="O724" s="169"/>
    </row>
    <row r="725" spans="14:15" ht="20" customHeight="1">
      <c r="N725" s="169"/>
      <c r="O725" s="169"/>
    </row>
    <row r="726" spans="14:15" ht="20" customHeight="1">
      <c r="N726" s="169"/>
      <c r="O726" s="169"/>
    </row>
    <row r="727" spans="14:15" ht="20" customHeight="1">
      <c r="N727" s="169"/>
      <c r="O727" s="169"/>
    </row>
    <row r="728" spans="14:15" ht="20" customHeight="1">
      <c r="N728" s="169"/>
      <c r="O728" s="169"/>
    </row>
    <row r="729" spans="14:15" ht="20" customHeight="1">
      <c r="N729" s="169"/>
      <c r="O729" s="169"/>
    </row>
    <row r="730" spans="14:15" ht="20" customHeight="1">
      <c r="N730" s="169"/>
      <c r="O730" s="169"/>
    </row>
    <row r="731" spans="14:15" ht="20" customHeight="1">
      <c r="N731" s="169"/>
      <c r="O731" s="169"/>
    </row>
    <row r="732" spans="14:15" ht="20" customHeight="1">
      <c r="N732" s="169"/>
      <c r="O732" s="169"/>
    </row>
    <row r="733" spans="14:15" ht="20" customHeight="1">
      <c r="N733" s="169"/>
      <c r="O733" s="169"/>
    </row>
    <row r="734" spans="14:15" ht="20" customHeight="1">
      <c r="N734" s="169"/>
      <c r="O734" s="169"/>
    </row>
    <row r="735" spans="14:15" ht="20" customHeight="1">
      <c r="N735" s="169"/>
      <c r="O735" s="169"/>
    </row>
    <row r="736" spans="14:15" ht="20" customHeight="1">
      <c r="N736" s="169"/>
      <c r="O736" s="169"/>
    </row>
    <row r="737" spans="14:15" ht="20" customHeight="1">
      <c r="N737" s="169"/>
      <c r="O737" s="169"/>
    </row>
    <row r="738" spans="14:15" ht="20" customHeight="1">
      <c r="N738" s="169"/>
      <c r="O738" s="169"/>
    </row>
    <row r="739" spans="14:15" ht="20" customHeight="1">
      <c r="N739" s="169"/>
      <c r="O739" s="169"/>
    </row>
    <row r="740" spans="14:15" ht="20" customHeight="1">
      <c r="N740" s="169"/>
      <c r="O740" s="169"/>
    </row>
    <row r="741" spans="14:15" ht="20" customHeight="1">
      <c r="N741" s="169"/>
      <c r="O741" s="169"/>
    </row>
    <row r="742" spans="14:15" ht="20" customHeight="1">
      <c r="N742" s="169"/>
      <c r="O742" s="169"/>
    </row>
    <row r="743" spans="14:15" ht="20" customHeight="1">
      <c r="N743" s="169"/>
      <c r="O743" s="169"/>
    </row>
    <row r="744" spans="14:15" ht="20" customHeight="1">
      <c r="N744" s="169"/>
      <c r="O744" s="169"/>
    </row>
    <row r="745" spans="14:15" ht="20" customHeight="1">
      <c r="N745" s="169"/>
      <c r="O745" s="169"/>
    </row>
    <row r="746" spans="14:15" ht="20" customHeight="1">
      <c r="N746" s="169"/>
      <c r="O746" s="169"/>
    </row>
    <row r="747" spans="14:15" ht="20" customHeight="1">
      <c r="N747" s="169"/>
      <c r="O747" s="169"/>
    </row>
    <row r="748" spans="14:15" ht="20" customHeight="1">
      <c r="N748" s="169"/>
      <c r="O748" s="169"/>
    </row>
    <row r="749" spans="14:15" ht="20" customHeight="1">
      <c r="N749" s="169"/>
      <c r="O749" s="169"/>
    </row>
    <row r="750" spans="14:15" ht="20" customHeight="1">
      <c r="N750" s="169"/>
      <c r="O750" s="169"/>
    </row>
    <row r="751" spans="14:15" ht="20" customHeight="1">
      <c r="N751" s="169"/>
      <c r="O751" s="169"/>
    </row>
    <row r="752" spans="14:15" ht="20" customHeight="1">
      <c r="N752" s="169"/>
      <c r="O752" s="169"/>
    </row>
    <row r="753" spans="14:15" ht="20" customHeight="1">
      <c r="N753" s="169"/>
      <c r="O753" s="169"/>
    </row>
    <row r="754" spans="14:15" ht="20" customHeight="1">
      <c r="N754" s="169"/>
      <c r="O754" s="169"/>
    </row>
    <row r="755" spans="14:15" ht="20" customHeight="1">
      <c r="N755" s="169"/>
      <c r="O755" s="169"/>
    </row>
    <row r="756" spans="14:15" ht="20" customHeight="1">
      <c r="N756" s="169"/>
      <c r="O756" s="169"/>
    </row>
    <row r="757" spans="14:15" ht="20" customHeight="1">
      <c r="N757" s="169"/>
      <c r="O757" s="169"/>
    </row>
    <row r="758" spans="14:15" ht="20" customHeight="1">
      <c r="N758" s="169"/>
      <c r="O758" s="169"/>
    </row>
    <row r="759" spans="14:15" ht="20" customHeight="1">
      <c r="N759" s="169"/>
      <c r="O759" s="169"/>
    </row>
    <row r="760" spans="14:15" ht="20" customHeight="1">
      <c r="N760" s="169"/>
      <c r="O760" s="169"/>
    </row>
    <row r="761" spans="14:15" ht="20" customHeight="1">
      <c r="N761" s="169"/>
      <c r="O761" s="169"/>
    </row>
    <row r="762" spans="14:15" ht="20" customHeight="1">
      <c r="N762" s="169"/>
      <c r="O762" s="169"/>
    </row>
    <row r="763" spans="14:15" ht="20" customHeight="1">
      <c r="N763" s="169"/>
      <c r="O763" s="169"/>
    </row>
    <row r="764" spans="14:15" ht="20" customHeight="1">
      <c r="N764" s="169"/>
      <c r="O764" s="169"/>
    </row>
    <row r="765" spans="14:15" ht="20" customHeight="1">
      <c r="N765" s="169"/>
      <c r="O765" s="169"/>
    </row>
    <row r="766" spans="14:15" ht="20" customHeight="1">
      <c r="N766" s="169"/>
      <c r="O766" s="169"/>
    </row>
    <row r="767" spans="14:15" ht="20" customHeight="1">
      <c r="N767" s="169"/>
      <c r="O767" s="169"/>
    </row>
    <row r="768" spans="14:15" ht="20" customHeight="1">
      <c r="N768" s="169"/>
      <c r="O768" s="169"/>
    </row>
    <row r="769" spans="14:15" ht="20" customHeight="1">
      <c r="N769" s="169"/>
      <c r="O769" s="169"/>
    </row>
    <row r="770" spans="14:15" ht="20" customHeight="1">
      <c r="N770" s="169"/>
      <c r="O770" s="169"/>
    </row>
    <row r="771" spans="14:15" ht="20" customHeight="1">
      <c r="N771" s="169"/>
      <c r="O771" s="169"/>
    </row>
    <row r="772" spans="14:15" ht="20" customHeight="1">
      <c r="N772" s="169"/>
      <c r="O772" s="169"/>
    </row>
    <row r="773" spans="14:15" ht="20" customHeight="1">
      <c r="N773" s="169"/>
      <c r="O773" s="169"/>
    </row>
    <row r="774" spans="14:15" ht="20" customHeight="1">
      <c r="N774" s="169"/>
      <c r="O774" s="169"/>
    </row>
    <row r="775" spans="14:15" ht="20" customHeight="1">
      <c r="N775" s="169"/>
      <c r="O775" s="169"/>
    </row>
    <row r="776" spans="14:15" ht="20" customHeight="1">
      <c r="N776" s="169"/>
      <c r="O776" s="169"/>
    </row>
    <row r="777" spans="14:15" ht="20" customHeight="1">
      <c r="N777" s="169"/>
      <c r="O777" s="169"/>
    </row>
    <row r="778" spans="14:15" ht="20" customHeight="1">
      <c r="N778" s="169"/>
      <c r="O778" s="169"/>
    </row>
    <row r="779" spans="14:15" ht="20" customHeight="1">
      <c r="N779" s="169"/>
      <c r="O779" s="169"/>
    </row>
    <row r="780" spans="14:15" ht="20" customHeight="1">
      <c r="N780" s="169"/>
      <c r="O780" s="169"/>
    </row>
    <row r="781" spans="14:15" ht="20" customHeight="1">
      <c r="N781" s="169"/>
      <c r="O781" s="169"/>
    </row>
    <row r="782" spans="14:15" ht="20" customHeight="1">
      <c r="N782" s="169"/>
      <c r="O782" s="169"/>
    </row>
    <row r="783" spans="14:15" ht="20" customHeight="1">
      <c r="N783" s="169"/>
      <c r="O783" s="169"/>
    </row>
    <row r="784" spans="14:15" ht="20" customHeight="1">
      <c r="N784" s="169"/>
      <c r="O784" s="169"/>
    </row>
    <row r="785" spans="14:15" ht="20" customHeight="1">
      <c r="N785" s="169"/>
      <c r="O785" s="169"/>
    </row>
    <row r="786" spans="14:15" ht="20" customHeight="1">
      <c r="N786" s="169"/>
      <c r="O786" s="169"/>
    </row>
    <row r="787" spans="14:15" ht="20" customHeight="1">
      <c r="N787" s="169"/>
      <c r="O787" s="169"/>
    </row>
    <row r="788" spans="14:15" ht="20" customHeight="1">
      <c r="N788" s="169"/>
      <c r="O788" s="169"/>
    </row>
    <row r="789" spans="14:15" ht="20" customHeight="1">
      <c r="N789" s="169"/>
      <c r="O789" s="169"/>
    </row>
    <row r="790" spans="14:15" ht="20" customHeight="1">
      <c r="N790" s="169"/>
      <c r="O790" s="169"/>
    </row>
    <row r="791" spans="14:15" ht="20" customHeight="1">
      <c r="N791" s="169"/>
      <c r="O791" s="169"/>
    </row>
    <row r="792" spans="14:15" ht="20" customHeight="1">
      <c r="N792" s="169"/>
      <c r="O792" s="169"/>
    </row>
    <row r="793" spans="14:15" ht="20" customHeight="1">
      <c r="N793" s="169"/>
      <c r="O793" s="169"/>
    </row>
    <row r="794" spans="14:15" ht="20" customHeight="1">
      <c r="N794" s="169"/>
      <c r="O794" s="169"/>
    </row>
    <row r="795" spans="14:15" ht="20" customHeight="1">
      <c r="N795" s="169"/>
      <c r="O795" s="169"/>
    </row>
    <row r="796" spans="14:15" ht="20" customHeight="1">
      <c r="N796" s="169"/>
      <c r="O796" s="169"/>
    </row>
    <row r="797" spans="14:15" ht="20" customHeight="1">
      <c r="N797" s="169"/>
      <c r="O797" s="169"/>
    </row>
    <row r="798" spans="14:15" ht="20" customHeight="1">
      <c r="N798" s="169"/>
      <c r="O798" s="169"/>
    </row>
    <row r="799" spans="14:15" ht="20" customHeight="1">
      <c r="N799" s="169"/>
      <c r="O799" s="169"/>
    </row>
    <row r="800" spans="14:15" ht="20" customHeight="1">
      <c r="N800" s="169"/>
      <c r="O800" s="169"/>
    </row>
    <row r="801" spans="14:15" ht="20" customHeight="1">
      <c r="N801" s="169"/>
      <c r="O801" s="169"/>
    </row>
    <row r="802" spans="14:15" ht="20" customHeight="1">
      <c r="N802" s="169"/>
      <c r="O802" s="169"/>
    </row>
    <row r="803" spans="14:15" ht="20" customHeight="1">
      <c r="N803" s="169"/>
      <c r="O803" s="169"/>
    </row>
    <row r="804" spans="14:15" ht="20" customHeight="1">
      <c r="N804" s="169"/>
      <c r="O804" s="169"/>
    </row>
    <row r="805" spans="14:15" ht="20" customHeight="1">
      <c r="N805" s="169"/>
      <c r="O805" s="169"/>
    </row>
    <row r="806" spans="14:15" ht="20" customHeight="1">
      <c r="N806" s="169"/>
      <c r="O806" s="169"/>
    </row>
    <row r="807" spans="14:15" ht="20" customHeight="1">
      <c r="N807" s="169"/>
      <c r="O807" s="169"/>
    </row>
    <row r="808" spans="14:15" ht="20" customHeight="1">
      <c r="N808" s="169"/>
      <c r="O808" s="169"/>
    </row>
    <row r="809" spans="14:15" ht="20" customHeight="1">
      <c r="N809" s="169"/>
      <c r="O809" s="169"/>
    </row>
    <row r="810" spans="14:15" ht="20" customHeight="1">
      <c r="N810" s="169"/>
      <c r="O810" s="169"/>
    </row>
    <row r="811" spans="14:15" ht="20" customHeight="1">
      <c r="N811" s="169"/>
      <c r="O811" s="169"/>
    </row>
    <row r="812" spans="14:15" ht="20" customHeight="1">
      <c r="N812" s="169"/>
      <c r="O812" s="169"/>
    </row>
    <row r="813" spans="14:15" ht="20" customHeight="1">
      <c r="N813" s="169"/>
      <c r="O813" s="169"/>
    </row>
    <row r="814" spans="14:15" ht="20" customHeight="1">
      <c r="N814" s="169"/>
      <c r="O814" s="169"/>
    </row>
    <row r="815" spans="14:15" ht="20" customHeight="1">
      <c r="N815" s="169"/>
      <c r="O815" s="169"/>
    </row>
    <row r="816" spans="14:15" ht="20" customHeight="1">
      <c r="N816" s="169"/>
      <c r="O816" s="169"/>
    </row>
    <row r="817" spans="14:15" ht="20" customHeight="1">
      <c r="N817" s="169"/>
      <c r="O817" s="169"/>
    </row>
    <row r="818" spans="14:15" ht="20" customHeight="1">
      <c r="N818" s="169"/>
      <c r="O818" s="169"/>
    </row>
    <row r="819" spans="14:15" ht="20" customHeight="1">
      <c r="N819" s="169"/>
      <c r="O819" s="169"/>
    </row>
    <row r="820" spans="14:15" ht="20" customHeight="1">
      <c r="N820" s="169"/>
      <c r="O820" s="169"/>
    </row>
    <row r="821" spans="14:15" ht="20" customHeight="1">
      <c r="N821" s="169"/>
      <c r="O821" s="169"/>
    </row>
    <row r="822" spans="14:15" ht="20" customHeight="1">
      <c r="N822" s="169"/>
      <c r="O822" s="169"/>
    </row>
    <row r="823" spans="14:15" ht="20" customHeight="1">
      <c r="N823" s="169"/>
      <c r="O823" s="169"/>
    </row>
    <row r="824" spans="14:15" ht="20" customHeight="1">
      <c r="N824" s="169"/>
      <c r="O824" s="169"/>
    </row>
    <row r="825" spans="14:15" ht="20" customHeight="1">
      <c r="N825" s="169"/>
      <c r="O825" s="169"/>
    </row>
    <row r="826" spans="14:15" ht="20" customHeight="1">
      <c r="N826" s="169"/>
      <c r="O826" s="169"/>
    </row>
    <row r="827" spans="14:15" ht="20" customHeight="1">
      <c r="N827" s="169"/>
      <c r="O827" s="169"/>
    </row>
    <row r="828" spans="14:15" ht="20" customHeight="1">
      <c r="N828" s="169"/>
      <c r="O828" s="169"/>
    </row>
    <row r="829" spans="14:15" ht="20" customHeight="1">
      <c r="N829" s="169"/>
      <c r="O829" s="169"/>
    </row>
    <row r="830" spans="14:15" ht="20" customHeight="1">
      <c r="N830" s="169"/>
      <c r="O830" s="169"/>
    </row>
    <row r="831" spans="14:15" ht="20" customHeight="1">
      <c r="N831" s="169"/>
      <c r="O831" s="169"/>
    </row>
    <row r="832" spans="14:15" ht="20" customHeight="1">
      <c r="N832" s="169"/>
      <c r="O832" s="169"/>
    </row>
    <row r="833" spans="14:15" ht="20" customHeight="1">
      <c r="N833" s="169"/>
      <c r="O833" s="169"/>
    </row>
    <row r="834" spans="14:15" ht="20" customHeight="1">
      <c r="N834" s="169"/>
      <c r="O834" s="169"/>
    </row>
    <row r="835" spans="14:15" ht="20" customHeight="1">
      <c r="N835" s="169"/>
      <c r="O835" s="169"/>
    </row>
    <row r="836" spans="14:15" ht="20" customHeight="1">
      <c r="N836" s="169"/>
      <c r="O836" s="169"/>
    </row>
    <row r="837" spans="14:15" ht="20" customHeight="1">
      <c r="N837" s="169"/>
      <c r="O837" s="169"/>
    </row>
    <row r="838" spans="14:15" ht="20" customHeight="1">
      <c r="N838" s="169"/>
      <c r="O838" s="169"/>
    </row>
    <row r="839" spans="14:15" ht="20" customHeight="1">
      <c r="N839" s="169"/>
      <c r="O839" s="169"/>
    </row>
    <row r="840" spans="14:15" ht="20" customHeight="1">
      <c r="N840" s="169"/>
      <c r="O840" s="169"/>
    </row>
    <row r="841" spans="14:15" ht="20" customHeight="1">
      <c r="N841" s="169"/>
      <c r="O841" s="169"/>
    </row>
    <row r="842" spans="14:15" ht="20" customHeight="1">
      <c r="N842" s="169"/>
      <c r="O842" s="169"/>
    </row>
    <row r="843" spans="14:15" ht="20" customHeight="1">
      <c r="N843" s="169"/>
      <c r="O843" s="169"/>
    </row>
    <row r="844" spans="14:15" ht="20" customHeight="1">
      <c r="N844" s="169"/>
      <c r="O844" s="169"/>
    </row>
    <row r="845" spans="14:15" ht="20" customHeight="1">
      <c r="N845" s="169"/>
      <c r="O845" s="169"/>
    </row>
    <row r="846" spans="14:15" ht="20" customHeight="1">
      <c r="N846" s="169"/>
      <c r="O846" s="169"/>
    </row>
    <row r="847" spans="14:15" ht="20" customHeight="1">
      <c r="N847" s="169"/>
      <c r="O847" s="169"/>
    </row>
    <row r="848" spans="14:15" ht="20" customHeight="1">
      <c r="N848" s="169"/>
      <c r="O848" s="169"/>
    </row>
    <row r="849" spans="14:15" ht="20" customHeight="1">
      <c r="N849" s="169"/>
      <c r="O849" s="169"/>
    </row>
    <row r="850" spans="14:15" ht="20" customHeight="1">
      <c r="N850" s="169"/>
      <c r="O850" s="169"/>
    </row>
    <row r="851" spans="14:15" ht="20" customHeight="1">
      <c r="N851" s="169"/>
      <c r="O851" s="169"/>
    </row>
    <row r="852" spans="14:15" ht="20" customHeight="1">
      <c r="N852" s="169"/>
      <c r="O852" s="169"/>
    </row>
    <row r="853" spans="14:15" ht="20" customHeight="1">
      <c r="N853" s="169"/>
      <c r="O853" s="169"/>
    </row>
    <row r="854" spans="14:15" ht="20" customHeight="1">
      <c r="N854" s="169"/>
      <c r="O854" s="169"/>
    </row>
    <row r="855" spans="14:15" ht="20" customHeight="1">
      <c r="N855" s="169"/>
      <c r="O855" s="169"/>
    </row>
    <row r="856" spans="14:15" ht="20" customHeight="1">
      <c r="N856" s="169"/>
      <c r="O856" s="169"/>
    </row>
    <row r="857" spans="14:15" ht="20" customHeight="1">
      <c r="N857" s="169"/>
      <c r="O857" s="169"/>
    </row>
    <row r="858" spans="14:15" ht="20" customHeight="1">
      <c r="N858" s="169"/>
      <c r="O858" s="169"/>
    </row>
    <row r="859" spans="14:15" ht="20" customHeight="1">
      <c r="N859" s="169"/>
      <c r="O859" s="169"/>
    </row>
    <row r="860" spans="14:15" ht="20" customHeight="1">
      <c r="N860" s="169"/>
      <c r="O860" s="169"/>
    </row>
    <row r="861" spans="14:15" ht="20" customHeight="1">
      <c r="N861" s="169"/>
      <c r="O861" s="169"/>
    </row>
    <row r="862" spans="14:15" ht="20" customHeight="1">
      <c r="N862" s="169"/>
      <c r="O862" s="169"/>
    </row>
    <row r="863" spans="14:15" ht="20" customHeight="1">
      <c r="N863" s="169"/>
      <c r="O863" s="169"/>
    </row>
    <row r="864" spans="14:15" ht="20" customHeight="1">
      <c r="N864" s="169"/>
      <c r="O864" s="169"/>
    </row>
    <row r="865" spans="14:15" ht="20" customHeight="1">
      <c r="N865" s="169"/>
      <c r="O865" s="169"/>
    </row>
    <row r="866" spans="14:15" ht="20" customHeight="1">
      <c r="N866" s="169"/>
      <c r="O866" s="169"/>
    </row>
    <row r="867" spans="14:15" ht="20" customHeight="1">
      <c r="N867" s="169"/>
      <c r="O867" s="169"/>
    </row>
    <row r="868" spans="14:15" ht="20" customHeight="1">
      <c r="N868" s="169"/>
      <c r="O868" s="169"/>
    </row>
    <row r="869" spans="14:15" ht="20" customHeight="1">
      <c r="N869" s="169"/>
      <c r="O869" s="169"/>
    </row>
    <row r="870" spans="14:15" ht="20" customHeight="1">
      <c r="N870" s="169"/>
      <c r="O870" s="169"/>
    </row>
    <row r="871" spans="14:15" ht="20" customHeight="1">
      <c r="N871" s="169"/>
      <c r="O871" s="169"/>
    </row>
    <row r="872" spans="14:15" ht="20" customHeight="1">
      <c r="N872" s="169"/>
      <c r="O872" s="169"/>
    </row>
    <row r="873" spans="14:15" ht="20" customHeight="1">
      <c r="N873" s="169"/>
      <c r="O873" s="169"/>
    </row>
    <row r="874" spans="14:15" ht="20" customHeight="1">
      <c r="N874" s="169"/>
      <c r="O874" s="169"/>
    </row>
    <row r="875" spans="14:15" ht="20" customHeight="1">
      <c r="N875" s="169"/>
      <c r="O875" s="169"/>
    </row>
    <row r="876" spans="14:15" ht="20" customHeight="1">
      <c r="N876" s="169"/>
      <c r="O876" s="169"/>
    </row>
    <row r="877" spans="14:15" ht="20" customHeight="1">
      <c r="N877" s="169"/>
      <c r="O877" s="169"/>
    </row>
    <row r="878" spans="14:15" ht="20" customHeight="1">
      <c r="N878" s="169"/>
      <c r="O878" s="169"/>
    </row>
    <row r="879" spans="14:15" ht="20" customHeight="1">
      <c r="N879" s="169"/>
      <c r="O879" s="169"/>
    </row>
    <row r="880" spans="14:15" ht="20" customHeight="1">
      <c r="N880" s="169"/>
      <c r="O880" s="169"/>
    </row>
    <row r="881" spans="14:15" ht="20" customHeight="1">
      <c r="N881" s="169"/>
      <c r="O881" s="169"/>
    </row>
    <row r="882" spans="14:15" ht="20" customHeight="1">
      <c r="N882" s="169"/>
      <c r="O882" s="169"/>
    </row>
    <row r="883" spans="14:15" ht="20" customHeight="1">
      <c r="N883" s="169"/>
      <c r="O883" s="169"/>
    </row>
    <row r="884" spans="14:15" ht="20" customHeight="1">
      <c r="N884" s="169"/>
      <c r="O884" s="169"/>
    </row>
    <row r="885" spans="14:15" ht="20" customHeight="1">
      <c r="N885" s="169"/>
      <c r="O885" s="169"/>
    </row>
    <row r="886" spans="14:15" ht="20" customHeight="1">
      <c r="N886" s="169"/>
      <c r="O886" s="169"/>
    </row>
    <row r="887" spans="14:15" ht="20" customHeight="1">
      <c r="N887" s="169"/>
      <c r="O887" s="169"/>
    </row>
    <row r="888" spans="14:15" ht="20" customHeight="1">
      <c r="N888" s="169"/>
      <c r="O888" s="169"/>
    </row>
    <row r="889" spans="14:15" ht="20" customHeight="1">
      <c r="N889" s="169"/>
      <c r="O889" s="169"/>
    </row>
    <row r="890" spans="14:15" ht="20" customHeight="1">
      <c r="N890" s="169"/>
      <c r="O890" s="169"/>
    </row>
    <row r="891" spans="14:15" ht="20" customHeight="1">
      <c r="N891" s="169"/>
      <c r="O891" s="169"/>
    </row>
    <row r="892" spans="14:15" ht="20" customHeight="1">
      <c r="N892" s="169"/>
      <c r="O892" s="169"/>
    </row>
    <row r="893" spans="14:15" ht="20" customHeight="1">
      <c r="N893" s="169"/>
      <c r="O893" s="169"/>
    </row>
    <row r="894" spans="14:15" ht="20" customHeight="1">
      <c r="N894" s="169"/>
      <c r="O894" s="169"/>
    </row>
    <row r="895" spans="14:15" ht="20" customHeight="1">
      <c r="N895" s="169"/>
      <c r="O895" s="169"/>
    </row>
    <row r="896" spans="14:15" ht="20" customHeight="1">
      <c r="N896" s="169"/>
      <c r="O896" s="169"/>
    </row>
    <row r="897" spans="14:15" ht="20" customHeight="1">
      <c r="N897" s="169"/>
      <c r="O897" s="169"/>
    </row>
    <row r="898" spans="14:15" ht="20" customHeight="1">
      <c r="N898" s="169"/>
      <c r="O898" s="169"/>
    </row>
    <row r="899" spans="14:15" ht="20" customHeight="1">
      <c r="N899" s="169"/>
      <c r="O899" s="169"/>
    </row>
    <row r="900" spans="14:15" ht="20" customHeight="1">
      <c r="N900" s="169"/>
      <c r="O900" s="169"/>
    </row>
    <row r="901" spans="14:15" ht="20" customHeight="1">
      <c r="N901" s="169"/>
      <c r="O901" s="169"/>
    </row>
    <row r="902" spans="14:15" ht="20" customHeight="1">
      <c r="N902" s="169"/>
      <c r="O902" s="169"/>
    </row>
    <row r="903" spans="14:15" ht="20" customHeight="1">
      <c r="N903" s="169"/>
      <c r="O903" s="169"/>
    </row>
    <row r="904" spans="14:15" ht="20" customHeight="1">
      <c r="N904" s="169"/>
      <c r="O904" s="169"/>
    </row>
    <row r="905" spans="14:15" ht="20" customHeight="1">
      <c r="N905" s="169"/>
      <c r="O905" s="169"/>
    </row>
    <row r="906" spans="14:15" ht="20" customHeight="1">
      <c r="N906" s="169"/>
      <c r="O906" s="169"/>
    </row>
    <row r="907" spans="14:15" ht="20" customHeight="1">
      <c r="N907" s="169"/>
      <c r="O907" s="169"/>
    </row>
    <row r="908" spans="14:15" ht="20" customHeight="1">
      <c r="N908" s="169"/>
      <c r="O908" s="169"/>
    </row>
    <row r="909" spans="14:15" ht="20" customHeight="1">
      <c r="N909" s="169"/>
      <c r="O909" s="169"/>
    </row>
    <row r="910" spans="14:15" ht="20" customHeight="1">
      <c r="N910" s="169"/>
      <c r="O910" s="169"/>
    </row>
    <row r="911" spans="14:15" ht="20" customHeight="1">
      <c r="N911" s="169"/>
      <c r="O911" s="169"/>
    </row>
    <row r="912" spans="14:15" ht="20" customHeight="1">
      <c r="N912" s="169"/>
      <c r="O912" s="169"/>
    </row>
    <row r="913" spans="14:15" ht="20" customHeight="1">
      <c r="N913" s="169"/>
      <c r="O913" s="169"/>
    </row>
    <row r="914" spans="14:15" ht="20" customHeight="1">
      <c r="N914" s="169"/>
      <c r="O914" s="169"/>
    </row>
    <row r="915" spans="14:15" ht="20" customHeight="1">
      <c r="N915" s="169"/>
      <c r="O915" s="169"/>
    </row>
    <row r="916" spans="14:15" ht="20" customHeight="1">
      <c r="N916" s="169"/>
      <c r="O916" s="169"/>
    </row>
    <row r="917" spans="14:15" ht="20" customHeight="1">
      <c r="N917" s="169"/>
      <c r="O917" s="169"/>
    </row>
    <row r="918" spans="14:15" ht="20" customHeight="1">
      <c r="N918" s="169"/>
      <c r="O918" s="169"/>
    </row>
    <row r="919" spans="14:15" ht="20" customHeight="1">
      <c r="N919" s="169"/>
      <c r="O919" s="169"/>
    </row>
    <row r="920" spans="14:15" ht="20" customHeight="1">
      <c r="N920" s="169"/>
      <c r="O920" s="169"/>
    </row>
    <row r="921" spans="14:15" ht="20" customHeight="1">
      <c r="N921" s="169"/>
      <c r="O921" s="169"/>
    </row>
    <row r="922" spans="14:15" ht="20" customHeight="1">
      <c r="N922" s="169"/>
      <c r="O922" s="169"/>
    </row>
    <row r="923" spans="14:15" ht="20" customHeight="1">
      <c r="N923" s="169"/>
      <c r="O923" s="169"/>
    </row>
    <row r="924" spans="14:15" ht="20" customHeight="1">
      <c r="N924" s="169"/>
      <c r="O924" s="169"/>
    </row>
    <row r="925" spans="14:15" ht="20" customHeight="1">
      <c r="N925" s="169"/>
      <c r="O925" s="169"/>
    </row>
    <row r="926" spans="14:15" ht="20" customHeight="1">
      <c r="N926" s="169"/>
      <c r="O926" s="169"/>
    </row>
    <row r="927" spans="14:15" ht="20" customHeight="1">
      <c r="N927" s="169"/>
      <c r="O927" s="169"/>
    </row>
    <row r="928" spans="14:15" ht="20" customHeight="1">
      <c r="N928" s="169"/>
      <c r="O928" s="169"/>
    </row>
    <row r="929" spans="14:15" ht="20" customHeight="1">
      <c r="N929" s="169"/>
      <c r="O929" s="169"/>
    </row>
    <row r="930" spans="14:15" ht="20" customHeight="1">
      <c r="N930" s="169"/>
      <c r="O930" s="169"/>
    </row>
    <row r="931" spans="14:15" ht="20" customHeight="1">
      <c r="N931" s="169"/>
      <c r="O931" s="169"/>
    </row>
    <row r="932" spans="14:15" ht="20" customHeight="1">
      <c r="N932" s="169"/>
      <c r="O932" s="169"/>
    </row>
    <row r="933" spans="14:15" ht="20" customHeight="1">
      <c r="N933" s="169"/>
      <c r="O933" s="169"/>
    </row>
    <row r="934" spans="14:15" ht="20" customHeight="1">
      <c r="N934" s="169"/>
      <c r="O934" s="169"/>
    </row>
    <row r="935" spans="14:15" ht="20" customHeight="1">
      <c r="N935" s="169"/>
      <c r="O935" s="169"/>
    </row>
    <row r="936" spans="14:15" ht="20" customHeight="1">
      <c r="N936" s="169"/>
      <c r="O936" s="169"/>
    </row>
    <row r="937" spans="14:15" ht="20" customHeight="1">
      <c r="N937" s="169"/>
      <c r="O937" s="169"/>
    </row>
    <row r="938" spans="14:15" ht="20" customHeight="1">
      <c r="N938" s="169"/>
      <c r="O938" s="169"/>
    </row>
    <row r="939" spans="14:15" ht="20" customHeight="1">
      <c r="N939" s="169"/>
      <c r="O939" s="169"/>
    </row>
    <row r="940" spans="14:15" ht="20" customHeight="1">
      <c r="N940" s="169"/>
      <c r="O940" s="169"/>
    </row>
    <row r="941" spans="14:15" ht="20" customHeight="1">
      <c r="N941" s="169"/>
      <c r="O941" s="169"/>
    </row>
    <row r="942" spans="14:15" ht="20" customHeight="1">
      <c r="N942" s="169"/>
      <c r="O942" s="169"/>
    </row>
    <row r="943" spans="14:15" ht="20" customHeight="1">
      <c r="N943" s="169"/>
      <c r="O943" s="169"/>
    </row>
    <row r="944" spans="14:15" ht="20" customHeight="1">
      <c r="N944" s="169"/>
      <c r="O944" s="169"/>
    </row>
    <row r="945" spans="14:15" ht="20" customHeight="1">
      <c r="N945" s="169"/>
      <c r="O945" s="169"/>
    </row>
    <row r="946" spans="14:15" ht="20" customHeight="1">
      <c r="N946" s="169"/>
      <c r="O946" s="169"/>
    </row>
    <row r="947" spans="14:15" ht="20" customHeight="1">
      <c r="N947" s="169"/>
      <c r="O947" s="169"/>
    </row>
    <row r="948" spans="14:15" ht="20" customHeight="1">
      <c r="N948" s="169"/>
      <c r="O948" s="169"/>
    </row>
    <row r="949" spans="14:15" ht="20" customHeight="1">
      <c r="N949" s="169"/>
      <c r="O949" s="169"/>
    </row>
    <row r="950" spans="14:15" ht="20" customHeight="1">
      <c r="N950" s="169"/>
      <c r="O950" s="169"/>
    </row>
    <row r="951" spans="14:15" ht="20" customHeight="1">
      <c r="N951" s="169"/>
      <c r="O951" s="169"/>
    </row>
    <row r="952" spans="14:15" ht="20" customHeight="1">
      <c r="N952" s="169"/>
      <c r="O952" s="169"/>
    </row>
    <row r="953" spans="14:15" ht="20" customHeight="1">
      <c r="N953" s="169"/>
      <c r="O953" s="169"/>
    </row>
    <row r="954" spans="14:15" ht="20" customHeight="1">
      <c r="N954" s="169"/>
      <c r="O954" s="169"/>
    </row>
    <row r="955" spans="14:15" ht="20" customHeight="1">
      <c r="N955" s="169"/>
      <c r="O955" s="169"/>
    </row>
    <row r="956" spans="14:15" ht="20" customHeight="1">
      <c r="N956" s="169"/>
      <c r="O956" s="169"/>
    </row>
    <row r="957" spans="14:15" ht="20" customHeight="1">
      <c r="N957" s="169"/>
      <c r="O957" s="169"/>
    </row>
    <row r="958" spans="14:15" ht="20" customHeight="1">
      <c r="N958" s="169"/>
      <c r="O958" s="169"/>
    </row>
    <row r="959" spans="14:15" ht="20" customHeight="1">
      <c r="N959" s="169"/>
      <c r="O959" s="169"/>
    </row>
    <row r="960" spans="14:15" ht="20" customHeight="1">
      <c r="N960" s="169"/>
      <c r="O960" s="169"/>
    </row>
    <row r="961" spans="14:15" ht="20" customHeight="1">
      <c r="N961" s="169"/>
      <c r="O961" s="169"/>
    </row>
    <row r="962" spans="14:15" ht="20" customHeight="1">
      <c r="N962" s="169"/>
      <c r="O962" s="169"/>
    </row>
    <row r="963" spans="14:15" ht="20" customHeight="1">
      <c r="N963" s="169"/>
      <c r="O963" s="169"/>
    </row>
    <row r="964" spans="14:15" ht="20" customHeight="1">
      <c r="N964" s="169"/>
      <c r="O964" s="169"/>
    </row>
    <row r="965" spans="14:15" ht="20" customHeight="1">
      <c r="N965" s="169"/>
      <c r="O965" s="169"/>
    </row>
    <row r="966" spans="14:15" ht="20" customHeight="1">
      <c r="N966" s="169"/>
      <c r="O966" s="169"/>
    </row>
    <row r="967" spans="14:15" ht="20" customHeight="1">
      <c r="N967" s="169"/>
      <c r="O967" s="169"/>
    </row>
    <row r="968" spans="14:15" ht="20" customHeight="1">
      <c r="N968" s="169"/>
      <c r="O968" s="169"/>
    </row>
    <row r="969" spans="14:15" ht="20" customHeight="1">
      <c r="N969" s="169"/>
      <c r="O969" s="169"/>
    </row>
    <row r="970" spans="14:15" ht="20" customHeight="1">
      <c r="N970" s="169"/>
      <c r="O970" s="169"/>
    </row>
    <row r="971" spans="14:15" ht="20" customHeight="1">
      <c r="N971" s="169"/>
      <c r="O971" s="169"/>
    </row>
    <row r="972" spans="14:15" ht="20" customHeight="1">
      <c r="N972" s="169"/>
      <c r="O972" s="169"/>
    </row>
    <row r="973" spans="14:15" ht="20" customHeight="1">
      <c r="N973" s="169"/>
      <c r="O973" s="169"/>
    </row>
    <row r="974" spans="14:15" ht="20" customHeight="1">
      <c r="N974" s="169"/>
      <c r="O974" s="169"/>
    </row>
    <row r="975" spans="14:15" ht="20" customHeight="1">
      <c r="N975" s="169"/>
      <c r="O975" s="169"/>
    </row>
    <row r="976" spans="14:15" ht="20" customHeight="1">
      <c r="N976" s="169"/>
      <c r="O976" s="169"/>
    </row>
    <row r="977" spans="14:15" ht="20" customHeight="1">
      <c r="N977" s="169"/>
      <c r="O977" s="169"/>
    </row>
    <row r="978" spans="14:15" ht="20" customHeight="1">
      <c r="N978" s="169"/>
      <c r="O978" s="169"/>
    </row>
    <row r="979" spans="14:15" ht="20" customHeight="1">
      <c r="N979" s="169"/>
      <c r="O979" s="169"/>
    </row>
    <row r="980" spans="14:15" ht="20" customHeight="1">
      <c r="N980" s="169"/>
      <c r="O980" s="169"/>
    </row>
    <row r="981" spans="14:15" ht="20" customHeight="1">
      <c r="N981" s="169"/>
      <c r="O981" s="169"/>
    </row>
    <row r="982" spans="14:15" ht="20" customHeight="1">
      <c r="N982" s="169"/>
      <c r="O982" s="169"/>
    </row>
    <row r="983" spans="14:15" ht="20" customHeight="1">
      <c r="N983" s="169"/>
      <c r="O983" s="169"/>
    </row>
    <row r="984" spans="14:15" ht="20" customHeight="1">
      <c r="N984" s="169"/>
      <c r="O984" s="169"/>
    </row>
    <row r="985" spans="14:15" ht="20" customHeight="1">
      <c r="N985" s="169"/>
      <c r="O985" s="169"/>
    </row>
    <row r="986" spans="14:15" ht="20" customHeight="1">
      <c r="N986" s="169"/>
      <c r="O986" s="169"/>
    </row>
    <row r="987" spans="14:15" ht="20" customHeight="1">
      <c r="N987" s="169"/>
      <c r="O987" s="169"/>
    </row>
    <row r="988" spans="14:15" ht="20" customHeight="1">
      <c r="N988" s="169"/>
      <c r="O988" s="169"/>
    </row>
    <row r="989" spans="14:15" ht="20" customHeight="1">
      <c r="N989" s="169"/>
      <c r="O989" s="169"/>
    </row>
    <row r="990" spans="14:15" ht="20" customHeight="1">
      <c r="N990" s="169"/>
      <c r="O990" s="169"/>
    </row>
    <row r="991" spans="14:15" ht="20" customHeight="1">
      <c r="N991" s="169"/>
      <c r="O991" s="169"/>
    </row>
    <row r="992" spans="14:15" ht="20" customHeight="1">
      <c r="N992" s="169"/>
      <c r="O992" s="169"/>
    </row>
    <row r="993" spans="14:15" ht="20" customHeight="1">
      <c r="N993" s="169"/>
      <c r="O993" s="169"/>
    </row>
    <row r="994" spans="14:15" ht="20" customHeight="1">
      <c r="N994" s="169"/>
      <c r="O994" s="169"/>
    </row>
    <row r="995" spans="14:15" ht="20" customHeight="1">
      <c r="N995" s="169"/>
      <c r="O995" s="169"/>
    </row>
    <row r="996" spans="14:15" ht="20" customHeight="1">
      <c r="N996" s="169"/>
      <c r="O996" s="169"/>
    </row>
    <row r="997" spans="14:15" ht="20" customHeight="1">
      <c r="N997" s="169"/>
      <c r="O997" s="169"/>
    </row>
    <row r="998" spans="14:15" ht="20" customHeight="1">
      <c r="N998" s="169"/>
      <c r="O998" s="169"/>
    </row>
    <row r="999" spans="14:15" ht="20" customHeight="1">
      <c r="N999" s="169"/>
      <c r="O999" s="169"/>
    </row>
    <row r="1000" spans="14:15" ht="20" customHeight="1">
      <c r="N1000" s="169"/>
      <c r="O1000" s="169"/>
    </row>
    <row r="1001" spans="14:15" ht="20" customHeight="1">
      <c r="N1001" s="169"/>
      <c r="O1001" s="169"/>
    </row>
    <row r="1002" spans="14:15" ht="20" customHeight="1">
      <c r="N1002" s="169"/>
      <c r="O1002" s="169"/>
    </row>
    <row r="1003" spans="14:15" ht="20" customHeight="1">
      <c r="N1003" s="169"/>
      <c r="O1003" s="169"/>
    </row>
    <row r="1004" spans="14:15" ht="20" customHeight="1">
      <c r="N1004" s="169"/>
      <c r="O1004" s="169"/>
    </row>
    <row r="1005" spans="14:15" ht="20" customHeight="1">
      <c r="N1005" s="169"/>
      <c r="O1005" s="169"/>
    </row>
    <row r="1006" spans="14:15" ht="20" customHeight="1">
      <c r="N1006" s="169"/>
      <c r="O1006" s="169"/>
    </row>
    <row r="1007" spans="14:15" ht="20" customHeight="1">
      <c r="N1007" s="169"/>
      <c r="O1007" s="169"/>
    </row>
    <row r="1008" spans="14:15" ht="20" customHeight="1">
      <c r="N1008" s="169"/>
      <c r="O1008" s="169"/>
    </row>
    <row r="1009" spans="14:15" ht="20" customHeight="1">
      <c r="N1009" s="169"/>
      <c r="O1009" s="169"/>
    </row>
    <row r="1010" spans="14:15" ht="20" customHeight="1">
      <c r="N1010" s="169"/>
      <c r="O1010" s="169"/>
    </row>
    <row r="1011" spans="14:15" ht="20" customHeight="1">
      <c r="N1011" s="169"/>
      <c r="O1011" s="169"/>
    </row>
    <row r="1012" spans="14:15" ht="20" customHeight="1">
      <c r="N1012" s="169"/>
      <c r="O1012" s="169"/>
    </row>
    <row r="1013" spans="14:15" ht="20" customHeight="1">
      <c r="N1013" s="169"/>
      <c r="O1013" s="169"/>
    </row>
    <row r="1014" spans="14:15" ht="20" customHeight="1">
      <c r="N1014" s="169"/>
      <c r="O1014" s="169"/>
    </row>
    <row r="1015" spans="14:15" ht="20" customHeight="1">
      <c r="N1015" s="169"/>
      <c r="O1015" s="169"/>
    </row>
    <row r="1016" spans="14:15" ht="20" customHeight="1">
      <c r="N1016" s="169"/>
      <c r="O1016" s="169"/>
    </row>
    <row r="1017" spans="14:15" ht="20" customHeight="1">
      <c r="N1017" s="169"/>
      <c r="O1017" s="169"/>
    </row>
    <row r="1018" spans="14:15" ht="20" customHeight="1">
      <c r="N1018" s="169"/>
      <c r="O1018" s="169"/>
    </row>
    <row r="1019" spans="14:15" ht="20" customHeight="1">
      <c r="N1019" s="169"/>
      <c r="O1019" s="169"/>
    </row>
    <row r="1020" spans="14:15" ht="20" customHeight="1">
      <c r="N1020" s="169"/>
      <c r="O1020" s="169"/>
    </row>
    <row r="1021" spans="14:15" ht="20" customHeight="1">
      <c r="N1021" s="169"/>
      <c r="O1021" s="169"/>
    </row>
    <row r="1022" spans="14:15" ht="20" customHeight="1">
      <c r="N1022" s="169"/>
      <c r="O1022" s="169"/>
    </row>
    <row r="1023" spans="14:15" ht="20" customHeight="1">
      <c r="N1023" s="169"/>
      <c r="O1023" s="169"/>
    </row>
    <row r="1024" spans="14:15" ht="20" customHeight="1">
      <c r="N1024" s="169"/>
      <c r="O1024" s="169"/>
    </row>
    <row r="1025" spans="14:15" ht="20" customHeight="1">
      <c r="N1025" s="169"/>
      <c r="O1025" s="169"/>
    </row>
    <row r="1026" spans="14:15" ht="20" customHeight="1">
      <c r="N1026" s="169"/>
      <c r="O1026" s="169"/>
    </row>
    <row r="1027" spans="14:15" ht="20" customHeight="1">
      <c r="N1027" s="169"/>
      <c r="O1027" s="169"/>
    </row>
    <row r="1028" spans="14:15" ht="20" customHeight="1">
      <c r="N1028" s="169"/>
      <c r="O1028" s="169"/>
    </row>
    <row r="1029" spans="14:15" ht="20" customHeight="1">
      <c r="N1029" s="169"/>
      <c r="O1029" s="169"/>
    </row>
    <row r="1030" spans="14:15" ht="20" customHeight="1">
      <c r="N1030" s="169"/>
      <c r="O1030" s="169"/>
    </row>
    <row r="1031" spans="14:15" ht="20" customHeight="1">
      <c r="N1031" s="169"/>
      <c r="O1031" s="169"/>
    </row>
    <row r="1032" spans="14:15" ht="20" customHeight="1">
      <c r="N1032" s="169"/>
      <c r="O1032" s="169"/>
    </row>
    <row r="1033" spans="14:15" ht="20" customHeight="1">
      <c r="N1033" s="169"/>
      <c r="O1033" s="169"/>
    </row>
    <row r="1034" spans="14:15" ht="20" customHeight="1">
      <c r="N1034" s="169"/>
      <c r="O1034" s="169"/>
    </row>
    <row r="1035" spans="14:15" ht="20" customHeight="1">
      <c r="N1035" s="169"/>
      <c r="O1035" s="169"/>
    </row>
    <row r="1036" spans="14:15" ht="20" customHeight="1">
      <c r="N1036" s="169"/>
      <c r="O1036" s="169"/>
    </row>
    <row r="1037" spans="14:15" ht="20" customHeight="1">
      <c r="N1037" s="169"/>
      <c r="O1037" s="169"/>
    </row>
    <row r="1038" spans="14:15" ht="20" customHeight="1">
      <c r="N1038" s="169"/>
      <c r="O1038" s="169"/>
    </row>
    <row r="1039" spans="14:15" ht="20" customHeight="1">
      <c r="N1039" s="169"/>
      <c r="O1039" s="169"/>
    </row>
    <row r="1040" spans="14:15" ht="20" customHeight="1">
      <c r="N1040" s="169"/>
      <c r="O1040" s="169"/>
    </row>
    <row r="1041" spans="14:15" ht="20" customHeight="1">
      <c r="N1041" s="169"/>
      <c r="O1041" s="169"/>
    </row>
    <row r="1042" spans="14:15" ht="20" customHeight="1">
      <c r="N1042" s="169"/>
      <c r="O1042" s="169"/>
    </row>
    <row r="1043" spans="14:15" ht="20" customHeight="1">
      <c r="N1043" s="169"/>
      <c r="O1043" s="169"/>
    </row>
    <row r="1044" spans="14:15" ht="20" customHeight="1">
      <c r="N1044" s="169"/>
      <c r="O1044" s="169"/>
    </row>
    <row r="1045" spans="14:15" ht="20" customHeight="1">
      <c r="N1045" s="169"/>
      <c r="O1045" s="169"/>
    </row>
    <row r="1046" spans="14:15" ht="20" customHeight="1">
      <c r="N1046" s="169"/>
      <c r="O1046" s="169"/>
    </row>
    <row r="1047" spans="14:15" ht="20" customHeight="1">
      <c r="N1047" s="169"/>
      <c r="O1047" s="169"/>
    </row>
    <row r="1048" spans="14:15" ht="20" customHeight="1">
      <c r="N1048" s="169"/>
      <c r="O1048" s="169"/>
    </row>
    <row r="1049" spans="14:15" ht="20" customHeight="1">
      <c r="N1049" s="169"/>
      <c r="O1049" s="169"/>
    </row>
    <row r="1050" spans="14:15" ht="20" customHeight="1">
      <c r="N1050" s="169"/>
      <c r="O1050" s="169"/>
    </row>
    <row r="1051" spans="14:15" ht="20" customHeight="1">
      <c r="N1051" s="169"/>
      <c r="O1051" s="169"/>
    </row>
    <row r="1052" spans="14:15" ht="20" customHeight="1">
      <c r="N1052" s="169"/>
      <c r="O1052" s="169"/>
    </row>
    <row r="1053" spans="14:15" ht="20" customHeight="1">
      <c r="N1053" s="169"/>
      <c r="O1053" s="169"/>
    </row>
    <row r="1054" spans="14:15" ht="20" customHeight="1">
      <c r="N1054" s="169"/>
      <c r="O1054" s="169"/>
    </row>
    <row r="1055" spans="14:15" ht="20" customHeight="1">
      <c r="N1055" s="169"/>
      <c r="O1055" s="169"/>
    </row>
    <row r="1056" spans="14:15" ht="20" customHeight="1">
      <c r="N1056" s="169"/>
      <c r="O1056" s="169"/>
    </row>
    <row r="1057" spans="14:15" ht="20" customHeight="1">
      <c r="N1057" s="169"/>
      <c r="O1057" s="169"/>
    </row>
    <row r="1058" spans="14:15" ht="20" customHeight="1">
      <c r="N1058" s="169"/>
      <c r="O1058" s="169"/>
    </row>
    <row r="1059" spans="14:15" ht="20" customHeight="1">
      <c r="N1059" s="169"/>
      <c r="O1059" s="169"/>
    </row>
    <row r="1060" spans="14:15" ht="20" customHeight="1">
      <c r="N1060" s="169"/>
      <c r="O1060" s="169"/>
    </row>
    <row r="1061" spans="14:15" ht="20" customHeight="1">
      <c r="N1061" s="169"/>
      <c r="O1061" s="169"/>
    </row>
    <row r="1062" spans="14:15" ht="20" customHeight="1">
      <c r="N1062" s="169"/>
      <c r="O1062" s="169"/>
    </row>
    <row r="1063" spans="14:15" ht="20" customHeight="1">
      <c r="N1063" s="169"/>
      <c r="O1063" s="169"/>
    </row>
    <row r="1064" spans="14:15" ht="20" customHeight="1">
      <c r="N1064" s="169"/>
      <c r="O1064" s="169"/>
    </row>
    <row r="1065" spans="14:15" ht="20" customHeight="1">
      <c r="N1065" s="169"/>
      <c r="O1065" s="169"/>
    </row>
    <row r="1066" spans="14:15" ht="20" customHeight="1">
      <c r="N1066" s="169"/>
      <c r="O1066" s="169"/>
    </row>
    <row r="1067" spans="14:15" ht="20" customHeight="1">
      <c r="N1067" s="169"/>
      <c r="O1067" s="169"/>
    </row>
    <row r="1068" spans="14:15" ht="20" customHeight="1">
      <c r="N1068" s="169"/>
      <c r="O1068" s="169"/>
    </row>
    <row r="1069" spans="14:15" ht="20" customHeight="1">
      <c r="N1069" s="169"/>
      <c r="O1069" s="169"/>
    </row>
    <row r="1070" spans="14:15" ht="20" customHeight="1">
      <c r="N1070" s="169"/>
      <c r="O1070" s="169"/>
    </row>
    <row r="1071" spans="14:15" ht="20" customHeight="1">
      <c r="N1071" s="169"/>
      <c r="O1071" s="169"/>
    </row>
    <row r="1072" spans="14:15" ht="20" customHeight="1">
      <c r="N1072" s="169"/>
      <c r="O1072" s="169"/>
    </row>
    <row r="1073" spans="14:15" ht="20" customHeight="1">
      <c r="N1073" s="169"/>
      <c r="O1073" s="169"/>
    </row>
    <row r="1074" spans="14:15" ht="20" customHeight="1">
      <c r="N1074" s="169"/>
      <c r="O1074" s="169"/>
    </row>
    <row r="1075" spans="14:15" ht="20" customHeight="1">
      <c r="N1075" s="169"/>
      <c r="O1075" s="169"/>
    </row>
    <row r="1076" spans="14:15" ht="20" customHeight="1">
      <c r="N1076" s="169"/>
      <c r="O1076" s="169"/>
    </row>
    <row r="1077" spans="14:15" ht="20" customHeight="1">
      <c r="N1077" s="169"/>
      <c r="O1077" s="169"/>
    </row>
    <row r="1078" spans="14:15" ht="20" customHeight="1">
      <c r="N1078" s="169"/>
      <c r="O1078" s="169"/>
    </row>
    <row r="1079" spans="14:15" ht="20" customHeight="1">
      <c r="N1079" s="169"/>
      <c r="O1079" s="169"/>
    </row>
    <row r="1080" spans="14:15" ht="20" customHeight="1">
      <c r="N1080" s="169"/>
      <c r="O1080" s="169"/>
    </row>
    <row r="1081" spans="14:15" ht="20" customHeight="1">
      <c r="N1081" s="169"/>
      <c r="O1081" s="169"/>
    </row>
    <row r="1082" spans="14:15" ht="20" customHeight="1">
      <c r="N1082" s="169"/>
      <c r="O1082" s="169"/>
    </row>
    <row r="1083" spans="14:15" ht="20" customHeight="1">
      <c r="N1083" s="169"/>
      <c r="O1083" s="169"/>
    </row>
    <row r="1084" spans="14:15" ht="20" customHeight="1">
      <c r="N1084" s="169"/>
      <c r="O1084" s="169"/>
    </row>
    <row r="1085" spans="14:15" ht="20" customHeight="1">
      <c r="N1085" s="169"/>
      <c r="O1085" s="169"/>
    </row>
    <row r="1086" spans="14:15" ht="20" customHeight="1">
      <c r="N1086" s="169"/>
      <c r="O1086" s="169"/>
    </row>
    <row r="1087" spans="14:15" ht="20" customHeight="1">
      <c r="N1087" s="169"/>
      <c r="O1087" s="169"/>
    </row>
    <row r="1088" spans="14:15" ht="20" customHeight="1">
      <c r="N1088" s="169"/>
      <c r="O1088" s="169"/>
    </row>
    <row r="1089" spans="14:15" ht="20" customHeight="1">
      <c r="N1089" s="169"/>
      <c r="O1089" s="169"/>
    </row>
    <row r="1090" spans="14:15" ht="20" customHeight="1">
      <c r="N1090" s="169"/>
      <c r="O1090" s="169"/>
    </row>
    <row r="1091" spans="14:15" ht="20" customHeight="1">
      <c r="N1091" s="169"/>
      <c r="O1091" s="169"/>
    </row>
    <row r="1092" spans="14:15" ht="20" customHeight="1">
      <c r="N1092" s="169"/>
      <c r="O1092" s="169"/>
    </row>
    <row r="1093" spans="14:15" ht="20" customHeight="1">
      <c r="N1093" s="169"/>
      <c r="O1093" s="169"/>
    </row>
    <row r="1094" spans="14:15" ht="20" customHeight="1">
      <c r="N1094" s="169"/>
      <c r="O1094" s="169"/>
    </row>
    <row r="1095" spans="14:15" ht="20" customHeight="1">
      <c r="N1095" s="169"/>
      <c r="O1095" s="169"/>
    </row>
    <row r="1096" spans="14:15" ht="20" customHeight="1">
      <c r="N1096" s="169"/>
      <c r="O1096" s="169"/>
    </row>
    <row r="1097" spans="14:15" ht="20" customHeight="1">
      <c r="N1097" s="169"/>
      <c r="O1097" s="169"/>
    </row>
    <row r="1098" spans="14:15" ht="20" customHeight="1">
      <c r="N1098" s="169"/>
      <c r="O1098" s="169"/>
    </row>
    <row r="1099" spans="14:15" ht="20" customHeight="1">
      <c r="N1099" s="169"/>
      <c r="O1099" s="169"/>
    </row>
    <row r="1100" spans="14:15" ht="20" customHeight="1">
      <c r="N1100" s="169"/>
      <c r="O1100" s="169"/>
    </row>
    <row r="1101" spans="14:15" ht="20" customHeight="1">
      <c r="N1101" s="169"/>
      <c r="O1101" s="169"/>
    </row>
    <row r="1102" spans="14:15" ht="20" customHeight="1">
      <c r="N1102" s="169"/>
      <c r="O1102" s="169"/>
    </row>
    <row r="1103" spans="14:15" ht="20" customHeight="1">
      <c r="N1103" s="169"/>
      <c r="O1103" s="169"/>
    </row>
    <row r="1104" spans="14:15" ht="20" customHeight="1">
      <c r="N1104" s="169"/>
      <c r="O1104" s="169"/>
    </row>
    <row r="1105" spans="14:15" ht="20" customHeight="1">
      <c r="N1105" s="169"/>
      <c r="O1105" s="169"/>
    </row>
    <row r="1106" spans="14:15" ht="20" customHeight="1">
      <c r="N1106" s="169"/>
      <c r="O1106" s="169"/>
    </row>
    <row r="1107" spans="14:15" ht="20" customHeight="1">
      <c r="N1107" s="169"/>
      <c r="O1107" s="169"/>
    </row>
    <row r="1108" spans="14:15" ht="20" customHeight="1">
      <c r="N1108" s="169"/>
      <c r="O1108" s="169"/>
    </row>
    <row r="1109" spans="14:15" ht="20" customHeight="1">
      <c r="N1109" s="169"/>
      <c r="O1109" s="169"/>
    </row>
    <row r="1110" spans="14:15" ht="20" customHeight="1">
      <c r="N1110" s="169"/>
      <c r="O1110" s="169"/>
    </row>
    <row r="1111" spans="14:15" ht="20" customHeight="1">
      <c r="N1111" s="169"/>
      <c r="O1111" s="169"/>
    </row>
    <row r="1112" spans="14:15" ht="20" customHeight="1">
      <c r="N1112" s="169"/>
      <c r="O1112" s="169"/>
    </row>
    <row r="1113" spans="14:15" ht="20" customHeight="1">
      <c r="N1113" s="169"/>
      <c r="O1113" s="169"/>
    </row>
    <row r="1114" spans="14:15" ht="20" customHeight="1">
      <c r="N1114" s="169"/>
      <c r="O1114" s="169"/>
    </row>
    <row r="1115" spans="14:15" ht="20" customHeight="1">
      <c r="N1115" s="169"/>
      <c r="O1115" s="169"/>
    </row>
    <row r="1116" spans="14:15" ht="20" customHeight="1">
      <c r="N1116" s="169"/>
      <c r="O1116" s="169"/>
    </row>
    <row r="1117" spans="14:15" ht="20" customHeight="1">
      <c r="N1117" s="169"/>
      <c r="O1117" s="169"/>
    </row>
    <row r="1118" spans="14:15" ht="20" customHeight="1">
      <c r="N1118" s="169"/>
      <c r="O1118" s="169"/>
    </row>
    <row r="1119" spans="14:15" ht="20" customHeight="1">
      <c r="N1119" s="169"/>
      <c r="O1119" s="169"/>
    </row>
    <row r="1120" spans="14:15" ht="20" customHeight="1">
      <c r="N1120" s="169"/>
      <c r="O1120" s="169"/>
    </row>
    <row r="1121" spans="14:15" ht="20" customHeight="1">
      <c r="N1121" s="169"/>
      <c r="O1121" s="169"/>
    </row>
    <row r="1122" spans="14:15" ht="20" customHeight="1">
      <c r="N1122" s="169"/>
      <c r="O1122" s="169"/>
    </row>
    <row r="1123" spans="14:15" ht="20" customHeight="1">
      <c r="N1123" s="169"/>
      <c r="O1123" s="169"/>
    </row>
    <row r="1124" spans="14:15" ht="20" customHeight="1">
      <c r="N1124" s="169"/>
      <c r="O1124" s="169"/>
    </row>
    <row r="1125" spans="14:15" ht="20" customHeight="1">
      <c r="N1125" s="169"/>
      <c r="O1125" s="169"/>
    </row>
    <row r="1126" spans="14:15" ht="20" customHeight="1">
      <c r="N1126" s="169"/>
      <c r="O1126" s="169"/>
    </row>
    <row r="1127" spans="14:15" ht="20" customHeight="1">
      <c r="N1127" s="169"/>
      <c r="O1127" s="169"/>
    </row>
    <row r="1128" spans="14:15" ht="20" customHeight="1">
      <c r="N1128" s="169"/>
      <c r="O1128" s="169"/>
    </row>
    <row r="1129" spans="14:15" ht="20" customHeight="1">
      <c r="N1129" s="169"/>
      <c r="O1129" s="169"/>
    </row>
    <row r="1130" spans="14:15" ht="20" customHeight="1">
      <c r="N1130" s="169"/>
      <c r="O1130" s="169"/>
    </row>
    <row r="1131" spans="14:15" ht="20" customHeight="1">
      <c r="N1131" s="169"/>
      <c r="O1131" s="169"/>
    </row>
    <row r="1132" spans="14:15" ht="20" customHeight="1">
      <c r="N1132" s="169"/>
      <c r="O1132" s="169"/>
    </row>
    <row r="1133" spans="14:15" ht="20" customHeight="1">
      <c r="N1133" s="169"/>
      <c r="O1133" s="169"/>
    </row>
    <row r="1134" spans="14:15" ht="20" customHeight="1">
      <c r="N1134" s="169"/>
      <c r="O1134" s="169"/>
    </row>
    <row r="1135" spans="14:15" ht="20" customHeight="1">
      <c r="N1135" s="169"/>
      <c r="O1135" s="169"/>
    </row>
    <row r="1136" spans="14:15" ht="20" customHeight="1">
      <c r="N1136" s="169"/>
      <c r="O1136" s="169"/>
    </row>
    <row r="1137" spans="14:15" ht="20" customHeight="1">
      <c r="N1137" s="169"/>
      <c r="O1137" s="169"/>
    </row>
    <row r="1138" spans="14:15" ht="20" customHeight="1">
      <c r="N1138" s="169"/>
      <c r="O1138" s="169"/>
    </row>
    <row r="1139" spans="14:15" ht="20" customHeight="1">
      <c r="N1139" s="169"/>
      <c r="O1139" s="169"/>
    </row>
    <row r="1140" spans="14:15" ht="20" customHeight="1">
      <c r="N1140" s="169"/>
      <c r="O1140" s="169"/>
    </row>
    <row r="1141" spans="14:15" ht="20" customHeight="1">
      <c r="N1141" s="169"/>
      <c r="O1141" s="169"/>
    </row>
    <row r="1142" spans="14:15" ht="20" customHeight="1">
      <c r="N1142" s="169"/>
      <c r="O1142" s="169"/>
    </row>
    <row r="1143" spans="14:15" ht="20" customHeight="1">
      <c r="N1143" s="169"/>
      <c r="O1143" s="169"/>
    </row>
    <row r="1144" spans="14:15" ht="20" customHeight="1">
      <c r="N1144" s="169"/>
      <c r="O1144" s="169"/>
    </row>
    <row r="1145" spans="14:15" ht="20" customHeight="1">
      <c r="N1145" s="169"/>
      <c r="O1145" s="169"/>
    </row>
    <row r="1146" spans="14:15" ht="20" customHeight="1">
      <c r="N1146" s="169"/>
      <c r="O1146" s="169"/>
    </row>
    <row r="1147" spans="14:15" ht="20" customHeight="1">
      <c r="N1147" s="169"/>
      <c r="O1147" s="169"/>
    </row>
    <row r="1148" spans="14:15" ht="20" customHeight="1">
      <c r="N1148" s="169"/>
      <c r="O1148" s="169"/>
    </row>
    <row r="1149" spans="14:15" ht="20" customHeight="1">
      <c r="N1149" s="169"/>
      <c r="O1149" s="169"/>
    </row>
    <row r="1150" spans="14:15" ht="20" customHeight="1">
      <c r="N1150" s="169"/>
      <c r="O1150" s="169"/>
    </row>
    <row r="1151" spans="14:15" ht="20" customHeight="1">
      <c r="N1151" s="169"/>
      <c r="O1151" s="169"/>
    </row>
    <row r="1152" spans="14:15" ht="20" customHeight="1">
      <c r="N1152" s="169"/>
      <c r="O1152" s="169"/>
    </row>
    <row r="1153" spans="14:15" ht="20" customHeight="1">
      <c r="N1153" s="169"/>
      <c r="O1153" s="169"/>
    </row>
    <row r="1154" spans="14:15" ht="20" customHeight="1">
      <c r="N1154" s="169"/>
      <c r="O1154" s="169"/>
    </row>
    <row r="1155" spans="14:15" ht="20" customHeight="1">
      <c r="N1155" s="169"/>
      <c r="O1155" s="169"/>
    </row>
    <row r="1156" spans="14:15" ht="20" customHeight="1">
      <c r="N1156" s="169"/>
      <c r="O1156" s="169"/>
    </row>
    <row r="1157" spans="14:15" ht="20" customHeight="1">
      <c r="N1157" s="169"/>
      <c r="O1157" s="169"/>
    </row>
    <row r="1158" spans="14:15" ht="20" customHeight="1">
      <c r="N1158" s="169"/>
      <c r="O1158" s="169"/>
    </row>
    <row r="1159" spans="14:15" ht="20" customHeight="1">
      <c r="N1159" s="169"/>
      <c r="O1159" s="169"/>
    </row>
    <row r="1160" spans="14:15" ht="20" customHeight="1">
      <c r="N1160" s="169"/>
      <c r="O1160" s="169"/>
    </row>
    <row r="1161" spans="14:15" ht="20" customHeight="1">
      <c r="N1161" s="169"/>
      <c r="O1161" s="169"/>
    </row>
    <row r="1162" spans="14:15" ht="20" customHeight="1">
      <c r="N1162" s="169"/>
      <c r="O1162" s="169"/>
    </row>
    <row r="1163" spans="14:15" ht="20" customHeight="1">
      <c r="N1163" s="169"/>
      <c r="O1163" s="169"/>
    </row>
    <row r="1164" spans="14:15" ht="20" customHeight="1">
      <c r="N1164" s="169"/>
      <c r="O1164" s="169"/>
    </row>
    <row r="1165" spans="14:15" ht="20" customHeight="1">
      <c r="N1165" s="169"/>
      <c r="O1165" s="169"/>
    </row>
    <row r="1166" spans="14:15" ht="20" customHeight="1">
      <c r="N1166" s="169"/>
      <c r="O1166" s="169"/>
    </row>
    <row r="1167" spans="14:15" ht="20" customHeight="1">
      <c r="N1167" s="169"/>
      <c r="O1167" s="169"/>
    </row>
    <row r="1168" spans="14:15" ht="20" customHeight="1">
      <c r="N1168" s="169"/>
      <c r="O1168" s="169"/>
    </row>
    <row r="1169" spans="14:15" ht="20" customHeight="1">
      <c r="N1169" s="169"/>
      <c r="O1169" s="169"/>
    </row>
    <row r="1170" spans="14:15" ht="20" customHeight="1">
      <c r="N1170" s="169"/>
      <c r="O1170" s="169"/>
    </row>
    <row r="1171" spans="14:15" ht="20" customHeight="1">
      <c r="N1171" s="169"/>
      <c r="O1171" s="169"/>
    </row>
    <row r="1172" spans="14:15" ht="20" customHeight="1">
      <c r="N1172" s="169"/>
      <c r="O1172" s="169"/>
    </row>
    <row r="1173" spans="14:15" ht="20" customHeight="1">
      <c r="N1173" s="169"/>
      <c r="O1173" s="169"/>
    </row>
    <row r="1174" spans="14:15" ht="20" customHeight="1">
      <c r="N1174" s="169"/>
      <c r="O1174" s="169"/>
    </row>
    <row r="1175" spans="14:15" ht="20" customHeight="1">
      <c r="N1175" s="169"/>
      <c r="O1175" s="169"/>
    </row>
    <row r="1176" spans="14:15" ht="20" customHeight="1">
      <c r="N1176" s="169"/>
      <c r="O1176" s="169"/>
    </row>
    <row r="1177" spans="14:15" ht="20" customHeight="1">
      <c r="N1177" s="169"/>
      <c r="O1177" s="169"/>
    </row>
    <row r="1178" spans="14:15" ht="20" customHeight="1">
      <c r="N1178" s="169"/>
      <c r="O1178" s="169"/>
    </row>
    <row r="1179" spans="14:15" ht="20" customHeight="1">
      <c r="N1179" s="169"/>
      <c r="O1179" s="169"/>
    </row>
    <row r="1180" spans="14:15" ht="20" customHeight="1">
      <c r="N1180" s="169"/>
      <c r="O1180" s="169"/>
    </row>
    <row r="1181" spans="14:15" ht="20" customHeight="1">
      <c r="N1181" s="169"/>
      <c r="O1181" s="169"/>
    </row>
    <row r="1182" spans="14:15" ht="20" customHeight="1">
      <c r="N1182" s="169"/>
      <c r="O1182" s="169"/>
    </row>
    <row r="1183" spans="14:15" ht="20" customHeight="1">
      <c r="N1183" s="169"/>
      <c r="O1183" s="169"/>
    </row>
    <row r="1184" spans="14:15" ht="20" customHeight="1">
      <c r="N1184" s="169"/>
      <c r="O1184" s="169"/>
    </row>
    <row r="1185" spans="14:15" ht="20" customHeight="1">
      <c r="N1185" s="169"/>
      <c r="O1185" s="169"/>
    </row>
    <row r="1186" spans="14:15" ht="20" customHeight="1">
      <c r="N1186" s="169"/>
      <c r="O1186" s="169"/>
    </row>
    <row r="1187" spans="14:15" ht="20" customHeight="1">
      <c r="N1187" s="169"/>
      <c r="O1187" s="169"/>
    </row>
    <row r="1188" spans="14:15" ht="20" customHeight="1">
      <c r="N1188" s="169"/>
      <c r="O1188" s="169"/>
    </row>
    <row r="1189" spans="14:15" ht="20" customHeight="1">
      <c r="N1189" s="169"/>
      <c r="O1189" s="169"/>
    </row>
    <row r="1190" spans="14:15" ht="20" customHeight="1">
      <c r="N1190" s="169"/>
      <c r="O1190" s="169"/>
    </row>
    <row r="1191" spans="14:15" ht="20" customHeight="1">
      <c r="N1191" s="169"/>
      <c r="O1191" s="169"/>
    </row>
    <row r="1192" spans="14:15" ht="20" customHeight="1">
      <c r="N1192" s="169"/>
      <c r="O1192" s="169"/>
    </row>
    <row r="1193" spans="14:15" ht="20" customHeight="1">
      <c r="N1193" s="169"/>
      <c r="O1193" s="169"/>
    </row>
    <row r="1194" spans="14:15" ht="20" customHeight="1">
      <c r="N1194" s="169"/>
      <c r="O1194" s="169"/>
    </row>
    <row r="1195" spans="14:15" ht="20" customHeight="1">
      <c r="N1195" s="169"/>
      <c r="O1195" s="169"/>
    </row>
    <row r="1196" spans="14:15" ht="20" customHeight="1">
      <c r="N1196" s="169"/>
      <c r="O1196" s="169"/>
    </row>
    <row r="1197" spans="14:15" ht="20" customHeight="1">
      <c r="N1197" s="169"/>
      <c r="O1197" s="169"/>
    </row>
    <row r="1198" spans="14:15" ht="20" customHeight="1">
      <c r="N1198" s="169"/>
      <c r="O1198" s="169"/>
    </row>
    <row r="1199" spans="14:15" ht="20" customHeight="1">
      <c r="N1199" s="169"/>
      <c r="O1199" s="169"/>
    </row>
    <row r="1200" spans="14:15" ht="20" customHeight="1">
      <c r="N1200" s="169"/>
      <c r="O1200" s="169"/>
    </row>
    <row r="1201" spans="14:15" ht="20" customHeight="1">
      <c r="N1201" s="169"/>
      <c r="O1201" s="169"/>
    </row>
    <row r="1202" spans="14:15" ht="20" customHeight="1">
      <c r="N1202" s="169"/>
      <c r="O1202" s="169"/>
    </row>
    <row r="1203" spans="14:15" ht="20" customHeight="1">
      <c r="N1203" s="169"/>
      <c r="O1203" s="169"/>
    </row>
    <row r="1204" spans="14:15" ht="20" customHeight="1">
      <c r="N1204" s="169"/>
      <c r="O1204" s="169"/>
    </row>
    <row r="1205" spans="14:15" ht="20" customHeight="1">
      <c r="N1205" s="169"/>
      <c r="O1205" s="169"/>
    </row>
    <row r="1206" spans="14:15" ht="20" customHeight="1">
      <c r="N1206" s="169"/>
      <c r="O1206" s="169"/>
    </row>
    <row r="1207" spans="14:15" ht="20" customHeight="1">
      <c r="N1207" s="169"/>
      <c r="O1207" s="169"/>
    </row>
    <row r="1208" spans="14:15" ht="20" customHeight="1">
      <c r="N1208" s="169"/>
      <c r="O1208" s="169"/>
    </row>
    <row r="1209" spans="14:15" ht="20" customHeight="1">
      <c r="N1209" s="169"/>
      <c r="O1209" s="169"/>
    </row>
    <row r="1210" spans="14:15" ht="20" customHeight="1">
      <c r="N1210" s="169"/>
      <c r="O1210" s="169"/>
    </row>
    <row r="1211" spans="14:15" ht="20" customHeight="1">
      <c r="N1211" s="169"/>
      <c r="O1211" s="169"/>
    </row>
    <row r="1212" spans="14:15" ht="20" customHeight="1">
      <c r="N1212" s="169"/>
      <c r="O1212" s="169"/>
    </row>
    <row r="1213" spans="14:15" ht="20" customHeight="1">
      <c r="N1213" s="169"/>
      <c r="O1213" s="169"/>
    </row>
    <row r="1214" spans="14:15" ht="20" customHeight="1">
      <c r="N1214" s="169"/>
      <c r="O1214" s="169"/>
    </row>
    <row r="1215" spans="14:15" ht="20" customHeight="1">
      <c r="N1215" s="169"/>
      <c r="O1215" s="169"/>
    </row>
    <row r="1216" spans="14:15" ht="20" customHeight="1">
      <c r="N1216" s="169"/>
      <c r="O1216" s="169"/>
    </row>
    <row r="1217" spans="14:15" ht="20" customHeight="1">
      <c r="N1217" s="169"/>
      <c r="O1217" s="169"/>
    </row>
    <row r="1218" spans="14:15" ht="20" customHeight="1">
      <c r="N1218" s="169"/>
      <c r="O1218" s="169"/>
    </row>
    <row r="1219" spans="14:15" ht="20" customHeight="1">
      <c r="N1219" s="169"/>
      <c r="O1219" s="169"/>
    </row>
    <row r="1220" spans="14:15" ht="20" customHeight="1">
      <c r="N1220" s="169"/>
      <c r="O1220" s="169"/>
    </row>
    <row r="1221" spans="14:15" ht="20" customHeight="1">
      <c r="N1221" s="169"/>
      <c r="O1221" s="169"/>
    </row>
    <row r="1222" spans="14:15" ht="20" customHeight="1">
      <c r="N1222" s="169"/>
      <c r="O1222" s="169"/>
    </row>
    <row r="1223" spans="14:15" ht="20" customHeight="1">
      <c r="N1223" s="169"/>
      <c r="O1223" s="169"/>
    </row>
    <row r="1224" spans="14:15" ht="20" customHeight="1">
      <c r="N1224" s="169"/>
      <c r="O1224" s="169"/>
    </row>
    <row r="1225" spans="14:15" ht="20" customHeight="1">
      <c r="N1225" s="169"/>
      <c r="O1225" s="169"/>
    </row>
    <row r="1226" spans="14:15" ht="20" customHeight="1">
      <c r="N1226" s="169"/>
      <c r="O1226" s="169"/>
    </row>
    <row r="1227" spans="14:15" ht="20" customHeight="1">
      <c r="N1227" s="169"/>
      <c r="O1227" s="169"/>
    </row>
    <row r="1228" spans="14:15" ht="20" customHeight="1">
      <c r="N1228" s="169"/>
      <c r="O1228" s="169"/>
    </row>
    <row r="1229" spans="14:15" ht="20" customHeight="1">
      <c r="N1229" s="169"/>
      <c r="O1229" s="169"/>
    </row>
    <row r="1230" spans="14:15" ht="20" customHeight="1">
      <c r="N1230" s="169"/>
      <c r="O1230" s="169"/>
    </row>
    <row r="1231" spans="14:15" ht="20" customHeight="1">
      <c r="N1231" s="169"/>
      <c r="O1231" s="169"/>
    </row>
    <row r="1232" spans="14:15" ht="20" customHeight="1">
      <c r="N1232" s="169"/>
      <c r="O1232" s="169"/>
    </row>
    <row r="1233" spans="14:15" ht="20" customHeight="1">
      <c r="N1233" s="169"/>
      <c r="O1233" s="169"/>
    </row>
    <row r="1234" spans="14:15" ht="20" customHeight="1">
      <c r="N1234" s="169"/>
      <c r="O1234" s="169"/>
    </row>
    <row r="1235" spans="14:15" ht="20" customHeight="1">
      <c r="N1235" s="169"/>
      <c r="O1235" s="169"/>
    </row>
    <row r="1236" spans="14:15" ht="20" customHeight="1">
      <c r="N1236" s="169"/>
      <c r="O1236" s="169"/>
    </row>
    <row r="1237" spans="14:15" ht="20" customHeight="1">
      <c r="N1237" s="169"/>
      <c r="O1237" s="169"/>
    </row>
    <row r="1238" spans="14:15" ht="20" customHeight="1">
      <c r="N1238" s="169"/>
      <c r="O1238" s="169"/>
    </row>
    <row r="1239" spans="14:15" ht="20" customHeight="1">
      <c r="N1239" s="169"/>
      <c r="O1239" s="169"/>
    </row>
    <row r="1240" spans="14:15" ht="20" customHeight="1">
      <c r="N1240" s="169"/>
      <c r="O1240" s="169"/>
    </row>
    <row r="1241" spans="14:15" ht="20" customHeight="1">
      <c r="N1241" s="169"/>
      <c r="O1241" s="169"/>
    </row>
    <row r="1242" spans="14:15" ht="20" customHeight="1">
      <c r="N1242" s="169"/>
      <c r="O1242" s="169"/>
    </row>
    <row r="1243" spans="14:15" ht="20" customHeight="1">
      <c r="N1243" s="169"/>
      <c r="O1243" s="169"/>
    </row>
    <row r="1244" spans="14:15" ht="20" customHeight="1">
      <c r="N1244" s="169"/>
      <c r="O1244" s="169"/>
    </row>
    <row r="1245" spans="14:15" ht="20" customHeight="1">
      <c r="N1245" s="169"/>
      <c r="O1245" s="169"/>
    </row>
    <row r="1246" spans="14:15" ht="20" customHeight="1">
      <c r="N1246" s="169"/>
      <c r="O1246" s="169"/>
    </row>
    <row r="1247" spans="14:15" ht="20" customHeight="1">
      <c r="N1247" s="169"/>
      <c r="O1247" s="169"/>
    </row>
    <row r="1248" spans="14:15" ht="20" customHeight="1">
      <c r="N1248" s="169"/>
      <c r="O1248" s="169"/>
    </row>
    <row r="1249" spans="14:15" ht="20" customHeight="1">
      <c r="N1249" s="169"/>
      <c r="O1249" s="169"/>
    </row>
    <row r="1250" spans="14:15" ht="20" customHeight="1">
      <c r="N1250" s="169"/>
      <c r="O1250" s="169"/>
    </row>
    <row r="1251" spans="14:15" ht="20" customHeight="1">
      <c r="N1251" s="169"/>
      <c r="O1251" s="169"/>
    </row>
    <row r="1252" spans="14:15" ht="20" customHeight="1">
      <c r="N1252" s="169"/>
      <c r="O1252" s="169"/>
    </row>
    <row r="1253" spans="14:15" ht="20" customHeight="1">
      <c r="N1253" s="169"/>
      <c r="O1253" s="169"/>
    </row>
    <row r="1254" spans="14:15" ht="20" customHeight="1">
      <c r="N1254" s="169"/>
      <c r="O1254" s="169"/>
    </row>
    <row r="1255" spans="14:15" ht="20" customHeight="1">
      <c r="N1255" s="169"/>
      <c r="O1255" s="169"/>
    </row>
    <row r="1256" spans="14:15" ht="20" customHeight="1">
      <c r="N1256" s="169"/>
      <c r="O1256" s="169"/>
    </row>
    <row r="1257" spans="14:15" ht="20" customHeight="1">
      <c r="N1257" s="169"/>
      <c r="O1257" s="169"/>
    </row>
    <row r="1258" spans="14:15" ht="20" customHeight="1">
      <c r="N1258" s="169"/>
      <c r="O1258" s="169"/>
    </row>
    <row r="1259" spans="14:15" ht="20" customHeight="1">
      <c r="N1259" s="169"/>
      <c r="O1259" s="169"/>
    </row>
    <row r="1260" spans="14:15" ht="20" customHeight="1">
      <c r="N1260" s="169"/>
      <c r="O1260" s="169"/>
    </row>
    <row r="1261" spans="14:15" ht="20" customHeight="1">
      <c r="N1261" s="169"/>
      <c r="O1261" s="169"/>
    </row>
    <row r="1262" spans="14:15" ht="20" customHeight="1">
      <c r="N1262" s="169"/>
      <c r="O1262" s="169"/>
    </row>
    <row r="1263" spans="14:15" ht="20" customHeight="1">
      <c r="N1263" s="169"/>
      <c r="O1263" s="169"/>
    </row>
    <row r="1264" spans="14:15" ht="20" customHeight="1">
      <c r="N1264" s="169"/>
      <c r="O1264" s="169"/>
    </row>
    <row r="1265" spans="14:15" ht="20" customHeight="1">
      <c r="N1265" s="169"/>
      <c r="O1265" s="169"/>
    </row>
    <row r="1266" spans="14:15" ht="20" customHeight="1">
      <c r="N1266" s="169"/>
      <c r="O1266" s="169"/>
    </row>
    <row r="1267" spans="14:15" ht="20" customHeight="1">
      <c r="N1267" s="169"/>
      <c r="O1267" s="169"/>
    </row>
    <row r="1268" spans="14:15" ht="20" customHeight="1">
      <c r="N1268" s="169"/>
      <c r="O1268" s="169"/>
    </row>
    <row r="1269" spans="14:15" ht="20" customHeight="1">
      <c r="N1269" s="169"/>
      <c r="O1269" s="169"/>
    </row>
    <row r="1270" spans="14:15" ht="20" customHeight="1">
      <c r="N1270" s="169"/>
      <c r="O1270" s="169"/>
    </row>
    <row r="1271" spans="14:15" ht="20" customHeight="1">
      <c r="N1271" s="169"/>
      <c r="O1271" s="169"/>
    </row>
    <row r="1272" spans="14:15" ht="20" customHeight="1">
      <c r="N1272" s="169"/>
      <c r="O1272" s="169"/>
    </row>
    <row r="1273" spans="14:15" ht="20" customHeight="1">
      <c r="N1273" s="169"/>
      <c r="O1273" s="169"/>
    </row>
    <row r="1274" spans="14:15" ht="20" customHeight="1">
      <c r="N1274" s="169"/>
      <c r="O1274" s="169"/>
    </row>
    <row r="1275" spans="14:15" ht="20" customHeight="1">
      <c r="N1275" s="169"/>
      <c r="O1275" s="169"/>
    </row>
    <row r="1276" spans="14:15" ht="20" customHeight="1">
      <c r="N1276" s="169"/>
      <c r="O1276" s="169"/>
    </row>
    <row r="1277" spans="14:15" ht="20" customHeight="1">
      <c r="N1277" s="169"/>
      <c r="O1277" s="169"/>
    </row>
    <row r="1278" spans="14:15" ht="20" customHeight="1">
      <c r="N1278" s="169"/>
      <c r="O1278" s="169"/>
    </row>
    <row r="1279" spans="14:15" ht="20" customHeight="1">
      <c r="N1279" s="169"/>
      <c r="O1279" s="169"/>
    </row>
    <row r="1280" spans="14:15" ht="20" customHeight="1">
      <c r="N1280" s="169"/>
      <c r="O1280" s="169"/>
    </row>
    <row r="1281" spans="14:15" ht="20" customHeight="1">
      <c r="N1281" s="169"/>
      <c r="O1281" s="169"/>
    </row>
    <row r="1282" spans="14:15" ht="20" customHeight="1">
      <c r="N1282" s="169"/>
      <c r="O1282" s="169"/>
    </row>
    <row r="1283" spans="14:15" ht="20" customHeight="1">
      <c r="N1283" s="169"/>
      <c r="O1283" s="169"/>
    </row>
    <row r="1284" spans="14:15" ht="20" customHeight="1">
      <c r="N1284" s="169"/>
      <c r="O1284" s="169"/>
    </row>
    <row r="1285" spans="14:15" ht="20" customHeight="1">
      <c r="N1285" s="169"/>
      <c r="O1285" s="169"/>
    </row>
    <row r="1286" spans="14:15" ht="20" customHeight="1">
      <c r="N1286" s="169"/>
      <c r="O1286" s="169"/>
    </row>
    <row r="1287" spans="14:15" ht="20" customHeight="1">
      <c r="N1287" s="169"/>
      <c r="O1287" s="169"/>
    </row>
    <row r="1288" spans="14:15" ht="20" customHeight="1">
      <c r="N1288" s="169"/>
      <c r="O1288" s="169"/>
    </row>
    <row r="1289" spans="14:15" ht="20" customHeight="1">
      <c r="N1289" s="169"/>
      <c r="O1289" s="169"/>
    </row>
    <row r="1290" spans="14:15" ht="20" customHeight="1">
      <c r="N1290" s="169"/>
      <c r="O1290" s="169"/>
    </row>
    <row r="1291" spans="14:15" ht="20" customHeight="1">
      <c r="N1291" s="169"/>
      <c r="O1291" s="169"/>
    </row>
    <row r="1292" spans="14:15" ht="20" customHeight="1">
      <c r="N1292" s="169"/>
      <c r="O1292" s="169"/>
    </row>
    <row r="1293" spans="14:15" ht="20" customHeight="1">
      <c r="N1293" s="169"/>
      <c r="O1293" s="169"/>
    </row>
    <row r="1294" spans="14:15" ht="20" customHeight="1">
      <c r="N1294" s="169"/>
      <c r="O1294" s="169"/>
    </row>
    <row r="1295" spans="14:15" ht="20" customHeight="1">
      <c r="N1295" s="169"/>
      <c r="O1295" s="169"/>
    </row>
    <row r="1296" spans="14:15" ht="20" customHeight="1">
      <c r="N1296" s="169"/>
      <c r="O1296" s="169"/>
    </row>
    <row r="1297" spans="14:15" ht="20" customHeight="1">
      <c r="N1297" s="169"/>
      <c r="O1297" s="169"/>
    </row>
    <row r="1298" spans="14:15" ht="20" customHeight="1">
      <c r="N1298" s="169"/>
      <c r="O1298" s="169"/>
    </row>
    <row r="1299" spans="14:15" ht="20" customHeight="1">
      <c r="N1299" s="169"/>
      <c r="O1299" s="169"/>
    </row>
    <row r="1300" spans="14:15" ht="20" customHeight="1">
      <c r="N1300" s="169"/>
      <c r="O1300" s="169"/>
    </row>
    <row r="1301" spans="14:15" ht="20" customHeight="1">
      <c r="N1301" s="169"/>
      <c r="O1301" s="169"/>
    </row>
    <row r="1302" spans="14:15" ht="20" customHeight="1">
      <c r="N1302" s="169"/>
      <c r="O1302" s="169"/>
    </row>
    <row r="1303" spans="14:15" ht="20" customHeight="1">
      <c r="N1303" s="169"/>
      <c r="O1303" s="169"/>
    </row>
    <row r="1304" spans="14:15" ht="20" customHeight="1">
      <c r="N1304" s="169"/>
      <c r="O1304" s="169"/>
    </row>
    <row r="1305" spans="14:15" ht="20" customHeight="1">
      <c r="N1305" s="169"/>
      <c r="O1305" s="169"/>
    </row>
    <row r="1306" spans="14:15" ht="20" customHeight="1">
      <c r="N1306" s="169"/>
      <c r="O1306" s="169"/>
    </row>
    <row r="1307" spans="14:15" ht="20" customHeight="1">
      <c r="N1307" s="169"/>
      <c r="O1307" s="169"/>
    </row>
    <row r="1308" spans="14:15" ht="20" customHeight="1">
      <c r="N1308" s="169"/>
      <c r="O1308" s="169"/>
    </row>
    <row r="1309" spans="14:15" ht="20" customHeight="1">
      <c r="N1309" s="169"/>
      <c r="O1309" s="169"/>
    </row>
    <row r="1310" spans="14:15" ht="20" customHeight="1">
      <c r="N1310" s="169"/>
      <c r="O1310" s="169"/>
    </row>
    <row r="1311" spans="14:15" ht="20" customHeight="1">
      <c r="N1311" s="169"/>
      <c r="O1311" s="169"/>
    </row>
    <row r="1312" spans="14:15" ht="20" customHeight="1">
      <c r="N1312" s="169"/>
      <c r="O1312" s="169"/>
    </row>
    <row r="1313" spans="14:15" ht="20" customHeight="1">
      <c r="N1313" s="169"/>
      <c r="O1313" s="169"/>
    </row>
    <row r="1314" spans="14:15" ht="20" customHeight="1">
      <c r="N1314" s="169"/>
      <c r="O1314" s="169"/>
    </row>
    <row r="1315" spans="14:15" ht="20" customHeight="1">
      <c r="N1315" s="169"/>
      <c r="O1315" s="169"/>
    </row>
    <row r="1316" spans="14:15" ht="20" customHeight="1">
      <c r="N1316" s="169"/>
      <c r="O1316" s="169"/>
    </row>
    <row r="1317" spans="14:15" ht="20" customHeight="1">
      <c r="N1317" s="169"/>
      <c r="O1317" s="169"/>
    </row>
    <row r="1318" spans="14:15" ht="20" customHeight="1">
      <c r="N1318" s="169"/>
      <c r="O1318" s="169"/>
    </row>
    <row r="1319" spans="14:15" ht="20" customHeight="1">
      <c r="N1319" s="169"/>
      <c r="O1319" s="169"/>
    </row>
    <row r="1320" spans="14:15" ht="20" customHeight="1">
      <c r="N1320" s="169"/>
      <c r="O1320" s="169"/>
    </row>
    <row r="1321" spans="14:15" ht="20" customHeight="1">
      <c r="N1321" s="169"/>
      <c r="O1321" s="169"/>
    </row>
    <row r="1322" spans="14:15" ht="20" customHeight="1">
      <c r="N1322" s="169"/>
      <c r="O1322" s="169"/>
    </row>
    <row r="1323" spans="14:15" ht="20" customHeight="1">
      <c r="N1323" s="169"/>
      <c r="O1323" s="169"/>
    </row>
    <row r="1324" spans="14:15" ht="20" customHeight="1">
      <c r="N1324" s="169"/>
      <c r="O1324" s="169"/>
    </row>
    <row r="1325" spans="14:15" ht="20" customHeight="1">
      <c r="N1325" s="169"/>
      <c r="O1325" s="169"/>
    </row>
    <row r="1326" spans="14:15" ht="20" customHeight="1">
      <c r="N1326" s="169"/>
      <c r="O1326" s="169"/>
    </row>
    <row r="1327" spans="14:15" ht="20" customHeight="1">
      <c r="N1327" s="169"/>
      <c r="O1327" s="169"/>
    </row>
    <row r="1328" spans="14:15" ht="20" customHeight="1">
      <c r="N1328" s="169"/>
      <c r="O1328" s="169"/>
    </row>
    <row r="1329" spans="14:15" ht="20" customHeight="1">
      <c r="N1329" s="169"/>
      <c r="O1329" s="169"/>
    </row>
    <row r="1330" spans="14:15" ht="20" customHeight="1">
      <c r="N1330" s="169"/>
      <c r="O1330" s="169"/>
    </row>
    <row r="1331" spans="14:15" ht="20" customHeight="1">
      <c r="N1331" s="169"/>
      <c r="O1331" s="169"/>
    </row>
    <row r="1332" spans="14:15" ht="20" customHeight="1">
      <c r="N1332" s="169"/>
      <c r="O1332" s="169"/>
    </row>
    <row r="1333" spans="14:15" ht="20" customHeight="1">
      <c r="N1333" s="169"/>
      <c r="O1333" s="169"/>
    </row>
    <row r="1334" spans="14:15" ht="20" customHeight="1">
      <c r="N1334" s="169"/>
      <c r="O1334" s="169"/>
    </row>
    <row r="1335" spans="14:15" ht="20" customHeight="1">
      <c r="N1335" s="169"/>
      <c r="O1335" s="169"/>
    </row>
    <row r="1336" spans="14:15" ht="20" customHeight="1">
      <c r="N1336" s="169"/>
      <c r="O1336" s="169"/>
    </row>
    <row r="1337" spans="14:15" ht="20" customHeight="1">
      <c r="N1337" s="169"/>
      <c r="O1337" s="169"/>
    </row>
    <row r="1338" spans="14:15" ht="20" customHeight="1">
      <c r="N1338" s="169"/>
      <c r="O1338" s="169"/>
    </row>
    <row r="1339" spans="14:15" ht="20" customHeight="1">
      <c r="N1339" s="169"/>
      <c r="O1339" s="169"/>
    </row>
    <row r="1340" spans="14:15" ht="20" customHeight="1">
      <c r="N1340" s="169"/>
      <c r="O1340" s="169"/>
    </row>
    <row r="1341" spans="14:15" ht="20" customHeight="1">
      <c r="N1341" s="169"/>
      <c r="O1341" s="169"/>
    </row>
    <row r="1342" spans="14:15" ht="20" customHeight="1">
      <c r="N1342" s="169"/>
      <c r="O1342" s="169"/>
    </row>
    <row r="1343" spans="14:15" ht="20" customHeight="1">
      <c r="N1343" s="169"/>
      <c r="O1343" s="169"/>
    </row>
    <row r="1344" spans="14:15" ht="20" customHeight="1">
      <c r="N1344" s="169"/>
      <c r="O1344" s="169"/>
    </row>
    <row r="1345" spans="14:15" ht="20" customHeight="1">
      <c r="N1345" s="169"/>
      <c r="O1345" s="169"/>
    </row>
    <row r="1346" spans="14:15" ht="20" customHeight="1">
      <c r="N1346" s="169"/>
      <c r="O1346" s="169"/>
    </row>
    <row r="1347" spans="14:15" ht="20" customHeight="1">
      <c r="N1347" s="169"/>
      <c r="O1347" s="169"/>
    </row>
    <row r="1348" spans="14:15" ht="20" customHeight="1">
      <c r="N1348" s="169"/>
      <c r="O1348" s="169"/>
    </row>
    <row r="1349" spans="14:15" ht="20" customHeight="1">
      <c r="N1349" s="169"/>
      <c r="O1349" s="169"/>
    </row>
    <row r="1350" spans="14:15" ht="20" customHeight="1">
      <c r="N1350" s="169"/>
      <c r="O1350" s="169"/>
    </row>
    <row r="1351" spans="14:15" ht="20" customHeight="1">
      <c r="N1351" s="169"/>
      <c r="O1351" s="169"/>
    </row>
    <row r="1352" spans="14:15" ht="20" customHeight="1">
      <c r="N1352" s="169"/>
      <c r="O1352" s="169"/>
    </row>
    <row r="1353" spans="14:15" ht="20" customHeight="1">
      <c r="N1353" s="169"/>
      <c r="O1353" s="169"/>
    </row>
    <row r="1354" spans="14:15" ht="20" customHeight="1">
      <c r="N1354" s="169"/>
      <c r="O1354" s="169"/>
    </row>
    <row r="1355" spans="14:15" ht="20" customHeight="1">
      <c r="N1355" s="169"/>
      <c r="O1355" s="169"/>
    </row>
    <row r="1356" spans="14:15" ht="20" customHeight="1">
      <c r="N1356" s="169"/>
      <c r="O1356" s="169"/>
    </row>
    <row r="1357" spans="14:15" ht="20" customHeight="1">
      <c r="N1357" s="169"/>
      <c r="O1357" s="169"/>
    </row>
    <row r="1358" spans="14:15" ht="20" customHeight="1">
      <c r="N1358" s="169"/>
      <c r="O1358" s="169"/>
    </row>
    <row r="1359" spans="14:15" ht="20" customHeight="1">
      <c r="N1359" s="169"/>
      <c r="O1359" s="169"/>
    </row>
    <row r="1360" spans="14:15" ht="20" customHeight="1">
      <c r="N1360" s="169"/>
      <c r="O1360" s="169"/>
    </row>
    <row r="1361" spans="14:15" ht="20" customHeight="1">
      <c r="N1361" s="169"/>
      <c r="O1361" s="169"/>
    </row>
    <row r="1362" spans="14:15" ht="20" customHeight="1">
      <c r="N1362" s="169"/>
      <c r="O1362" s="169"/>
    </row>
    <row r="1363" spans="14:15" ht="20" customHeight="1">
      <c r="N1363" s="169"/>
      <c r="O1363" s="169"/>
    </row>
    <row r="1364" spans="14:15" ht="20" customHeight="1">
      <c r="N1364" s="169"/>
      <c r="O1364" s="169"/>
    </row>
    <row r="1365" spans="14:15" ht="20" customHeight="1">
      <c r="N1365" s="169"/>
      <c r="O1365" s="169"/>
    </row>
    <row r="1366" spans="14:15" ht="20" customHeight="1">
      <c r="N1366" s="169"/>
      <c r="O1366" s="169"/>
    </row>
    <row r="1367" spans="14:15" ht="20" customHeight="1">
      <c r="N1367" s="169"/>
      <c r="O1367" s="169"/>
    </row>
    <row r="1368" spans="14:15" ht="20" customHeight="1">
      <c r="N1368" s="169"/>
      <c r="O1368" s="169"/>
    </row>
    <row r="1369" spans="14:15" ht="20" customHeight="1">
      <c r="N1369" s="169"/>
      <c r="O1369" s="169"/>
    </row>
    <row r="1370" spans="14:15" ht="20" customHeight="1">
      <c r="N1370" s="169"/>
      <c r="O1370" s="169"/>
    </row>
    <row r="1371" spans="14:15" ht="20" customHeight="1">
      <c r="N1371" s="169"/>
      <c r="O1371" s="169"/>
    </row>
    <row r="1372" spans="14:15" ht="20" customHeight="1">
      <c r="N1372" s="169"/>
      <c r="O1372" s="169"/>
    </row>
    <row r="1373" spans="14:15" ht="20" customHeight="1">
      <c r="N1373" s="169"/>
      <c r="O1373" s="169"/>
    </row>
    <row r="1374" spans="14:15" ht="20" customHeight="1">
      <c r="N1374" s="169"/>
      <c r="O1374" s="169"/>
    </row>
    <row r="1375" spans="14:15" ht="20" customHeight="1">
      <c r="N1375" s="169"/>
      <c r="O1375" s="169"/>
    </row>
    <row r="1376" spans="14:15" ht="20" customHeight="1">
      <c r="N1376" s="169"/>
      <c r="O1376" s="169"/>
    </row>
    <row r="1377" spans="14:15" ht="20" customHeight="1">
      <c r="N1377" s="169"/>
      <c r="O1377" s="169"/>
    </row>
    <row r="1378" spans="14:15" ht="20" customHeight="1">
      <c r="N1378" s="169"/>
      <c r="O1378" s="169"/>
    </row>
    <row r="1379" spans="14:15" ht="20" customHeight="1">
      <c r="N1379" s="169"/>
      <c r="O1379" s="169"/>
    </row>
    <row r="1380" spans="14:15" ht="20" customHeight="1">
      <c r="N1380" s="169"/>
      <c r="O1380" s="169"/>
    </row>
    <row r="1381" spans="14:15" ht="20" customHeight="1">
      <c r="N1381" s="169"/>
      <c r="O1381" s="169"/>
    </row>
    <row r="1382" spans="14:15" ht="20" customHeight="1">
      <c r="N1382" s="169"/>
      <c r="O1382" s="169"/>
    </row>
    <row r="1383" spans="14:15" ht="20" customHeight="1">
      <c r="N1383" s="169"/>
      <c r="O1383" s="169"/>
    </row>
    <row r="1384" spans="14:15" ht="20" customHeight="1">
      <c r="N1384" s="169"/>
      <c r="O1384" s="169"/>
    </row>
    <row r="1385" spans="14:15" ht="20" customHeight="1">
      <c r="N1385" s="169"/>
      <c r="O1385" s="169"/>
    </row>
    <row r="1386" spans="14:15" ht="20" customHeight="1">
      <c r="N1386" s="169"/>
      <c r="O1386" s="169"/>
    </row>
    <row r="1387" spans="14:15" ht="20" customHeight="1">
      <c r="N1387" s="169"/>
      <c r="O1387" s="169"/>
    </row>
    <row r="1388" spans="14:15" ht="20" customHeight="1">
      <c r="N1388" s="169"/>
      <c r="O1388" s="169"/>
    </row>
    <row r="1389" spans="14:15" ht="20" customHeight="1">
      <c r="N1389" s="169"/>
      <c r="O1389" s="169"/>
    </row>
    <row r="1390" spans="14:15" ht="20" customHeight="1">
      <c r="N1390" s="169"/>
      <c r="O1390" s="169"/>
    </row>
    <row r="1391" spans="14:15" ht="20" customHeight="1">
      <c r="N1391" s="169"/>
      <c r="O1391" s="169"/>
    </row>
    <row r="1392" spans="14:15" ht="20" customHeight="1">
      <c r="N1392" s="169"/>
      <c r="O1392" s="169"/>
    </row>
    <row r="1393" spans="14:15" ht="20" customHeight="1">
      <c r="N1393" s="169"/>
      <c r="O1393" s="169"/>
    </row>
    <row r="1394" spans="14:15" ht="20" customHeight="1">
      <c r="N1394" s="169"/>
      <c r="O1394" s="169"/>
    </row>
    <row r="1395" spans="14:15" ht="20" customHeight="1">
      <c r="N1395" s="169"/>
      <c r="O1395" s="169"/>
    </row>
    <row r="1396" spans="14:15" ht="20" customHeight="1">
      <c r="N1396" s="169"/>
      <c r="O1396" s="169"/>
    </row>
    <row r="1397" spans="14:15" ht="20" customHeight="1">
      <c r="N1397" s="169"/>
      <c r="O1397" s="169"/>
    </row>
    <row r="1398" spans="14:15" ht="20" customHeight="1">
      <c r="N1398" s="169"/>
      <c r="O1398" s="169"/>
    </row>
    <row r="1399" spans="14:15" ht="20" customHeight="1">
      <c r="N1399" s="169"/>
      <c r="O1399" s="169"/>
    </row>
    <row r="1400" spans="14:15" ht="20" customHeight="1">
      <c r="N1400" s="169"/>
      <c r="O1400" s="169"/>
    </row>
    <row r="1401" spans="14:15" ht="20" customHeight="1">
      <c r="N1401" s="169"/>
      <c r="O1401" s="169"/>
    </row>
    <row r="1402" spans="14:15" ht="20" customHeight="1">
      <c r="N1402" s="169"/>
      <c r="O1402" s="169"/>
    </row>
    <row r="1403" spans="14:15" ht="20" customHeight="1">
      <c r="N1403" s="169"/>
      <c r="O1403" s="169"/>
    </row>
    <row r="1404" spans="14:15" ht="20" customHeight="1">
      <c r="N1404" s="169"/>
      <c r="O1404" s="169"/>
    </row>
    <row r="1405" spans="14:15" ht="20" customHeight="1">
      <c r="N1405" s="169"/>
      <c r="O1405" s="169"/>
    </row>
    <row r="1406" spans="14:15" ht="20" customHeight="1">
      <c r="N1406" s="169"/>
      <c r="O1406" s="169"/>
    </row>
    <row r="1407" spans="14:15" ht="20" customHeight="1">
      <c r="N1407" s="169"/>
      <c r="O1407" s="169"/>
    </row>
    <row r="1408" spans="14:15" ht="20" customHeight="1">
      <c r="N1408" s="169"/>
      <c r="O1408" s="169"/>
    </row>
    <row r="1409" spans="14:15" ht="20" customHeight="1">
      <c r="N1409" s="169"/>
      <c r="O1409" s="169"/>
    </row>
    <row r="1410" spans="14:15" ht="20" customHeight="1">
      <c r="N1410" s="169"/>
      <c r="O1410" s="169"/>
    </row>
    <row r="1411" spans="14:15" ht="20" customHeight="1">
      <c r="N1411" s="169"/>
      <c r="O1411" s="169"/>
    </row>
    <row r="1412" spans="14:15" ht="20" customHeight="1">
      <c r="N1412" s="169"/>
      <c r="O1412" s="169"/>
    </row>
    <row r="1413" spans="14:15" ht="20" customHeight="1">
      <c r="N1413" s="169"/>
      <c r="O1413" s="169"/>
    </row>
    <row r="1414" spans="14:15" ht="20" customHeight="1">
      <c r="N1414" s="169"/>
      <c r="O1414" s="169"/>
    </row>
    <row r="1415" spans="14:15" ht="20" customHeight="1">
      <c r="N1415" s="169"/>
      <c r="O1415" s="169"/>
    </row>
    <row r="1416" spans="14:15" ht="20" customHeight="1">
      <c r="N1416" s="169"/>
      <c r="O1416" s="169"/>
    </row>
    <row r="1417" spans="14:15" ht="20" customHeight="1">
      <c r="N1417" s="169"/>
      <c r="O1417" s="169"/>
    </row>
    <row r="1418" spans="14:15" ht="20" customHeight="1">
      <c r="N1418" s="169"/>
      <c r="O1418" s="169"/>
    </row>
    <row r="1419" spans="14:15" ht="20" customHeight="1">
      <c r="N1419" s="169"/>
      <c r="O1419" s="169"/>
    </row>
    <row r="1420" spans="14:15" ht="20" customHeight="1">
      <c r="N1420" s="169"/>
      <c r="O1420" s="169"/>
    </row>
    <row r="1421" spans="14:15" ht="20" customHeight="1">
      <c r="N1421" s="169"/>
      <c r="O1421" s="169"/>
    </row>
    <row r="1422" spans="14:15" ht="20" customHeight="1">
      <c r="N1422" s="169"/>
      <c r="O1422" s="169"/>
    </row>
    <row r="1423" spans="14:15" ht="20" customHeight="1">
      <c r="N1423" s="169"/>
      <c r="O1423" s="169"/>
    </row>
    <row r="1424" spans="14:15" ht="20" customHeight="1">
      <c r="N1424" s="169"/>
      <c r="O1424" s="169"/>
    </row>
    <row r="1425" spans="14:15" ht="20" customHeight="1">
      <c r="N1425" s="169"/>
      <c r="O1425" s="169"/>
    </row>
    <row r="1426" spans="14:15" ht="20" customHeight="1">
      <c r="N1426" s="169"/>
      <c r="O1426" s="169"/>
    </row>
    <row r="1427" spans="14:15" ht="20" customHeight="1">
      <c r="N1427" s="169"/>
      <c r="O1427" s="169"/>
    </row>
    <row r="1428" spans="14:15" ht="20" customHeight="1">
      <c r="N1428" s="169"/>
      <c r="O1428" s="169"/>
    </row>
    <row r="1429" spans="14:15" ht="20" customHeight="1">
      <c r="N1429" s="169"/>
      <c r="O1429" s="169"/>
    </row>
    <row r="1430" spans="14:15" ht="20" customHeight="1">
      <c r="N1430" s="169"/>
      <c r="O1430" s="169"/>
    </row>
    <row r="1431" spans="14:15" ht="20" customHeight="1">
      <c r="N1431" s="169"/>
      <c r="O1431" s="169"/>
    </row>
    <row r="1432" spans="14:15" ht="20" customHeight="1">
      <c r="N1432" s="169"/>
      <c r="O1432" s="169"/>
    </row>
    <row r="1433" spans="14:15" ht="20" customHeight="1">
      <c r="N1433" s="169"/>
      <c r="O1433" s="169"/>
    </row>
    <row r="1434" spans="14:15" ht="20" customHeight="1">
      <c r="N1434" s="169"/>
      <c r="O1434" s="169"/>
    </row>
    <row r="1435" spans="14:15" ht="20" customHeight="1">
      <c r="N1435" s="169"/>
      <c r="O1435" s="169"/>
    </row>
    <row r="1436" spans="14:15" ht="20" customHeight="1">
      <c r="N1436" s="169"/>
      <c r="O1436" s="169"/>
    </row>
    <row r="1437" spans="14:15" ht="20" customHeight="1">
      <c r="N1437" s="169"/>
      <c r="O1437" s="169"/>
    </row>
    <row r="1438" spans="14:15" ht="20" customHeight="1">
      <c r="N1438" s="169"/>
      <c r="O1438" s="169"/>
    </row>
    <row r="1439" spans="14:15" ht="20" customHeight="1">
      <c r="N1439" s="169"/>
      <c r="O1439" s="169"/>
    </row>
    <row r="1440" spans="14:15" ht="20" customHeight="1">
      <c r="N1440" s="169"/>
      <c r="O1440" s="169"/>
    </row>
    <row r="1441" spans="14:15" ht="20" customHeight="1">
      <c r="N1441" s="169"/>
      <c r="O1441" s="169"/>
    </row>
    <row r="1442" spans="14:15" ht="20" customHeight="1">
      <c r="N1442" s="169"/>
      <c r="O1442" s="169"/>
    </row>
    <row r="1443" spans="14:15" ht="20" customHeight="1">
      <c r="N1443" s="169"/>
      <c r="O1443" s="169"/>
    </row>
    <row r="1444" spans="14:15" ht="20" customHeight="1">
      <c r="N1444" s="169"/>
      <c r="O1444" s="169"/>
    </row>
    <row r="1445" spans="14:15" ht="20" customHeight="1">
      <c r="N1445" s="169"/>
      <c r="O1445" s="169"/>
    </row>
    <row r="1446" spans="14:15" ht="20" customHeight="1">
      <c r="N1446" s="169"/>
      <c r="O1446" s="169"/>
    </row>
    <row r="1447" spans="14:15" ht="20" customHeight="1">
      <c r="N1447" s="169"/>
      <c r="O1447" s="169"/>
    </row>
    <row r="1448" spans="14:15" ht="20" customHeight="1">
      <c r="N1448" s="169"/>
      <c r="O1448" s="169"/>
    </row>
    <row r="1449" spans="14:15" ht="20" customHeight="1">
      <c r="N1449" s="169"/>
      <c r="O1449" s="169"/>
    </row>
    <row r="1450" spans="14:15" ht="20" customHeight="1">
      <c r="N1450" s="169"/>
      <c r="O1450" s="169"/>
    </row>
    <row r="1451" spans="14:15" ht="20" customHeight="1">
      <c r="N1451" s="169"/>
      <c r="O1451" s="169"/>
    </row>
    <row r="1452" spans="14:15" ht="20" customHeight="1">
      <c r="N1452" s="169"/>
      <c r="O1452" s="169"/>
    </row>
    <row r="1453" spans="14:15" ht="20" customHeight="1">
      <c r="N1453" s="169"/>
      <c r="O1453" s="169"/>
    </row>
    <row r="1454" spans="14:15" ht="20" customHeight="1">
      <c r="N1454" s="169"/>
      <c r="O1454" s="169"/>
    </row>
    <row r="1455" spans="14:15" ht="20" customHeight="1">
      <c r="N1455" s="169"/>
      <c r="O1455" s="169"/>
    </row>
    <row r="1456" spans="14:15" ht="20" customHeight="1">
      <c r="N1456" s="169"/>
      <c r="O1456" s="169"/>
    </row>
    <row r="1457" spans="14:15" ht="20" customHeight="1">
      <c r="N1457" s="169"/>
      <c r="O1457" s="169"/>
    </row>
    <row r="1458" spans="14:15" ht="20" customHeight="1">
      <c r="N1458" s="169"/>
      <c r="O1458" s="169"/>
    </row>
    <row r="1459" spans="14:15" ht="20" customHeight="1">
      <c r="N1459" s="169"/>
      <c r="O1459" s="169"/>
    </row>
    <row r="1460" spans="14:15" ht="20" customHeight="1">
      <c r="N1460" s="169"/>
      <c r="O1460" s="169"/>
    </row>
    <row r="1461" spans="14:15" ht="20" customHeight="1">
      <c r="N1461" s="169"/>
      <c r="O1461" s="169"/>
    </row>
    <row r="1462" spans="14:15" ht="20" customHeight="1">
      <c r="N1462" s="169"/>
      <c r="O1462" s="169"/>
    </row>
    <row r="1463" spans="14:15" ht="20" customHeight="1">
      <c r="N1463" s="169"/>
      <c r="O1463" s="169"/>
    </row>
    <row r="1464" spans="14:15" ht="20" customHeight="1">
      <c r="N1464" s="169"/>
      <c r="O1464" s="169"/>
    </row>
    <row r="1465" spans="14:15" ht="20" customHeight="1">
      <c r="N1465" s="169"/>
      <c r="O1465" s="169"/>
    </row>
    <row r="1466" spans="14:15" ht="20" customHeight="1">
      <c r="N1466" s="169"/>
      <c r="O1466" s="169"/>
    </row>
    <row r="1467" spans="14:15" ht="20" customHeight="1">
      <c r="N1467" s="169"/>
      <c r="O1467" s="169"/>
    </row>
    <row r="1468" spans="14:15" ht="20" customHeight="1">
      <c r="N1468" s="169"/>
      <c r="O1468" s="169"/>
    </row>
    <row r="1469" spans="14:15" ht="20" customHeight="1">
      <c r="N1469" s="169"/>
      <c r="O1469" s="169"/>
    </row>
    <row r="1470" spans="14:15" ht="20" customHeight="1">
      <c r="N1470" s="169"/>
      <c r="O1470" s="169"/>
    </row>
    <row r="1471" spans="14:15" ht="20" customHeight="1">
      <c r="N1471" s="169"/>
      <c r="O1471" s="169"/>
    </row>
    <row r="1472" spans="14:15" ht="20" customHeight="1">
      <c r="N1472" s="169"/>
      <c r="O1472" s="169"/>
    </row>
    <row r="1473" spans="14:15" ht="20" customHeight="1">
      <c r="N1473" s="169"/>
      <c r="O1473" s="169"/>
    </row>
    <row r="1474" spans="14:15" ht="20" customHeight="1">
      <c r="N1474" s="169"/>
      <c r="O1474" s="169"/>
    </row>
    <row r="1475" spans="14:15" ht="20" customHeight="1">
      <c r="N1475" s="169"/>
      <c r="O1475" s="169"/>
    </row>
    <row r="1476" spans="14:15" ht="20" customHeight="1">
      <c r="N1476" s="169"/>
      <c r="O1476" s="169"/>
    </row>
    <row r="1477" spans="14:15" ht="20" customHeight="1">
      <c r="N1477" s="169"/>
      <c r="O1477" s="169"/>
    </row>
    <row r="1478" spans="14:15" ht="20" customHeight="1">
      <c r="N1478" s="169"/>
      <c r="O1478" s="169"/>
    </row>
    <row r="1479" spans="14:15" ht="20" customHeight="1">
      <c r="N1479" s="169"/>
      <c r="O1479" s="169"/>
    </row>
    <row r="1480" spans="14:15" ht="20" customHeight="1">
      <c r="N1480" s="169"/>
      <c r="O1480" s="169"/>
    </row>
    <row r="1481" spans="14:15" ht="20" customHeight="1">
      <c r="N1481" s="169"/>
      <c r="O1481" s="169"/>
    </row>
    <row r="1482" spans="14:15" ht="20" customHeight="1">
      <c r="N1482" s="169"/>
      <c r="O1482" s="169"/>
    </row>
    <row r="1483" spans="14:15" ht="20" customHeight="1">
      <c r="N1483" s="169"/>
      <c r="O1483" s="169"/>
    </row>
    <row r="1484" spans="14:15" ht="20" customHeight="1">
      <c r="N1484" s="169"/>
      <c r="O1484" s="169"/>
    </row>
    <row r="1485" spans="14:15" ht="20" customHeight="1">
      <c r="N1485" s="169"/>
      <c r="O1485" s="169"/>
    </row>
    <row r="1486" spans="14:15" ht="20" customHeight="1">
      <c r="N1486" s="169"/>
      <c r="O1486" s="169"/>
    </row>
    <row r="1487" spans="14:15" ht="20" customHeight="1">
      <c r="N1487" s="169"/>
      <c r="O1487" s="169"/>
    </row>
    <row r="1488" spans="14:15" ht="20" customHeight="1">
      <c r="N1488" s="169"/>
      <c r="O1488" s="169"/>
    </row>
    <row r="1489" spans="14:15" ht="20" customHeight="1">
      <c r="N1489" s="169"/>
      <c r="O1489" s="169"/>
    </row>
    <row r="1490" spans="14:15" ht="20" customHeight="1">
      <c r="N1490" s="169"/>
      <c r="O1490" s="169"/>
    </row>
    <row r="1491" spans="14:15" ht="20" customHeight="1">
      <c r="N1491" s="169"/>
      <c r="O1491" s="169"/>
    </row>
    <row r="1492" spans="14:15" ht="20" customHeight="1">
      <c r="N1492" s="169"/>
      <c r="O1492" s="169"/>
    </row>
    <row r="1493" spans="14:15" ht="20" customHeight="1">
      <c r="N1493" s="169"/>
      <c r="O1493" s="169"/>
    </row>
    <row r="1494" spans="14:15" ht="20" customHeight="1">
      <c r="N1494" s="169"/>
      <c r="O1494" s="169"/>
    </row>
    <row r="1495" spans="14:15" ht="20" customHeight="1">
      <c r="N1495" s="169"/>
      <c r="O1495" s="169"/>
    </row>
    <row r="1496" spans="14:15" ht="20" customHeight="1">
      <c r="N1496" s="169"/>
      <c r="O1496" s="169"/>
    </row>
    <row r="1497" spans="14:15" ht="20" customHeight="1">
      <c r="N1497" s="169"/>
      <c r="O1497" s="169"/>
    </row>
    <row r="1498" spans="14:15" ht="20" customHeight="1">
      <c r="N1498" s="169"/>
      <c r="O1498" s="169"/>
    </row>
    <row r="1499" spans="14:15" ht="20" customHeight="1">
      <c r="N1499" s="169"/>
      <c r="O1499" s="169"/>
    </row>
    <row r="1500" spans="14:15" ht="20" customHeight="1">
      <c r="N1500" s="169"/>
      <c r="O1500" s="169"/>
    </row>
    <row r="1501" spans="14:15" ht="20" customHeight="1">
      <c r="N1501" s="169"/>
      <c r="O1501" s="169"/>
    </row>
    <row r="1502" spans="14:15" ht="20" customHeight="1">
      <c r="N1502" s="169"/>
      <c r="O1502" s="169"/>
    </row>
    <row r="1503" spans="14:15" ht="20" customHeight="1">
      <c r="N1503" s="169"/>
      <c r="O1503" s="169"/>
    </row>
    <row r="1504" spans="14:15" ht="20" customHeight="1">
      <c r="N1504" s="169"/>
      <c r="O1504" s="169"/>
    </row>
    <row r="1505" spans="14:15" ht="20" customHeight="1">
      <c r="N1505" s="169"/>
      <c r="O1505" s="169"/>
    </row>
    <row r="1506" spans="14:15" ht="20" customHeight="1">
      <c r="N1506" s="169"/>
      <c r="O1506" s="169"/>
    </row>
    <row r="1507" spans="14:15" ht="20" customHeight="1">
      <c r="N1507" s="169"/>
      <c r="O1507" s="169"/>
    </row>
    <row r="1508" spans="14:15" ht="20" customHeight="1">
      <c r="N1508" s="169"/>
      <c r="O1508" s="169"/>
    </row>
    <row r="1509" spans="14:15" ht="20" customHeight="1">
      <c r="N1509" s="169"/>
      <c r="O1509" s="169"/>
    </row>
    <row r="1510" spans="14:15" ht="20" customHeight="1">
      <c r="N1510" s="169"/>
      <c r="O1510" s="169"/>
    </row>
    <row r="1511" spans="14:15" ht="20" customHeight="1">
      <c r="N1511" s="169"/>
      <c r="O1511" s="169"/>
    </row>
    <row r="1512" spans="14:15" ht="20" customHeight="1">
      <c r="N1512" s="169"/>
      <c r="O1512" s="169"/>
    </row>
    <row r="1513" spans="14:15" ht="20" customHeight="1">
      <c r="N1513" s="169"/>
      <c r="O1513" s="169"/>
    </row>
    <row r="1514" spans="14:15" ht="20" customHeight="1">
      <c r="N1514" s="169"/>
      <c r="O1514" s="169"/>
    </row>
    <row r="1515" spans="14:15" ht="20" customHeight="1">
      <c r="N1515" s="169"/>
      <c r="O1515" s="169"/>
    </row>
    <row r="1516" spans="14:15" ht="20" customHeight="1">
      <c r="N1516" s="169"/>
      <c r="O1516" s="169"/>
    </row>
    <row r="1517" spans="14:15" ht="20" customHeight="1">
      <c r="N1517" s="169"/>
      <c r="O1517" s="169"/>
    </row>
    <row r="1518" spans="14:15" ht="20" customHeight="1">
      <c r="N1518" s="169"/>
      <c r="O1518" s="169"/>
    </row>
    <row r="1519" spans="14:15" ht="20" customHeight="1">
      <c r="N1519" s="169"/>
      <c r="O1519" s="169"/>
    </row>
    <row r="1520" spans="14:15" ht="20" customHeight="1">
      <c r="N1520" s="169"/>
      <c r="O1520" s="169"/>
    </row>
    <row r="1521" spans="14:15" ht="20" customHeight="1">
      <c r="N1521" s="169"/>
      <c r="O1521" s="169"/>
    </row>
    <row r="1522" spans="14:15" ht="20" customHeight="1">
      <c r="N1522" s="169"/>
      <c r="O1522" s="169"/>
    </row>
    <row r="1523" spans="14:15" ht="20" customHeight="1">
      <c r="N1523" s="169"/>
      <c r="O1523" s="169"/>
    </row>
    <row r="1524" spans="14:15" ht="20" customHeight="1">
      <c r="N1524" s="169"/>
      <c r="O1524" s="169"/>
    </row>
    <row r="1525" spans="14:15" ht="20" customHeight="1">
      <c r="N1525" s="169"/>
      <c r="O1525" s="169"/>
    </row>
    <row r="1526" spans="14:15" ht="20" customHeight="1">
      <c r="N1526" s="169"/>
      <c r="O1526" s="169"/>
    </row>
    <row r="1527" spans="14:15" ht="20" customHeight="1">
      <c r="N1527" s="169"/>
      <c r="O1527" s="169"/>
    </row>
    <row r="1528" spans="14:15" ht="20" customHeight="1">
      <c r="N1528" s="169"/>
      <c r="O1528" s="169"/>
    </row>
    <row r="1529" spans="14:15" ht="20" customHeight="1">
      <c r="N1529" s="169"/>
      <c r="O1529" s="169"/>
    </row>
    <row r="1530" spans="14:15" ht="20" customHeight="1">
      <c r="N1530" s="169"/>
      <c r="O1530" s="169"/>
    </row>
    <row r="1531" spans="14:15" ht="20" customHeight="1">
      <c r="N1531" s="169"/>
      <c r="O1531" s="169"/>
    </row>
    <row r="1532" spans="14:15" ht="20" customHeight="1">
      <c r="N1532" s="169"/>
      <c r="O1532" s="169"/>
    </row>
    <row r="1533" spans="14:15" ht="20" customHeight="1">
      <c r="N1533" s="169"/>
      <c r="O1533" s="169"/>
    </row>
    <row r="1534" spans="14:15" ht="20" customHeight="1">
      <c r="N1534" s="169"/>
      <c r="O1534" s="169"/>
    </row>
    <row r="1535" spans="14:15" ht="20" customHeight="1">
      <c r="N1535" s="169"/>
      <c r="O1535" s="169"/>
    </row>
    <row r="1536" spans="14:15" ht="20" customHeight="1">
      <c r="N1536" s="169"/>
      <c r="O1536" s="169"/>
    </row>
    <row r="1537" spans="14:15" ht="20" customHeight="1">
      <c r="N1537" s="169"/>
      <c r="O1537" s="169"/>
    </row>
    <row r="1538" spans="14:15" ht="20" customHeight="1">
      <c r="N1538" s="169"/>
      <c r="O1538" s="169"/>
    </row>
    <row r="1539" spans="14:15" ht="20" customHeight="1">
      <c r="N1539" s="169"/>
      <c r="O1539" s="169"/>
    </row>
    <row r="1540" spans="14:15" ht="20" customHeight="1">
      <c r="N1540" s="169"/>
      <c r="O1540" s="169"/>
    </row>
    <row r="1541" spans="14:15" ht="20" customHeight="1">
      <c r="N1541" s="169"/>
      <c r="O1541" s="169"/>
    </row>
    <row r="1542" spans="14:15" ht="20" customHeight="1">
      <c r="N1542" s="169"/>
      <c r="O1542" s="169"/>
    </row>
    <row r="1543" spans="14:15" ht="20" customHeight="1">
      <c r="N1543" s="169"/>
      <c r="O1543" s="169"/>
    </row>
    <row r="1544" spans="14:15" ht="20" customHeight="1">
      <c r="N1544" s="169"/>
      <c r="O1544" s="169"/>
    </row>
    <row r="1545" spans="14:15" ht="20" customHeight="1">
      <c r="N1545" s="169"/>
      <c r="O1545" s="169"/>
    </row>
    <row r="1546" spans="14:15" ht="20" customHeight="1">
      <c r="N1546" s="169"/>
      <c r="O1546" s="169"/>
    </row>
    <row r="1547" spans="14:15" ht="20" customHeight="1">
      <c r="N1547" s="169"/>
      <c r="O1547" s="169"/>
    </row>
    <row r="1548" spans="14:15" ht="20" customHeight="1">
      <c r="N1548" s="169"/>
      <c r="O1548" s="169"/>
    </row>
    <row r="1549" spans="14:15" ht="20" customHeight="1">
      <c r="N1549" s="169"/>
      <c r="O1549" s="169"/>
    </row>
    <row r="1550" spans="14:15" ht="20" customHeight="1">
      <c r="N1550" s="169"/>
      <c r="O1550" s="169"/>
    </row>
    <row r="1551" spans="14:15" ht="20" customHeight="1">
      <c r="N1551" s="169"/>
      <c r="O1551" s="169"/>
    </row>
    <row r="1552" spans="14:15" ht="20" customHeight="1">
      <c r="N1552" s="169"/>
      <c r="O1552" s="169"/>
    </row>
    <row r="1553" spans="14:15" ht="20" customHeight="1">
      <c r="N1553" s="169"/>
      <c r="O1553" s="169"/>
    </row>
    <row r="1554" spans="14:15" ht="20" customHeight="1">
      <c r="N1554" s="169"/>
      <c r="O1554" s="169"/>
    </row>
    <row r="1555" spans="14:15" ht="20" customHeight="1">
      <c r="N1555" s="169"/>
      <c r="O1555" s="169"/>
    </row>
    <row r="1556" spans="14:15" ht="20" customHeight="1">
      <c r="N1556" s="169"/>
      <c r="O1556" s="169"/>
    </row>
    <row r="1557" spans="14:15" ht="20" customHeight="1">
      <c r="N1557" s="169"/>
      <c r="O1557" s="169"/>
    </row>
    <row r="1558" spans="14:15" ht="20" customHeight="1">
      <c r="N1558" s="169"/>
      <c r="O1558" s="169"/>
    </row>
    <row r="1559" spans="14:15" ht="20" customHeight="1">
      <c r="N1559" s="169"/>
      <c r="O1559" s="169"/>
    </row>
    <row r="1560" spans="14:15" ht="20" customHeight="1">
      <c r="N1560" s="169"/>
      <c r="O1560" s="169"/>
    </row>
    <row r="1561" spans="14:15" ht="20" customHeight="1">
      <c r="N1561" s="169"/>
      <c r="O1561" s="169"/>
    </row>
    <row r="1562" spans="14:15" ht="20" customHeight="1">
      <c r="N1562" s="169"/>
      <c r="O1562" s="169"/>
    </row>
    <row r="1563" spans="14:15" ht="20" customHeight="1">
      <c r="N1563" s="169"/>
      <c r="O1563" s="169"/>
    </row>
    <row r="1564" spans="14:15" ht="20" customHeight="1">
      <c r="N1564" s="169"/>
      <c r="O1564" s="169"/>
    </row>
    <row r="1565" spans="14:15" ht="20" customHeight="1">
      <c r="N1565" s="169"/>
      <c r="O1565" s="169"/>
    </row>
    <row r="1566" spans="14:15" ht="20" customHeight="1">
      <c r="N1566" s="169"/>
      <c r="O1566" s="169"/>
    </row>
    <row r="1567" spans="14:15" ht="20" customHeight="1">
      <c r="N1567" s="169"/>
      <c r="O1567" s="169"/>
    </row>
    <row r="1568" spans="14:15" ht="20" customHeight="1">
      <c r="N1568" s="169"/>
      <c r="O1568" s="169"/>
    </row>
    <row r="1569" spans="14:15" ht="20" customHeight="1">
      <c r="N1569" s="169"/>
      <c r="O1569" s="169"/>
    </row>
    <row r="1570" spans="14:15" ht="20" customHeight="1">
      <c r="N1570" s="169"/>
      <c r="O1570" s="169"/>
    </row>
    <row r="1571" spans="14:15" ht="20" customHeight="1">
      <c r="N1571" s="169"/>
      <c r="O1571" s="169"/>
    </row>
    <row r="1572" spans="14:15" ht="20" customHeight="1">
      <c r="N1572" s="169"/>
      <c r="O1572" s="169"/>
    </row>
    <row r="1573" spans="14:15" ht="20" customHeight="1">
      <c r="N1573" s="169"/>
      <c r="O1573" s="169"/>
    </row>
    <row r="1574" spans="14:15" ht="20" customHeight="1">
      <c r="N1574" s="169"/>
      <c r="O1574" s="169"/>
    </row>
    <row r="1575" spans="14:15" ht="20" customHeight="1">
      <c r="N1575" s="169"/>
      <c r="O1575" s="169"/>
    </row>
    <row r="1576" spans="14:15" ht="20" customHeight="1">
      <c r="N1576" s="169"/>
      <c r="O1576" s="169"/>
    </row>
    <row r="1577" spans="14:15" ht="20" customHeight="1">
      <c r="N1577" s="169"/>
      <c r="O1577" s="169"/>
    </row>
    <row r="1578" spans="14:15" ht="20" customHeight="1">
      <c r="N1578" s="169"/>
      <c r="O1578" s="169"/>
    </row>
    <row r="1579" spans="14:15" ht="20" customHeight="1">
      <c r="N1579" s="169"/>
      <c r="O1579" s="169"/>
    </row>
    <row r="1580" spans="14:15" ht="20" customHeight="1">
      <c r="N1580" s="169"/>
      <c r="O1580" s="169"/>
    </row>
    <row r="1581" spans="14:15" ht="20" customHeight="1">
      <c r="N1581" s="169"/>
      <c r="O1581" s="169"/>
    </row>
    <row r="1582" spans="14:15" ht="20" customHeight="1">
      <c r="N1582" s="169"/>
      <c r="O1582" s="169"/>
    </row>
    <row r="1583" spans="14:15" ht="20" customHeight="1">
      <c r="N1583" s="169"/>
      <c r="O1583" s="169"/>
    </row>
    <row r="1584" spans="14:15" ht="20" customHeight="1">
      <c r="N1584" s="169"/>
      <c r="O1584" s="169"/>
    </row>
    <row r="1585" spans="14:15" ht="20" customHeight="1">
      <c r="N1585" s="169"/>
      <c r="O1585" s="169"/>
    </row>
    <row r="1586" spans="14:15" ht="20" customHeight="1">
      <c r="N1586" s="169"/>
      <c r="O1586" s="169"/>
    </row>
    <row r="1587" spans="14:15" ht="20" customHeight="1">
      <c r="N1587" s="169"/>
      <c r="O1587" s="169"/>
    </row>
    <row r="1588" spans="14:15" ht="20" customHeight="1">
      <c r="N1588" s="169"/>
      <c r="O1588" s="169"/>
    </row>
    <row r="1589" spans="14:15" ht="20" customHeight="1">
      <c r="N1589" s="169"/>
      <c r="O1589" s="169"/>
    </row>
    <row r="1590" spans="14:15" ht="20" customHeight="1">
      <c r="N1590" s="169"/>
      <c r="O1590" s="169"/>
    </row>
    <row r="1591" spans="14:15" ht="20" customHeight="1">
      <c r="N1591" s="169"/>
      <c r="O1591" s="169"/>
    </row>
    <row r="1592" spans="14:15" ht="20" customHeight="1">
      <c r="N1592" s="169"/>
      <c r="O1592" s="169"/>
    </row>
    <row r="1593" spans="14:15" ht="20" customHeight="1">
      <c r="N1593" s="169"/>
      <c r="O1593" s="169"/>
    </row>
    <row r="1594" spans="14:15" ht="20" customHeight="1">
      <c r="N1594" s="169"/>
      <c r="O1594" s="169"/>
    </row>
    <row r="1595" spans="14:15" ht="20" customHeight="1">
      <c r="N1595" s="169"/>
      <c r="O1595" s="169"/>
    </row>
    <row r="1596" spans="14:15" ht="20" customHeight="1">
      <c r="N1596" s="169"/>
      <c r="O1596" s="169"/>
    </row>
    <row r="1597" spans="14:15" ht="20" customHeight="1">
      <c r="N1597" s="169"/>
      <c r="O1597" s="169"/>
    </row>
    <row r="1598" spans="14:15" ht="20" customHeight="1">
      <c r="N1598" s="169"/>
      <c r="O1598" s="169"/>
    </row>
    <row r="1599" spans="14:15" ht="20" customHeight="1">
      <c r="N1599" s="169"/>
      <c r="O1599" s="169"/>
    </row>
    <row r="1600" spans="14:15" ht="20" customHeight="1">
      <c r="N1600" s="169"/>
      <c r="O1600" s="169"/>
    </row>
    <row r="1601" spans="14:15" ht="20" customHeight="1">
      <c r="N1601" s="169"/>
      <c r="O1601" s="169"/>
    </row>
    <row r="1602" spans="14:15" ht="20" customHeight="1">
      <c r="N1602" s="169"/>
      <c r="O1602" s="169"/>
    </row>
    <row r="1603" spans="14:15" ht="20" customHeight="1">
      <c r="N1603" s="169"/>
      <c r="O1603" s="169"/>
    </row>
    <row r="1604" spans="14:15" ht="20" customHeight="1">
      <c r="N1604" s="169"/>
      <c r="O1604" s="169"/>
    </row>
    <row r="1605" spans="14:15" ht="20" customHeight="1">
      <c r="N1605" s="169"/>
      <c r="O1605" s="169"/>
    </row>
    <row r="1606" spans="14:15" ht="20" customHeight="1">
      <c r="N1606" s="169"/>
      <c r="O1606" s="169"/>
    </row>
    <row r="1607" spans="14:15" ht="20" customHeight="1">
      <c r="N1607" s="169"/>
      <c r="O1607" s="169"/>
    </row>
    <row r="1608" spans="14:15" ht="20" customHeight="1">
      <c r="N1608" s="169"/>
      <c r="O1608" s="169"/>
    </row>
    <row r="1609" spans="14:15" ht="20" customHeight="1">
      <c r="N1609" s="169"/>
      <c r="O1609" s="169"/>
    </row>
    <row r="1610" spans="14:15" ht="20" customHeight="1">
      <c r="N1610" s="169"/>
      <c r="O1610" s="169"/>
    </row>
    <row r="1611" spans="14:15" ht="20" customHeight="1">
      <c r="N1611" s="169"/>
      <c r="O1611" s="169"/>
    </row>
    <row r="1612" spans="14:15" ht="20" customHeight="1">
      <c r="N1612" s="169"/>
      <c r="O1612" s="169"/>
    </row>
    <row r="1613" spans="14:15" ht="20" customHeight="1">
      <c r="N1613" s="169"/>
      <c r="O1613" s="169"/>
    </row>
    <row r="1614" spans="14:15" ht="20" customHeight="1">
      <c r="N1614" s="169"/>
      <c r="O1614" s="169"/>
    </row>
    <row r="1615" spans="14:15" ht="20" customHeight="1">
      <c r="N1615" s="169"/>
      <c r="O1615" s="169"/>
    </row>
    <row r="1616" spans="14:15" ht="20" customHeight="1">
      <c r="N1616" s="169"/>
      <c r="O1616" s="169"/>
    </row>
    <row r="1617" spans="14:15" ht="20" customHeight="1">
      <c r="N1617" s="169"/>
      <c r="O1617" s="169"/>
    </row>
    <row r="1618" spans="14:15" ht="20" customHeight="1">
      <c r="N1618" s="169"/>
      <c r="O1618" s="169"/>
    </row>
    <row r="1619" spans="14:15" ht="20" customHeight="1">
      <c r="N1619" s="169"/>
      <c r="O1619" s="169"/>
    </row>
    <row r="1620" spans="14:15" ht="20" customHeight="1">
      <c r="N1620" s="169"/>
      <c r="O1620" s="169"/>
    </row>
    <row r="1621" spans="14:15" ht="20" customHeight="1">
      <c r="N1621" s="169"/>
      <c r="O1621" s="169"/>
    </row>
    <row r="1622" spans="14:15" ht="20" customHeight="1">
      <c r="N1622" s="169"/>
      <c r="O1622" s="169"/>
    </row>
    <row r="1623" spans="14:15" ht="20" customHeight="1">
      <c r="N1623" s="169"/>
      <c r="O1623" s="169"/>
    </row>
    <row r="1624" spans="14:15" ht="20" customHeight="1">
      <c r="N1624" s="169"/>
      <c r="O1624" s="169"/>
    </row>
    <row r="1625" spans="14:15" ht="20" customHeight="1">
      <c r="N1625" s="169"/>
      <c r="O1625" s="169"/>
    </row>
    <row r="1626" spans="14:15" ht="20" customHeight="1">
      <c r="N1626" s="169"/>
      <c r="O1626" s="169"/>
    </row>
    <row r="1627" spans="14:15" ht="20" customHeight="1">
      <c r="N1627" s="169"/>
      <c r="O1627" s="169"/>
    </row>
    <row r="1628" spans="14:15" ht="20" customHeight="1">
      <c r="N1628" s="169"/>
      <c r="O1628" s="169"/>
    </row>
    <row r="1629" spans="14:15" ht="20" customHeight="1">
      <c r="N1629" s="169"/>
      <c r="O1629" s="169"/>
    </row>
    <row r="1630" spans="14:15" ht="20" customHeight="1">
      <c r="N1630" s="169"/>
      <c r="O1630" s="169"/>
    </row>
    <row r="1631" spans="14:15" ht="20" customHeight="1">
      <c r="N1631" s="169"/>
      <c r="O1631" s="169"/>
    </row>
    <row r="1632" spans="14:15" ht="20" customHeight="1">
      <c r="N1632" s="169"/>
      <c r="O1632" s="169"/>
    </row>
    <row r="1633" spans="14:15" ht="20" customHeight="1">
      <c r="N1633" s="169"/>
      <c r="O1633" s="169"/>
    </row>
    <row r="1634" spans="14:15" ht="20" customHeight="1">
      <c r="N1634" s="169"/>
      <c r="O1634" s="169"/>
    </row>
    <row r="1635" spans="14:15" ht="20" customHeight="1">
      <c r="N1635" s="169"/>
      <c r="O1635" s="169"/>
    </row>
    <row r="1636" spans="14:15" ht="20" customHeight="1">
      <c r="N1636" s="169"/>
      <c r="O1636" s="169"/>
    </row>
    <row r="1637" spans="14:15" ht="20" customHeight="1">
      <c r="N1637" s="169"/>
      <c r="O1637" s="169"/>
    </row>
    <row r="1638" spans="14:15" ht="20" customHeight="1">
      <c r="N1638" s="169"/>
      <c r="O1638" s="169"/>
    </row>
    <row r="1639" spans="14:15" ht="20" customHeight="1">
      <c r="N1639" s="169"/>
      <c r="O1639" s="169"/>
    </row>
    <row r="1640" spans="14:15" ht="20" customHeight="1">
      <c r="N1640" s="169"/>
      <c r="O1640" s="169"/>
    </row>
    <row r="1641" spans="14:15" ht="20" customHeight="1">
      <c r="N1641" s="169"/>
      <c r="O1641" s="169"/>
    </row>
    <row r="1642" spans="14:15" ht="20" customHeight="1">
      <c r="N1642" s="169"/>
      <c r="O1642" s="169"/>
    </row>
    <row r="1643" spans="14:15" ht="20" customHeight="1">
      <c r="N1643" s="169"/>
      <c r="O1643" s="169"/>
    </row>
    <row r="1644" spans="14:15" ht="20" customHeight="1">
      <c r="N1644" s="169"/>
      <c r="O1644" s="169"/>
    </row>
    <row r="1645" spans="14:15" ht="20" customHeight="1">
      <c r="N1645" s="169"/>
      <c r="O1645" s="169"/>
    </row>
    <row r="1646" spans="14:15" ht="20" customHeight="1">
      <c r="N1646" s="169"/>
      <c r="O1646" s="169"/>
    </row>
    <row r="1647" spans="14:15" ht="20" customHeight="1">
      <c r="N1647" s="169"/>
      <c r="O1647" s="169"/>
    </row>
    <row r="1648" spans="14:15" ht="20" customHeight="1">
      <c r="N1648" s="169"/>
      <c r="O1648" s="169"/>
    </row>
    <row r="1649" spans="14:15" ht="20" customHeight="1">
      <c r="N1649" s="169"/>
      <c r="O1649" s="169"/>
    </row>
    <row r="1650" spans="14:15" ht="20" customHeight="1">
      <c r="N1650" s="169"/>
      <c r="O1650" s="169"/>
    </row>
    <row r="1651" spans="14:15" ht="20" customHeight="1">
      <c r="N1651" s="169"/>
      <c r="O1651" s="169"/>
    </row>
    <row r="1652" spans="14:15" ht="20" customHeight="1">
      <c r="N1652" s="169"/>
      <c r="O1652" s="169"/>
    </row>
    <row r="1653" spans="14:15" ht="20" customHeight="1">
      <c r="N1653" s="169"/>
      <c r="O1653" s="169"/>
    </row>
    <row r="1654" spans="14:15" ht="20" customHeight="1">
      <c r="N1654" s="169"/>
      <c r="O1654" s="169"/>
    </row>
    <row r="1655" spans="14:15" ht="20" customHeight="1">
      <c r="N1655" s="169"/>
      <c r="O1655" s="169"/>
    </row>
    <row r="1656" spans="14:15" ht="20" customHeight="1">
      <c r="N1656" s="169"/>
      <c r="O1656" s="169"/>
    </row>
    <row r="1657" spans="14:15" ht="20" customHeight="1">
      <c r="N1657" s="169"/>
      <c r="O1657" s="169"/>
    </row>
    <row r="1658" spans="14:15" ht="20" customHeight="1">
      <c r="N1658" s="169"/>
      <c r="O1658" s="169"/>
    </row>
    <row r="1659" spans="14:15" ht="20" customHeight="1">
      <c r="N1659" s="169"/>
      <c r="O1659" s="169"/>
    </row>
    <row r="1660" spans="14:15" ht="20" customHeight="1">
      <c r="N1660" s="169"/>
      <c r="O1660" s="169"/>
    </row>
    <row r="1661" spans="14:15" ht="20" customHeight="1">
      <c r="N1661" s="169"/>
      <c r="O1661" s="169"/>
    </row>
    <row r="1662" spans="14:15" ht="20" customHeight="1">
      <c r="N1662" s="169"/>
      <c r="O1662" s="169"/>
    </row>
    <row r="1663" spans="14:15" ht="20" customHeight="1">
      <c r="N1663" s="169"/>
      <c r="O1663" s="169"/>
    </row>
    <row r="1664" spans="14:15" ht="20" customHeight="1">
      <c r="N1664" s="169"/>
      <c r="O1664" s="169"/>
    </row>
    <row r="1665" spans="14:15" ht="20" customHeight="1">
      <c r="N1665" s="169"/>
      <c r="O1665" s="169"/>
    </row>
    <row r="1666" spans="14:15" ht="20" customHeight="1">
      <c r="N1666" s="169"/>
      <c r="O1666" s="169"/>
    </row>
    <row r="1667" spans="14:15" ht="20" customHeight="1">
      <c r="N1667" s="169"/>
      <c r="O1667" s="169"/>
    </row>
    <row r="1668" spans="14:15" ht="20" customHeight="1">
      <c r="N1668" s="169"/>
      <c r="O1668" s="169"/>
    </row>
    <row r="1669" spans="14:15" ht="20" customHeight="1">
      <c r="N1669" s="169"/>
      <c r="O1669" s="169"/>
    </row>
    <row r="1670" spans="14:15" ht="20" customHeight="1">
      <c r="N1670" s="169"/>
      <c r="O1670" s="169"/>
    </row>
    <row r="1671" spans="14:15" ht="20" customHeight="1">
      <c r="N1671" s="169"/>
      <c r="O1671" s="169"/>
    </row>
    <row r="1672" spans="14:15" ht="20" customHeight="1">
      <c r="N1672" s="169"/>
      <c r="O1672" s="169"/>
    </row>
    <row r="1673" spans="14:15" ht="20" customHeight="1">
      <c r="N1673" s="169"/>
      <c r="O1673" s="169"/>
    </row>
    <row r="1674" spans="14:15" ht="20" customHeight="1">
      <c r="N1674" s="169"/>
      <c r="O1674" s="169"/>
    </row>
    <row r="1675" spans="14:15" ht="20" customHeight="1">
      <c r="N1675" s="169"/>
      <c r="O1675" s="169"/>
    </row>
    <row r="1676" spans="14:15" ht="20" customHeight="1">
      <c r="N1676" s="169"/>
      <c r="O1676" s="169"/>
    </row>
    <row r="1677" spans="14:15" ht="20" customHeight="1">
      <c r="N1677" s="169"/>
      <c r="O1677" s="169"/>
    </row>
    <row r="1678" spans="14:15" ht="20" customHeight="1">
      <c r="N1678" s="169"/>
      <c r="O1678" s="169"/>
    </row>
    <row r="1679" spans="14:15" ht="20" customHeight="1">
      <c r="N1679" s="169"/>
      <c r="O1679" s="169"/>
    </row>
    <row r="1680" spans="14:15" ht="20" customHeight="1">
      <c r="N1680" s="169"/>
      <c r="O1680" s="169"/>
    </row>
    <row r="1681" spans="14:15" ht="20" customHeight="1">
      <c r="N1681" s="169"/>
      <c r="O1681" s="169"/>
    </row>
    <row r="1682" spans="14:15" ht="20" customHeight="1">
      <c r="N1682" s="169"/>
      <c r="O1682" s="169"/>
    </row>
    <row r="1683" spans="14:15" ht="20" customHeight="1">
      <c r="N1683" s="169"/>
      <c r="O1683" s="169"/>
    </row>
    <row r="1684" spans="14:15" ht="20" customHeight="1">
      <c r="N1684" s="169"/>
      <c r="O1684" s="169"/>
    </row>
    <row r="1685" spans="14:15" ht="20" customHeight="1">
      <c r="N1685" s="169"/>
      <c r="O1685" s="169"/>
    </row>
    <row r="1686" spans="14:15" ht="20" customHeight="1">
      <c r="N1686" s="169"/>
      <c r="O1686" s="169"/>
    </row>
    <row r="1687" spans="14:15" ht="20" customHeight="1">
      <c r="N1687" s="169"/>
      <c r="O1687" s="169"/>
    </row>
    <row r="1688" spans="14:15" ht="20" customHeight="1">
      <c r="N1688" s="169"/>
      <c r="O1688" s="169"/>
    </row>
    <row r="1689" spans="14:15" ht="20" customHeight="1">
      <c r="N1689" s="169"/>
      <c r="O1689" s="169"/>
    </row>
    <row r="1690" spans="14:15" ht="20" customHeight="1">
      <c r="N1690" s="169"/>
      <c r="O1690" s="169"/>
    </row>
    <row r="1691" spans="14:15" ht="20" customHeight="1">
      <c r="N1691" s="169"/>
      <c r="O1691" s="169"/>
    </row>
    <row r="1692" spans="14:15" ht="20" customHeight="1">
      <c r="N1692" s="169"/>
      <c r="O1692" s="169"/>
    </row>
    <row r="1693" spans="14:15" ht="20" customHeight="1">
      <c r="N1693" s="169"/>
      <c r="O1693" s="169"/>
    </row>
    <row r="1694" spans="14:15" ht="20" customHeight="1">
      <c r="N1694" s="169"/>
      <c r="O1694" s="169"/>
    </row>
    <row r="1695" spans="14:15" ht="20" customHeight="1">
      <c r="N1695" s="169"/>
      <c r="O1695" s="169"/>
    </row>
    <row r="1696" spans="14:15" ht="20" customHeight="1">
      <c r="N1696" s="169"/>
      <c r="O1696" s="169"/>
    </row>
    <row r="1697" spans="14:15" ht="20" customHeight="1">
      <c r="N1697" s="169"/>
      <c r="O1697" s="169"/>
    </row>
    <row r="1698" spans="14:15" ht="20" customHeight="1">
      <c r="N1698" s="169"/>
      <c r="O1698" s="169"/>
    </row>
    <row r="1699" spans="14:15" ht="20" customHeight="1">
      <c r="N1699" s="169"/>
      <c r="O1699" s="169"/>
    </row>
    <row r="1700" spans="14:15" ht="20" customHeight="1">
      <c r="N1700" s="169"/>
      <c r="O1700" s="169"/>
    </row>
    <row r="1701" spans="14:15" ht="20" customHeight="1">
      <c r="N1701" s="169"/>
      <c r="O1701" s="169"/>
    </row>
    <row r="1702" spans="14:15" ht="20" customHeight="1">
      <c r="N1702" s="169"/>
      <c r="O1702" s="169"/>
    </row>
    <row r="1703" spans="14:15" ht="20" customHeight="1">
      <c r="N1703" s="169"/>
      <c r="O1703" s="169"/>
    </row>
    <row r="1704" spans="14:15" ht="20" customHeight="1">
      <c r="N1704" s="169"/>
      <c r="O1704" s="169"/>
    </row>
    <row r="1705" spans="14:15" ht="20" customHeight="1">
      <c r="N1705" s="169"/>
      <c r="O1705" s="169"/>
    </row>
    <row r="1706" spans="14:15" ht="20" customHeight="1">
      <c r="N1706" s="169"/>
      <c r="O1706" s="169"/>
    </row>
    <row r="1707" spans="14:15" ht="20" customHeight="1">
      <c r="N1707" s="169"/>
      <c r="O1707" s="169"/>
    </row>
    <row r="1708" spans="14:15" ht="20" customHeight="1">
      <c r="N1708" s="169"/>
      <c r="O1708" s="169"/>
    </row>
    <row r="1709" spans="14:15" ht="20" customHeight="1">
      <c r="N1709" s="169"/>
      <c r="O1709" s="169"/>
    </row>
    <row r="1710" spans="14:15" ht="20" customHeight="1">
      <c r="N1710" s="169"/>
      <c r="O1710" s="169"/>
    </row>
    <row r="1711" spans="14:15" ht="20" customHeight="1">
      <c r="N1711" s="169"/>
      <c r="O1711" s="169"/>
    </row>
    <row r="1712" spans="14:15" ht="20" customHeight="1">
      <c r="N1712" s="169"/>
      <c r="O1712" s="169"/>
    </row>
    <row r="1713" spans="14:15" ht="20" customHeight="1">
      <c r="N1713" s="169"/>
      <c r="O1713" s="169"/>
    </row>
    <row r="1714" spans="14:15" ht="20" customHeight="1">
      <c r="N1714" s="169"/>
      <c r="O1714" s="169"/>
    </row>
    <row r="1715" spans="14:15" ht="20" customHeight="1">
      <c r="N1715" s="169"/>
      <c r="O1715" s="169"/>
    </row>
    <row r="1716" spans="14:15" ht="20" customHeight="1">
      <c r="N1716" s="169"/>
      <c r="O1716" s="169"/>
    </row>
    <row r="1717" spans="14:15" ht="20" customHeight="1">
      <c r="N1717" s="169"/>
      <c r="O1717" s="169"/>
    </row>
    <row r="1718" spans="14:15" ht="20" customHeight="1">
      <c r="N1718" s="169"/>
      <c r="O1718" s="169"/>
    </row>
    <row r="1719" spans="14:15" ht="20" customHeight="1">
      <c r="N1719" s="169"/>
      <c r="O1719" s="169"/>
    </row>
    <row r="1720" spans="14:15" ht="20" customHeight="1">
      <c r="N1720" s="169"/>
      <c r="O1720" s="169"/>
    </row>
    <row r="1721" spans="14:15" ht="20" customHeight="1">
      <c r="N1721" s="169"/>
      <c r="O1721" s="169"/>
    </row>
    <row r="1722" spans="14:15" ht="20" customHeight="1">
      <c r="N1722" s="169"/>
      <c r="O1722" s="169"/>
    </row>
    <row r="1723" spans="14:15" ht="20" customHeight="1">
      <c r="N1723" s="169"/>
      <c r="O1723" s="169"/>
    </row>
    <row r="1724" spans="14:15" ht="20" customHeight="1">
      <c r="N1724" s="169"/>
      <c r="O1724" s="169"/>
    </row>
    <row r="1725" spans="14:15" ht="20" customHeight="1">
      <c r="N1725" s="169"/>
      <c r="O1725" s="169"/>
    </row>
    <row r="1726" spans="14:15" ht="20" customHeight="1">
      <c r="N1726" s="169"/>
      <c r="O1726" s="169"/>
    </row>
    <row r="1727" spans="14:15" ht="20" customHeight="1">
      <c r="N1727" s="169"/>
      <c r="O1727" s="169"/>
    </row>
    <row r="1728" spans="14:15" ht="20" customHeight="1">
      <c r="N1728" s="169"/>
      <c r="O1728" s="169"/>
    </row>
    <row r="1729" spans="14:15" ht="20" customHeight="1">
      <c r="N1729" s="169"/>
      <c r="O1729" s="169"/>
    </row>
    <row r="1730" spans="14:15" ht="20" customHeight="1">
      <c r="N1730" s="169"/>
      <c r="O1730" s="169"/>
    </row>
    <row r="1731" spans="14:15" ht="20" customHeight="1">
      <c r="N1731" s="169"/>
      <c r="O1731" s="169"/>
    </row>
    <row r="1732" spans="14:15" ht="20" customHeight="1">
      <c r="N1732" s="169"/>
      <c r="O1732" s="169"/>
    </row>
    <row r="1733" spans="14:15" ht="20" customHeight="1">
      <c r="N1733" s="169"/>
      <c r="O1733" s="169"/>
    </row>
    <row r="1734" spans="14:15" ht="20" customHeight="1">
      <c r="N1734" s="169"/>
      <c r="O1734" s="169"/>
    </row>
    <row r="1735" spans="14:15" ht="20" customHeight="1">
      <c r="N1735" s="169"/>
      <c r="O1735" s="169"/>
    </row>
    <row r="1736" spans="14:15" ht="20" customHeight="1">
      <c r="N1736" s="169"/>
      <c r="O1736" s="169"/>
    </row>
    <row r="1737" spans="14:15" ht="20" customHeight="1">
      <c r="N1737" s="169"/>
      <c r="O1737" s="169"/>
    </row>
    <row r="1738" spans="14:15" ht="20" customHeight="1">
      <c r="N1738" s="169"/>
      <c r="O1738" s="169"/>
    </row>
    <row r="1739" spans="14:15" ht="20" customHeight="1">
      <c r="N1739" s="169"/>
      <c r="O1739" s="169"/>
    </row>
    <row r="1740" spans="14:15" ht="20" customHeight="1">
      <c r="N1740" s="169"/>
      <c r="O1740" s="169"/>
    </row>
    <row r="1741" spans="14:15" ht="20" customHeight="1">
      <c r="N1741" s="169"/>
      <c r="O1741" s="169"/>
    </row>
    <row r="1742" spans="14:15" ht="20" customHeight="1">
      <c r="N1742" s="169"/>
      <c r="O1742" s="169"/>
    </row>
    <row r="1743" spans="14:15" ht="20" customHeight="1">
      <c r="N1743" s="169"/>
      <c r="O1743" s="169"/>
    </row>
    <row r="1744" spans="14:15" ht="20" customHeight="1">
      <c r="N1744" s="169"/>
      <c r="O1744" s="169"/>
    </row>
    <row r="1745" spans="14:15" ht="20" customHeight="1">
      <c r="N1745" s="169"/>
      <c r="O1745" s="169"/>
    </row>
    <row r="1746" spans="14:15" ht="20" customHeight="1">
      <c r="N1746" s="169"/>
      <c r="O1746" s="169"/>
    </row>
    <row r="1747" spans="14:15" ht="20" customHeight="1">
      <c r="N1747" s="169"/>
      <c r="O1747" s="169"/>
    </row>
    <row r="1748" spans="14:15" ht="20" customHeight="1">
      <c r="N1748" s="169"/>
      <c r="O1748" s="169"/>
    </row>
    <row r="1749" spans="14:15" ht="20" customHeight="1">
      <c r="N1749" s="169"/>
      <c r="O1749" s="169"/>
    </row>
    <row r="1750" spans="14:15" ht="20" customHeight="1">
      <c r="N1750" s="169"/>
      <c r="O1750" s="169"/>
    </row>
    <row r="1751" spans="14:15" ht="20" customHeight="1">
      <c r="N1751" s="169"/>
      <c r="O1751" s="169"/>
    </row>
    <row r="1752" spans="14:15" ht="20" customHeight="1">
      <c r="N1752" s="169"/>
      <c r="O1752" s="169"/>
    </row>
    <row r="1753" spans="14:15" ht="20" customHeight="1">
      <c r="N1753" s="169"/>
      <c r="O1753" s="169"/>
    </row>
    <row r="1754" spans="14:15" ht="20" customHeight="1">
      <c r="N1754" s="169"/>
      <c r="O1754" s="169"/>
    </row>
    <row r="1755" spans="14:15" ht="20" customHeight="1">
      <c r="N1755" s="169"/>
      <c r="O1755" s="169"/>
    </row>
    <row r="1756" spans="14:15" ht="20" customHeight="1">
      <c r="N1756" s="169"/>
      <c r="O1756" s="169"/>
    </row>
    <row r="1757" spans="14:15" ht="20" customHeight="1">
      <c r="N1757" s="169"/>
      <c r="O1757" s="169"/>
    </row>
    <row r="1758" spans="14:15" ht="20" customHeight="1">
      <c r="N1758" s="169"/>
      <c r="O1758" s="169"/>
    </row>
    <row r="1759" spans="14:15" ht="20" customHeight="1">
      <c r="N1759" s="169"/>
      <c r="O1759" s="169"/>
    </row>
    <row r="1760" spans="14:15" ht="20" customHeight="1">
      <c r="N1760" s="169"/>
      <c r="O1760" s="169"/>
    </row>
    <row r="1761" spans="14:15" ht="20" customHeight="1">
      <c r="N1761" s="169"/>
      <c r="O1761" s="169"/>
    </row>
    <row r="1762" spans="14:15" ht="20" customHeight="1">
      <c r="N1762" s="169"/>
      <c r="O1762" s="169"/>
    </row>
    <row r="1763" spans="14:15" ht="20" customHeight="1">
      <c r="N1763" s="169"/>
      <c r="O1763" s="169"/>
    </row>
    <row r="1764" spans="14:15" ht="20" customHeight="1">
      <c r="N1764" s="169"/>
      <c r="O1764" s="169"/>
    </row>
    <row r="1765" spans="14:15" ht="20" customHeight="1">
      <c r="N1765" s="169"/>
      <c r="O1765" s="169"/>
    </row>
    <row r="1766" spans="14:15" ht="20" customHeight="1">
      <c r="N1766" s="169"/>
      <c r="O1766" s="169"/>
    </row>
    <row r="1767" spans="14:15" ht="20" customHeight="1">
      <c r="N1767" s="169"/>
      <c r="O1767" s="169"/>
    </row>
    <row r="1768" spans="14:15" ht="20" customHeight="1">
      <c r="N1768" s="169"/>
      <c r="O1768" s="169"/>
    </row>
    <row r="1769" spans="14:15" ht="20" customHeight="1">
      <c r="N1769" s="169"/>
      <c r="O1769" s="169"/>
    </row>
    <row r="1770" spans="14:15" ht="20" customHeight="1">
      <c r="N1770" s="169"/>
      <c r="O1770" s="169"/>
    </row>
    <row r="1771" spans="14:15" ht="20" customHeight="1">
      <c r="N1771" s="169"/>
      <c r="O1771" s="169"/>
    </row>
    <row r="1772" spans="14:15" ht="20" customHeight="1">
      <c r="N1772" s="169"/>
      <c r="O1772" s="169"/>
    </row>
    <row r="1773" spans="14:15" ht="20" customHeight="1">
      <c r="N1773" s="169"/>
      <c r="O1773" s="169"/>
    </row>
    <row r="1774" spans="14:15" ht="20" customHeight="1">
      <c r="N1774" s="169"/>
      <c r="O1774" s="169"/>
    </row>
    <row r="1775" spans="14:15" ht="20" customHeight="1">
      <c r="N1775" s="169"/>
      <c r="O1775" s="169"/>
    </row>
    <row r="1776" spans="14:15" ht="20" customHeight="1">
      <c r="N1776" s="169"/>
      <c r="O1776" s="169"/>
    </row>
    <row r="1777" spans="14:15" ht="20" customHeight="1">
      <c r="N1777" s="169"/>
      <c r="O1777" s="169"/>
    </row>
    <row r="1778" spans="14:15" ht="20" customHeight="1">
      <c r="N1778" s="169"/>
      <c r="O1778" s="169"/>
    </row>
    <row r="1779" spans="14:15" ht="20" customHeight="1">
      <c r="N1779" s="169"/>
      <c r="O1779" s="169"/>
    </row>
    <row r="1780" spans="14:15" ht="20" customHeight="1">
      <c r="N1780" s="169"/>
      <c r="O1780" s="169"/>
    </row>
    <row r="1781" spans="14:15" ht="20" customHeight="1">
      <c r="N1781" s="169"/>
      <c r="O1781" s="169"/>
    </row>
    <row r="1782" spans="14:15" ht="20" customHeight="1">
      <c r="N1782" s="169"/>
      <c r="O1782" s="169"/>
    </row>
    <row r="1783" spans="14:15" ht="20" customHeight="1">
      <c r="N1783" s="169"/>
      <c r="O1783" s="169"/>
    </row>
    <row r="1784" spans="14:15" ht="20" customHeight="1">
      <c r="N1784" s="169"/>
      <c r="O1784" s="169"/>
    </row>
    <row r="1785" spans="14:15" ht="20" customHeight="1">
      <c r="N1785" s="169"/>
      <c r="O1785" s="169"/>
    </row>
    <row r="1786" spans="14:15" ht="20" customHeight="1">
      <c r="N1786" s="169"/>
      <c r="O1786" s="169"/>
    </row>
    <row r="1787" spans="14:15" ht="20" customHeight="1">
      <c r="N1787" s="169"/>
      <c r="O1787" s="169"/>
    </row>
    <row r="1788" spans="14:15" ht="20" customHeight="1">
      <c r="N1788" s="169"/>
      <c r="O1788" s="169"/>
    </row>
    <row r="1789" spans="14:15" ht="20" customHeight="1">
      <c r="N1789" s="169"/>
      <c r="O1789" s="169"/>
    </row>
    <row r="1790" spans="14:15" ht="20" customHeight="1">
      <c r="N1790" s="169"/>
      <c r="O1790" s="169"/>
    </row>
    <row r="1791" spans="14:15" ht="20" customHeight="1">
      <c r="N1791" s="169"/>
      <c r="O1791" s="169"/>
    </row>
    <row r="1792" spans="14:15" ht="20" customHeight="1">
      <c r="N1792" s="169"/>
      <c r="O1792" s="169"/>
    </row>
    <row r="1793" spans="14:15" ht="20" customHeight="1">
      <c r="N1793" s="169"/>
      <c r="O1793" s="169"/>
    </row>
    <row r="1794" spans="14:15" ht="20" customHeight="1">
      <c r="N1794" s="169"/>
      <c r="O1794" s="169"/>
    </row>
    <row r="1795" spans="14:15" ht="20" customHeight="1">
      <c r="N1795" s="169"/>
      <c r="O1795" s="169"/>
    </row>
    <row r="1796" spans="14:15" ht="20" customHeight="1">
      <c r="N1796" s="169"/>
      <c r="O1796" s="169"/>
    </row>
    <row r="1797" spans="14:15" ht="20" customHeight="1">
      <c r="N1797" s="169"/>
      <c r="O1797" s="169"/>
    </row>
    <row r="1798" spans="14:15" ht="20" customHeight="1">
      <c r="N1798" s="169"/>
      <c r="O1798" s="169"/>
    </row>
    <row r="1799" spans="14:15" ht="20" customHeight="1">
      <c r="N1799" s="169"/>
      <c r="O1799" s="169"/>
    </row>
    <row r="1800" spans="14:15" ht="20" customHeight="1">
      <c r="N1800" s="169"/>
      <c r="O1800" s="169"/>
    </row>
    <row r="1801" spans="14:15" ht="20" customHeight="1">
      <c r="N1801" s="169"/>
      <c r="O1801" s="169"/>
    </row>
    <row r="1802" spans="14:15" ht="20" customHeight="1">
      <c r="N1802" s="169"/>
      <c r="O1802" s="169"/>
    </row>
    <row r="1803" spans="14:15" ht="20" customHeight="1">
      <c r="N1803" s="169"/>
      <c r="O1803" s="169"/>
    </row>
    <row r="1804" spans="14:15" ht="20" customHeight="1">
      <c r="N1804" s="169"/>
      <c r="O1804" s="169"/>
    </row>
    <row r="1805" spans="14:15" ht="20" customHeight="1">
      <c r="N1805" s="169"/>
      <c r="O1805" s="169"/>
    </row>
    <row r="1806" spans="14:15" ht="20" customHeight="1">
      <c r="N1806" s="169"/>
      <c r="O1806" s="169"/>
    </row>
    <row r="1807" spans="14:15" ht="20" customHeight="1">
      <c r="N1807" s="169"/>
      <c r="O1807" s="169"/>
    </row>
    <row r="1808" spans="14:15" ht="20" customHeight="1">
      <c r="N1808" s="169"/>
      <c r="O1808" s="169"/>
    </row>
    <row r="1809" spans="14:15" ht="20" customHeight="1">
      <c r="N1809" s="169"/>
      <c r="O1809" s="169"/>
    </row>
    <row r="1810" spans="14:15" ht="20" customHeight="1">
      <c r="N1810" s="169"/>
      <c r="O1810" s="169"/>
    </row>
    <row r="1811" spans="14:15" ht="20" customHeight="1">
      <c r="N1811" s="169"/>
      <c r="O1811" s="169"/>
    </row>
    <row r="1812" spans="14:15" ht="20" customHeight="1">
      <c r="N1812" s="169"/>
      <c r="O1812" s="169"/>
    </row>
    <row r="1813" spans="14:15" ht="20" customHeight="1">
      <c r="N1813" s="169"/>
      <c r="O1813" s="169"/>
    </row>
    <row r="1814" spans="14:15" ht="20" customHeight="1">
      <c r="N1814" s="169"/>
      <c r="O1814" s="169"/>
    </row>
    <row r="1815" spans="14:15" ht="20" customHeight="1">
      <c r="N1815" s="169"/>
      <c r="O1815" s="169"/>
    </row>
    <row r="1816" spans="14:15" ht="20" customHeight="1">
      <c r="N1816" s="169"/>
      <c r="O1816" s="169"/>
    </row>
    <row r="1817" spans="14:15" ht="20" customHeight="1">
      <c r="N1817" s="169"/>
      <c r="O1817" s="169"/>
    </row>
    <row r="1818" spans="14:15" ht="20" customHeight="1">
      <c r="N1818" s="169"/>
      <c r="O1818" s="169"/>
    </row>
    <row r="1819" spans="14:15" ht="20" customHeight="1">
      <c r="N1819" s="169"/>
      <c r="O1819" s="169"/>
    </row>
    <row r="1820" spans="14:15" ht="20" customHeight="1">
      <c r="N1820" s="169"/>
      <c r="O1820" s="169"/>
    </row>
    <row r="1821" spans="14:15" ht="20" customHeight="1">
      <c r="N1821" s="169"/>
      <c r="O1821" s="169"/>
    </row>
    <row r="1822" spans="14:15" ht="20" customHeight="1">
      <c r="N1822" s="169"/>
      <c r="O1822" s="169"/>
    </row>
    <row r="1823" spans="14:15" ht="20" customHeight="1">
      <c r="N1823" s="169"/>
      <c r="O1823" s="169"/>
    </row>
    <row r="1824" spans="14:15" ht="20" customHeight="1">
      <c r="N1824" s="169"/>
      <c r="O1824" s="169"/>
    </row>
    <row r="1825" spans="14:15" ht="20" customHeight="1">
      <c r="N1825" s="169"/>
      <c r="O1825" s="169"/>
    </row>
    <row r="1826" spans="14:15" ht="20" customHeight="1">
      <c r="N1826" s="169"/>
      <c r="O1826" s="169"/>
    </row>
    <row r="1827" spans="14:15" ht="20" customHeight="1">
      <c r="N1827" s="169"/>
      <c r="O1827" s="169"/>
    </row>
    <row r="1828" spans="14:15" ht="20" customHeight="1">
      <c r="N1828" s="169"/>
      <c r="O1828" s="169"/>
    </row>
    <row r="1829" spans="14:15" ht="20" customHeight="1">
      <c r="N1829" s="169"/>
      <c r="O1829" s="169"/>
    </row>
    <row r="1830" spans="14:15" ht="20" customHeight="1">
      <c r="N1830" s="169"/>
      <c r="O1830" s="169"/>
    </row>
    <row r="1831" spans="14:15" ht="20" customHeight="1">
      <c r="N1831" s="169"/>
      <c r="O1831" s="169"/>
    </row>
    <row r="1832" spans="14:15" ht="20" customHeight="1">
      <c r="N1832" s="169"/>
      <c r="O1832" s="169"/>
    </row>
    <row r="1833" spans="14:15" ht="20" customHeight="1">
      <c r="N1833" s="169"/>
      <c r="O1833" s="169"/>
    </row>
    <row r="1834" spans="14:15" ht="20" customHeight="1">
      <c r="N1834" s="169"/>
      <c r="O1834" s="169"/>
    </row>
    <row r="1835" spans="14:15" ht="20" customHeight="1">
      <c r="N1835" s="169"/>
      <c r="O1835" s="169"/>
    </row>
    <row r="1836" spans="14:15" ht="20" customHeight="1">
      <c r="N1836" s="169"/>
      <c r="O1836" s="169"/>
    </row>
    <row r="1837" spans="14:15" ht="20" customHeight="1">
      <c r="N1837" s="169"/>
      <c r="O1837" s="169"/>
    </row>
    <row r="1838" spans="14:15" ht="20" customHeight="1">
      <c r="N1838" s="169"/>
      <c r="O1838" s="169"/>
    </row>
    <row r="1839" spans="14:15" ht="20" customHeight="1">
      <c r="N1839" s="169"/>
      <c r="O1839" s="169"/>
    </row>
    <row r="1840" spans="14:15" ht="20" customHeight="1">
      <c r="N1840" s="169"/>
      <c r="O1840" s="169"/>
    </row>
    <row r="1841" spans="14:15" ht="20" customHeight="1">
      <c r="N1841" s="169"/>
      <c r="O1841" s="169"/>
    </row>
    <row r="1842" spans="14:15" ht="20" customHeight="1">
      <c r="N1842" s="169"/>
      <c r="O1842" s="169"/>
    </row>
    <row r="1843" spans="14:15" ht="20" customHeight="1">
      <c r="N1843" s="169"/>
      <c r="O1843" s="169"/>
    </row>
    <row r="1844" spans="14:15" ht="20" customHeight="1">
      <c r="N1844" s="169"/>
      <c r="O1844" s="169"/>
    </row>
    <row r="1845" spans="14:15" ht="20" customHeight="1">
      <c r="N1845" s="169"/>
      <c r="O1845" s="169"/>
    </row>
    <row r="1846" spans="14:15" ht="20" customHeight="1">
      <c r="N1846" s="169"/>
      <c r="O1846" s="169"/>
    </row>
    <row r="1847" spans="14:15" ht="20" customHeight="1">
      <c r="N1847" s="169"/>
      <c r="O1847" s="169"/>
    </row>
    <row r="1848" spans="14:15" ht="20" customHeight="1">
      <c r="N1848" s="169"/>
      <c r="O1848" s="169"/>
    </row>
    <row r="1849" spans="14:15" ht="20" customHeight="1">
      <c r="N1849" s="169"/>
      <c r="O1849" s="169"/>
    </row>
    <row r="1850" spans="14:15" ht="20" customHeight="1">
      <c r="N1850" s="169"/>
      <c r="O1850" s="169"/>
    </row>
    <row r="1851" spans="14:15" ht="20" customHeight="1">
      <c r="N1851" s="169"/>
      <c r="O1851" s="169"/>
    </row>
    <row r="1852" spans="14:15" ht="20" customHeight="1">
      <c r="N1852" s="169"/>
      <c r="O1852" s="169"/>
    </row>
    <row r="1853" spans="14:15" ht="20" customHeight="1">
      <c r="N1853" s="169"/>
      <c r="O1853" s="169"/>
    </row>
    <row r="1854" spans="14:15" ht="20" customHeight="1">
      <c r="N1854" s="169"/>
      <c r="O1854" s="169"/>
    </row>
    <row r="1855" spans="14:15" ht="20" customHeight="1">
      <c r="N1855" s="169"/>
      <c r="O1855" s="169"/>
    </row>
    <row r="1856" spans="14:15" ht="20" customHeight="1">
      <c r="N1856" s="169"/>
      <c r="O1856" s="169"/>
    </row>
    <row r="1857" spans="14:15" ht="20" customHeight="1">
      <c r="N1857" s="169"/>
      <c r="O1857" s="169"/>
    </row>
    <row r="1858" spans="14:15" ht="20" customHeight="1">
      <c r="N1858" s="169"/>
      <c r="O1858" s="169"/>
    </row>
    <row r="1859" spans="14:15" ht="20" customHeight="1">
      <c r="N1859" s="169"/>
      <c r="O1859" s="169"/>
    </row>
    <row r="1860" spans="14:15" ht="20" customHeight="1">
      <c r="N1860" s="169"/>
      <c r="O1860" s="169"/>
    </row>
    <row r="1861" spans="14:15" ht="20" customHeight="1">
      <c r="N1861" s="169"/>
      <c r="O1861" s="169"/>
    </row>
    <row r="1862" spans="14:15" ht="20" customHeight="1">
      <c r="N1862" s="169"/>
      <c r="O1862" s="169"/>
    </row>
    <row r="1863" spans="14:15" ht="20" customHeight="1">
      <c r="N1863" s="169"/>
      <c r="O1863" s="169"/>
    </row>
    <row r="1864" spans="14:15" ht="20" customHeight="1">
      <c r="N1864" s="169"/>
      <c r="O1864" s="169"/>
    </row>
    <row r="1865" spans="14:15" ht="20" customHeight="1">
      <c r="N1865" s="169"/>
      <c r="O1865" s="169"/>
    </row>
    <row r="1866" spans="14:15" ht="20" customHeight="1">
      <c r="N1866" s="169"/>
      <c r="O1866" s="169"/>
    </row>
    <row r="1867" spans="14:15" ht="20" customHeight="1">
      <c r="N1867" s="169"/>
      <c r="O1867" s="169"/>
    </row>
    <row r="1868" spans="14:15" ht="20" customHeight="1">
      <c r="N1868" s="169"/>
      <c r="O1868" s="169"/>
    </row>
    <row r="1869" spans="14:15" ht="20" customHeight="1">
      <c r="N1869" s="169"/>
      <c r="O1869" s="169"/>
    </row>
    <row r="1870" spans="14:15" ht="20" customHeight="1">
      <c r="N1870" s="169"/>
      <c r="O1870" s="169"/>
    </row>
    <row r="1871" spans="14:15" ht="20" customHeight="1">
      <c r="N1871" s="169"/>
      <c r="O1871" s="169"/>
    </row>
    <row r="1872" spans="14:15" ht="20" customHeight="1">
      <c r="N1872" s="169"/>
      <c r="O1872" s="169"/>
    </row>
    <row r="1873" spans="14:15" ht="20" customHeight="1">
      <c r="N1873" s="169"/>
      <c r="O1873" s="169"/>
    </row>
    <row r="1874" spans="14:15" ht="20" customHeight="1">
      <c r="N1874" s="169"/>
      <c r="O1874" s="169"/>
    </row>
    <row r="1875" spans="14:15" ht="20" customHeight="1">
      <c r="N1875" s="169"/>
      <c r="O1875" s="169"/>
    </row>
    <row r="1876" spans="14:15" ht="20" customHeight="1">
      <c r="N1876" s="169"/>
      <c r="O1876" s="169"/>
    </row>
    <row r="1877" spans="14:15" ht="20" customHeight="1">
      <c r="N1877" s="169"/>
      <c r="O1877" s="169"/>
    </row>
    <row r="1878" spans="14:15" ht="20" customHeight="1">
      <c r="N1878" s="169"/>
      <c r="O1878" s="169"/>
    </row>
    <row r="1879" spans="14:15" ht="20" customHeight="1">
      <c r="N1879" s="169"/>
      <c r="O1879" s="169"/>
    </row>
    <row r="1880" spans="14:15" ht="20" customHeight="1">
      <c r="N1880" s="169"/>
      <c r="O1880" s="169"/>
    </row>
    <row r="1881" spans="14:15" ht="20" customHeight="1">
      <c r="N1881" s="169"/>
      <c r="O1881" s="169"/>
    </row>
    <row r="1882" spans="14:15" ht="20" customHeight="1">
      <c r="N1882" s="169"/>
      <c r="O1882" s="169"/>
    </row>
    <row r="1883" spans="14:15" ht="20" customHeight="1">
      <c r="N1883" s="169"/>
      <c r="O1883" s="169"/>
    </row>
    <row r="1884" spans="14:15" ht="20" customHeight="1">
      <c r="N1884" s="169"/>
      <c r="O1884" s="169"/>
    </row>
    <row r="1885" spans="14:15" ht="20" customHeight="1">
      <c r="N1885" s="169"/>
      <c r="O1885" s="169"/>
    </row>
    <row r="1886" spans="14:15" ht="20" customHeight="1">
      <c r="N1886" s="169"/>
      <c r="O1886" s="169"/>
    </row>
    <row r="1887" spans="14:15" ht="20" customHeight="1">
      <c r="N1887" s="169"/>
      <c r="O1887" s="169"/>
    </row>
    <row r="1888" spans="14:15" ht="20" customHeight="1">
      <c r="N1888" s="169"/>
      <c r="O1888" s="169"/>
    </row>
    <row r="1889" spans="14:15" ht="20" customHeight="1">
      <c r="N1889" s="169"/>
      <c r="O1889" s="169"/>
    </row>
    <row r="1890" spans="14:15" ht="20" customHeight="1">
      <c r="N1890" s="169"/>
      <c r="O1890" s="169"/>
    </row>
    <row r="1891" spans="14:15" ht="20" customHeight="1">
      <c r="N1891" s="169"/>
      <c r="O1891" s="169"/>
    </row>
    <row r="1892" spans="14:15" ht="20" customHeight="1">
      <c r="N1892" s="169"/>
      <c r="O1892" s="169"/>
    </row>
    <row r="1893" spans="14:15" ht="20" customHeight="1">
      <c r="N1893" s="169"/>
      <c r="O1893" s="169"/>
    </row>
    <row r="1894" spans="14:15" ht="20" customHeight="1">
      <c r="N1894" s="169"/>
      <c r="O1894" s="169"/>
    </row>
    <row r="1895" spans="14:15" ht="20" customHeight="1">
      <c r="N1895" s="169"/>
      <c r="O1895" s="169"/>
    </row>
    <row r="1896" spans="14:15" ht="20" customHeight="1">
      <c r="N1896" s="169"/>
      <c r="O1896" s="169"/>
    </row>
    <row r="1897" spans="14:15" ht="20" customHeight="1">
      <c r="N1897" s="169"/>
      <c r="O1897" s="169"/>
    </row>
    <row r="1898" spans="14:15" ht="20" customHeight="1">
      <c r="N1898" s="169"/>
      <c r="O1898" s="169"/>
    </row>
    <row r="1899" spans="14:15" ht="20" customHeight="1">
      <c r="N1899" s="169"/>
      <c r="O1899" s="169"/>
    </row>
    <row r="1900" spans="14:15" ht="20" customHeight="1">
      <c r="N1900" s="169"/>
      <c r="O1900" s="169"/>
    </row>
    <row r="1901" spans="14:15" ht="20" customHeight="1">
      <c r="N1901" s="169"/>
      <c r="O1901" s="169"/>
    </row>
    <row r="1902" spans="14:15" ht="20" customHeight="1">
      <c r="N1902" s="169"/>
      <c r="O1902" s="169"/>
    </row>
    <row r="1903" spans="14:15" ht="20" customHeight="1">
      <c r="N1903" s="169"/>
      <c r="O1903" s="169"/>
    </row>
    <row r="1904" spans="14:15" ht="20" customHeight="1">
      <c r="N1904" s="169"/>
      <c r="O1904" s="169"/>
    </row>
    <row r="1905" spans="14:15" ht="20" customHeight="1">
      <c r="N1905" s="169"/>
      <c r="O1905" s="169"/>
    </row>
    <row r="1906" spans="14:15" ht="20" customHeight="1">
      <c r="N1906" s="169"/>
      <c r="O1906" s="169"/>
    </row>
    <row r="1907" spans="14:15" ht="20" customHeight="1">
      <c r="N1907" s="169"/>
      <c r="O1907" s="169"/>
    </row>
    <row r="1908" spans="14:15" ht="20" customHeight="1">
      <c r="N1908" s="169"/>
      <c r="O1908" s="169"/>
    </row>
    <row r="1909" spans="14:15" ht="20" customHeight="1">
      <c r="N1909" s="169"/>
      <c r="O1909" s="169"/>
    </row>
    <row r="1910" spans="14:15" ht="20" customHeight="1">
      <c r="N1910" s="169"/>
      <c r="O1910" s="169"/>
    </row>
    <row r="1911" spans="14:15" ht="20" customHeight="1">
      <c r="N1911" s="169"/>
      <c r="O1911" s="169"/>
    </row>
    <row r="1912" spans="14:15" ht="20" customHeight="1">
      <c r="N1912" s="169"/>
      <c r="O1912" s="169"/>
    </row>
    <row r="1913" spans="14:15" ht="20" customHeight="1">
      <c r="N1913" s="169"/>
      <c r="O1913" s="169"/>
    </row>
    <row r="1914" spans="14:15" ht="20" customHeight="1">
      <c r="N1914" s="169"/>
      <c r="O1914" s="169"/>
    </row>
    <row r="1915" spans="14:15" ht="20" customHeight="1">
      <c r="N1915" s="169"/>
      <c r="O1915" s="169"/>
    </row>
    <row r="1916" spans="14:15" ht="20" customHeight="1">
      <c r="N1916" s="169"/>
      <c r="O1916" s="169"/>
    </row>
    <row r="1917" spans="14:15" ht="20" customHeight="1">
      <c r="N1917" s="169"/>
      <c r="O1917" s="169"/>
    </row>
    <row r="1918" spans="14:15" ht="20" customHeight="1">
      <c r="N1918" s="169"/>
      <c r="O1918" s="169"/>
    </row>
    <row r="1919" spans="14:15" ht="20" customHeight="1">
      <c r="N1919" s="169"/>
      <c r="O1919" s="169"/>
    </row>
    <row r="1920" spans="14:15" ht="20" customHeight="1">
      <c r="N1920" s="169"/>
      <c r="O1920" s="169"/>
    </row>
    <row r="1921" spans="14:15" ht="20" customHeight="1">
      <c r="N1921" s="169"/>
      <c r="O1921" s="169"/>
    </row>
    <row r="1922" spans="14:15" ht="20" customHeight="1">
      <c r="N1922" s="169"/>
      <c r="O1922" s="169"/>
    </row>
    <row r="1923" spans="14:15" ht="20" customHeight="1">
      <c r="N1923" s="169"/>
      <c r="O1923" s="169"/>
    </row>
    <row r="1924" spans="14:15" ht="20" customHeight="1">
      <c r="N1924" s="169"/>
      <c r="O1924" s="169"/>
    </row>
    <row r="1925" spans="14:15" ht="20" customHeight="1">
      <c r="N1925" s="169"/>
      <c r="O1925" s="169"/>
    </row>
    <row r="1926" spans="14:15" ht="20" customHeight="1">
      <c r="N1926" s="169"/>
      <c r="O1926" s="169"/>
    </row>
    <row r="1927" spans="14:15" ht="20" customHeight="1">
      <c r="N1927" s="169"/>
      <c r="O1927" s="169"/>
    </row>
    <row r="1928" spans="14:15" ht="20" customHeight="1">
      <c r="N1928" s="169"/>
      <c r="O1928" s="169"/>
    </row>
    <row r="1929" spans="14:15" ht="20" customHeight="1">
      <c r="N1929" s="169"/>
      <c r="O1929" s="169"/>
    </row>
    <row r="1930" spans="14:15" ht="20" customHeight="1">
      <c r="N1930" s="169"/>
      <c r="O1930" s="169"/>
    </row>
    <row r="1931" spans="14:15" ht="20" customHeight="1">
      <c r="N1931" s="169"/>
      <c r="O1931" s="169"/>
    </row>
    <row r="1932" spans="14:15" ht="20" customHeight="1">
      <c r="N1932" s="169"/>
      <c r="O1932" s="169"/>
    </row>
    <row r="1933" spans="14:15" ht="20" customHeight="1">
      <c r="N1933" s="169"/>
      <c r="O1933" s="169"/>
    </row>
    <row r="1934" spans="14:15" ht="20" customHeight="1">
      <c r="N1934" s="169"/>
      <c r="O1934" s="169"/>
    </row>
    <row r="1935" spans="14:15" ht="20" customHeight="1">
      <c r="N1935" s="169"/>
      <c r="O1935" s="169"/>
    </row>
    <row r="1936" spans="14:15" ht="20" customHeight="1">
      <c r="N1936" s="169"/>
      <c r="O1936" s="169"/>
    </row>
    <row r="1937" spans="14:15" ht="20" customHeight="1">
      <c r="N1937" s="169"/>
      <c r="O1937" s="169"/>
    </row>
    <row r="1938" spans="14:15" ht="20" customHeight="1">
      <c r="N1938" s="169"/>
      <c r="O1938" s="169"/>
    </row>
    <row r="1939" spans="14:15" ht="20" customHeight="1">
      <c r="N1939" s="169"/>
      <c r="O1939" s="169"/>
    </row>
    <row r="1940" spans="14:15" ht="20" customHeight="1">
      <c r="N1940" s="169"/>
      <c r="O1940" s="169"/>
    </row>
    <row r="1941" spans="14:15" ht="20" customHeight="1">
      <c r="N1941" s="169"/>
      <c r="O1941" s="169"/>
    </row>
    <row r="1942" spans="14:15" ht="20" customHeight="1">
      <c r="N1942" s="169"/>
      <c r="O1942" s="169"/>
    </row>
    <row r="1943" spans="14:15" ht="20" customHeight="1">
      <c r="N1943" s="169"/>
      <c r="O1943" s="169"/>
    </row>
    <row r="1944" spans="14:15" ht="20" customHeight="1">
      <c r="N1944" s="169"/>
      <c r="O1944" s="169"/>
    </row>
    <row r="1945" spans="14:15" ht="20" customHeight="1">
      <c r="N1945" s="169"/>
      <c r="O1945" s="169"/>
    </row>
    <row r="1946" spans="14:15" ht="20" customHeight="1">
      <c r="N1946" s="169"/>
      <c r="O1946" s="169"/>
    </row>
    <row r="1947" spans="14:15" ht="20" customHeight="1">
      <c r="N1947" s="169"/>
      <c r="O1947" s="169"/>
    </row>
    <row r="1948" spans="14:15" ht="20" customHeight="1">
      <c r="N1948" s="169"/>
      <c r="O1948" s="169"/>
    </row>
    <row r="1949" spans="14:15" ht="20" customHeight="1">
      <c r="N1949" s="169"/>
      <c r="O1949" s="169"/>
    </row>
    <row r="1950" spans="14:15" ht="20" customHeight="1">
      <c r="N1950" s="169"/>
      <c r="O1950" s="169"/>
    </row>
    <row r="1951" spans="14:15" ht="20" customHeight="1">
      <c r="N1951" s="169"/>
      <c r="O1951" s="169"/>
    </row>
    <row r="1952" spans="14:15" ht="20" customHeight="1">
      <c r="N1952" s="169"/>
      <c r="O1952" s="169"/>
    </row>
    <row r="1953" spans="14:15" ht="20" customHeight="1">
      <c r="N1953" s="169"/>
      <c r="O1953" s="169"/>
    </row>
    <row r="1954" spans="14:15" ht="20" customHeight="1">
      <c r="N1954" s="169"/>
      <c r="O1954" s="169"/>
    </row>
    <row r="1955" spans="14:15" ht="20" customHeight="1">
      <c r="N1955" s="169"/>
      <c r="O1955" s="169"/>
    </row>
    <row r="1956" spans="14:15" ht="20" customHeight="1">
      <c r="N1956" s="169"/>
      <c r="O1956" s="169"/>
    </row>
    <row r="1957" spans="14:15" ht="20" customHeight="1">
      <c r="N1957" s="169"/>
      <c r="O1957" s="169"/>
    </row>
    <row r="1958" spans="14:15" ht="20" customHeight="1">
      <c r="N1958" s="169"/>
      <c r="O1958" s="169"/>
    </row>
    <row r="1959" spans="14:15" ht="20" customHeight="1">
      <c r="N1959" s="169"/>
      <c r="O1959" s="169"/>
    </row>
    <row r="1960" spans="14:15" ht="20" customHeight="1">
      <c r="N1960" s="169"/>
      <c r="O1960" s="169"/>
    </row>
    <row r="1961" spans="14:15" ht="20" customHeight="1">
      <c r="N1961" s="169"/>
      <c r="O1961" s="169"/>
    </row>
    <row r="1962" spans="14:15" ht="20" customHeight="1">
      <c r="N1962" s="169"/>
      <c r="O1962" s="169"/>
    </row>
    <row r="1963" spans="14:15" ht="20" customHeight="1">
      <c r="N1963" s="169"/>
      <c r="O1963" s="169"/>
    </row>
    <row r="1964" spans="14:15" ht="20" customHeight="1">
      <c r="N1964" s="169"/>
      <c r="O1964" s="169"/>
    </row>
    <row r="1965" spans="14:15" ht="20" customHeight="1">
      <c r="N1965" s="169"/>
      <c r="O1965" s="169"/>
    </row>
    <row r="1966" spans="14:15" ht="20" customHeight="1">
      <c r="N1966" s="169"/>
      <c r="O1966" s="169"/>
    </row>
    <row r="1967" spans="14:15" ht="20" customHeight="1">
      <c r="N1967" s="169"/>
      <c r="O1967" s="169"/>
    </row>
    <row r="1968" spans="14:15" ht="20" customHeight="1">
      <c r="N1968" s="169"/>
      <c r="O1968" s="169"/>
    </row>
    <row r="1969" spans="14:15" ht="20" customHeight="1">
      <c r="N1969" s="169"/>
      <c r="O1969" s="169"/>
    </row>
    <row r="1970" spans="14:15" ht="20" customHeight="1">
      <c r="N1970" s="169"/>
      <c r="O1970" s="169"/>
    </row>
    <row r="1971" spans="14:15" ht="20" customHeight="1">
      <c r="N1971" s="169"/>
      <c r="O1971" s="169"/>
    </row>
    <row r="1972" spans="14:15" ht="20" customHeight="1">
      <c r="N1972" s="169"/>
      <c r="O1972" s="169"/>
    </row>
    <row r="1973" spans="14:15" ht="20" customHeight="1">
      <c r="N1973" s="169"/>
      <c r="O1973" s="169"/>
    </row>
    <row r="1974" spans="14:15" ht="20" customHeight="1">
      <c r="N1974" s="169"/>
      <c r="O1974" s="169"/>
    </row>
    <row r="1975" spans="14:15" ht="20" customHeight="1">
      <c r="N1975" s="169"/>
      <c r="O1975" s="169"/>
    </row>
    <row r="1976" spans="14:15" ht="20" customHeight="1">
      <c r="N1976" s="169"/>
      <c r="O1976" s="169"/>
    </row>
    <row r="1977" spans="14:15" ht="20" customHeight="1">
      <c r="N1977" s="169"/>
      <c r="O1977" s="169"/>
    </row>
    <row r="1978" spans="14:15" ht="20" customHeight="1">
      <c r="N1978" s="169"/>
      <c r="O1978" s="169"/>
    </row>
    <row r="1979" spans="14:15" ht="20" customHeight="1">
      <c r="N1979" s="169"/>
      <c r="O1979" s="169"/>
    </row>
    <row r="1980" spans="14:15" ht="20" customHeight="1">
      <c r="N1980" s="169"/>
      <c r="O1980" s="169"/>
    </row>
    <row r="1981" spans="14:15" ht="20" customHeight="1">
      <c r="N1981" s="169"/>
      <c r="O1981" s="169"/>
    </row>
    <row r="1982" spans="14:15" ht="20" customHeight="1">
      <c r="N1982" s="169"/>
      <c r="O1982" s="169"/>
    </row>
    <row r="1983" spans="14:15" ht="20" customHeight="1">
      <c r="N1983" s="169"/>
      <c r="O1983" s="169"/>
    </row>
    <row r="1984" spans="14:15" ht="20" customHeight="1">
      <c r="N1984" s="169"/>
      <c r="O1984" s="169"/>
    </row>
    <row r="1985" spans="14:15" ht="20" customHeight="1">
      <c r="N1985" s="169"/>
      <c r="O1985" s="169"/>
    </row>
    <row r="1986" spans="14:15" ht="20" customHeight="1">
      <c r="N1986" s="169"/>
      <c r="O1986" s="169"/>
    </row>
    <row r="1987" spans="14:15" ht="20" customHeight="1">
      <c r="N1987" s="169"/>
      <c r="O1987" s="169"/>
    </row>
    <row r="1988" spans="14:15" ht="20" customHeight="1">
      <c r="N1988" s="169"/>
      <c r="O1988" s="169"/>
    </row>
    <row r="1989" spans="14:15" ht="20" customHeight="1">
      <c r="N1989" s="169"/>
      <c r="O1989" s="169"/>
    </row>
    <row r="1990" spans="14:15" ht="20" customHeight="1">
      <c r="N1990" s="169"/>
      <c r="O1990" s="169"/>
    </row>
    <row r="1991" spans="14:15" ht="20" customHeight="1">
      <c r="N1991" s="169"/>
      <c r="O1991" s="169"/>
    </row>
    <row r="1992" spans="14:15" ht="20" customHeight="1">
      <c r="N1992" s="169"/>
      <c r="O1992" s="169"/>
    </row>
    <row r="1993" spans="14:15" ht="20" customHeight="1">
      <c r="N1993" s="169"/>
      <c r="O1993" s="169"/>
    </row>
    <row r="1994" spans="14:15" ht="20" customHeight="1">
      <c r="N1994" s="169"/>
      <c r="O1994" s="169"/>
    </row>
    <row r="1995" spans="14:15" ht="20" customHeight="1">
      <c r="N1995" s="169"/>
      <c r="O1995" s="169"/>
    </row>
    <row r="1996" spans="14:15" ht="20" customHeight="1">
      <c r="N1996" s="169"/>
      <c r="O1996" s="169"/>
    </row>
    <row r="1997" spans="14:15" ht="20" customHeight="1">
      <c r="N1997" s="169"/>
      <c r="O1997" s="169"/>
    </row>
    <row r="1998" spans="14:15" ht="20" customHeight="1">
      <c r="N1998" s="169"/>
      <c r="O1998" s="169"/>
    </row>
    <row r="1999" spans="14:15" ht="20" customHeight="1">
      <c r="N1999" s="169"/>
      <c r="O1999" s="169"/>
    </row>
    <row r="2000" spans="14:15" ht="20" customHeight="1">
      <c r="N2000" s="169"/>
      <c r="O2000" s="169"/>
    </row>
    <row r="2001" spans="14:15" ht="20" customHeight="1">
      <c r="N2001" s="169"/>
      <c r="O2001" s="169"/>
    </row>
    <row r="2002" spans="14:15" ht="20" customHeight="1">
      <c r="N2002" s="169"/>
      <c r="O2002" s="169"/>
    </row>
    <row r="2003" spans="14:15" ht="20" customHeight="1">
      <c r="N2003" s="169"/>
      <c r="O2003" s="169"/>
    </row>
    <row r="2004" spans="14:15" ht="20" customHeight="1">
      <c r="N2004" s="169"/>
      <c r="O2004" s="169"/>
    </row>
    <row r="2005" spans="14:15" ht="20" customHeight="1">
      <c r="N2005" s="169"/>
      <c r="O2005" s="169"/>
    </row>
    <row r="2006" spans="14:15" ht="20" customHeight="1">
      <c r="N2006" s="169"/>
      <c r="O2006" s="169"/>
    </row>
    <row r="2007" spans="14:15" ht="20" customHeight="1">
      <c r="N2007" s="169"/>
      <c r="O2007" s="169"/>
    </row>
    <row r="2008" spans="14:15" ht="20" customHeight="1">
      <c r="N2008" s="169"/>
      <c r="O2008" s="169"/>
    </row>
    <row r="2009" spans="14:15" ht="20" customHeight="1">
      <c r="N2009" s="169"/>
      <c r="O2009" s="169"/>
    </row>
    <row r="2010" spans="14:15" ht="20" customHeight="1">
      <c r="N2010" s="169"/>
      <c r="O2010" s="169"/>
    </row>
    <row r="2011" spans="14:15" ht="20" customHeight="1">
      <c r="N2011" s="169"/>
      <c r="O2011" s="169"/>
    </row>
    <row r="2012" spans="14:15" ht="20" customHeight="1">
      <c r="N2012" s="169"/>
      <c r="O2012" s="169"/>
    </row>
    <row r="2013" spans="14:15" ht="20" customHeight="1">
      <c r="N2013" s="169"/>
      <c r="O2013" s="169"/>
    </row>
    <row r="2014" spans="14:15" ht="20" customHeight="1">
      <c r="N2014" s="169"/>
      <c r="O2014" s="169"/>
    </row>
    <row r="2015" spans="14:15" ht="20" customHeight="1">
      <c r="N2015" s="169"/>
      <c r="O2015" s="169"/>
    </row>
    <row r="2016" spans="14:15" ht="20" customHeight="1">
      <c r="N2016" s="169"/>
      <c r="O2016" s="169"/>
    </row>
    <row r="2017" spans="14:15" ht="20" customHeight="1">
      <c r="N2017" s="169"/>
      <c r="O2017" s="169"/>
    </row>
    <row r="2018" spans="14:15" ht="20" customHeight="1">
      <c r="N2018" s="169"/>
      <c r="O2018" s="169"/>
    </row>
    <row r="2019" spans="14:15" ht="20" customHeight="1">
      <c r="N2019" s="169"/>
      <c r="O2019" s="169"/>
    </row>
    <row r="2020" spans="14:15" ht="20" customHeight="1">
      <c r="N2020" s="169"/>
      <c r="O2020" s="169"/>
    </row>
    <row r="2021" spans="14:15" ht="20" customHeight="1">
      <c r="N2021" s="169"/>
      <c r="O2021" s="169"/>
    </row>
    <row r="2022" spans="14:15" ht="20" customHeight="1">
      <c r="N2022" s="169"/>
      <c r="O2022" s="169"/>
    </row>
    <row r="2023" spans="14:15" ht="20" customHeight="1">
      <c r="N2023" s="169"/>
      <c r="O2023" s="169"/>
    </row>
    <row r="2024" spans="14:15" ht="20" customHeight="1">
      <c r="N2024" s="169"/>
      <c r="O2024" s="169"/>
    </row>
    <row r="2025" spans="14:15" ht="20" customHeight="1">
      <c r="N2025" s="169"/>
      <c r="O2025" s="169"/>
    </row>
    <row r="2026" spans="14:15" ht="20" customHeight="1">
      <c r="N2026" s="169"/>
      <c r="O2026" s="169"/>
    </row>
    <row r="2027" spans="14:15" ht="20" customHeight="1">
      <c r="N2027" s="169"/>
      <c r="O2027" s="169"/>
    </row>
    <row r="2028" spans="14:15" ht="20" customHeight="1">
      <c r="N2028" s="169"/>
      <c r="O2028" s="169"/>
    </row>
    <row r="2029" spans="14:15" ht="20" customHeight="1">
      <c r="N2029" s="169"/>
      <c r="O2029" s="169"/>
    </row>
    <row r="2030" spans="14:15" ht="20" customHeight="1">
      <c r="N2030" s="169"/>
      <c r="O2030" s="169"/>
    </row>
    <row r="2031" spans="14:15" ht="20" customHeight="1">
      <c r="N2031" s="169"/>
      <c r="O2031" s="169"/>
    </row>
    <row r="2032" spans="14:15" ht="20" customHeight="1">
      <c r="N2032" s="169"/>
      <c r="O2032" s="169"/>
    </row>
    <row r="2033" spans="14:15" ht="20" customHeight="1">
      <c r="N2033" s="169"/>
      <c r="O2033" s="169"/>
    </row>
    <row r="2034" spans="14:15" ht="20" customHeight="1">
      <c r="N2034" s="169"/>
      <c r="O2034" s="169"/>
    </row>
    <row r="2035" spans="14:15" ht="20" customHeight="1">
      <c r="N2035" s="169"/>
      <c r="O2035" s="169"/>
    </row>
    <row r="2036" spans="14:15" ht="20" customHeight="1">
      <c r="N2036" s="169"/>
      <c r="O2036" s="169"/>
    </row>
    <row r="2037" spans="14:15" ht="20" customHeight="1">
      <c r="N2037" s="169"/>
      <c r="O2037" s="169"/>
    </row>
    <row r="2038" spans="14:15" ht="20" customHeight="1">
      <c r="N2038" s="169"/>
      <c r="O2038" s="169"/>
    </row>
    <row r="2039" spans="14:15" ht="20" customHeight="1">
      <c r="N2039" s="169"/>
      <c r="O2039" s="169"/>
    </row>
    <row r="2040" spans="14:15" ht="20" customHeight="1">
      <c r="N2040" s="169"/>
      <c r="O2040" s="169"/>
    </row>
    <row r="2041" spans="14:15" ht="20" customHeight="1">
      <c r="N2041" s="169"/>
      <c r="O2041" s="169"/>
    </row>
    <row r="2042" spans="14:15" ht="20" customHeight="1">
      <c r="N2042" s="169"/>
      <c r="O2042" s="169"/>
    </row>
    <row r="2043" spans="14:15" ht="20" customHeight="1">
      <c r="N2043" s="169"/>
      <c r="O2043" s="169"/>
    </row>
    <row r="2044" spans="14:15" ht="20" customHeight="1">
      <c r="N2044" s="169"/>
      <c r="O2044" s="169"/>
    </row>
    <row r="2045" spans="14:15" ht="20" customHeight="1">
      <c r="N2045" s="169"/>
      <c r="O2045" s="169"/>
    </row>
    <row r="2046" spans="14:15" ht="20" customHeight="1">
      <c r="N2046" s="169"/>
      <c r="O2046" s="169"/>
    </row>
    <row r="2047" spans="14:15" ht="20" customHeight="1">
      <c r="N2047" s="169"/>
      <c r="O2047" s="169"/>
    </row>
    <row r="2048" spans="14:15" ht="20" customHeight="1">
      <c r="N2048" s="169"/>
      <c r="O2048" s="169"/>
    </row>
    <row r="2049" spans="14:15" ht="20" customHeight="1">
      <c r="N2049" s="169"/>
      <c r="O2049" s="169"/>
    </row>
    <row r="2050" spans="14:15" ht="20" customHeight="1">
      <c r="N2050" s="169"/>
      <c r="O2050" s="169"/>
    </row>
    <row r="2051" spans="14:15" ht="20" customHeight="1">
      <c r="N2051" s="169"/>
      <c r="O2051" s="169"/>
    </row>
    <row r="2052" spans="14:15" ht="20" customHeight="1">
      <c r="N2052" s="169"/>
      <c r="O2052" s="169"/>
    </row>
    <row r="2053" spans="14:15" ht="20" customHeight="1">
      <c r="N2053" s="169"/>
      <c r="O2053" s="169"/>
    </row>
    <row r="2054" spans="14:15" ht="20" customHeight="1">
      <c r="N2054" s="169"/>
      <c r="O2054" s="169"/>
    </row>
    <row r="2055" spans="14:15" ht="20" customHeight="1">
      <c r="N2055" s="169"/>
      <c r="O2055" s="169"/>
    </row>
    <row r="2056" spans="14:15" ht="20" customHeight="1">
      <c r="N2056" s="169"/>
      <c r="O2056" s="169"/>
    </row>
    <row r="2057" spans="14:15" ht="20" customHeight="1">
      <c r="N2057" s="169"/>
      <c r="O2057" s="169"/>
    </row>
    <row r="2058" spans="14:15" ht="20" customHeight="1">
      <c r="N2058" s="169"/>
      <c r="O2058" s="169"/>
    </row>
    <row r="2059" spans="14:15" ht="20" customHeight="1">
      <c r="N2059" s="169"/>
      <c r="O2059" s="169"/>
    </row>
    <row r="2060" spans="14:15" ht="20" customHeight="1">
      <c r="N2060" s="169"/>
      <c r="O2060" s="169"/>
    </row>
    <row r="2061" spans="14:15" ht="20" customHeight="1">
      <c r="N2061" s="169"/>
      <c r="O2061" s="169"/>
    </row>
    <row r="2062" spans="14:15" ht="20" customHeight="1">
      <c r="N2062" s="169"/>
      <c r="O2062" s="169"/>
    </row>
    <row r="2063" spans="14:15" ht="20" customHeight="1">
      <c r="N2063" s="169"/>
      <c r="O2063" s="169"/>
    </row>
    <row r="2064" spans="14:15" ht="20" customHeight="1">
      <c r="N2064" s="169"/>
      <c r="O2064" s="169"/>
    </row>
    <row r="2065" spans="14:15" ht="20" customHeight="1">
      <c r="N2065" s="169"/>
      <c r="O2065" s="169"/>
    </row>
    <row r="2066" spans="14:15" ht="20" customHeight="1">
      <c r="N2066" s="169"/>
      <c r="O2066" s="169"/>
    </row>
    <row r="2067" spans="14:15" ht="20" customHeight="1">
      <c r="N2067" s="169"/>
      <c r="O2067" s="169"/>
    </row>
    <row r="2068" spans="14:15" ht="20" customHeight="1">
      <c r="N2068" s="169"/>
      <c r="O2068" s="169"/>
    </row>
    <row r="2069" spans="14:15" ht="20" customHeight="1">
      <c r="N2069" s="169"/>
      <c r="O2069" s="169"/>
    </row>
    <row r="2070" spans="14:15" ht="20" customHeight="1">
      <c r="N2070" s="169"/>
      <c r="O2070" s="169"/>
    </row>
    <row r="2071" spans="14:15" ht="20" customHeight="1">
      <c r="N2071" s="169"/>
      <c r="O2071" s="169"/>
    </row>
    <row r="2072" spans="14:15" ht="20" customHeight="1">
      <c r="N2072" s="169"/>
      <c r="O2072" s="169"/>
    </row>
    <row r="2073" spans="14:15" ht="20" customHeight="1">
      <c r="N2073" s="169"/>
      <c r="O2073" s="169"/>
    </row>
    <row r="2074" spans="14:15" ht="20" customHeight="1">
      <c r="N2074" s="169"/>
      <c r="O2074" s="169"/>
    </row>
    <row r="2075" spans="14:15" ht="20" customHeight="1">
      <c r="N2075" s="169"/>
      <c r="O2075" s="169"/>
    </row>
    <row r="2076" spans="14:15" ht="20" customHeight="1">
      <c r="N2076" s="169"/>
      <c r="O2076" s="169"/>
    </row>
    <row r="2077" spans="14:15" ht="20" customHeight="1">
      <c r="N2077" s="169"/>
      <c r="O2077" s="169"/>
    </row>
    <row r="2078" spans="14:15" ht="20" customHeight="1">
      <c r="N2078" s="169"/>
      <c r="O2078" s="169"/>
    </row>
    <row r="2079" spans="14:15" ht="20" customHeight="1">
      <c r="N2079" s="169"/>
      <c r="O2079" s="169"/>
    </row>
    <row r="2080" spans="14:15" ht="20" customHeight="1">
      <c r="N2080" s="169"/>
      <c r="O2080" s="169"/>
    </row>
    <row r="2081" spans="14:15" ht="20" customHeight="1">
      <c r="N2081" s="169"/>
      <c r="O2081" s="169"/>
    </row>
    <row r="2082" spans="14:15" ht="20" customHeight="1">
      <c r="N2082" s="169"/>
      <c r="O2082" s="169"/>
    </row>
    <row r="2083" spans="14:15" ht="20" customHeight="1">
      <c r="N2083" s="169"/>
      <c r="O2083" s="169"/>
    </row>
    <row r="2084" spans="14:15" ht="20" customHeight="1">
      <c r="N2084" s="169"/>
      <c r="O2084" s="169"/>
    </row>
    <row r="2085" spans="14:15" ht="20" customHeight="1">
      <c r="N2085" s="169"/>
      <c r="O2085" s="169"/>
    </row>
    <row r="2086" spans="14:15" ht="20" customHeight="1">
      <c r="N2086" s="169"/>
      <c r="O2086" s="169"/>
    </row>
    <row r="2087" spans="14:15" ht="20" customHeight="1">
      <c r="N2087" s="169"/>
      <c r="O2087" s="169"/>
    </row>
    <row r="2088" spans="14:15" ht="20" customHeight="1">
      <c r="N2088" s="169"/>
      <c r="O2088" s="169"/>
    </row>
    <row r="2089" spans="14:15" ht="20" customHeight="1">
      <c r="N2089" s="169"/>
      <c r="O2089" s="169"/>
    </row>
    <row r="2090" spans="14:15" ht="20" customHeight="1">
      <c r="N2090" s="169"/>
      <c r="O2090" s="169"/>
    </row>
    <row r="2091" spans="14:15" ht="20" customHeight="1">
      <c r="N2091" s="169"/>
      <c r="O2091" s="169"/>
    </row>
    <row r="2092" spans="14:15" ht="20" customHeight="1">
      <c r="N2092" s="169"/>
      <c r="O2092" s="169"/>
    </row>
    <row r="2093" spans="14:15" ht="20" customHeight="1">
      <c r="N2093" s="169"/>
      <c r="O2093" s="169"/>
    </row>
    <row r="2094" spans="14:15" ht="20" customHeight="1">
      <c r="N2094" s="169"/>
      <c r="O2094" s="169"/>
    </row>
    <row r="2095" spans="14:15" ht="20" customHeight="1">
      <c r="N2095" s="169"/>
      <c r="O2095" s="169"/>
    </row>
    <row r="2096" spans="14:15" ht="20" customHeight="1">
      <c r="N2096" s="169"/>
      <c r="O2096" s="169"/>
    </row>
    <row r="2097" spans="14:15" ht="20" customHeight="1">
      <c r="N2097" s="169"/>
      <c r="O2097" s="169"/>
    </row>
    <row r="2098" spans="14:15" ht="20" customHeight="1">
      <c r="N2098" s="169"/>
      <c r="O2098" s="169"/>
    </row>
    <row r="2099" spans="14:15" ht="20" customHeight="1">
      <c r="N2099" s="169"/>
      <c r="O2099" s="169"/>
    </row>
    <row r="2100" spans="14:15" ht="20" customHeight="1">
      <c r="N2100" s="169"/>
      <c r="O2100" s="169"/>
    </row>
    <row r="2101" spans="14:15" ht="20" customHeight="1">
      <c r="N2101" s="169"/>
      <c r="O2101" s="169"/>
    </row>
    <row r="2102" spans="14:15" ht="20" customHeight="1">
      <c r="N2102" s="169"/>
      <c r="O2102" s="169"/>
    </row>
    <row r="2103" spans="14:15" ht="20" customHeight="1">
      <c r="N2103" s="169"/>
      <c r="O2103" s="169"/>
    </row>
    <row r="2104" spans="14:15" ht="20" customHeight="1">
      <c r="N2104" s="169"/>
      <c r="O2104" s="169"/>
    </row>
    <row r="2105" spans="14:15" ht="20" customHeight="1">
      <c r="N2105" s="169"/>
      <c r="O2105" s="169"/>
    </row>
    <row r="2106" spans="14:15" ht="20" customHeight="1">
      <c r="N2106" s="169"/>
      <c r="O2106" s="169"/>
    </row>
    <row r="2107" spans="14:15" ht="20" customHeight="1">
      <c r="N2107" s="169"/>
      <c r="O2107" s="169"/>
    </row>
    <row r="2108" spans="14:15" ht="20" customHeight="1">
      <c r="N2108" s="169"/>
      <c r="O2108" s="169"/>
    </row>
    <row r="2109" spans="14:15" ht="20" customHeight="1">
      <c r="N2109" s="169"/>
      <c r="O2109" s="169"/>
    </row>
    <row r="2110" spans="14:15" ht="20" customHeight="1">
      <c r="N2110" s="169"/>
      <c r="O2110" s="169"/>
    </row>
    <row r="2111" spans="14:15" ht="20" customHeight="1">
      <c r="N2111" s="169"/>
      <c r="O2111" s="169"/>
    </row>
    <row r="2112" spans="14:15" ht="20" customHeight="1">
      <c r="N2112" s="169"/>
      <c r="O2112" s="169"/>
    </row>
    <row r="2113" spans="14:15" ht="20" customHeight="1">
      <c r="N2113" s="169"/>
      <c r="O2113" s="169"/>
    </row>
    <row r="2114" spans="14:15" ht="20" customHeight="1">
      <c r="N2114" s="169"/>
      <c r="O2114" s="169"/>
    </row>
    <row r="2115" spans="14:15" ht="20" customHeight="1">
      <c r="N2115" s="169"/>
      <c r="O2115" s="169"/>
    </row>
    <row r="2116" spans="14:15" ht="20" customHeight="1">
      <c r="N2116" s="169"/>
      <c r="O2116" s="169"/>
    </row>
    <row r="2117" spans="14:15" ht="20" customHeight="1">
      <c r="N2117" s="169"/>
      <c r="O2117" s="169"/>
    </row>
    <row r="2118" spans="14:15" ht="20" customHeight="1">
      <c r="N2118" s="169"/>
      <c r="O2118" s="169"/>
    </row>
    <row r="2119" spans="14:15" ht="20" customHeight="1">
      <c r="N2119" s="169"/>
      <c r="O2119" s="169"/>
    </row>
    <row r="2120" spans="14:15" ht="20" customHeight="1">
      <c r="N2120" s="169"/>
      <c r="O2120" s="169"/>
    </row>
    <row r="2121" spans="14:15" ht="20" customHeight="1">
      <c r="N2121" s="169"/>
      <c r="O2121" s="169"/>
    </row>
    <row r="2122" spans="14:15" ht="20" customHeight="1">
      <c r="N2122" s="169"/>
      <c r="O2122" s="169"/>
    </row>
    <row r="2123" spans="14:15" ht="20" customHeight="1">
      <c r="N2123" s="169"/>
      <c r="O2123" s="169"/>
    </row>
    <row r="2124" spans="14:15" ht="20" customHeight="1">
      <c r="N2124" s="169"/>
      <c r="O2124" s="169"/>
    </row>
    <row r="2125" spans="14:15" ht="20" customHeight="1">
      <c r="N2125" s="169"/>
      <c r="O2125" s="169"/>
    </row>
    <row r="2126" spans="14:15" ht="20" customHeight="1">
      <c r="N2126" s="169"/>
      <c r="O2126" s="169"/>
    </row>
    <row r="2127" spans="14:15" ht="20" customHeight="1">
      <c r="N2127" s="169"/>
      <c r="O2127" s="169"/>
    </row>
    <row r="2128" spans="14:15" ht="20" customHeight="1">
      <c r="N2128" s="169"/>
      <c r="O2128" s="169"/>
    </row>
    <row r="2129" spans="14:15" ht="20" customHeight="1">
      <c r="N2129" s="169"/>
      <c r="O2129" s="169"/>
    </row>
    <row r="2130" spans="14:15" ht="20" customHeight="1">
      <c r="N2130" s="169"/>
      <c r="O2130" s="169"/>
    </row>
    <row r="2131" spans="14:15" ht="20" customHeight="1">
      <c r="N2131" s="169"/>
      <c r="O2131" s="169"/>
    </row>
    <row r="2132" spans="14:15" ht="20" customHeight="1">
      <c r="N2132" s="169"/>
      <c r="O2132" s="169"/>
    </row>
    <row r="2133" spans="14:15" ht="20" customHeight="1">
      <c r="N2133" s="169"/>
      <c r="O2133" s="169"/>
    </row>
    <row r="2134" spans="14:15" ht="20" customHeight="1">
      <c r="N2134" s="169"/>
      <c r="O2134" s="169"/>
    </row>
    <row r="2135" spans="14:15" ht="20" customHeight="1">
      <c r="N2135" s="169"/>
      <c r="O2135" s="169"/>
    </row>
    <row r="2136" spans="14:15" ht="20" customHeight="1">
      <c r="N2136" s="169"/>
      <c r="O2136" s="169"/>
    </row>
    <row r="2137" spans="14:15" ht="20" customHeight="1">
      <c r="N2137" s="169"/>
      <c r="O2137" s="169"/>
    </row>
    <row r="2138" spans="14:15" ht="20" customHeight="1">
      <c r="N2138" s="169"/>
      <c r="O2138" s="169"/>
    </row>
    <row r="2139" spans="14:15" ht="20" customHeight="1">
      <c r="N2139" s="169"/>
      <c r="O2139" s="169"/>
    </row>
    <row r="2140" spans="14:15" ht="20" customHeight="1">
      <c r="N2140" s="169"/>
      <c r="O2140" s="169"/>
    </row>
    <row r="2141" spans="14:15" ht="20" customHeight="1">
      <c r="N2141" s="169"/>
      <c r="O2141" s="169"/>
    </row>
    <row r="2142" spans="14:15" ht="20" customHeight="1">
      <c r="N2142" s="169"/>
      <c r="O2142" s="169"/>
    </row>
    <row r="2143" spans="14:15" ht="20" customHeight="1">
      <c r="N2143" s="169"/>
      <c r="O2143" s="169"/>
    </row>
    <row r="2144" spans="14:15" ht="20" customHeight="1">
      <c r="N2144" s="169"/>
      <c r="O2144" s="169"/>
    </row>
    <row r="2145" spans="14:15" ht="20" customHeight="1">
      <c r="N2145" s="169"/>
      <c r="O2145" s="169"/>
    </row>
    <row r="2146" spans="14:15" ht="20" customHeight="1">
      <c r="N2146" s="169"/>
      <c r="O2146" s="169"/>
    </row>
    <row r="2147" spans="14:15" ht="20" customHeight="1">
      <c r="N2147" s="169"/>
      <c r="O2147" s="169"/>
    </row>
    <row r="2148" spans="14:15" ht="20" customHeight="1">
      <c r="N2148" s="169"/>
      <c r="O2148" s="169"/>
    </row>
    <row r="2149" spans="14:15" ht="20" customHeight="1">
      <c r="N2149" s="169"/>
      <c r="O2149" s="169"/>
    </row>
    <row r="2150" spans="14:15" ht="20" customHeight="1">
      <c r="N2150" s="169"/>
      <c r="O2150" s="169"/>
    </row>
    <row r="2151" spans="14:15" ht="20" customHeight="1">
      <c r="N2151" s="169"/>
      <c r="O2151" s="169"/>
    </row>
    <row r="2152" spans="14:15" ht="20" customHeight="1">
      <c r="N2152" s="169"/>
      <c r="O2152" s="169"/>
    </row>
    <row r="2153" spans="14:15" ht="20" customHeight="1">
      <c r="N2153" s="169"/>
      <c r="O2153" s="169"/>
    </row>
    <row r="2154" spans="14:15" ht="20" customHeight="1">
      <c r="N2154" s="169"/>
      <c r="O2154" s="169"/>
    </row>
    <row r="2155" spans="14:15" ht="20" customHeight="1">
      <c r="N2155" s="169"/>
      <c r="O2155" s="169"/>
    </row>
    <row r="2156" spans="14:15" ht="20" customHeight="1">
      <c r="N2156" s="169"/>
      <c r="O2156" s="169"/>
    </row>
    <row r="2157" spans="14:15" ht="20" customHeight="1">
      <c r="N2157" s="169"/>
      <c r="O2157" s="169"/>
    </row>
    <row r="2158" spans="14:15" ht="20" customHeight="1">
      <c r="N2158" s="169"/>
      <c r="O2158" s="169"/>
    </row>
    <row r="2159" spans="14:15" ht="20" customHeight="1">
      <c r="N2159" s="169"/>
      <c r="O2159" s="169"/>
    </row>
    <row r="2160" spans="14:15" ht="20" customHeight="1">
      <c r="N2160" s="169"/>
      <c r="O2160" s="169"/>
    </row>
    <row r="2161" spans="14:15" ht="20" customHeight="1">
      <c r="N2161" s="169"/>
      <c r="O2161" s="169"/>
    </row>
    <row r="2162" spans="14:15" ht="20" customHeight="1">
      <c r="N2162" s="169"/>
      <c r="O2162" s="169"/>
    </row>
    <row r="2163" spans="14:15" ht="20" customHeight="1">
      <c r="N2163" s="169"/>
      <c r="O2163" s="169"/>
    </row>
    <row r="2164" spans="14:15" ht="20" customHeight="1">
      <c r="N2164" s="169"/>
      <c r="O2164" s="169"/>
    </row>
    <row r="2165" spans="14:15" ht="20" customHeight="1">
      <c r="N2165" s="169"/>
      <c r="O2165" s="169"/>
    </row>
    <row r="2166" spans="14:15" ht="20" customHeight="1">
      <c r="N2166" s="169"/>
      <c r="O2166" s="169"/>
    </row>
    <row r="2167" spans="14:15" ht="20" customHeight="1">
      <c r="N2167" s="169"/>
      <c r="O2167" s="169"/>
    </row>
    <row r="2168" spans="14:15" ht="20" customHeight="1">
      <c r="N2168" s="169"/>
      <c r="O2168" s="169"/>
    </row>
    <row r="2169" spans="14:15" ht="20" customHeight="1">
      <c r="N2169" s="169"/>
      <c r="O2169" s="169"/>
    </row>
    <row r="2170" spans="14:15" ht="20" customHeight="1">
      <c r="N2170" s="169"/>
      <c r="O2170" s="169"/>
    </row>
    <row r="2171" spans="14:15" ht="20" customHeight="1">
      <c r="N2171" s="169"/>
      <c r="O2171" s="169"/>
    </row>
    <row r="2172" spans="14:15" ht="20" customHeight="1">
      <c r="N2172" s="169"/>
      <c r="O2172" s="169"/>
    </row>
    <row r="2173" spans="14:15" ht="20" customHeight="1">
      <c r="N2173" s="169"/>
      <c r="O2173" s="169"/>
    </row>
    <row r="2174" spans="14:15" ht="20" customHeight="1">
      <c r="N2174" s="169"/>
      <c r="O2174" s="169"/>
    </row>
    <row r="2175" spans="14:15" ht="20" customHeight="1">
      <c r="N2175" s="169"/>
      <c r="O2175" s="169"/>
    </row>
    <row r="2176" spans="14:15" ht="20" customHeight="1">
      <c r="N2176" s="169"/>
      <c r="O2176" s="169"/>
    </row>
    <row r="2177" spans="14:15" ht="20" customHeight="1">
      <c r="N2177" s="169"/>
      <c r="O2177" s="169"/>
    </row>
    <row r="2178" spans="14:15" ht="20" customHeight="1">
      <c r="N2178" s="169"/>
      <c r="O2178" s="169"/>
    </row>
    <row r="2179" spans="14:15" ht="20" customHeight="1">
      <c r="N2179" s="169"/>
      <c r="O2179" s="169"/>
    </row>
    <row r="2180" spans="14:15" ht="20" customHeight="1">
      <c r="N2180" s="169"/>
      <c r="O2180" s="169"/>
    </row>
    <row r="2181" spans="14:15" ht="20" customHeight="1">
      <c r="N2181" s="169"/>
      <c r="O2181" s="169"/>
    </row>
    <row r="2182" spans="14:15" ht="20" customHeight="1">
      <c r="N2182" s="169"/>
      <c r="O2182" s="169"/>
    </row>
    <row r="2183" spans="14:15" ht="20" customHeight="1">
      <c r="N2183" s="169"/>
      <c r="O2183" s="169"/>
    </row>
    <row r="2184" spans="14:15" ht="20" customHeight="1">
      <c r="N2184" s="169"/>
      <c r="O2184" s="169"/>
    </row>
    <row r="2185" spans="14:15" ht="20" customHeight="1">
      <c r="N2185" s="169"/>
      <c r="O2185" s="169"/>
    </row>
    <row r="2186" spans="14:15" ht="20" customHeight="1">
      <c r="N2186" s="169"/>
      <c r="O2186" s="169"/>
    </row>
    <row r="2187" spans="14:15" ht="20" customHeight="1">
      <c r="N2187" s="169"/>
      <c r="O2187" s="169"/>
    </row>
    <row r="2188" spans="14:15" ht="20" customHeight="1">
      <c r="N2188" s="169"/>
      <c r="O2188" s="169"/>
    </row>
    <row r="2189" spans="14:15" ht="20" customHeight="1">
      <c r="N2189" s="169"/>
      <c r="O2189" s="169"/>
    </row>
    <row r="2190" spans="14:15" ht="20" customHeight="1">
      <c r="N2190" s="169"/>
      <c r="O2190" s="169"/>
    </row>
    <row r="2191" spans="14:15" ht="20" customHeight="1">
      <c r="N2191" s="169"/>
      <c r="O2191" s="169"/>
    </row>
    <row r="2192" spans="14:15" ht="20" customHeight="1">
      <c r="N2192" s="169"/>
      <c r="O2192" s="169"/>
    </row>
    <row r="2193" spans="14:15" ht="20" customHeight="1">
      <c r="N2193" s="169"/>
      <c r="O2193" s="169"/>
    </row>
    <row r="2194" spans="14:15" ht="20" customHeight="1">
      <c r="N2194" s="169"/>
      <c r="O2194" s="169"/>
    </row>
    <row r="2195" spans="14:15" ht="20" customHeight="1">
      <c r="N2195" s="169"/>
      <c r="O2195" s="169"/>
    </row>
    <row r="2196" spans="14:15" ht="20" customHeight="1">
      <c r="N2196" s="169"/>
      <c r="O2196" s="169"/>
    </row>
    <row r="2197" spans="14:15" ht="20" customHeight="1">
      <c r="N2197" s="169"/>
      <c r="O2197" s="169"/>
    </row>
    <row r="2198" spans="14:15" ht="20" customHeight="1">
      <c r="N2198" s="169"/>
      <c r="O2198" s="169"/>
    </row>
    <row r="2199" spans="14:15" ht="20" customHeight="1">
      <c r="N2199" s="169"/>
      <c r="O2199" s="169"/>
    </row>
    <row r="2200" spans="14:15" ht="20" customHeight="1">
      <c r="N2200" s="169"/>
      <c r="O2200" s="169"/>
    </row>
    <row r="2201" spans="14:15" ht="20" customHeight="1">
      <c r="N2201" s="169"/>
      <c r="O2201" s="169"/>
    </row>
    <row r="2202" spans="14:15" ht="20" customHeight="1">
      <c r="N2202" s="169"/>
      <c r="O2202" s="169"/>
    </row>
    <row r="2203" spans="14:15" ht="20" customHeight="1">
      <c r="N2203" s="169"/>
      <c r="O2203" s="169"/>
    </row>
    <row r="2204" spans="14:15" ht="20" customHeight="1">
      <c r="N2204" s="169"/>
      <c r="O2204" s="169"/>
    </row>
    <row r="2205" spans="14:15" ht="20" customHeight="1">
      <c r="N2205" s="169"/>
      <c r="O2205" s="169"/>
    </row>
    <row r="2206" spans="14:15" ht="20" customHeight="1">
      <c r="N2206" s="169"/>
      <c r="O2206" s="169"/>
    </row>
    <row r="2207" spans="14:15" ht="20" customHeight="1">
      <c r="N2207" s="169"/>
      <c r="O2207" s="169"/>
    </row>
    <row r="2208" spans="14:15" ht="20" customHeight="1">
      <c r="N2208" s="169"/>
      <c r="O2208" s="169"/>
    </row>
    <row r="2209" spans="14:15" ht="20" customHeight="1">
      <c r="N2209" s="169"/>
      <c r="O2209" s="169"/>
    </row>
    <row r="2210" spans="14:15" ht="20" customHeight="1">
      <c r="N2210" s="169"/>
      <c r="O2210" s="169"/>
    </row>
    <row r="2211" spans="14:15" ht="20" customHeight="1">
      <c r="N2211" s="169"/>
      <c r="O2211" s="169"/>
    </row>
    <row r="2212" spans="14:15" ht="20" customHeight="1">
      <c r="N2212" s="169"/>
      <c r="O2212" s="169"/>
    </row>
    <row r="2213" spans="14:15" ht="20" customHeight="1">
      <c r="N2213" s="169"/>
      <c r="O2213" s="169"/>
    </row>
    <row r="2214" spans="14:15" ht="20" customHeight="1">
      <c r="N2214" s="169"/>
      <c r="O2214" s="169"/>
    </row>
    <row r="2215" spans="14:15" ht="20" customHeight="1">
      <c r="N2215" s="169"/>
      <c r="O2215" s="169"/>
    </row>
    <row r="2216" spans="14:15" ht="20" customHeight="1">
      <c r="N2216" s="169"/>
      <c r="O2216" s="169"/>
    </row>
    <row r="2217" spans="14:15" ht="20" customHeight="1">
      <c r="N2217" s="169"/>
      <c r="O2217" s="169"/>
    </row>
    <row r="2218" spans="14:15" ht="20" customHeight="1">
      <c r="N2218" s="169"/>
      <c r="O2218" s="169"/>
    </row>
    <row r="2219" spans="14:15" ht="20" customHeight="1">
      <c r="N2219" s="169"/>
      <c r="O2219" s="169"/>
    </row>
    <row r="2220" spans="14:15" ht="20" customHeight="1">
      <c r="N2220" s="169"/>
      <c r="O2220" s="169"/>
    </row>
    <row r="2221" spans="14:15" ht="20" customHeight="1">
      <c r="N2221" s="169"/>
      <c r="O2221" s="169"/>
    </row>
    <row r="2222" spans="14:15" ht="20" customHeight="1">
      <c r="N2222" s="169"/>
      <c r="O2222" s="169"/>
    </row>
    <row r="2223" spans="14:15" ht="20" customHeight="1">
      <c r="N2223" s="169"/>
      <c r="O2223" s="169"/>
    </row>
    <row r="2224" spans="14:15" ht="20" customHeight="1">
      <c r="N2224" s="169"/>
      <c r="O2224" s="169"/>
    </row>
    <row r="2225" spans="14:15" ht="20" customHeight="1">
      <c r="N2225" s="169"/>
      <c r="O2225" s="169"/>
    </row>
    <row r="2226" spans="14:15" ht="20" customHeight="1">
      <c r="N2226" s="169"/>
      <c r="O2226" s="169"/>
    </row>
    <row r="2227" spans="14:15" ht="20" customHeight="1">
      <c r="N2227" s="169"/>
      <c r="O2227" s="169"/>
    </row>
    <row r="2228" spans="14:15" ht="20" customHeight="1">
      <c r="N2228" s="169"/>
      <c r="O2228" s="169"/>
    </row>
    <row r="2229" spans="14:15" ht="20" customHeight="1">
      <c r="N2229" s="169"/>
      <c r="O2229" s="169"/>
    </row>
    <row r="2230" spans="14:15" ht="20" customHeight="1">
      <c r="N2230" s="169"/>
      <c r="O2230" s="169"/>
    </row>
    <row r="2231" spans="14:15" ht="20" customHeight="1">
      <c r="N2231" s="169"/>
      <c r="O2231" s="169"/>
    </row>
    <row r="2232" spans="14:15" ht="20" customHeight="1">
      <c r="N2232" s="169"/>
      <c r="O2232" s="169"/>
    </row>
    <row r="2233" spans="14:15" ht="20" customHeight="1">
      <c r="N2233" s="169"/>
      <c r="O2233" s="169"/>
    </row>
    <row r="2234" spans="14:15" ht="20" customHeight="1">
      <c r="N2234" s="169"/>
      <c r="O2234" s="169"/>
    </row>
    <row r="2235" spans="14:15" ht="20" customHeight="1">
      <c r="N2235" s="169"/>
      <c r="O2235" s="169"/>
    </row>
    <row r="2236" spans="14:15" ht="20" customHeight="1">
      <c r="N2236" s="169"/>
      <c r="O2236" s="169"/>
    </row>
    <row r="2237" spans="14:15" ht="20" customHeight="1">
      <c r="N2237" s="169"/>
      <c r="O2237" s="169"/>
    </row>
    <row r="2238" spans="14:15" ht="20" customHeight="1">
      <c r="N2238" s="169"/>
      <c r="O2238" s="169"/>
    </row>
    <row r="2239" spans="14:15" ht="20" customHeight="1">
      <c r="N2239" s="169"/>
      <c r="O2239" s="169"/>
    </row>
    <row r="2240" spans="14:15" ht="20" customHeight="1">
      <c r="N2240" s="169"/>
      <c r="O2240" s="169"/>
    </row>
    <row r="2241" spans="14:15" ht="20" customHeight="1">
      <c r="N2241" s="169"/>
      <c r="O2241" s="169"/>
    </row>
    <row r="2242" spans="14:15" ht="20" customHeight="1">
      <c r="N2242" s="169"/>
      <c r="O2242" s="169"/>
    </row>
    <row r="2243" spans="14:15" ht="20" customHeight="1">
      <c r="N2243" s="169"/>
      <c r="O2243" s="169"/>
    </row>
    <row r="2244" spans="14:15" ht="20" customHeight="1">
      <c r="N2244" s="169"/>
      <c r="O2244" s="169"/>
    </row>
    <row r="2245" spans="14:15" ht="20" customHeight="1">
      <c r="N2245" s="169"/>
      <c r="O2245" s="169"/>
    </row>
    <row r="2246" spans="14:15" ht="20" customHeight="1">
      <c r="N2246" s="169"/>
      <c r="O2246" s="169"/>
    </row>
    <row r="2247" spans="14:15" ht="20" customHeight="1">
      <c r="N2247" s="169"/>
      <c r="O2247" s="169"/>
    </row>
    <row r="2248" spans="14:15" ht="20" customHeight="1">
      <c r="N2248" s="169"/>
      <c r="O2248" s="169"/>
    </row>
    <row r="2249" spans="14:15" ht="20" customHeight="1">
      <c r="N2249" s="169"/>
      <c r="O2249" s="169"/>
    </row>
    <row r="2250" spans="14:15" ht="20" customHeight="1">
      <c r="N2250" s="169"/>
      <c r="O2250" s="169"/>
    </row>
    <row r="2251" spans="14:15" ht="20" customHeight="1">
      <c r="N2251" s="169"/>
      <c r="O2251" s="169"/>
    </row>
    <row r="2252" spans="14:15" ht="20" customHeight="1">
      <c r="N2252" s="169"/>
      <c r="O2252" s="169"/>
    </row>
    <row r="2253" spans="14:15" ht="20" customHeight="1">
      <c r="N2253" s="169"/>
      <c r="O2253" s="169"/>
    </row>
    <row r="2254" spans="14:15" ht="20" customHeight="1">
      <c r="N2254" s="169"/>
      <c r="O2254" s="169"/>
    </row>
    <row r="2255" spans="14:15" ht="20" customHeight="1">
      <c r="N2255" s="169"/>
      <c r="O2255" s="169"/>
    </row>
    <row r="2256" spans="14:15" ht="20" customHeight="1">
      <c r="N2256" s="169"/>
      <c r="O2256" s="169"/>
    </row>
    <row r="2257" spans="14:15" ht="20" customHeight="1">
      <c r="N2257" s="169"/>
      <c r="O2257" s="169"/>
    </row>
    <row r="2258" spans="14:15" ht="20" customHeight="1">
      <c r="N2258" s="169"/>
      <c r="O2258" s="169"/>
    </row>
    <row r="2259" spans="14:15" ht="20" customHeight="1">
      <c r="N2259" s="169"/>
      <c r="O2259" s="169"/>
    </row>
    <row r="2260" spans="14:15" ht="20" customHeight="1">
      <c r="N2260" s="169"/>
      <c r="O2260" s="169"/>
    </row>
    <row r="2261" spans="14:15" ht="20" customHeight="1">
      <c r="N2261" s="169"/>
      <c r="O2261" s="169"/>
    </row>
    <row r="2262" spans="14:15" ht="20" customHeight="1">
      <c r="N2262" s="169"/>
      <c r="O2262" s="169"/>
    </row>
    <row r="2263" spans="14:15" ht="20" customHeight="1">
      <c r="N2263" s="169"/>
      <c r="O2263" s="169"/>
    </row>
    <row r="2264" spans="14:15" ht="20" customHeight="1">
      <c r="N2264" s="169"/>
      <c r="O2264" s="169"/>
    </row>
    <row r="2265" spans="14:15" ht="20" customHeight="1">
      <c r="N2265" s="169"/>
      <c r="O2265" s="169"/>
    </row>
    <row r="2266" spans="14:15" ht="20" customHeight="1">
      <c r="N2266" s="169"/>
      <c r="O2266" s="169"/>
    </row>
    <row r="2267" spans="14:15" ht="20" customHeight="1">
      <c r="N2267" s="169"/>
      <c r="O2267" s="169"/>
    </row>
    <row r="2268" spans="14:15" ht="20" customHeight="1">
      <c r="N2268" s="169"/>
      <c r="O2268" s="169"/>
    </row>
    <row r="2269" spans="14:15" ht="20" customHeight="1">
      <c r="N2269" s="169"/>
      <c r="O2269" s="169"/>
    </row>
    <row r="2270" spans="14:15" ht="20" customHeight="1">
      <c r="N2270" s="169"/>
      <c r="O2270" s="169"/>
    </row>
    <row r="2271" spans="14:15" ht="20" customHeight="1">
      <c r="N2271" s="169"/>
      <c r="O2271" s="169"/>
    </row>
    <row r="2272" spans="14:15" ht="20" customHeight="1">
      <c r="N2272" s="169"/>
      <c r="O2272" s="169"/>
    </row>
    <row r="2273" spans="14:15" ht="20" customHeight="1">
      <c r="N2273" s="169"/>
      <c r="O2273" s="169"/>
    </row>
    <row r="2274" spans="14:15" ht="20" customHeight="1">
      <c r="N2274" s="169"/>
      <c r="O2274" s="169"/>
    </row>
    <row r="2275" spans="14:15" ht="20" customHeight="1">
      <c r="N2275" s="169"/>
      <c r="O2275" s="169"/>
    </row>
    <row r="2276" spans="14:15" ht="20" customHeight="1">
      <c r="N2276" s="169"/>
      <c r="O2276" s="169"/>
    </row>
    <row r="2277" spans="14:15" ht="20" customHeight="1">
      <c r="N2277" s="169"/>
      <c r="O2277" s="169"/>
    </row>
    <row r="2278" spans="14:15" ht="20" customHeight="1">
      <c r="N2278" s="169"/>
      <c r="O2278" s="169"/>
    </row>
    <row r="2279" spans="14:15" ht="20" customHeight="1">
      <c r="N2279" s="169"/>
      <c r="O2279" s="169"/>
    </row>
    <row r="2280" spans="14:15" ht="20" customHeight="1">
      <c r="N2280" s="169"/>
      <c r="O2280" s="169"/>
    </row>
    <row r="2281" spans="14:15" ht="20" customHeight="1">
      <c r="N2281" s="169"/>
      <c r="O2281" s="169"/>
    </row>
    <row r="2282" spans="14:15" ht="20" customHeight="1">
      <c r="N2282" s="169"/>
      <c r="O2282" s="169"/>
    </row>
    <row r="2283" spans="14:15" ht="20" customHeight="1">
      <c r="N2283" s="169"/>
      <c r="O2283" s="169"/>
    </row>
    <row r="2284" spans="14:15" ht="20" customHeight="1">
      <c r="N2284" s="169"/>
      <c r="O2284" s="169"/>
    </row>
    <row r="2285" spans="14:15" ht="20" customHeight="1">
      <c r="N2285" s="169"/>
      <c r="O2285" s="169"/>
    </row>
    <row r="2286" spans="14:15" ht="20" customHeight="1">
      <c r="N2286" s="169"/>
      <c r="O2286" s="169"/>
    </row>
    <row r="2287" spans="14:15" ht="20" customHeight="1">
      <c r="N2287" s="169"/>
      <c r="O2287" s="169"/>
    </row>
    <row r="2288" spans="14:15" ht="20" customHeight="1">
      <c r="N2288" s="169"/>
      <c r="O2288" s="169"/>
    </row>
    <row r="2289" spans="14:15" ht="20" customHeight="1">
      <c r="N2289" s="169"/>
      <c r="O2289" s="169"/>
    </row>
    <row r="2290" spans="14:15" ht="20" customHeight="1">
      <c r="N2290" s="169"/>
      <c r="O2290" s="169"/>
    </row>
    <row r="2291" spans="14:15" ht="20" customHeight="1">
      <c r="N2291" s="169"/>
      <c r="O2291" s="169"/>
    </row>
    <row r="2292" spans="14:15" ht="20" customHeight="1">
      <c r="N2292" s="169"/>
      <c r="O2292" s="169"/>
    </row>
    <row r="2293" spans="14:15" ht="20" customHeight="1">
      <c r="N2293" s="169"/>
      <c r="O2293" s="169"/>
    </row>
    <row r="2294" spans="14:15" ht="20" customHeight="1">
      <c r="N2294" s="169"/>
      <c r="O2294" s="169"/>
    </row>
    <row r="2295" spans="14:15" ht="20" customHeight="1">
      <c r="N2295" s="169"/>
      <c r="O2295" s="169"/>
    </row>
    <row r="2296" spans="14:15" ht="20" customHeight="1">
      <c r="N2296" s="169"/>
      <c r="O2296" s="169"/>
    </row>
    <row r="2297" spans="14:15" ht="20" customHeight="1">
      <c r="N2297" s="169"/>
      <c r="O2297" s="169"/>
    </row>
    <row r="2298" spans="14:15" ht="20" customHeight="1">
      <c r="N2298" s="169"/>
      <c r="O2298" s="169"/>
    </row>
    <row r="2299" spans="14:15" ht="20" customHeight="1">
      <c r="N2299" s="169"/>
      <c r="O2299" s="169"/>
    </row>
    <row r="2300" spans="14:15" ht="20" customHeight="1">
      <c r="N2300" s="169"/>
      <c r="O2300" s="169"/>
    </row>
    <row r="2301" spans="14:15" ht="20" customHeight="1">
      <c r="N2301" s="169"/>
      <c r="O2301" s="169"/>
    </row>
    <row r="2302" spans="14:15" ht="20" customHeight="1">
      <c r="N2302" s="169"/>
      <c r="O2302" s="169"/>
    </row>
    <row r="2303" spans="14:15" ht="20" customHeight="1">
      <c r="N2303" s="169"/>
      <c r="O2303" s="169"/>
    </row>
    <row r="2304" spans="14:15" ht="20" customHeight="1">
      <c r="N2304" s="169"/>
      <c r="O2304" s="169"/>
    </row>
    <row r="2305" spans="14:15" ht="20" customHeight="1">
      <c r="N2305" s="169"/>
      <c r="O2305" s="169"/>
    </row>
    <row r="2306" spans="14:15" ht="20" customHeight="1">
      <c r="N2306" s="169"/>
      <c r="O2306" s="169"/>
    </row>
    <row r="2307" spans="14:15" ht="20" customHeight="1">
      <c r="N2307" s="169"/>
      <c r="O2307" s="169"/>
    </row>
    <row r="2308" spans="14:15" ht="20" customHeight="1">
      <c r="N2308" s="169"/>
      <c r="O2308" s="169"/>
    </row>
    <row r="2309" spans="14:15" ht="20" customHeight="1">
      <c r="N2309" s="169"/>
      <c r="O2309" s="169"/>
    </row>
    <row r="2310" spans="14:15" ht="20" customHeight="1">
      <c r="N2310" s="169"/>
      <c r="O2310" s="169"/>
    </row>
    <row r="2311" spans="14:15" ht="20" customHeight="1">
      <c r="N2311" s="169"/>
      <c r="O2311" s="169"/>
    </row>
    <row r="2312" spans="14:15" ht="20" customHeight="1">
      <c r="N2312" s="169"/>
      <c r="O2312" s="169"/>
    </row>
    <row r="2313" spans="14:15" ht="20" customHeight="1">
      <c r="N2313" s="169"/>
      <c r="O2313" s="169"/>
    </row>
    <row r="2314" spans="14:15" ht="20" customHeight="1">
      <c r="N2314" s="169"/>
      <c r="O2314" s="169"/>
    </row>
    <row r="2315" spans="14:15" ht="20" customHeight="1">
      <c r="N2315" s="169"/>
      <c r="O2315" s="169"/>
    </row>
    <row r="2316" spans="14:15" ht="20" customHeight="1">
      <c r="N2316" s="169"/>
      <c r="O2316" s="169"/>
    </row>
    <row r="2317" spans="14:15" ht="20" customHeight="1">
      <c r="N2317" s="169"/>
      <c r="O2317" s="169"/>
    </row>
    <row r="2318" spans="14:15" ht="20" customHeight="1">
      <c r="N2318" s="169"/>
      <c r="O2318" s="169"/>
    </row>
    <row r="2319" spans="14:15" ht="20" customHeight="1">
      <c r="N2319" s="169"/>
      <c r="O2319" s="169"/>
    </row>
    <row r="2320" spans="14:15" ht="20" customHeight="1">
      <c r="N2320" s="169"/>
      <c r="O2320" s="169"/>
    </row>
    <row r="2321" spans="14:15" ht="20" customHeight="1">
      <c r="N2321" s="169"/>
      <c r="O2321" s="169"/>
    </row>
    <row r="2322" spans="14:15" ht="20" customHeight="1">
      <c r="N2322" s="169"/>
      <c r="O2322" s="169"/>
    </row>
    <row r="2323" spans="14:15" ht="20" customHeight="1">
      <c r="N2323" s="169"/>
      <c r="O2323" s="169"/>
    </row>
    <row r="2324" spans="14:15" ht="20" customHeight="1">
      <c r="N2324" s="169"/>
      <c r="O2324" s="169"/>
    </row>
    <row r="2325" spans="14:15" ht="20" customHeight="1">
      <c r="N2325" s="169"/>
      <c r="O2325" s="169"/>
    </row>
    <row r="2326" spans="14:15" ht="20" customHeight="1">
      <c r="N2326" s="169"/>
      <c r="O2326" s="169"/>
    </row>
    <row r="2327" spans="14:15" ht="20" customHeight="1">
      <c r="N2327" s="169"/>
      <c r="O2327" s="169"/>
    </row>
    <row r="2328" spans="14:15" ht="20" customHeight="1">
      <c r="N2328" s="169"/>
      <c r="O2328" s="169"/>
    </row>
    <row r="2329" spans="14:15" ht="20" customHeight="1">
      <c r="N2329" s="169"/>
      <c r="O2329" s="169"/>
    </row>
    <row r="2330" spans="14:15" ht="20" customHeight="1">
      <c r="N2330" s="169"/>
      <c r="O2330" s="169"/>
    </row>
    <row r="2331" spans="14:15" ht="20" customHeight="1">
      <c r="N2331" s="169"/>
      <c r="O2331" s="169"/>
    </row>
    <row r="2332" spans="14:15" ht="20" customHeight="1">
      <c r="N2332" s="169"/>
      <c r="O2332" s="169"/>
    </row>
    <row r="2333" spans="14:15" ht="20" customHeight="1">
      <c r="N2333" s="169"/>
      <c r="O2333" s="169"/>
    </row>
    <row r="2334" spans="14:15" ht="20" customHeight="1">
      <c r="N2334" s="169"/>
      <c r="O2334" s="169"/>
    </row>
    <row r="2335" spans="14:15" ht="20" customHeight="1">
      <c r="N2335" s="169"/>
      <c r="O2335" s="169"/>
    </row>
    <row r="2336" spans="14:15" ht="20" customHeight="1">
      <c r="N2336" s="169"/>
      <c r="O2336" s="169"/>
    </row>
    <row r="2337" spans="14:15" ht="20" customHeight="1">
      <c r="N2337" s="169"/>
      <c r="O2337" s="169"/>
    </row>
    <row r="2338" spans="14:15" ht="20" customHeight="1">
      <c r="N2338" s="169"/>
      <c r="O2338" s="169"/>
    </row>
    <row r="2339" spans="14:15" ht="20" customHeight="1">
      <c r="N2339" s="169"/>
      <c r="O2339" s="169"/>
    </row>
    <row r="2340" spans="14:15" ht="20" customHeight="1">
      <c r="N2340" s="169"/>
      <c r="O2340" s="169"/>
    </row>
    <row r="2341" spans="14:15" ht="20" customHeight="1">
      <c r="N2341" s="169"/>
      <c r="O2341" s="169"/>
    </row>
    <row r="2342" spans="14:15" ht="20" customHeight="1">
      <c r="N2342" s="169"/>
      <c r="O2342" s="169"/>
    </row>
    <row r="2343" spans="14:15" ht="20" customHeight="1">
      <c r="N2343" s="169"/>
      <c r="O2343" s="169"/>
    </row>
    <row r="2344" spans="14:15" ht="20" customHeight="1">
      <c r="N2344" s="169"/>
      <c r="O2344" s="169"/>
    </row>
    <row r="2345" spans="14:15" ht="20" customHeight="1">
      <c r="N2345" s="169"/>
      <c r="O2345" s="169"/>
    </row>
    <row r="2346" spans="14:15" ht="20" customHeight="1">
      <c r="N2346" s="169"/>
      <c r="O2346" s="169"/>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theme="9" tint="0.39997558519241921"/>
  </sheetPr>
  <dimension ref="A1:W1048576"/>
  <sheetViews>
    <sheetView showGridLines="0" zoomScale="92" zoomScaleNormal="70" workbookViewId="0">
      <selection activeCell="I15" sqref="I15"/>
    </sheetView>
  </sheetViews>
  <sheetFormatPr baseColWidth="10" defaultColWidth="0" defaultRowHeight="14" zeroHeight="1"/>
  <cols>
    <col min="1" max="1" width="0.83203125" style="32" customWidth="1"/>
    <col min="2" max="2" width="42.6640625" style="32" customWidth="1"/>
    <col min="3" max="3" width="4.33203125" style="218" customWidth="1"/>
    <col min="4" max="4" width="8.1640625" style="33" customWidth="1"/>
    <col min="5" max="5" width="8.6640625" style="32" customWidth="1"/>
    <col min="6" max="6" width="12.1640625" style="32" customWidth="1"/>
    <col min="7" max="7" width="14.33203125" style="191" customWidth="1"/>
    <col min="8" max="8" width="12" style="32" customWidth="1"/>
    <col min="9" max="9" width="8.1640625" style="32" customWidth="1"/>
    <col min="10" max="10" width="2.33203125" style="32" customWidth="1"/>
    <col min="11" max="11" width="18.33203125" style="32" customWidth="1"/>
    <col min="12" max="12" width="2.83203125" style="32" customWidth="1"/>
    <col min="13" max="13" width="5.1640625" style="32" customWidth="1"/>
    <col min="14" max="14" width="35.6640625" style="32" customWidth="1"/>
    <col min="15" max="16" width="10" style="32" customWidth="1"/>
    <col min="17" max="17" width="13.83203125" style="207" customWidth="1"/>
    <col min="18" max="18" width="3.33203125" style="32" customWidth="1"/>
    <col min="19" max="19" width="12" style="32" customWidth="1"/>
    <col min="20" max="20" width="13.33203125" style="32" customWidth="1"/>
    <col min="21" max="22" width="9" style="32" customWidth="1"/>
    <col min="23" max="23" width="0" style="32" hidden="1" customWidth="1"/>
    <col min="24" max="16384" width="9" style="32" hidden="1"/>
  </cols>
  <sheetData>
    <row r="1" spans="1:20" ht="45" customHeight="1">
      <c r="A1" s="253" t="s">
        <v>160</v>
      </c>
      <c r="B1" s="254"/>
      <c r="C1" s="254"/>
      <c r="D1" s="254"/>
      <c r="E1" s="254"/>
      <c r="F1" s="254"/>
      <c r="G1" s="254"/>
      <c r="H1" s="254"/>
      <c r="I1" s="254"/>
      <c r="J1" s="254"/>
      <c r="K1" s="254"/>
      <c r="L1" s="254"/>
      <c r="M1" s="35"/>
      <c r="N1" s="35"/>
      <c r="O1" s="35"/>
      <c r="P1" s="35"/>
      <c r="Q1" s="35"/>
      <c r="R1" s="38"/>
    </row>
    <row r="2" spans="1:20" ht="24" customHeight="1">
      <c r="A2" s="172"/>
      <c r="B2" s="434" t="s">
        <v>161</v>
      </c>
      <c r="C2" s="434"/>
      <c r="D2" s="434"/>
      <c r="E2" s="434"/>
      <c r="F2" s="434"/>
      <c r="G2" s="434"/>
      <c r="H2" s="434"/>
      <c r="I2" s="434"/>
      <c r="J2" s="434"/>
      <c r="K2" s="434"/>
      <c r="L2" s="434"/>
      <c r="M2" s="255"/>
      <c r="N2" s="255"/>
      <c r="O2" s="255"/>
      <c r="P2" s="255"/>
      <c r="Q2" s="255"/>
      <c r="R2" s="38"/>
    </row>
    <row r="3" spans="1:20" ht="51.5" customHeight="1">
      <c r="A3" s="256"/>
      <c r="B3" s="435" t="s">
        <v>162</v>
      </c>
      <c r="C3" s="435"/>
      <c r="D3" s="435"/>
      <c r="E3" s="435"/>
      <c r="F3" s="435"/>
      <c r="G3" s="435"/>
      <c r="H3" s="435"/>
      <c r="I3" s="435"/>
      <c r="J3" s="435"/>
      <c r="K3" s="435"/>
      <c r="L3" s="435"/>
      <c r="M3" s="38"/>
      <c r="N3" s="38"/>
      <c r="O3" s="38"/>
      <c r="P3" s="38"/>
      <c r="Q3" s="38"/>
      <c r="R3" s="38"/>
    </row>
    <row r="4" spans="1:20" ht="51" customHeight="1" thickBot="1">
      <c r="A4" s="257"/>
      <c r="B4" s="436"/>
      <c r="C4" s="436"/>
      <c r="D4" s="436"/>
      <c r="E4" s="436"/>
      <c r="F4" s="436"/>
      <c r="G4" s="436"/>
      <c r="H4" s="436"/>
      <c r="I4" s="436"/>
      <c r="J4" s="436"/>
      <c r="K4" s="436"/>
      <c r="L4" s="436"/>
      <c r="M4" s="38"/>
      <c r="N4" s="38"/>
      <c r="O4" s="38"/>
      <c r="P4" s="38"/>
      <c r="Q4" s="38"/>
      <c r="R4" s="38"/>
    </row>
    <row r="5" spans="1:20" ht="16" customHeight="1">
      <c r="B5" s="390" t="s">
        <v>163</v>
      </c>
      <c r="C5" s="391"/>
      <c r="D5" s="391"/>
      <c r="E5" s="448" t="s">
        <v>164</v>
      </c>
      <c r="F5" s="448"/>
      <c r="G5" s="258" t="s">
        <v>165</v>
      </c>
      <c r="H5" s="448" t="s">
        <v>166</v>
      </c>
      <c r="I5" s="448"/>
      <c r="J5" s="178"/>
      <c r="K5" s="178"/>
      <c r="L5" s="259"/>
      <c r="M5" s="38"/>
      <c r="N5" s="390" t="s">
        <v>167</v>
      </c>
      <c r="O5" s="391"/>
      <c r="P5" s="391"/>
      <c r="Q5" s="391"/>
      <c r="R5" s="391"/>
      <c r="S5" s="391"/>
      <c r="T5" s="446"/>
    </row>
    <row r="6" spans="1:20" ht="23" customHeight="1" thickBot="1">
      <c r="B6" s="392"/>
      <c r="C6" s="393"/>
      <c r="D6" s="393"/>
      <c r="E6" s="260" t="s">
        <v>168</v>
      </c>
      <c r="F6" s="261" t="s">
        <v>169</v>
      </c>
      <c r="G6" s="262" t="s">
        <v>170</v>
      </c>
      <c r="H6" s="261" t="s">
        <v>169</v>
      </c>
      <c r="I6" s="260" t="s">
        <v>168</v>
      </c>
      <c r="J6" s="183"/>
      <c r="K6" s="263"/>
      <c r="L6" s="264"/>
      <c r="M6" s="38"/>
      <c r="N6" s="392"/>
      <c r="O6" s="393"/>
      <c r="P6" s="393"/>
      <c r="Q6" s="393"/>
      <c r="R6" s="393"/>
      <c r="S6" s="393"/>
      <c r="T6" s="447"/>
    </row>
    <row r="7" spans="1:20" ht="17" customHeight="1">
      <c r="B7" s="240" t="s">
        <v>26</v>
      </c>
      <c r="C7" s="241" t="s">
        <v>27</v>
      </c>
      <c r="D7" s="242" t="s">
        <v>28</v>
      </c>
      <c r="E7" s="265"/>
      <c r="F7" s="194"/>
      <c r="G7" s="170">
        <v>300</v>
      </c>
      <c r="H7" s="194"/>
      <c r="I7" s="266"/>
      <c r="J7" s="194"/>
      <c r="K7" s="194"/>
      <c r="L7" s="244"/>
      <c r="N7" s="193" t="s">
        <v>29</v>
      </c>
      <c r="O7" s="194"/>
      <c r="P7" s="194"/>
      <c r="Q7" s="267"/>
      <c r="R7" s="194"/>
      <c r="S7" s="449" t="s">
        <v>30</v>
      </c>
      <c r="T7" s="449" t="s">
        <v>243</v>
      </c>
    </row>
    <row r="8" spans="1:20" ht="17" customHeight="1">
      <c r="B8" s="187" t="s">
        <v>32</v>
      </c>
      <c r="C8" s="188" t="s">
        <v>33</v>
      </c>
      <c r="D8" s="189" t="s">
        <v>171</v>
      </c>
      <c r="E8" s="268"/>
      <c r="G8" s="95">
        <v>2500</v>
      </c>
      <c r="I8" s="269"/>
      <c r="L8" s="248"/>
      <c r="N8" s="74" t="s">
        <v>36</v>
      </c>
      <c r="S8" s="450"/>
      <c r="T8" s="450"/>
    </row>
    <row r="9" spans="1:20" ht="17" customHeight="1">
      <c r="B9" s="187" t="s">
        <v>37</v>
      </c>
      <c r="C9" s="188" t="s">
        <v>38</v>
      </c>
      <c r="D9" s="189" t="s">
        <v>287</v>
      </c>
      <c r="E9" s="268"/>
      <c r="G9" s="371">
        <v>20</v>
      </c>
      <c r="I9" s="269"/>
      <c r="K9" s="196" t="s">
        <v>35</v>
      </c>
      <c r="L9" s="248"/>
      <c r="N9" s="199"/>
      <c r="S9" s="450"/>
      <c r="T9" s="450"/>
    </row>
    <row r="10" spans="1:20" ht="17" customHeight="1" thickBot="1">
      <c r="B10" s="187" t="s">
        <v>40</v>
      </c>
      <c r="C10" s="188" t="s">
        <v>41</v>
      </c>
      <c r="D10" s="189" t="s">
        <v>42</v>
      </c>
      <c r="E10" s="103">
        <v>30</v>
      </c>
      <c r="F10" s="85">
        <v>18.143999999999998</v>
      </c>
      <c r="G10" s="86">
        <v>25.92</v>
      </c>
      <c r="H10" s="85">
        <v>33.696000000000005</v>
      </c>
      <c r="I10" s="104">
        <v>30</v>
      </c>
      <c r="K10" s="36" t="s">
        <v>289</v>
      </c>
      <c r="L10" s="248"/>
      <c r="N10" s="199"/>
      <c r="S10" s="270" t="s">
        <v>172</v>
      </c>
      <c r="T10" s="271" t="s">
        <v>44</v>
      </c>
    </row>
    <row r="11" spans="1:20" ht="17" customHeight="1">
      <c r="B11" s="187" t="s">
        <v>45</v>
      </c>
      <c r="C11" s="188" t="s">
        <v>46</v>
      </c>
      <c r="D11" s="189" t="s">
        <v>47</v>
      </c>
      <c r="E11" s="103">
        <v>0</v>
      </c>
      <c r="F11" s="87">
        <v>1.53</v>
      </c>
      <c r="G11" s="86">
        <v>1.53</v>
      </c>
      <c r="H11" s="85">
        <v>1.53</v>
      </c>
      <c r="I11" s="104">
        <v>0</v>
      </c>
      <c r="L11" s="248"/>
      <c r="N11" s="199"/>
      <c r="Q11" s="272"/>
      <c r="R11" s="273"/>
      <c r="S11" s="39">
        <v>0</v>
      </c>
      <c r="T11" s="40">
        <v>100</v>
      </c>
    </row>
    <row r="12" spans="1:20" ht="17" customHeight="1">
      <c r="B12" s="187" t="s">
        <v>48</v>
      </c>
      <c r="C12" s="188" t="s">
        <v>49</v>
      </c>
      <c r="D12" s="189" t="s">
        <v>50</v>
      </c>
      <c r="E12" s="103">
        <v>0</v>
      </c>
      <c r="F12" s="87">
        <v>44.87</v>
      </c>
      <c r="G12" s="86">
        <v>44.87</v>
      </c>
      <c r="H12" s="85">
        <v>44.87</v>
      </c>
      <c r="I12" s="104">
        <v>0</v>
      </c>
      <c r="L12" s="248"/>
      <c r="N12" s="199"/>
      <c r="Q12" s="272"/>
      <c r="R12" s="273"/>
      <c r="S12" s="41">
        <v>10</v>
      </c>
      <c r="T12" s="42">
        <v>100</v>
      </c>
    </row>
    <row r="13" spans="1:20" ht="17" customHeight="1">
      <c r="B13" s="187" t="s">
        <v>51</v>
      </c>
      <c r="C13" s="188" t="s">
        <v>52</v>
      </c>
      <c r="D13" s="189" t="s">
        <v>53</v>
      </c>
      <c r="E13" s="103">
        <v>0</v>
      </c>
      <c r="F13" s="88">
        <v>6.4000000000000001E-2</v>
      </c>
      <c r="G13" s="89">
        <v>6.4000000000000001E-2</v>
      </c>
      <c r="H13" s="90">
        <v>6.4000000000000001E-2</v>
      </c>
      <c r="I13" s="104">
        <v>0</v>
      </c>
      <c r="L13" s="248"/>
      <c r="N13" s="199"/>
      <c r="Q13" s="272"/>
      <c r="R13" s="273"/>
      <c r="S13" s="41">
        <v>50</v>
      </c>
      <c r="T13" s="42">
        <v>30</v>
      </c>
    </row>
    <row r="14" spans="1:20" ht="17" customHeight="1">
      <c r="B14" s="187" t="s">
        <v>54</v>
      </c>
      <c r="C14" s="188" t="s">
        <v>55</v>
      </c>
      <c r="D14" s="189" t="s">
        <v>53</v>
      </c>
      <c r="E14" s="103">
        <v>0</v>
      </c>
      <c r="F14" s="155">
        <v>0.37</v>
      </c>
      <c r="G14" s="156">
        <v>0.37</v>
      </c>
      <c r="H14" s="157">
        <v>0.37</v>
      </c>
      <c r="I14" s="104">
        <v>0</v>
      </c>
      <c r="L14" s="248"/>
      <c r="N14" s="199"/>
      <c r="Q14" s="272"/>
      <c r="R14" s="273"/>
      <c r="S14" s="41">
        <v>100</v>
      </c>
      <c r="T14" s="42">
        <v>10</v>
      </c>
    </row>
    <row r="15" spans="1:20" ht="17" customHeight="1">
      <c r="B15" s="205" t="s">
        <v>56</v>
      </c>
      <c r="C15" s="188" t="s">
        <v>173</v>
      </c>
      <c r="D15" s="189" t="s">
        <v>28</v>
      </c>
      <c r="E15" s="103">
        <v>0</v>
      </c>
      <c r="F15" s="368">
        <v>4.5999999999999999E-2</v>
      </c>
      <c r="G15" s="369">
        <v>4.5999999999999999E-2</v>
      </c>
      <c r="H15" s="370">
        <v>4.5999999999999999E-2</v>
      </c>
      <c r="I15" s="104">
        <v>0</v>
      </c>
      <c r="L15" s="248"/>
      <c r="N15" s="199"/>
      <c r="Q15" s="272"/>
      <c r="R15" s="273"/>
      <c r="S15" s="41">
        <v>150</v>
      </c>
      <c r="T15" s="43">
        <v>2</v>
      </c>
    </row>
    <row r="16" spans="1:20" ht="17" customHeight="1">
      <c r="B16" s="187" t="s">
        <v>59</v>
      </c>
      <c r="C16" s="188" t="s">
        <v>174</v>
      </c>
      <c r="D16" s="189" t="s">
        <v>61</v>
      </c>
      <c r="E16" s="103">
        <v>0</v>
      </c>
      <c r="F16" s="91">
        <v>0.41</v>
      </c>
      <c r="G16" s="92">
        <v>0.41</v>
      </c>
      <c r="H16" s="93">
        <v>0.41</v>
      </c>
      <c r="I16" s="104">
        <v>0</v>
      </c>
      <c r="L16" s="248"/>
      <c r="N16" s="199"/>
      <c r="Q16" s="272"/>
      <c r="R16" s="273"/>
      <c r="S16" s="41">
        <v>250</v>
      </c>
      <c r="T16" s="43">
        <v>1</v>
      </c>
    </row>
    <row r="17" spans="2:20" ht="17" customHeight="1">
      <c r="B17" s="187" t="s">
        <v>65</v>
      </c>
      <c r="C17" s="188" t="s">
        <v>63</v>
      </c>
      <c r="D17" s="189" t="s">
        <v>64</v>
      </c>
      <c r="E17" s="103">
        <v>0</v>
      </c>
      <c r="F17" s="88">
        <v>1.7999999999999999E-2</v>
      </c>
      <c r="G17" s="89">
        <v>1.7999999999999999E-2</v>
      </c>
      <c r="H17" s="90">
        <v>1.7999999999999999E-2</v>
      </c>
      <c r="I17" s="104">
        <v>0</v>
      </c>
      <c r="L17" s="248"/>
      <c r="N17" s="199"/>
      <c r="Q17" s="272"/>
      <c r="R17" s="273"/>
      <c r="S17" s="41">
        <v>300</v>
      </c>
      <c r="T17" s="43">
        <v>0.5</v>
      </c>
    </row>
    <row r="18" spans="2:20" ht="17" customHeight="1">
      <c r="B18" s="187" t="s">
        <v>65</v>
      </c>
      <c r="C18" s="188" t="s">
        <v>66</v>
      </c>
      <c r="D18" s="189" t="s">
        <v>53</v>
      </c>
      <c r="E18" s="103">
        <v>-15</v>
      </c>
      <c r="F18" s="91">
        <v>1.7364999999999999</v>
      </c>
      <c r="G18" s="92">
        <v>1.51</v>
      </c>
      <c r="H18" s="93">
        <v>1.2834999999999999</v>
      </c>
      <c r="I18" s="104">
        <v>-15</v>
      </c>
      <c r="L18" s="248"/>
      <c r="N18" s="199"/>
      <c r="O18" s="208"/>
      <c r="Q18" s="274"/>
      <c r="R18" s="275"/>
      <c r="S18" s="325"/>
      <c r="T18" s="43"/>
    </row>
    <row r="19" spans="2:20" ht="17" customHeight="1">
      <c r="B19" s="187" t="s">
        <v>248</v>
      </c>
      <c r="C19" s="188" t="s">
        <v>175</v>
      </c>
      <c r="D19" s="189" t="s">
        <v>58</v>
      </c>
      <c r="E19" s="103">
        <v>0</v>
      </c>
      <c r="F19" s="93">
        <v>13.908744469116712</v>
      </c>
      <c r="G19" s="94">
        <v>13.908744469116712</v>
      </c>
      <c r="H19" s="93">
        <v>13.908744469116712</v>
      </c>
      <c r="I19" s="104">
        <v>0</v>
      </c>
      <c r="K19" s="203"/>
      <c r="L19" s="248"/>
      <c r="N19" s="199"/>
      <c r="Q19" s="274"/>
      <c r="R19" s="275"/>
      <c r="S19" s="41"/>
      <c r="T19" s="43"/>
    </row>
    <row r="20" spans="2:20" ht="17" customHeight="1">
      <c r="B20" s="187" t="s">
        <v>68</v>
      </c>
      <c r="C20" s="188" t="s">
        <v>176</v>
      </c>
      <c r="D20" s="189" t="s">
        <v>53</v>
      </c>
      <c r="E20" s="103">
        <v>18.67799499607985</v>
      </c>
      <c r="F20" s="88">
        <v>0.17802101900614054</v>
      </c>
      <c r="G20" s="350">
        <v>0.21890879227284052</v>
      </c>
      <c r="H20" s="90">
        <v>0.27969596004915187</v>
      </c>
      <c r="I20" s="104">
        <v>27.768262364057207</v>
      </c>
      <c r="K20" s="219"/>
      <c r="L20" s="248"/>
      <c r="N20" s="199"/>
      <c r="S20" s="41"/>
      <c r="T20" s="43"/>
    </row>
    <row r="21" spans="2:20" ht="17" customHeight="1">
      <c r="B21" s="205" t="s">
        <v>177</v>
      </c>
      <c r="C21" s="209" t="s">
        <v>71</v>
      </c>
      <c r="D21" s="189" t="s">
        <v>53</v>
      </c>
      <c r="E21" s="103">
        <v>-7.5975835294462835</v>
      </c>
      <c r="F21" s="93">
        <v>5.0652445703804627</v>
      </c>
      <c r="G21" s="94">
        <v>4.7075820889548643</v>
      </c>
      <c r="H21" s="93">
        <v>4.1758512675208594</v>
      </c>
      <c r="I21" s="104">
        <v>-11.295200198028944</v>
      </c>
      <c r="K21" s="203"/>
      <c r="L21" s="248"/>
      <c r="N21" s="199"/>
      <c r="S21" s="41"/>
      <c r="T21" s="43"/>
    </row>
    <row r="22" spans="2:20" ht="17" customHeight="1" thickBot="1">
      <c r="B22" s="211" t="s">
        <v>72</v>
      </c>
      <c r="C22" s="212" t="s">
        <v>73</v>
      </c>
      <c r="D22" s="213" t="s">
        <v>178</v>
      </c>
      <c r="E22" s="110">
        <v>-40.718314719004908</v>
      </c>
      <c r="F22" s="141">
        <v>1057.0103711466863</v>
      </c>
      <c r="G22" s="142">
        <v>751.15337563371929</v>
      </c>
      <c r="H22" s="143">
        <v>341.16469708914042</v>
      </c>
      <c r="I22" s="114">
        <v>-54.581220273248078</v>
      </c>
      <c r="J22" s="239"/>
      <c r="K22" s="239"/>
      <c r="L22" s="276"/>
      <c r="N22" s="199"/>
      <c r="R22" s="206"/>
      <c r="S22" s="41"/>
      <c r="T22" s="43"/>
    </row>
    <row r="23" spans="2:20" ht="20" customHeight="1" thickBot="1">
      <c r="B23" s="277"/>
      <c r="C23" s="278"/>
      <c r="D23" s="189"/>
      <c r="E23" s="277"/>
      <c r="F23" s="277"/>
      <c r="G23" s="279"/>
      <c r="N23" s="199"/>
      <c r="R23" s="206"/>
      <c r="S23" s="41"/>
      <c r="T23" s="43"/>
    </row>
    <row r="24" spans="2:20" ht="16" customHeight="1">
      <c r="B24" s="403" t="s">
        <v>179</v>
      </c>
      <c r="C24" s="404"/>
      <c r="D24" s="404"/>
      <c r="E24" s="442" t="s">
        <v>164</v>
      </c>
      <c r="F24" s="443"/>
      <c r="G24" s="280" t="s">
        <v>165</v>
      </c>
      <c r="H24" s="444" t="s">
        <v>166</v>
      </c>
      <c r="I24" s="445"/>
      <c r="J24" s="178"/>
      <c r="K24" s="178"/>
      <c r="L24" s="259"/>
      <c r="N24" s="199"/>
      <c r="R24" s="206"/>
      <c r="S24" s="41"/>
      <c r="T24" s="43"/>
    </row>
    <row r="25" spans="2:20" ht="23" customHeight="1" thickBot="1">
      <c r="B25" s="406"/>
      <c r="C25" s="407"/>
      <c r="D25" s="407"/>
      <c r="E25" s="281" t="s">
        <v>168</v>
      </c>
      <c r="F25" s="282" t="s">
        <v>169</v>
      </c>
      <c r="G25" s="283" t="s">
        <v>170</v>
      </c>
      <c r="H25" s="261" t="s">
        <v>169</v>
      </c>
      <c r="I25" s="260" t="s">
        <v>168</v>
      </c>
      <c r="J25" s="183"/>
      <c r="K25" s="263"/>
      <c r="L25" s="284"/>
      <c r="N25" s="304"/>
      <c r="O25" s="305"/>
      <c r="P25" s="305"/>
      <c r="Q25" s="306"/>
      <c r="R25" s="206"/>
      <c r="S25" s="41"/>
      <c r="T25" s="43"/>
    </row>
    <row r="26" spans="2:20" ht="17" customHeight="1">
      <c r="B26" s="187" t="s">
        <v>76</v>
      </c>
      <c r="C26" s="188" t="s">
        <v>77</v>
      </c>
      <c r="D26" s="189" t="s">
        <v>78</v>
      </c>
      <c r="E26" s="105">
        <v>0</v>
      </c>
      <c r="F26" s="106">
        <v>62.11</v>
      </c>
      <c r="G26" s="107">
        <v>62.11</v>
      </c>
      <c r="H26" s="108">
        <v>62.11</v>
      </c>
      <c r="I26" s="109">
        <v>0</v>
      </c>
      <c r="L26" s="248"/>
      <c r="N26" s="304"/>
      <c r="O26" s="306"/>
      <c r="P26" s="305"/>
      <c r="Q26" s="306"/>
      <c r="R26" s="206"/>
      <c r="S26" s="41"/>
      <c r="T26" s="43"/>
    </row>
    <row r="27" spans="2:20" ht="17" customHeight="1">
      <c r="B27" s="187" t="s">
        <v>76</v>
      </c>
      <c r="C27" s="188" t="s">
        <v>79</v>
      </c>
      <c r="D27" s="189" t="s">
        <v>53</v>
      </c>
      <c r="E27" s="103">
        <v>0</v>
      </c>
      <c r="F27" s="91">
        <v>0.19</v>
      </c>
      <c r="G27" s="92">
        <v>0.19</v>
      </c>
      <c r="H27" s="93">
        <v>0.19</v>
      </c>
      <c r="I27" s="104">
        <v>0</v>
      </c>
      <c r="K27" s="196" t="s">
        <v>180</v>
      </c>
      <c r="L27" s="248"/>
      <c r="N27" s="304"/>
      <c r="O27" s="305"/>
      <c r="P27" s="305"/>
      <c r="Q27" s="306"/>
      <c r="R27" s="206"/>
      <c r="S27" s="41"/>
      <c r="T27" s="43"/>
    </row>
    <row r="28" spans="2:20" ht="17" customHeight="1">
      <c r="B28" s="187" t="s">
        <v>76</v>
      </c>
      <c r="C28" s="188" t="s">
        <v>81</v>
      </c>
      <c r="D28" s="189" t="s">
        <v>82</v>
      </c>
      <c r="E28" s="103">
        <v>0</v>
      </c>
      <c r="F28" s="96">
        <v>71</v>
      </c>
      <c r="G28" s="97">
        <v>71</v>
      </c>
      <c r="H28" s="98">
        <v>71</v>
      </c>
      <c r="I28" s="104">
        <v>0</v>
      </c>
      <c r="K28" s="36" t="s">
        <v>83</v>
      </c>
      <c r="L28" s="248"/>
      <c r="N28" s="304"/>
      <c r="O28" s="305"/>
      <c r="P28" s="305"/>
      <c r="Q28" s="306"/>
      <c r="R28" s="206"/>
      <c r="S28" s="41"/>
      <c r="T28" s="43"/>
    </row>
    <row r="29" spans="2:20" ht="17" customHeight="1">
      <c r="B29" s="187" t="s">
        <v>181</v>
      </c>
      <c r="C29" s="188" t="s">
        <v>85</v>
      </c>
      <c r="D29" s="189" t="s">
        <v>86</v>
      </c>
      <c r="E29" s="103">
        <v>0</v>
      </c>
      <c r="F29" s="91">
        <v>414.07</v>
      </c>
      <c r="G29" s="92">
        <v>414.07</v>
      </c>
      <c r="H29" s="93">
        <v>414.07</v>
      </c>
      <c r="I29" s="104">
        <v>0</v>
      </c>
      <c r="L29" s="248"/>
      <c r="N29" s="222"/>
      <c r="O29" s="223"/>
      <c r="P29" s="223"/>
      <c r="Q29" s="307"/>
      <c r="R29" s="206"/>
      <c r="S29" s="41"/>
      <c r="T29" s="43"/>
    </row>
    <row r="30" spans="2:20" ht="17" customHeight="1">
      <c r="B30" s="187" t="s">
        <v>87</v>
      </c>
      <c r="C30" s="188" t="s">
        <v>88</v>
      </c>
      <c r="D30" s="189" t="s">
        <v>89</v>
      </c>
      <c r="E30" s="103">
        <v>0</v>
      </c>
      <c r="F30" s="99">
        <v>4.8999999999999997E-6</v>
      </c>
      <c r="G30" s="100">
        <v>4.8999999999999997E-6</v>
      </c>
      <c r="H30" s="101">
        <v>4.8999999999999997E-6</v>
      </c>
      <c r="I30" s="104">
        <v>0</v>
      </c>
      <c r="L30" s="248"/>
      <c r="N30" s="226" t="s">
        <v>27</v>
      </c>
      <c r="O30" s="223" t="str">
        <f>IF(LEN(G7)&gt;0, "= " &amp;G7 &amp; " cm", "")</f>
        <v>= 300 cm</v>
      </c>
      <c r="P30" s="223"/>
      <c r="Q30" s="307"/>
      <c r="R30" s="206"/>
      <c r="S30" s="41"/>
      <c r="T30" s="43"/>
    </row>
    <row r="31" spans="2:20" ht="17" customHeight="1">
      <c r="B31" s="187" t="s">
        <v>90</v>
      </c>
      <c r="C31" s="224" t="s">
        <v>91</v>
      </c>
      <c r="D31" s="189" t="s">
        <v>92</v>
      </c>
      <c r="E31" s="103">
        <v>0</v>
      </c>
      <c r="F31" s="91">
        <v>237.2</v>
      </c>
      <c r="G31" s="92">
        <v>237.2</v>
      </c>
      <c r="H31" s="93">
        <v>237.2</v>
      </c>
      <c r="I31" s="104">
        <v>0</v>
      </c>
      <c r="L31" s="248"/>
      <c r="N31" s="226" t="s">
        <v>96</v>
      </c>
      <c r="O31" s="223" t="str">
        <f>IF(LEN(G41)&gt;0, "= " &amp; G41 &amp; " m/yr", "")</f>
        <v>= 365 m/yr</v>
      </c>
      <c r="P31" s="223"/>
      <c r="Q31" s="307"/>
      <c r="R31" s="206"/>
      <c r="S31" s="41"/>
      <c r="T31" s="43"/>
    </row>
    <row r="32" spans="2:20" ht="17" customHeight="1">
      <c r="B32" s="187" t="s">
        <v>93</v>
      </c>
      <c r="C32" s="188" t="s">
        <v>94</v>
      </c>
      <c r="D32" s="189" t="s">
        <v>95</v>
      </c>
      <c r="E32" s="103">
        <v>0</v>
      </c>
      <c r="F32" s="96">
        <v>136.19999999999999</v>
      </c>
      <c r="G32" s="97">
        <v>136.19999999999999</v>
      </c>
      <c r="H32" s="98">
        <v>136.19999999999999</v>
      </c>
      <c r="I32" s="104">
        <v>0</v>
      </c>
      <c r="K32" s="38"/>
      <c r="L32" s="285"/>
      <c r="N32" s="226" t="s">
        <v>99</v>
      </c>
      <c r="O32" s="223" t="str">
        <f>IF(LEN(G42)&gt;0, "= " &amp; TEXT(G42, "0.00") &amp; " m", "")</f>
        <v>= 3.00 m</v>
      </c>
      <c r="P32" s="223"/>
      <c r="Q32" s="307"/>
      <c r="R32" s="206"/>
      <c r="S32" s="41"/>
      <c r="T32" s="43"/>
    </row>
    <row r="33" spans="2:23" ht="17" customHeight="1">
      <c r="B33" s="187" t="s">
        <v>97</v>
      </c>
      <c r="C33" s="188" t="s">
        <v>98</v>
      </c>
      <c r="D33" s="189" t="s">
        <v>95</v>
      </c>
      <c r="E33" s="103">
        <v>0</v>
      </c>
      <c r="F33" s="91">
        <v>0.55841999999999992</v>
      </c>
      <c r="G33" s="351">
        <v>0.55841999999999992</v>
      </c>
      <c r="H33" s="93">
        <v>0.55841999999999992</v>
      </c>
      <c r="I33" s="104">
        <v>0</v>
      </c>
      <c r="L33" s="285"/>
      <c r="N33" s="226" t="s">
        <v>103</v>
      </c>
      <c r="O33" s="223" t="str">
        <f>IF(LEN(G43)&gt;0, "= " &amp; G43 &amp; " m", "")</f>
        <v>= 0.35 m</v>
      </c>
      <c r="P33" s="223"/>
      <c r="Q33" s="307"/>
      <c r="R33" s="206"/>
      <c r="S33" s="41"/>
      <c r="T33" s="43"/>
    </row>
    <row r="34" spans="2:23" ht="17" customHeight="1">
      <c r="B34" s="227" t="s">
        <v>100</v>
      </c>
      <c r="C34" s="228" t="s">
        <v>101</v>
      </c>
      <c r="D34" s="229" t="s">
        <v>28</v>
      </c>
      <c r="E34" s="103">
        <v>-30</v>
      </c>
      <c r="F34" s="99">
        <v>4.7992858398724714E-3</v>
      </c>
      <c r="G34" s="352">
        <v>3.6917583383634391E-3</v>
      </c>
      <c r="H34" s="101">
        <v>2.5842308368544072E-3</v>
      </c>
      <c r="I34" s="104">
        <v>-30</v>
      </c>
      <c r="L34" s="285"/>
      <c r="N34" s="226" t="s">
        <v>105</v>
      </c>
      <c r="O34" s="223" t="str">
        <f>IF(LEN(G45)&gt;0, "= " &amp; TEXT(G45, "0.00") &amp; " m", "")</f>
        <v>= 0.32 m</v>
      </c>
      <c r="P34" s="223"/>
      <c r="Q34" s="307"/>
      <c r="R34" s="206"/>
      <c r="S34" s="41"/>
      <c r="T34" s="43"/>
    </row>
    <row r="35" spans="2:23" ht="16" customHeight="1">
      <c r="B35" s="440" t="s">
        <v>182</v>
      </c>
      <c r="C35" s="398"/>
      <c r="D35" s="398"/>
      <c r="E35" s="441"/>
      <c r="F35" s="441"/>
      <c r="G35" s="441"/>
      <c r="H35" s="441"/>
      <c r="I35" s="441"/>
      <c r="K35" s="38"/>
      <c r="L35" s="285"/>
      <c r="N35" s="226" t="s">
        <v>108</v>
      </c>
      <c r="O35" s="223" t="str">
        <f>IF(LEN(G10)&gt;0, "= " &amp;G10 &amp; " cm/yr", "")</f>
        <v>= 25.92 cm/yr</v>
      </c>
      <c r="P35" s="223"/>
      <c r="Q35" s="307"/>
      <c r="R35" s="206"/>
      <c r="S35" s="41"/>
      <c r="T35" s="43"/>
    </row>
    <row r="36" spans="2:23" ht="17" customHeight="1">
      <c r="B36" s="232" t="s">
        <v>106</v>
      </c>
      <c r="C36" s="233" t="s">
        <v>183</v>
      </c>
      <c r="D36" s="234" t="s">
        <v>53</v>
      </c>
      <c r="E36" s="103">
        <v>0</v>
      </c>
      <c r="F36" s="91">
        <v>0.5</v>
      </c>
      <c r="G36" s="92">
        <v>0.5</v>
      </c>
      <c r="H36" s="93">
        <v>0.5</v>
      </c>
      <c r="I36" s="104">
        <v>0</v>
      </c>
      <c r="K36" s="38"/>
      <c r="L36" s="285"/>
      <c r="N36" s="222"/>
      <c r="O36" s="223"/>
      <c r="P36" s="223"/>
      <c r="Q36" s="307"/>
      <c r="R36" s="206"/>
      <c r="S36" s="41"/>
      <c r="T36" s="43"/>
    </row>
    <row r="37" spans="2:23" ht="18" customHeight="1" thickBot="1">
      <c r="B37" s="211" t="s">
        <v>184</v>
      </c>
      <c r="C37" s="212" t="s">
        <v>110</v>
      </c>
      <c r="D37" s="213" t="s">
        <v>111</v>
      </c>
      <c r="E37" s="110">
        <v>0</v>
      </c>
      <c r="F37" s="111">
        <v>1E-4</v>
      </c>
      <c r="G37" s="112">
        <v>1E-4</v>
      </c>
      <c r="H37" s="113">
        <v>1E-4</v>
      </c>
      <c r="I37" s="114">
        <v>0</v>
      </c>
      <c r="J37" s="239"/>
      <c r="K37" s="239"/>
      <c r="L37" s="276"/>
      <c r="N37" s="222"/>
      <c r="O37" s="223"/>
      <c r="P37" s="223"/>
      <c r="Q37" s="307"/>
      <c r="R37" s="206"/>
      <c r="S37" s="41"/>
      <c r="T37" s="43"/>
    </row>
    <row r="38" spans="2:23" ht="20" customHeight="1" thickBot="1">
      <c r="B38" s="286"/>
      <c r="C38" s="286"/>
      <c r="D38" s="189"/>
      <c r="E38" s="189"/>
      <c r="F38" s="287"/>
      <c r="G38" s="288"/>
      <c r="H38" s="200"/>
      <c r="I38" s="33"/>
      <c r="N38" s="222"/>
      <c r="O38" s="223"/>
      <c r="P38" s="223"/>
      <c r="Q38" s="307"/>
      <c r="R38" s="206"/>
      <c r="S38" s="41"/>
      <c r="T38" s="43"/>
    </row>
    <row r="39" spans="2:23" ht="16" customHeight="1" thickBot="1">
      <c r="B39" s="403" t="s">
        <v>185</v>
      </c>
      <c r="C39" s="404"/>
      <c r="D39" s="404"/>
      <c r="E39" s="442" t="s">
        <v>164</v>
      </c>
      <c r="F39" s="443"/>
      <c r="G39" s="280" t="s">
        <v>165</v>
      </c>
      <c r="H39" s="444" t="s">
        <v>166</v>
      </c>
      <c r="I39" s="445"/>
      <c r="J39" s="178"/>
      <c r="K39" s="178"/>
      <c r="L39" s="259"/>
      <c r="N39" s="290"/>
      <c r="O39" s="345"/>
      <c r="P39" s="239"/>
      <c r="Q39" s="291"/>
      <c r="R39" s="292"/>
      <c r="S39" s="44"/>
      <c r="T39" s="45"/>
    </row>
    <row r="40" spans="2:23" ht="23" customHeight="1" thickBot="1">
      <c r="B40" s="406"/>
      <c r="C40" s="407"/>
      <c r="D40" s="407"/>
      <c r="E40" s="281" t="s">
        <v>168</v>
      </c>
      <c r="F40" s="282" t="s">
        <v>169</v>
      </c>
      <c r="G40" s="283" t="s">
        <v>170</v>
      </c>
      <c r="H40" s="261" t="s">
        <v>169</v>
      </c>
      <c r="I40" s="260" t="s">
        <v>168</v>
      </c>
      <c r="J40" s="183"/>
      <c r="K40" s="183"/>
      <c r="L40" s="289"/>
      <c r="R40" s="206"/>
      <c r="S40" s="331"/>
      <c r="T40" s="331"/>
    </row>
    <row r="41" spans="2:23" ht="17" customHeight="1">
      <c r="B41" s="187" t="s">
        <v>291</v>
      </c>
      <c r="C41" s="188" t="s">
        <v>113</v>
      </c>
      <c r="D41" s="189" t="s">
        <v>114</v>
      </c>
      <c r="E41" s="105">
        <v>0</v>
      </c>
      <c r="F41" s="161">
        <v>365</v>
      </c>
      <c r="G41" s="162">
        <v>365</v>
      </c>
      <c r="H41" s="163">
        <v>365</v>
      </c>
      <c r="I41" s="109">
        <v>0</v>
      </c>
      <c r="L41" s="248"/>
      <c r="N41" s="451" t="s">
        <v>250</v>
      </c>
      <c r="O41" s="452"/>
      <c r="P41" s="452"/>
      <c r="Q41" s="455" t="s">
        <v>187</v>
      </c>
      <c r="R41" s="194"/>
      <c r="S41" s="194"/>
      <c r="T41" s="244"/>
    </row>
    <row r="42" spans="2:23" ht="17" customHeight="1" thickBot="1">
      <c r="B42" s="187" t="s">
        <v>186</v>
      </c>
      <c r="C42" s="188" t="s">
        <v>99</v>
      </c>
      <c r="D42" s="189" t="s">
        <v>116</v>
      </c>
      <c r="E42" s="103">
        <v>0</v>
      </c>
      <c r="F42" s="87">
        <v>3</v>
      </c>
      <c r="G42" s="86">
        <v>3</v>
      </c>
      <c r="H42" s="85">
        <v>3</v>
      </c>
      <c r="I42" s="104">
        <v>0</v>
      </c>
      <c r="L42" s="248"/>
      <c r="N42" s="453"/>
      <c r="O42" s="454"/>
      <c r="P42" s="454"/>
      <c r="Q42" s="456"/>
      <c r="R42" s="208"/>
      <c r="T42" s="248"/>
    </row>
    <row r="43" spans="2:23" ht="17" customHeight="1">
      <c r="B43" s="187" t="s">
        <v>188</v>
      </c>
      <c r="C43" s="188" t="s">
        <v>189</v>
      </c>
      <c r="D43" s="189" t="s">
        <v>116</v>
      </c>
      <c r="E43" s="103">
        <v>0</v>
      </c>
      <c r="F43" s="87">
        <v>0.35</v>
      </c>
      <c r="G43" s="86">
        <v>0.35</v>
      </c>
      <c r="H43" s="85">
        <v>0.35</v>
      </c>
      <c r="I43" s="104">
        <v>0</v>
      </c>
      <c r="L43" s="248"/>
      <c r="N43" s="293" t="s">
        <v>251</v>
      </c>
      <c r="O43" s="346" t="s">
        <v>121</v>
      </c>
      <c r="P43" s="294" t="s">
        <v>122</v>
      </c>
      <c r="Q43" s="22">
        <v>100</v>
      </c>
      <c r="R43" s="431" t="s">
        <v>234</v>
      </c>
      <c r="S43" s="431"/>
      <c r="T43" s="432"/>
      <c r="V43" s="206"/>
      <c r="W43" s="207"/>
    </row>
    <row r="44" spans="2:23" ht="17" customHeight="1">
      <c r="B44" s="187" t="s">
        <v>119</v>
      </c>
      <c r="C44" s="188" t="s">
        <v>190</v>
      </c>
      <c r="D44" s="189" t="s">
        <v>116</v>
      </c>
      <c r="E44" s="103">
        <v>0</v>
      </c>
      <c r="F44" s="87">
        <v>1.6799999999999999E-2</v>
      </c>
      <c r="G44" s="102">
        <v>1.6799999999999999E-2</v>
      </c>
      <c r="H44" s="85">
        <v>1.6799999999999999E-2</v>
      </c>
      <c r="I44" s="104">
        <v>0</v>
      </c>
      <c r="L44" s="248"/>
      <c r="N44" s="293" t="s">
        <v>252</v>
      </c>
      <c r="O44" s="346" t="s">
        <v>125</v>
      </c>
      <c r="P44" s="294" t="s">
        <v>122</v>
      </c>
      <c r="Q44" s="20">
        <v>1</v>
      </c>
      <c r="R44" s="433"/>
      <c r="S44" s="431"/>
      <c r="T44" s="432"/>
      <c r="V44" s="206"/>
      <c r="W44" s="207"/>
    </row>
    <row r="45" spans="2:23" ht="17" customHeight="1">
      <c r="B45" s="187" t="s">
        <v>123</v>
      </c>
      <c r="C45" s="188" t="s">
        <v>191</v>
      </c>
      <c r="D45" s="189" t="s">
        <v>116</v>
      </c>
      <c r="E45" s="103">
        <v>0</v>
      </c>
      <c r="F45" s="87">
        <v>0.31897827245087301</v>
      </c>
      <c r="G45" s="102">
        <v>0.31961409763508913</v>
      </c>
      <c r="H45" s="85">
        <v>0.32024876281965403</v>
      </c>
      <c r="I45" s="104">
        <v>0</v>
      </c>
      <c r="L45" s="248"/>
      <c r="N45" s="293" t="s">
        <v>254</v>
      </c>
      <c r="O45" s="346" t="s">
        <v>247</v>
      </c>
      <c r="P45" s="294" t="s">
        <v>245</v>
      </c>
      <c r="Q45" s="20" t="s">
        <v>290</v>
      </c>
      <c r="R45" s="199"/>
      <c r="T45" s="248"/>
      <c r="V45" s="206"/>
      <c r="W45" s="207"/>
    </row>
    <row r="46" spans="2:23" ht="17" customHeight="1" thickBot="1">
      <c r="B46" s="211" t="s">
        <v>192</v>
      </c>
      <c r="C46" s="212" t="s">
        <v>127</v>
      </c>
      <c r="D46" s="213" t="s">
        <v>128</v>
      </c>
      <c r="E46" s="110">
        <v>0</v>
      </c>
      <c r="F46" s="141">
        <v>214.89452793314348</v>
      </c>
      <c r="G46" s="142">
        <v>151.02462144651173</v>
      </c>
      <c r="H46" s="143">
        <v>116.63271449546308</v>
      </c>
      <c r="I46" s="114">
        <v>0</v>
      </c>
      <c r="J46" s="239"/>
      <c r="K46" s="239"/>
      <c r="L46" s="276"/>
      <c r="N46" s="295" t="s">
        <v>129</v>
      </c>
      <c r="O46" s="296" t="s">
        <v>130</v>
      </c>
      <c r="P46" s="297" t="s">
        <v>288</v>
      </c>
      <c r="Q46" s="21">
        <v>4</v>
      </c>
      <c r="R46" s="437" t="s">
        <v>131</v>
      </c>
      <c r="S46" s="438"/>
      <c r="T46" s="439"/>
      <c r="V46" s="206"/>
      <c r="W46" s="207"/>
    </row>
    <row r="47" spans="2:23" ht="20" customHeight="1">
      <c r="B47" s="277"/>
      <c r="C47" s="298"/>
      <c r="D47" s="189"/>
      <c r="E47" s="277"/>
      <c r="F47" s="277"/>
      <c r="G47" s="279"/>
      <c r="N47" s="191"/>
      <c r="P47" s="37"/>
      <c r="V47" s="206"/>
      <c r="W47" s="207"/>
    </row>
    <row r="48" spans="2:23" ht="17" customHeight="1">
      <c r="N48" s="191"/>
      <c r="P48" s="37"/>
      <c r="V48" s="206"/>
      <c r="W48" s="207"/>
    </row>
    <row r="49" spans="2:23" ht="15" hidden="1" customHeight="1">
      <c r="N49" s="191"/>
      <c r="P49" s="37"/>
      <c r="V49" s="206"/>
      <c r="W49" s="207"/>
    </row>
    <row r="50" spans="2:23" ht="15" hidden="1" customHeight="1">
      <c r="N50" s="191"/>
      <c r="P50" s="37"/>
      <c r="V50" s="206"/>
      <c r="W50" s="207"/>
    </row>
    <row r="51" spans="2:23" ht="15" hidden="1" customHeight="1">
      <c r="N51" s="191"/>
      <c r="P51" s="37"/>
      <c r="R51" s="206"/>
      <c r="S51" s="207"/>
      <c r="T51" s="207"/>
    </row>
    <row r="52" spans="2:23" ht="15" hidden="1" customHeight="1">
      <c r="N52" s="191"/>
      <c r="O52" s="299"/>
      <c r="P52" s="37"/>
      <c r="R52" s="206"/>
      <c r="S52" s="207"/>
      <c r="T52" s="207"/>
    </row>
    <row r="53" spans="2:23" ht="14" hidden="1" customHeight="1">
      <c r="F53" s="300" t="s">
        <v>193</v>
      </c>
      <c r="G53" s="301"/>
      <c r="H53" s="301"/>
      <c r="I53" s="301"/>
      <c r="J53" s="301"/>
      <c r="K53" s="301"/>
      <c r="L53" s="301"/>
      <c r="M53" s="301"/>
      <c r="O53" s="191"/>
      <c r="P53" s="37"/>
      <c r="R53" s="206"/>
      <c r="S53" s="207"/>
      <c r="T53" s="207"/>
    </row>
    <row r="54" spans="2:23" ht="14" hidden="1" customHeight="1">
      <c r="G54" s="32"/>
      <c r="P54" s="37"/>
      <c r="R54" s="206"/>
      <c r="S54" s="207"/>
      <c r="T54" s="207"/>
    </row>
    <row r="55" spans="2:23" ht="14" hidden="1" customHeight="1">
      <c r="G55" s="32"/>
      <c r="P55" s="37"/>
      <c r="R55" s="206"/>
      <c r="S55" s="207"/>
      <c r="T55" s="207"/>
    </row>
    <row r="56" spans="2:23" ht="14" hidden="1" customHeight="1">
      <c r="G56" s="32"/>
      <c r="I56" s="33"/>
      <c r="P56" s="37"/>
      <c r="R56" s="206"/>
      <c r="S56" s="207"/>
      <c r="T56" s="207"/>
    </row>
    <row r="57" spans="2:23" ht="14" hidden="1" customHeight="1">
      <c r="B57" s="299"/>
      <c r="C57" s="302"/>
      <c r="D57" s="303"/>
      <c r="G57" s="32"/>
      <c r="P57" s="37"/>
      <c r="R57" s="206"/>
      <c r="S57" s="207"/>
      <c r="T57" s="207"/>
    </row>
    <row r="58" spans="2:23" ht="14.25" hidden="1" customHeight="1">
      <c r="D58" s="303"/>
      <c r="G58" s="32"/>
      <c r="P58" s="37"/>
      <c r="R58" s="206"/>
      <c r="S58" s="207"/>
      <c r="T58" s="207"/>
    </row>
    <row r="59" spans="2:23" ht="14.25" hidden="1" customHeight="1">
      <c r="D59" s="303"/>
      <c r="G59" s="32"/>
      <c r="P59" s="37"/>
      <c r="R59" s="206"/>
      <c r="S59" s="207"/>
      <c r="T59" s="207"/>
    </row>
    <row r="60" spans="2:23" ht="14.25" hidden="1" customHeight="1">
      <c r="D60" s="303"/>
      <c r="G60" s="32"/>
      <c r="P60" s="37"/>
      <c r="R60" s="206"/>
      <c r="S60" s="207"/>
      <c r="T60" s="207"/>
    </row>
    <row r="61" spans="2:23" hidden="1">
      <c r="D61" s="303"/>
      <c r="G61" s="32"/>
      <c r="P61" s="37"/>
      <c r="R61" s="206"/>
      <c r="T61" s="207"/>
    </row>
    <row r="62" spans="2:23" hidden="1">
      <c r="D62" s="303"/>
      <c r="G62" s="32"/>
      <c r="P62" s="37"/>
      <c r="R62" s="206"/>
      <c r="T62" s="207"/>
    </row>
    <row r="63" spans="2:23" hidden="1">
      <c r="D63" s="303"/>
      <c r="G63" s="32"/>
      <c r="P63" s="37"/>
      <c r="R63" s="206"/>
      <c r="T63" s="207"/>
    </row>
    <row r="64" spans="2:23" hidden="1">
      <c r="D64" s="303"/>
      <c r="G64" s="32"/>
      <c r="P64" s="37"/>
      <c r="R64" s="206"/>
      <c r="T64" s="207"/>
    </row>
    <row r="65" spans="7:20" hidden="1">
      <c r="G65" s="32"/>
      <c r="P65" s="37"/>
      <c r="R65" s="206"/>
      <c r="T65" s="207"/>
    </row>
    <row r="66" spans="7:20" hidden="1">
      <c r="G66" s="32"/>
      <c r="P66" s="37"/>
      <c r="R66" s="206"/>
      <c r="T66" s="207"/>
    </row>
    <row r="67" spans="7:20" hidden="1">
      <c r="G67" s="32"/>
      <c r="P67" s="37"/>
      <c r="R67" s="206"/>
      <c r="T67" s="207"/>
    </row>
    <row r="68" spans="7:20" hidden="1">
      <c r="G68" s="32"/>
      <c r="P68" s="37"/>
      <c r="R68" s="206"/>
      <c r="T68" s="207"/>
    </row>
    <row r="69" spans="7:20" hidden="1">
      <c r="G69" s="32"/>
      <c r="P69" s="37"/>
      <c r="R69" s="206"/>
      <c r="T69" s="207"/>
    </row>
    <row r="70" spans="7:20" hidden="1">
      <c r="G70" s="32"/>
      <c r="P70" s="37"/>
      <c r="R70" s="206"/>
      <c r="T70" s="207"/>
    </row>
    <row r="71" spans="7:20" hidden="1">
      <c r="G71" s="32"/>
      <c r="P71" s="37"/>
      <c r="R71" s="206"/>
      <c r="T71" s="207"/>
    </row>
    <row r="72" spans="7:20" hidden="1">
      <c r="G72" s="32"/>
      <c r="P72" s="37"/>
      <c r="R72" s="206"/>
      <c r="T72" s="207"/>
    </row>
    <row r="73" spans="7:20" hidden="1">
      <c r="G73" s="32"/>
      <c r="P73" s="37"/>
      <c r="R73" s="206"/>
      <c r="T73" s="207"/>
    </row>
    <row r="74" spans="7:20" hidden="1">
      <c r="G74" s="32"/>
      <c r="P74" s="37"/>
      <c r="R74" s="206"/>
      <c r="T74" s="207"/>
    </row>
    <row r="75" spans="7:20" hidden="1">
      <c r="G75" s="32"/>
      <c r="P75" s="37"/>
      <c r="R75" s="206"/>
      <c r="T75" s="207"/>
    </row>
    <row r="76" spans="7:20" hidden="1">
      <c r="G76" s="32"/>
      <c r="P76" s="37"/>
      <c r="R76" s="206"/>
      <c r="T76" s="207"/>
    </row>
    <row r="77" spans="7:20" hidden="1">
      <c r="G77" s="32"/>
      <c r="P77" s="37"/>
      <c r="R77" s="206"/>
      <c r="T77" s="207"/>
    </row>
    <row r="78" spans="7:20" hidden="1">
      <c r="G78" s="32"/>
      <c r="P78" s="37"/>
      <c r="R78" s="206"/>
      <c r="T78" s="207"/>
    </row>
    <row r="79" spans="7:20" hidden="1">
      <c r="G79" s="32"/>
      <c r="P79" s="37"/>
      <c r="R79" s="206"/>
      <c r="T79" s="207"/>
    </row>
    <row r="80" spans="7:20" hidden="1">
      <c r="G80" s="32"/>
      <c r="P80" s="37"/>
      <c r="R80" s="206"/>
      <c r="T80" s="207"/>
    </row>
    <row r="81" spans="7:20" hidden="1">
      <c r="G81" s="32"/>
      <c r="P81" s="37"/>
      <c r="R81" s="206"/>
      <c r="T81" s="207"/>
    </row>
    <row r="82" spans="7:20" hidden="1">
      <c r="G82" s="32"/>
      <c r="P82" s="37"/>
      <c r="R82" s="206"/>
      <c r="T82" s="207"/>
    </row>
    <row r="83" spans="7:20" hidden="1">
      <c r="G83" s="32"/>
      <c r="P83" s="37"/>
      <c r="R83" s="206"/>
      <c r="T83" s="207"/>
    </row>
    <row r="84" spans="7:20" hidden="1">
      <c r="G84" s="32"/>
      <c r="P84" s="37"/>
      <c r="R84" s="206"/>
      <c r="T84" s="207"/>
    </row>
    <row r="85" spans="7:20" hidden="1">
      <c r="G85" s="32"/>
      <c r="P85" s="37"/>
      <c r="R85" s="206"/>
      <c r="T85" s="207"/>
    </row>
    <row r="86" spans="7:20" hidden="1">
      <c r="G86" s="32"/>
      <c r="P86" s="37"/>
      <c r="R86" s="206"/>
      <c r="T86" s="207"/>
    </row>
    <row r="87" spans="7:20" hidden="1">
      <c r="G87" s="32"/>
      <c r="P87" s="37"/>
      <c r="R87" s="206"/>
      <c r="T87" s="207"/>
    </row>
    <row r="88" spans="7:20" hidden="1">
      <c r="G88" s="32"/>
      <c r="P88" s="37"/>
      <c r="R88" s="206"/>
      <c r="T88" s="207"/>
    </row>
    <row r="89" spans="7:20" hidden="1">
      <c r="G89" s="32"/>
      <c r="P89" s="37"/>
      <c r="R89" s="206"/>
      <c r="T89" s="207"/>
    </row>
    <row r="90" spans="7:20" hidden="1">
      <c r="G90" s="32"/>
      <c r="P90" s="37"/>
      <c r="R90" s="206"/>
      <c r="T90" s="207"/>
    </row>
    <row r="91" spans="7:20" hidden="1">
      <c r="G91" s="32"/>
      <c r="P91" s="37"/>
      <c r="R91" s="206"/>
      <c r="T91" s="207"/>
    </row>
    <row r="92" spans="7:20" hidden="1">
      <c r="G92" s="32"/>
      <c r="P92" s="37"/>
      <c r="R92" s="206"/>
      <c r="T92" s="207"/>
    </row>
    <row r="93" spans="7:20" hidden="1">
      <c r="G93" s="32"/>
      <c r="P93" s="37"/>
      <c r="R93" s="206"/>
      <c r="T93" s="207"/>
    </row>
    <row r="94" spans="7:20" hidden="1">
      <c r="G94" s="32"/>
      <c r="P94" s="37"/>
      <c r="R94" s="206"/>
      <c r="T94" s="207"/>
    </row>
    <row r="95" spans="7:20" hidden="1">
      <c r="G95" s="32"/>
      <c r="P95" s="37"/>
      <c r="R95" s="206"/>
      <c r="T95" s="207"/>
    </row>
    <row r="96" spans="7:20" hidden="1">
      <c r="G96" s="32"/>
      <c r="P96" s="37"/>
      <c r="R96" s="206"/>
      <c r="T96" s="207"/>
    </row>
    <row r="97" spans="7:20" hidden="1">
      <c r="G97" s="32"/>
      <c r="P97" s="37"/>
      <c r="R97" s="206"/>
      <c r="T97" s="207"/>
    </row>
    <row r="98" spans="7:20" hidden="1">
      <c r="G98" s="32"/>
      <c r="P98" s="37"/>
      <c r="R98" s="206"/>
      <c r="T98" s="207"/>
    </row>
    <row r="99" spans="7:20" hidden="1">
      <c r="G99" s="32"/>
      <c r="P99" s="37"/>
      <c r="R99" s="206"/>
      <c r="T99" s="207"/>
    </row>
    <row r="100" spans="7:20" hidden="1">
      <c r="G100" s="32"/>
      <c r="P100" s="37"/>
      <c r="R100" s="206"/>
      <c r="T100" s="207"/>
    </row>
    <row r="101" spans="7:20" hidden="1">
      <c r="G101" s="32"/>
      <c r="P101" s="37"/>
      <c r="R101" s="206"/>
      <c r="T101" s="207"/>
    </row>
    <row r="102" spans="7:20" hidden="1">
      <c r="G102" s="32"/>
      <c r="P102" s="37"/>
      <c r="R102" s="206"/>
      <c r="T102" s="207"/>
    </row>
    <row r="103" spans="7:20" hidden="1">
      <c r="G103" s="32"/>
      <c r="P103" s="37"/>
      <c r="R103" s="206"/>
      <c r="T103" s="207"/>
    </row>
    <row r="104" spans="7:20" hidden="1">
      <c r="G104" s="32"/>
      <c r="P104" s="37"/>
      <c r="R104" s="206"/>
      <c r="T104" s="207"/>
    </row>
    <row r="105" spans="7:20" hidden="1">
      <c r="G105" s="32"/>
      <c r="P105" s="37"/>
      <c r="R105" s="206"/>
      <c r="T105" s="207"/>
    </row>
    <row r="106" spans="7:20" hidden="1">
      <c r="G106" s="32"/>
      <c r="P106" s="37"/>
      <c r="R106" s="206"/>
      <c r="T106" s="207"/>
    </row>
    <row r="107" spans="7:20" hidden="1">
      <c r="G107" s="32"/>
      <c r="P107" s="37"/>
      <c r="R107" s="206"/>
      <c r="T107" s="207"/>
    </row>
    <row r="108" spans="7:20" hidden="1">
      <c r="G108" s="32"/>
      <c r="P108" s="37"/>
      <c r="R108" s="206"/>
      <c r="T108" s="207"/>
    </row>
    <row r="109" spans="7:20" hidden="1">
      <c r="G109" s="32"/>
      <c r="P109" s="37"/>
      <c r="R109" s="206"/>
      <c r="T109" s="207"/>
    </row>
    <row r="110" spans="7:20" hidden="1">
      <c r="G110" s="32"/>
      <c r="P110" s="37"/>
      <c r="R110" s="206"/>
      <c r="T110" s="207"/>
    </row>
    <row r="111" spans="7:20" hidden="1">
      <c r="G111" s="32"/>
      <c r="P111" s="37"/>
      <c r="R111" s="206"/>
      <c r="T111" s="207"/>
    </row>
    <row r="112" spans="7:20" hidden="1">
      <c r="G112" s="32"/>
      <c r="P112" s="37"/>
      <c r="R112" s="206"/>
      <c r="T112" s="207"/>
    </row>
    <row r="113" spans="7:20" hidden="1">
      <c r="G113" s="32"/>
      <c r="P113" s="37"/>
      <c r="R113" s="206"/>
      <c r="T113" s="207"/>
    </row>
    <row r="114" spans="7:20" hidden="1">
      <c r="G114" s="32"/>
      <c r="P114" s="37"/>
      <c r="R114" s="206"/>
      <c r="T114" s="207"/>
    </row>
    <row r="115" spans="7:20" hidden="1">
      <c r="G115" s="32"/>
      <c r="P115" s="37"/>
      <c r="R115" s="206"/>
      <c r="T115" s="207"/>
    </row>
    <row r="116" spans="7:20" hidden="1">
      <c r="G116" s="32"/>
      <c r="P116" s="37"/>
      <c r="R116" s="206"/>
      <c r="T116" s="207"/>
    </row>
    <row r="117" spans="7:20" hidden="1">
      <c r="G117" s="32"/>
      <c r="P117" s="37"/>
      <c r="R117" s="206"/>
      <c r="T117" s="207"/>
    </row>
    <row r="118" spans="7:20" hidden="1">
      <c r="G118" s="32"/>
      <c r="P118" s="37"/>
      <c r="R118" s="206"/>
      <c r="T118" s="207"/>
    </row>
    <row r="119" spans="7:20" hidden="1">
      <c r="G119" s="32"/>
      <c r="P119" s="37"/>
      <c r="R119" s="206"/>
      <c r="T119" s="207"/>
    </row>
    <row r="120" spans="7:20" hidden="1">
      <c r="G120" s="32"/>
      <c r="P120" s="37"/>
      <c r="R120" s="206"/>
      <c r="T120" s="207"/>
    </row>
    <row r="121" spans="7:20" hidden="1">
      <c r="G121" s="32"/>
      <c r="P121" s="37"/>
      <c r="R121" s="206"/>
      <c r="T121" s="207"/>
    </row>
    <row r="122" spans="7:20" hidden="1">
      <c r="G122" s="32"/>
      <c r="P122" s="37"/>
      <c r="R122" s="206"/>
      <c r="T122" s="207"/>
    </row>
    <row r="123" spans="7:20" hidden="1">
      <c r="G123" s="32"/>
      <c r="P123" s="37"/>
      <c r="R123" s="206"/>
      <c r="T123" s="207"/>
    </row>
    <row r="124" spans="7:20" hidden="1">
      <c r="G124" s="32"/>
      <c r="P124" s="37"/>
      <c r="R124" s="206"/>
      <c r="T124" s="207"/>
    </row>
    <row r="125" spans="7:20" hidden="1">
      <c r="G125" s="32"/>
      <c r="P125" s="37"/>
      <c r="R125" s="206"/>
      <c r="T125" s="207"/>
    </row>
    <row r="126" spans="7:20" hidden="1">
      <c r="G126" s="32"/>
      <c r="P126" s="37"/>
      <c r="R126" s="206"/>
      <c r="T126" s="207"/>
    </row>
    <row r="127" spans="7:20" hidden="1">
      <c r="G127" s="32"/>
      <c r="P127" s="37"/>
      <c r="R127" s="206"/>
      <c r="T127" s="207"/>
    </row>
    <row r="128" spans="7:20" hidden="1">
      <c r="G128" s="32"/>
      <c r="P128" s="37"/>
      <c r="R128" s="206"/>
      <c r="T128" s="207"/>
    </row>
    <row r="129" spans="7:20" hidden="1">
      <c r="G129" s="32"/>
      <c r="P129" s="37"/>
      <c r="R129" s="206"/>
      <c r="T129" s="207"/>
    </row>
    <row r="130" spans="7:20" hidden="1">
      <c r="G130" s="32"/>
      <c r="P130" s="37"/>
      <c r="R130" s="206"/>
      <c r="T130" s="207"/>
    </row>
    <row r="131" spans="7:20" hidden="1">
      <c r="G131" s="32"/>
      <c r="P131" s="37"/>
      <c r="R131" s="206"/>
      <c r="T131" s="207"/>
    </row>
    <row r="132" spans="7:20" hidden="1">
      <c r="G132" s="32"/>
      <c r="P132" s="37"/>
      <c r="R132" s="206"/>
      <c r="T132" s="207"/>
    </row>
    <row r="133" spans="7:20" hidden="1">
      <c r="G133" s="32"/>
      <c r="P133" s="37"/>
      <c r="R133" s="206"/>
      <c r="T133" s="207"/>
    </row>
    <row r="134" spans="7:20" hidden="1">
      <c r="G134" s="32"/>
      <c r="P134" s="37"/>
      <c r="R134" s="206"/>
      <c r="T134" s="207"/>
    </row>
    <row r="135" spans="7:20" hidden="1">
      <c r="G135" s="32"/>
      <c r="P135" s="37"/>
      <c r="R135" s="206"/>
      <c r="T135" s="207"/>
    </row>
    <row r="136" spans="7:20" hidden="1">
      <c r="G136" s="32"/>
      <c r="P136" s="37"/>
      <c r="R136" s="206"/>
      <c r="T136" s="207"/>
    </row>
    <row r="137" spans="7:20" hidden="1">
      <c r="G137" s="32"/>
      <c r="P137" s="37"/>
      <c r="R137" s="206"/>
      <c r="T137" s="207"/>
    </row>
    <row r="138" spans="7:20" hidden="1">
      <c r="G138" s="32"/>
      <c r="P138" s="37"/>
      <c r="R138" s="206"/>
      <c r="T138" s="207"/>
    </row>
    <row r="139" spans="7:20" hidden="1">
      <c r="G139" s="32"/>
      <c r="P139" s="37"/>
      <c r="R139" s="206"/>
      <c r="T139" s="207"/>
    </row>
    <row r="140" spans="7:20" hidden="1">
      <c r="G140" s="32"/>
      <c r="P140" s="37"/>
      <c r="R140" s="206"/>
      <c r="T140" s="207"/>
    </row>
    <row r="141" spans="7:20" hidden="1">
      <c r="G141" s="32"/>
      <c r="P141" s="37"/>
      <c r="R141" s="206"/>
      <c r="T141" s="207"/>
    </row>
    <row r="142" spans="7:20" hidden="1">
      <c r="G142" s="32"/>
      <c r="P142" s="37"/>
      <c r="R142" s="206"/>
      <c r="T142" s="207"/>
    </row>
    <row r="143" spans="7:20" hidden="1">
      <c r="G143" s="32"/>
      <c r="P143" s="37"/>
      <c r="R143" s="206"/>
      <c r="T143" s="207"/>
    </row>
    <row r="144" spans="7:20" hidden="1">
      <c r="G144" s="32"/>
      <c r="P144" s="37"/>
      <c r="R144" s="206"/>
      <c r="T144" s="207"/>
    </row>
    <row r="145" spans="7:20" hidden="1">
      <c r="G145" s="32"/>
      <c r="P145" s="37"/>
      <c r="R145" s="206"/>
      <c r="T145" s="207"/>
    </row>
    <row r="146" spans="7:20" hidden="1">
      <c r="G146" s="32"/>
      <c r="P146" s="37"/>
      <c r="R146" s="206"/>
      <c r="T146" s="207"/>
    </row>
    <row r="147" spans="7:20" hidden="1">
      <c r="G147" s="32"/>
      <c r="P147" s="37"/>
      <c r="R147" s="206"/>
      <c r="T147" s="207"/>
    </row>
    <row r="148" spans="7:20" hidden="1">
      <c r="G148" s="32"/>
      <c r="P148" s="37"/>
      <c r="R148" s="206"/>
      <c r="T148" s="207"/>
    </row>
    <row r="149" spans="7:20" hidden="1">
      <c r="G149" s="32"/>
      <c r="P149" s="37"/>
      <c r="R149" s="206"/>
      <c r="T149" s="207"/>
    </row>
    <row r="150" spans="7:20" hidden="1">
      <c r="G150" s="32"/>
      <c r="P150" s="37"/>
      <c r="R150" s="206"/>
      <c r="T150" s="207"/>
    </row>
    <row r="151" spans="7:20" hidden="1">
      <c r="G151" s="32"/>
      <c r="P151" s="37"/>
      <c r="R151" s="206"/>
      <c r="T151" s="207"/>
    </row>
    <row r="152" spans="7:20" hidden="1">
      <c r="G152" s="32"/>
      <c r="P152" s="37"/>
      <c r="R152" s="206"/>
      <c r="T152" s="207"/>
    </row>
    <row r="153" spans="7:20" hidden="1">
      <c r="G153" s="32"/>
      <c r="P153" s="37"/>
      <c r="R153" s="206"/>
      <c r="T153" s="207"/>
    </row>
    <row r="154" spans="7:20" hidden="1">
      <c r="G154" s="32"/>
      <c r="P154" s="37"/>
      <c r="R154" s="206"/>
      <c r="T154" s="207"/>
    </row>
    <row r="155" spans="7:20" hidden="1">
      <c r="G155" s="32"/>
      <c r="P155" s="37"/>
      <c r="R155" s="206"/>
      <c r="T155" s="207"/>
    </row>
    <row r="156" spans="7:20" hidden="1">
      <c r="G156" s="32"/>
      <c r="P156" s="37"/>
      <c r="R156" s="206"/>
      <c r="T156" s="207"/>
    </row>
    <row r="157" spans="7:20" hidden="1">
      <c r="G157" s="32"/>
      <c r="P157" s="37"/>
      <c r="R157" s="206"/>
      <c r="T157" s="207"/>
    </row>
    <row r="158" spans="7:20" hidden="1">
      <c r="G158" s="32"/>
      <c r="P158" s="37"/>
      <c r="R158" s="206"/>
      <c r="T158" s="207"/>
    </row>
    <row r="159" spans="7:20" hidden="1">
      <c r="G159" s="32"/>
      <c r="P159" s="37"/>
      <c r="R159" s="206"/>
      <c r="T159" s="207"/>
    </row>
    <row r="160" spans="7:20" hidden="1">
      <c r="G160" s="32"/>
      <c r="P160" s="37"/>
      <c r="R160" s="206"/>
      <c r="T160" s="207"/>
    </row>
    <row r="161" spans="7:20" hidden="1">
      <c r="G161" s="32"/>
      <c r="P161" s="37"/>
      <c r="R161" s="206"/>
      <c r="T161" s="207"/>
    </row>
    <row r="162" spans="7:20" hidden="1">
      <c r="G162" s="32"/>
      <c r="P162" s="37"/>
      <c r="R162" s="206"/>
      <c r="T162" s="207"/>
    </row>
    <row r="163" spans="7:20" hidden="1">
      <c r="G163" s="32"/>
      <c r="P163" s="37"/>
      <c r="R163" s="206"/>
      <c r="T163" s="207"/>
    </row>
    <row r="164" spans="7:20" hidden="1">
      <c r="G164" s="32"/>
      <c r="P164" s="37"/>
      <c r="R164" s="206"/>
      <c r="T164" s="207"/>
    </row>
    <row r="165" spans="7:20" hidden="1">
      <c r="G165" s="32"/>
      <c r="P165" s="37"/>
      <c r="R165" s="206"/>
      <c r="T165" s="207"/>
    </row>
    <row r="166" spans="7:20" hidden="1">
      <c r="G166" s="32"/>
      <c r="P166" s="37"/>
      <c r="R166" s="206"/>
      <c r="T166" s="207"/>
    </row>
    <row r="167" spans="7:20" hidden="1">
      <c r="G167" s="32"/>
      <c r="P167" s="37"/>
      <c r="R167" s="206"/>
      <c r="T167" s="207"/>
    </row>
    <row r="168" spans="7:20" hidden="1">
      <c r="G168" s="32"/>
      <c r="P168" s="37"/>
      <c r="R168" s="206"/>
      <c r="T168" s="207"/>
    </row>
    <row r="169" spans="7:20" hidden="1">
      <c r="G169" s="32"/>
      <c r="P169" s="37"/>
      <c r="R169" s="206"/>
      <c r="T169" s="207"/>
    </row>
    <row r="170" spans="7:20" hidden="1">
      <c r="G170" s="32"/>
      <c r="P170" s="37"/>
      <c r="R170" s="206"/>
      <c r="T170" s="207"/>
    </row>
    <row r="171" spans="7:20" hidden="1">
      <c r="G171" s="32"/>
      <c r="P171" s="37"/>
      <c r="R171" s="206"/>
      <c r="T171" s="207"/>
    </row>
    <row r="172" spans="7:20" hidden="1">
      <c r="G172" s="32"/>
      <c r="P172" s="37"/>
      <c r="R172" s="206"/>
      <c r="T172" s="207"/>
    </row>
    <row r="173" spans="7:20" hidden="1">
      <c r="G173" s="32"/>
      <c r="P173" s="37"/>
      <c r="R173" s="206"/>
      <c r="T173" s="207"/>
    </row>
    <row r="174" spans="7:20" hidden="1">
      <c r="G174" s="32"/>
      <c r="P174" s="37"/>
      <c r="R174" s="206"/>
      <c r="T174" s="207"/>
    </row>
    <row r="175" spans="7:20" hidden="1">
      <c r="G175" s="32"/>
      <c r="P175" s="37"/>
      <c r="R175" s="206"/>
      <c r="T175" s="207"/>
    </row>
    <row r="176" spans="7:20" hidden="1">
      <c r="G176" s="32"/>
      <c r="P176" s="37"/>
      <c r="R176" s="206"/>
      <c r="T176" s="207"/>
    </row>
    <row r="177" spans="7:20" hidden="1">
      <c r="G177" s="32"/>
      <c r="P177" s="37"/>
      <c r="R177" s="206"/>
      <c r="T177" s="207"/>
    </row>
    <row r="178" spans="7:20" hidden="1">
      <c r="G178" s="32"/>
      <c r="P178" s="37"/>
      <c r="R178" s="206"/>
      <c r="T178" s="207"/>
    </row>
    <row r="179" spans="7:20" hidden="1">
      <c r="G179" s="32"/>
      <c r="P179" s="37"/>
      <c r="R179" s="206"/>
      <c r="T179" s="207"/>
    </row>
    <row r="180" spans="7:20" hidden="1">
      <c r="G180" s="32"/>
      <c r="P180" s="37"/>
      <c r="R180" s="206"/>
      <c r="T180" s="207"/>
    </row>
    <row r="181" spans="7:20" hidden="1">
      <c r="G181" s="32"/>
      <c r="P181" s="37"/>
      <c r="R181" s="206"/>
      <c r="T181" s="207"/>
    </row>
    <row r="182" spans="7:20" hidden="1">
      <c r="G182" s="32"/>
      <c r="P182" s="37"/>
      <c r="R182" s="206"/>
      <c r="T182" s="207"/>
    </row>
    <row r="183" spans="7:20" hidden="1">
      <c r="G183" s="32"/>
      <c r="P183" s="37"/>
      <c r="R183" s="206"/>
      <c r="T183" s="207"/>
    </row>
    <row r="184" spans="7:20" hidden="1">
      <c r="G184" s="32"/>
      <c r="P184" s="37"/>
      <c r="R184" s="206"/>
      <c r="T184" s="207"/>
    </row>
    <row r="185" spans="7:20" hidden="1">
      <c r="G185" s="32"/>
      <c r="P185" s="37"/>
      <c r="R185" s="206"/>
      <c r="T185" s="207"/>
    </row>
    <row r="186" spans="7:20" hidden="1">
      <c r="G186" s="32"/>
      <c r="P186" s="37"/>
      <c r="R186" s="206"/>
      <c r="T186" s="207"/>
    </row>
    <row r="187" spans="7:20" hidden="1">
      <c r="G187" s="32"/>
      <c r="P187" s="37"/>
      <c r="R187" s="206"/>
      <c r="T187" s="207"/>
    </row>
    <row r="188" spans="7:20" hidden="1">
      <c r="G188" s="32"/>
      <c r="P188" s="37"/>
      <c r="R188" s="206"/>
      <c r="T188" s="207"/>
    </row>
    <row r="189" spans="7:20" hidden="1">
      <c r="G189" s="32"/>
      <c r="P189" s="37"/>
      <c r="R189" s="206"/>
      <c r="T189" s="207"/>
    </row>
    <row r="190" spans="7:20" hidden="1">
      <c r="G190" s="32"/>
      <c r="P190" s="37"/>
      <c r="R190" s="206"/>
      <c r="T190" s="207"/>
    </row>
    <row r="191" spans="7:20" hidden="1">
      <c r="G191" s="32"/>
      <c r="P191" s="37"/>
      <c r="R191" s="206"/>
      <c r="T191" s="207"/>
    </row>
    <row r="192" spans="7:20" hidden="1">
      <c r="G192" s="32"/>
      <c r="P192" s="37"/>
      <c r="R192" s="206"/>
      <c r="T192" s="207"/>
    </row>
    <row r="193" spans="7:20" hidden="1">
      <c r="G193" s="32"/>
      <c r="P193" s="37"/>
      <c r="R193" s="206"/>
      <c r="T193" s="207"/>
    </row>
    <row r="194" spans="7:20" hidden="1">
      <c r="G194" s="32"/>
      <c r="P194" s="37"/>
      <c r="R194" s="206"/>
      <c r="T194" s="207"/>
    </row>
    <row r="195" spans="7:20" hidden="1">
      <c r="G195" s="32"/>
      <c r="P195" s="37"/>
      <c r="R195" s="206"/>
      <c r="T195" s="207"/>
    </row>
    <row r="196" spans="7:20" hidden="1">
      <c r="G196" s="32"/>
      <c r="P196" s="37"/>
      <c r="R196" s="206"/>
      <c r="T196" s="207"/>
    </row>
    <row r="197" spans="7:20" hidden="1">
      <c r="G197" s="32"/>
      <c r="P197" s="37"/>
      <c r="R197" s="206"/>
      <c r="T197" s="207"/>
    </row>
    <row r="198" spans="7:20" hidden="1">
      <c r="G198" s="32"/>
      <c r="P198" s="37"/>
      <c r="R198" s="206"/>
      <c r="T198" s="207"/>
    </row>
    <row r="199" spans="7:20" hidden="1">
      <c r="G199" s="32"/>
      <c r="P199" s="37"/>
      <c r="R199" s="206"/>
      <c r="T199" s="207"/>
    </row>
    <row r="200" spans="7:20" hidden="1">
      <c r="G200" s="32"/>
      <c r="P200" s="37"/>
      <c r="R200" s="206"/>
      <c r="T200" s="207"/>
    </row>
    <row r="201" spans="7:20" hidden="1">
      <c r="G201" s="32"/>
      <c r="P201" s="37"/>
      <c r="R201" s="206"/>
      <c r="T201" s="207"/>
    </row>
    <row r="202" spans="7:20" hidden="1">
      <c r="G202" s="32"/>
      <c r="P202" s="37"/>
      <c r="R202" s="206"/>
      <c r="T202" s="207"/>
    </row>
    <row r="203" spans="7:20" hidden="1">
      <c r="G203" s="32"/>
      <c r="P203" s="37"/>
      <c r="R203" s="206"/>
      <c r="T203" s="207"/>
    </row>
    <row r="204" spans="7:20" hidden="1">
      <c r="G204" s="32"/>
      <c r="P204" s="37"/>
      <c r="R204" s="206"/>
      <c r="T204" s="207"/>
    </row>
    <row r="205" spans="7:20" hidden="1">
      <c r="G205" s="32"/>
      <c r="P205" s="37"/>
      <c r="R205" s="206"/>
      <c r="T205" s="207"/>
    </row>
    <row r="206" spans="7:20" hidden="1">
      <c r="G206" s="32"/>
      <c r="P206" s="37"/>
      <c r="R206" s="206"/>
      <c r="T206" s="207"/>
    </row>
    <row r="207" spans="7:20" hidden="1">
      <c r="G207" s="32"/>
      <c r="P207" s="37"/>
      <c r="R207" s="206"/>
      <c r="T207" s="207"/>
    </row>
    <row r="208" spans="7:20" hidden="1">
      <c r="G208" s="32"/>
      <c r="P208" s="37"/>
      <c r="R208" s="206"/>
      <c r="T208" s="207"/>
    </row>
    <row r="209" spans="7:20" hidden="1">
      <c r="G209" s="32"/>
      <c r="P209" s="37"/>
      <c r="R209" s="206"/>
      <c r="T209" s="207"/>
    </row>
    <row r="210" spans="7:20" hidden="1">
      <c r="G210" s="32"/>
      <c r="P210" s="37"/>
      <c r="R210" s="206"/>
      <c r="T210" s="207"/>
    </row>
    <row r="211" spans="7:20" hidden="1">
      <c r="G211" s="32"/>
      <c r="P211" s="37"/>
      <c r="R211" s="206"/>
      <c r="T211" s="207"/>
    </row>
    <row r="212" spans="7:20" hidden="1">
      <c r="G212" s="32"/>
      <c r="P212" s="37"/>
      <c r="R212" s="206"/>
      <c r="T212" s="207"/>
    </row>
    <row r="213" spans="7:20" hidden="1">
      <c r="G213" s="32"/>
      <c r="P213" s="37"/>
      <c r="R213" s="206"/>
      <c r="T213" s="207"/>
    </row>
    <row r="214" spans="7:20" hidden="1">
      <c r="G214" s="32"/>
      <c r="P214" s="37"/>
      <c r="R214" s="206"/>
      <c r="T214" s="207"/>
    </row>
    <row r="215" spans="7:20" hidden="1">
      <c r="G215" s="32"/>
      <c r="P215" s="37"/>
      <c r="R215" s="206"/>
      <c r="T215" s="207"/>
    </row>
    <row r="216" spans="7:20" hidden="1">
      <c r="G216" s="32"/>
      <c r="P216" s="37"/>
      <c r="R216" s="206"/>
      <c r="T216" s="207"/>
    </row>
    <row r="217" spans="7:20" hidden="1">
      <c r="G217" s="32"/>
      <c r="P217" s="37"/>
      <c r="R217" s="206"/>
      <c r="T217" s="207"/>
    </row>
    <row r="218" spans="7:20" hidden="1">
      <c r="G218" s="32"/>
      <c r="P218" s="37"/>
      <c r="R218" s="206"/>
      <c r="T218" s="207"/>
    </row>
    <row r="219" spans="7:20" hidden="1">
      <c r="G219" s="32"/>
      <c r="P219" s="37"/>
      <c r="R219" s="206"/>
      <c r="T219" s="207"/>
    </row>
    <row r="220" spans="7:20" hidden="1">
      <c r="G220" s="32"/>
      <c r="P220" s="37"/>
      <c r="R220" s="206"/>
      <c r="T220" s="207"/>
    </row>
    <row r="221" spans="7:20" hidden="1">
      <c r="G221" s="32"/>
      <c r="P221" s="37"/>
      <c r="R221" s="206"/>
      <c r="T221" s="207"/>
    </row>
    <row r="222" spans="7:20" hidden="1">
      <c r="G222" s="32"/>
      <c r="P222" s="37"/>
      <c r="R222" s="206"/>
      <c r="T222" s="207"/>
    </row>
    <row r="223" spans="7:20" hidden="1">
      <c r="G223" s="32"/>
      <c r="P223" s="37"/>
      <c r="R223" s="206"/>
      <c r="T223" s="207"/>
    </row>
    <row r="224" spans="7:20" hidden="1">
      <c r="G224" s="32"/>
      <c r="P224" s="37"/>
      <c r="R224" s="206"/>
      <c r="T224" s="207"/>
    </row>
    <row r="225" spans="7:20" hidden="1">
      <c r="G225" s="32"/>
      <c r="P225" s="37"/>
      <c r="R225" s="206"/>
      <c r="T225" s="207"/>
    </row>
    <row r="226" spans="7:20" hidden="1">
      <c r="G226" s="32"/>
      <c r="P226" s="37"/>
      <c r="R226" s="206"/>
      <c r="T226" s="207"/>
    </row>
    <row r="227" spans="7:20" hidden="1">
      <c r="G227" s="32"/>
      <c r="P227" s="37"/>
      <c r="R227" s="206"/>
      <c r="T227" s="207"/>
    </row>
    <row r="228" spans="7:20" hidden="1">
      <c r="G228" s="32"/>
      <c r="P228" s="37"/>
      <c r="R228" s="206"/>
      <c r="T228" s="207"/>
    </row>
    <row r="229" spans="7:20" hidden="1">
      <c r="G229" s="32"/>
      <c r="P229" s="37"/>
      <c r="R229" s="206"/>
      <c r="T229" s="207"/>
    </row>
    <row r="230" spans="7:20" hidden="1">
      <c r="G230" s="32"/>
      <c r="P230" s="37"/>
      <c r="R230" s="206"/>
      <c r="T230" s="207"/>
    </row>
    <row r="231" spans="7:20" hidden="1">
      <c r="G231" s="32"/>
      <c r="P231" s="37"/>
      <c r="R231" s="206"/>
      <c r="T231" s="207"/>
    </row>
    <row r="232" spans="7:20" hidden="1">
      <c r="G232" s="32"/>
      <c r="P232" s="37"/>
      <c r="R232" s="206"/>
      <c r="T232" s="207"/>
    </row>
    <row r="233" spans="7:20" hidden="1">
      <c r="G233" s="32"/>
      <c r="P233" s="37"/>
      <c r="R233" s="206"/>
      <c r="T233" s="207"/>
    </row>
    <row r="234" spans="7:20" hidden="1">
      <c r="G234" s="32"/>
      <c r="P234" s="37"/>
      <c r="R234" s="206"/>
      <c r="T234" s="207"/>
    </row>
    <row r="235" spans="7:20" hidden="1">
      <c r="G235" s="32"/>
      <c r="P235" s="37"/>
      <c r="R235" s="206"/>
      <c r="T235" s="207"/>
    </row>
    <row r="236" spans="7:20" hidden="1">
      <c r="G236" s="32"/>
      <c r="P236" s="37"/>
      <c r="R236" s="206"/>
      <c r="T236" s="207"/>
    </row>
    <row r="237" spans="7:20" hidden="1">
      <c r="G237" s="32"/>
      <c r="P237" s="37"/>
      <c r="R237" s="206"/>
      <c r="T237" s="207"/>
    </row>
    <row r="238" spans="7:20" hidden="1">
      <c r="G238" s="32"/>
      <c r="P238" s="37"/>
      <c r="R238" s="206"/>
      <c r="T238" s="207"/>
    </row>
    <row r="239" spans="7:20" hidden="1">
      <c r="G239" s="32"/>
      <c r="P239" s="37"/>
      <c r="R239" s="206"/>
      <c r="T239" s="207"/>
    </row>
    <row r="240" spans="7:20" hidden="1">
      <c r="G240" s="32"/>
      <c r="P240" s="37"/>
      <c r="R240" s="206"/>
      <c r="T240" s="207"/>
    </row>
    <row r="241" spans="7:20" hidden="1">
      <c r="G241" s="32"/>
      <c r="P241" s="37"/>
      <c r="R241" s="206"/>
      <c r="T241" s="207"/>
    </row>
    <row r="242" spans="7:20" hidden="1">
      <c r="G242" s="32"/>
      <c r="P242" s="37"/>
      <c r="R242" s="206"/>
      <c r="T242" s="207"/>
    </row>
    <row r="243" spans="7:20" hidden="1">
      <c r="G243" s="32"/>
      <c r="P243" s="37"/>
      <c r="R243" s="206"/>
      <c r="T243" s="207"/>
    </row>
    <row r="244" spans="7:20" hidden="1">
      <c r="G244" s="32"/>
      <c r="P244" s="37"/>
      <c r="R244" s="206"/>
      <c r="T244" s="207"/>
    </row>
    <row r="245" spans="7:20" hidden="1">
      <c r="G245" s="32"/>
      <c r="P245" s="37"/>
      <c r="R245" s="206"/>
      <c r="T245" s="207"/>
    </row>
    <row r="246" spans="7:20" hidden="1">
      <c r="G246" s="32"/>
      <c r="P246" s="37"/>
      <c r="R246" s="206"/>
      <c r="T246" s="207"/>
    </row>
    <row r="247" spans="7:20" hidden="1">
      <c r="G247" s="32"/>
      <c r="P247" s="37"/>
      <c r="R247" s="206"/>
      <c r="T247" s="207"/>
    </row>
    <row r="248" spans="7:20" hidden="1">
      <c r="G248" s="32"/>
      <c r="P248" s="37"/>
      <c r="R248" s="206"/>
      <c r="T248" s="207"/>
    </row>
    <row r="249" spans="7:20" hidden="1">
      <c r="G249" s="32"/>
      <c r="P249" s="37"/>
      <c r="R249" s="206"/>
      <c r="T249" s="207"/>
    </row>
    <row r="250" spans="7:20" hidden="1">
      <c r="G250" s="32"/>
      <c r="P250" s="37"/>
      <c r="R250" s="206"/>
      <c r="T250" s="207"/>
    </row>
    <row r="251" spans="7:20" hidden="1">
      <c r="G251" s="32"/>
      <c r="P251" s="37"/>
      <c r="R251" s="206"/>
      <c r="T251" s="207"/>
    </row>
    <row r="252" spans="7:20" hidden="1">
      <c r="G252" s="32"/>
      <c r="P252" s="37"/>
      <c r="R252" s="206"/>
      <c r="T252" s="207"/>
    </row>
    <row r="253" spans="7:20" hidden="1">
      <c r="G253" s="32"/>
      <c r="P253" s="37"/>
      <c r="R253" s="206"/>
      <c r="T253" s="207"/>
    </row>
    <row r="254" spans="7:20" hidden="1">
      <c r="G254" s="32"/>
      <c r="P254" s="37"/>
      <c r="R254" s="206"/>
      <c r="T254" s="207"/>
    </row>
    <row r="255" spans="7:20" hidden="1">
      <c r="G255" s="32"/>
      <c r="P255" s="37"/>
      <c r="R255" s="206"/>
      <c r="T255" s="207"/>
    </row>
    <row r="256" spans="7:20" hidden="1">
      <c r="G256" s="32"/>
      <c r="P256" s="37"/>
      <c r="R256" s="206"/>
      <c r="T256" s="207"/>
    </row>
    <row r="257" spans="7:20" hidden="1">
      <c r="G257" s="32"/>
      <c r="P257" s="37"/>
      <c r="R257" s="206"/>
      <c r="T257" s="207"/>
    </row>
    <row r="258" spans="7:20" hidden="1">
      <c r="G258" s="32"/>
      <c r="P258" s="37"/>
      <c r="R258" s="206"/>
      <c r="T258" s="207"/>
    </row>
    <row r="259" spans="7:20" hidden="1">
      <c r="G259" s="32"/>
      <c r="P259" s="37"/>
      <c r="R259" s="206"/>
      <c r="T259" s="207"/>
    </row>
    <row r="260" spans="7:20" hidden="1">
      <c r="G260" s="32"/>
      <c r="P260" s="37"/>
      <c r="R260" s="206"/>
      <c r="T260" s="207"/>
    </row>
    <row r="261" spans="7:20" hidden="1">
      <c r="G261" s="32"/>
      <c r="P261" s="37"/>
      <c r="R261" s="206"/>
      <c r="T261" s="207"/>
    </row>
    <row r="262" spans="7:20" hidden="1">
      <c r="G262" s="32"/>
      <c r="P262" s="37"/>
      <c r="R262" s="206"/>
      <c r="T262" s="207"/>
    </row>
    <row r="263" spans="7:20" hidden="1">
      <c r="G263" s="32"/>
      <c r="P263" s="37"/>
      <c r="R263" s="206"/>
      <c r="T263" s="207"/>
    </row>
    <row r="264" spans="7:20" hidden="1">
      <c r="G264" s="32"/>
      <c r="P264" s="37"/>
      <c r="R264" s="206"/>
      <c r="T264" s="207"/>
    </row>
    <row r="265" spans="7:20" hidden="1">
      <c r="G265" s="32"/>
      <c r="P265" s="37"/>
      <c r="R265" s="206"/>
      <c r="T265" s="207"/>
    </row>
    <row r="266" spans="7:20" hidden="1">
      <c r="G266" s="32"/>
      <c r="P266" s="37"/>
      <c r="R266" s="206"/>
      <c r="T266" s="207"/>
    </row>
    <row r="267" spans="7:20" hidden="1">
      <c r="G267" s="32"/>
      <c r="P267" s="37"/>
      <c r="R267" s="206"/>
      <c r="T267" s="207"/>
    </row>
    <row r="268" spans="7:20" hidden="1">
      <c r="G268" s="32"/>
      <c r="P268" s="37"/>
      <c r="R268" s="206"/>
      <c r="T268" s="207"/>
    </row>
    <row r="269" spans="7:20" hidden="1">
      <c r="G269" s="32"/>
      <c r="P269" s="37"/>
      <c r="R269" s="206"/>
      <c r="T269" s="207"/>
    </row>
    <row r="270" spans="7:20" hidden="1">
      <c r="G270" s="32"/>
      <c r="P270" s="37"/>
      <c r="R270" s="206"/>
      <c r="T270" s="207"/>
    </row>
    <row r="271" spans="7:20" hidden="1">
      <c r="G271" s="32"/>
      <c r="P271" s="37"/>
      <c r="R271" s="206"/>
      <c r="T271" s="207"/>
    </row>
    <row r="272" spans="7:20" hidden="1">
      <c r="G272" s="32"/>
      <c r="P272" s="37"/>
      <c r="R272" s="206"/>
      <c r="T272" s="207"/>
    </row>
    <row r="273" spans="7:20" hidden="1">
      <c r="G273" s="32"/>
      <c r="P273" s="37"/>
      <c r="R273" s="206"/>
      <c r="T273" s="207"/>
    </row>
    <row r="274" spans="7:20" hidden="1">
      <c r="G274" s="32"/>
      <c r="P274" s="37"/>
      <c r="R274" s="206"/>
      <c r="T274" s="207"/>
    </row>
    <row r="275" spans="7:20" hidden="1">
      <c r="G275" s="32"/>
      <c r="P275" s="37"/>
      <c r="R275" s="206"/>
      <c r="T275" s="207"/>
    </row>
    <row r="276" spans="7:20" hidden="1">
      <c r="G276" s="32"/>
      <c r="P276" s="37"/>
      <c r="R276" s="206"/>
      <c r="T276" s="207"/>
    </row>
    <row r="277" spans="7:20" hidden="1">
      <c r="G277" s="32"/>
      <c r="P277" s="37"/>
      <c r="R277" s="206"/>
      <c r="T277" s="207"/>
    </row>
    <row r="278" spans="7:20" hidden="1">
      <c r="G278" s="32"/>
      <c r="P278" s="37"/>
      <c r="R278" s="206"/>
      <c r="T278" s="207"/>
    </row>
    <row r="279" spans="7:20" hidden="1">
      <c r="G279" s="32"/>
      <c r="P279" s="37"/>
      <c r="R279" s="206"/>
      <c r="T279" s="207"/>
    </row>
    <row r="280" spans="7:20" hidden="1">
      <c r="G280" s="32"/>
      <c r="P280" s="37"/>
      <c r="R280" s="206"/>
      <c r="T280" s="207"/>
    </row>
    <row r="281" spans="7:20" hidden="1">
      <c r="G281" s="32"/>
      <c r="P281" s="37"/>
      <c r="R281" s="206"/>
      <c r="T281" s="207"/>
    </row>
    <row r="282" spans="7:20" hidden="1">
      <c r="G282" s="32"/>
      <c r="P282" s="37"/>
      <c r="R282" s="206"/>
      <c r="T282" s="207"/>
    </row>
    <row r="283" spans="7:20" hidden="1">
      <c r="G283" s="32"/>
      <c r="P283" s="37"/>
      <c r="R283" s="206"/>
      <c r="T283" s="207"/>
    </row>
    <row r="284" spans="7:20" hidden="1">
      <c r="G284" s="32"/>
      <c r="P284" s="37"/>
      <c r="R284" s="206"/>
      <c r="T284" s="207"/>
    </row>
    <row r="285" spans="7:20" hidden="1">
      <c r="G285" s="32"/>
      <c r="P285" s="37"/>
      <c r="R285" s="206"/>
      <c r="T285" s="207"/>
    </row>
    <row r="286" spans="7:20" hidden="1">
      <c r="G286" s="32"/>
      <c r="P286" s="37"/>
      <c r="R286" s="206"/>
      <c r="T286" s="207"/>
    </row>
    <row r="287" spans="7:20" hidden="1">
      <c r="G287" s="32"/>
      <c r="P287" s="37"/>
      <c r="R287" s="206"/>
      <c r="T287" s="207"/>
    </row>
    <row r="288" spans="7:20" hidden="1">
      <c r="G288" s="32"/>
      <c r="P288" s="37"/>
      <c r="R288" s="206"/>
      <c r="T288" s="207"/>
    </row>
    <row r="289" spans="7:20" hidden="1">
      <c r="G289" s="32"/>
      <c r="P289" s="37"/>
      <c r="R289" s="206"/>
      <c r="T289" s="207"/>
    </row>
    <row r="290" spans="7:20" hidden="1">
      <c r="G290" s="32"/>
      <c r="P290" s="37"/>
      <c r="R290" s="206"/>
      <c r="T290" s="207"/>
    </row>
    <row r="291" spans="7:20" hidden="1">
      <c r="G291" s="32"/>
      <c r="P291" s="37"/>
      <c r="R291" s="206"/>
      <c r="T291" s="207"/>
    </row>
    <row r="292" spans="7:20" hidden="1">
      <c r="G292" s="32"/>
      <c r="P292" s="37"/>
      <c r="R292" s="206"/>
      <c r="T292" s="207"/>
    </row>
    <row r="293" spans="7:20" hidden="1">
      <c r="G293" s="32"/>
      <c r="P293" s="37"/>
      <c r="R293" s="206"/>
      <c r="T293" s="207"/>
    </row>
    <row r="294" spans="7:20" hidden="1">
      <c r="G294" s="32"/>
      <c r="P294" s="37"/>
      <c r="R294" s="206"/>
      <c r="T294" s="207"/>
    </row>
    <row r="295" spans="7:20" hidden="1">
      <c r="G295" s="32"/>
      <c r="P295" s="37"/>
      <c r="R295" s="206"/>
      <c r="T295" s="207"/>
    </row>
    <row r="296" spans="7:20" hidden="1">
      <c r="G296" s="32"/>
      <c r="P296" s="37"/>
      <c r="R296" s="206"/>
      <c r="T296" s="207"/>
    </row>
    <row r="297" spans="7:20" hidden="1">
      <c r="G297" s="32"/>
      <c r="P297" s="37"/>
      <c r="R297" s="206"/>
      <c r="T297" s="207"/>
    </row>
    <row r="298" spans="7:20" hidden="1">
      <c r="G298" s="32"/>
      <c r="P298" s="37"/>
      <c r="R298" s="206"/>
      <c r="T298" s="207"/>
    </row>
    <row r="299" spans="7:20" hidden="1">
      <c r="G299" s="32"/>
      <c r="P299" s="37"/>
      <c r="R299" s="206"/>
      <c r="T299" s="207"/>
    </row>
    <row r="300" spans="7:20" hidden="1">
      <c r="G300" s="32"/>
      <c r="P300" s="37"/>
      <c r="R300" s="206"/>
      <c r="T300" s="207"/>
    </row>
    <row r="301" spans="7:20" hidden="1">
      <c r="G301" s="32"/>
      <c r="P301" s="37"/>
      <c r="R301" s="206"/>
      <c r="T301" s="207"/>
    </row>
    <row r="302" spans="7:20" hidden="1">
      <c r="G302" s="32"/>
      <c r="P302" s="37"/>
      <c r="R302" s="206"/>
      <c r="T302" s="207"/>
    </row>
    <row r="303" spans="7:20" hidden="1">
      <c r="G303" s="32"/>
      <c r="P303" s="37"/>
      <c r="R303" s="206"/>
      <c r="T303" s="207"/>
    </row>
    <row r="304" spans="7:20" hidden="1">
      <c r="G304" s="32"/>
      <c r="P304" s="37"/>
      <c r="R304" s="206"/>
      <c r="T304" s="207"/>
    </row>
    <row r="305" spans="7:20" hidden="1">
      <c r="G305" s="32"/>
      <c r="P305" s="37"/>
      <c r="R305" s="206"/>
      <c r="T305" s="207"/>
    </row>
    <row r="306" spans="7:20" hidden="1">
      <c r="G306" s="32"/>
      <c r="P306" s="37"/>
      <c r="R306" s="206"/>
      <c r="T306" s="207"/>
    </row>
    <row r="307" spans="7:20" hidden="1">
      <c r="G307" s="32"/>
      <c r="P307" s="37"/>
      <c r="R307" s="206"/>
      <c r="T307" s="207"/>
    </row>
    <row r="308" spans="7:20" hidden="1">
      <c r="G308" s="32"/>
      <c r="P308" s="37"/>
      <c r="R308" s="206"/>
      <c r="T308" s="207"/>
    </row>
    <row r="309" spans="7:20" hidden="1">
      <c r="G309" s="32"/>
      <c r="P309" s="37"/>
      <c r="R309" s="206"/>
      <c r="T309" s="207"/>
    </row>
    <row r="310" spans="7:20" hidden="1">
      <c r="G310" s="32"/>
      <c r="P310" s="37"/>
      <c r="R310" s="206"/>
      <c r="T310" s="207"/>
    </row>
    <row r="311" spans="7:20" hidden="1">
      <c r="G311" s="32"/>
      <c r="P311" s="37"/>
      <c r="R311" s="206"/>
      <c r="T311" s="207"/>
    </row>
    <row r="312" spans="7:20" hidden="1">
      <c r="G312" s="32"/>
      <c r="P312" s="37"/>
      <c r="R312" s="206"/>
      <c r="T312" s="207"/>
    </row>
    <row r="313" spans="7:20" hidden="1">
      <c r="G313" s="32"/>
      <c r="P313" s="37"/>
      <c r="R313" s="206"/>
      <c r="T313" s="207"/>
    </row>
    <row r="314" spans="7:20" hidden="1">
      <c r="G314" s="32"/>
      <c r="P314" s="37"/>
      <c r="R314" s="206"/>
      <c r="T314" s="207"/>
    </row>
    <row r="315" spans="7:20" hidden="1">
      <c r="G315" s="32"/>
      <c r="P315" s="37"/>
      <c r="R315" s="206"/>
      <c r="T315" s="207"/>
    </row>
    <row r="316" spans="7:20" hidden="1">
      <c r="G316" s="32"/>
      <c r="P316" s="37"/>
      <c r="R316" s="206"/>
      <c r="T316" s="207"/>
    </row>
    <row r="317" spans="7:20" hidden="1">
      <c r="G317" s="32"/>
      <c r="P317" s="37"/>
      <c r="R317" s="206"/>
      <c r="T317" s="207"/>
    </row>
    <row r="318" spans="7:20" hidden="1">
      <c r="G318" s="32"/>
      <c r="P318" s="37"/>
      <c r="R318" s="206"/>
      <c r="T318" s="207"/>
    </row>
    <row r="319" spans="7:20" hidden="1">
      <c r="G319" s="32"/>
      <c r="P319" s="37"/>
      <c r="R319" s="206"/>
      <c r="T319" s="207"/>
    </row>
    <row r="320" spans="7:20" hidden="1">
      <c r="G320" s="32"/>
      <c r="P320" s="37"/>
      <c r="R320" s="206"/>
      <c r="T320" s="207"/>
    </row>
    <row r="321" spans="7:20" hidden="1">
      <c r="G321" s="32"/>
      <c r="P321" s="37"/>
      <c r="R321" s="206"/>
      <c r="T321" s="207"/>
    </row>
    <row r="322" spans="7:20" hidden="1">
      <c r="G322" s="32"/>
      <c r="P322" s="37"/>
      <c r="R322" s="206"/>
      <c r="T322" s="207"/>
    </row>
    <row r="323" spans="7:20" hidden="1">
      <c r="G323" s="32"/>
      <c r="P323" s="37"/>
      <c r="R323" s="206"/>
      <c r="T323" s="207"/>
    </row>
    <row r="324" spans="7:20" hidden="1">
      <c r="G324" s="32"/>
      <c r="P324" s="37"/>
      <c r="R324" s="206"/>
      <c r="T324" s="207"/>
    </row>
    <row r="325" spans="7:20" hidden="1">
      <c r="G325" s="32"/>
      <c r="P325" s="37"/>
      <c r="R325" s="206"/>
      <c r="T325" s="207"/>
    </row>
    <row r="326" spans="7:20" hidden="1">
      <c r="G326" s="32"/>
      <c r="P326" s="37"/>
      <c r="R326" s="206"/>
      <c r="T326" s="207"/>
    </row>
    <row r="327" spans="7:20" hidden="1">
      <c r="G327" s="32"/>
      <c r="P327" s="37"/>
      <c r="R327" s="206"/>
      <c r="T327" s="207"/>
    </row>
    <row r="328" spans="7:20" hidden="1">
      <c r="G328" s="32"/>
      <c r="P328" s="37"/>
      <c r="R328" s="206"/>
      <c r="T328" s="207"/>
    </row>
    <row r="329" spans="7:20" hidden="1">
      <c r="G329" s="32"/>
      <c r="P329" s="37"/>
      <c r="R329" s="206"/>
      <c r="T329" s="207"/>
    </row>
    <row r="330" spans="7:20" hidden="1">
      <c r="G330" s="32"/>
      <c r="P330" s="37"/>
      <c r="R330" s="206"/>
      <c r="T330" s="207"/>
    </row>
    <row r="331" spans="7:20" hidden="1">
      <c r="G331" s="32"/>
      <c r="P331" s="37"/>
      <c r="R331" s="206"/>
      <c r="T331" s="207"/>
    </row>
    <row r="332" spans="7:20" hidden="1">
      <c r="G332" s="32"/>
      <c r="P332" s="37"/>
      <c r="R332" s="206"/>
      <c r="T332" s="207"/>
    </row>
    <row r="333" spans="7:20" hidden="1">
      <c r="G333" s="32"/>
      <c r="P333" s="37"/>
      <c r="R333" s="206"/>
      <c r="T333" s="207"/>
    </row>
    <row r="334" spans="7:20" hidden="1">
      <c r="G334" s="32"/>
      <c r="P334" s="37"/>
      <c r="R334" s="206"/>
      <c r="T334" s="207"/>
    </row>
    <row r="335" spans="7:20" hidden="1">
      <c r="G335" s="32"/>
      <c r="P335" s="37"/>
      <c r="R335" s="206"/>
      <c r="T335" s="207"/>
    </row>
    <row r="336" spans="7:20" hidden="1">
      <c r="G336" s="32"/>
      <c r="P336" s="37"/>
      <c r="R336" s="206"/>
      <c r="T336" s="207"/>
    </row>
    <row r="337" spans="7:20" hidden="1">
      <c r="G337" s="32"/>
      <c r="P337" s="37"/>
      <c r="R337" s="206"/>
      <c r="T337" s="207"/>
    </row>
    <row r="338" spans="7:20" hidden="1">
      <c r="G338" s="32"/>
      <c r="P338" s="37"/>
      <c r="R338" s="206"/>
      <c r="T338" s="207"/>
    </row>
    <row r="339" spans="7:20" hidden="1">
      <c r="G339" s="32"/>
      <c r="P339" s="37"/>
      <c r="R339" s="206"/>
      <c r="T339" s="207"/>
    </row>
    <row r="340" spans="7:20" hidden="1">
      <c r="G340" s="32"/>
      <c r="P340" s="37"/>
      <c r="R340" s="206"/>
      <c r="T340" s="207"/>
    </row>
    <row r="341" spans="7:20" hidden="1">
      <c r="G341" s="32"/>
      <c r="P341" s="37"/>
      <c r="R341" s="206"/>
      <c r="T341" s="207"/>
    </row>
    <row r="342" spans="7:20" hidden="1">
      <c r="G342" s="32"/>
      <c r="P342" s="37"/>
      <c r="R342" s="206"/>
      <c r="T342" s="207"/>
    </row>
    <row r="343" spans="7:20" hidden="1">
      <c r="G343" s="32"/>
      <c r="P343" s="37"/>
      <c r="R343" s="206"/>
      <c r="T343" s="207"/>
    </row>
    <row r="344" spans="7:20" hidden="1">
      <c r="G344" s="32"/>
      <c r="P344" s="37"/>
      <c r="R344" s="206"/>
      <c r="T344" s="207"/>
    </row>
    <row r="345" spans="7:20" hidden="1">
      <c r="G345" s="32"/>
      <c r="P345" s="37"/>
      <c r="R345" s="206"/>
      <c r="T345" s="207"/>
    </row>
    <row r="346" spans="7:20" hidden="1">
      <c r="G346" s="32"/>
      <c r="P346" s="37"/>
      <c r="R346" s="206"/>
      <c r="T346" s="207"/>
    </row>
    <row r="347" spans="7:20" hidden="1">
      <c r="G347" s="32"/>
      <c r="P347" s="37"/>
      <c r="R347" s="206"/>
      <c r="T347" s="207"/>
    </row>
    <row r="348" spans="7:20" hidden="1">
      <c r="G348" s="32"/>
      <c r="P348" s="37"/>
      <c r="R348" s="206"/>
      <c r="T348" s="207"/>
    </row>
    <row r="349" spans="7:20" hidden="1">
      <c r="G349" s="32"/>
      <c r="P349" s="37"/>
      <c r="R349" s="206"/>
      <c r="T349" s="207"/>
    </row>
    <row r="350" spans="7:20" hidden="1">
      <c r="G350" s="32"/>
      <c r="P350" s="37"/>
      <c r="R350" s="206"/>
      <c r="T350" s="207"/>
    </row>
    <row r="351" spans="7:20" hidden="1">
      <c r="G351" s="32"/>
      <c r="P351" s="37"/>
      <c r="R351" s="206"/>
      <c r="T351" s="207"/>
    </row>
    <row r="352" spans="7:20" hidden="1">
      <c r="G352" s="32"/>
      <c r="P352" s="37"/>
      <c r="R352" s="206"/>
      <c r="T352" s="207"/>
    </row>
    <row r="353" spans="7:20" hidden="1">
      <c r="G353" s="32"/>
      <c r="P353" s="37"/>
      <c r="R353" s="206"/>
      <c r="T353" s="207"/>
    </row>
    <row r="354" spans="7:20" hidden="1">
      <c r="G354" s="32"/>
      <c r="P354" s="37"/>
      <c r="R354" s="206"/>
      <c r="T354" s="207"/>
    </row>
    <row r="355" spans="7:20" hidden="1">
      <c r="G355" s="32"/>
      <c r="P355" s="37"/>
      <c r="R355" s="206"/>
      <c r="T355" s="207"/>
    </row>
    <row r="356" spans="7:20" hidden="1">
      <c r="G356" s="32"/>
      <c r="P356" s="37"/>
      <c r="R356" s="206"/>
      <c r="T356" s="207"/>
    </row>
    <row r="357" spans="7:20" hidden="1">
      <c r="G357" s="32"/>
      <c r="P357" s="37"/>
      <c r="R357" s="206"/>
      <c r="T357" s="207"/>
    </row>
    <row r="358" spans="7:20" hidden="1">
      <c r="G358" s="32"/>
      <c r="P358" s="37"/>
      <c r="R358" s="206"/>
      <c r="T358" s="207"/>
    </row>
    <row r="359" spans="7:20" hidden="1">
      <c r="G359" s="32"/>
      <c r="P359" s="37"/>
      <c r="R359" s="206"/>
      <c r="T359" s="207"/>
    </row>
    <row r="360" spans="7:20" hidden="1">
      <c r="G360" s="32"/>
      <c r="P360" s="37"/>
      <c r="R360" s="206"/>
      <c r="T360" s="207"/>
    </row>
    <row r="361" spans="7:20" hidden="1">
      <c r="G361" s="32"/>
      <c r="P361" s="37"/>
      <c r="R361" s="206"/>
      <c r="T361" s="207"/>
    </row>
    <row r="362" spans="7:20" hidden="1">
      <c r="G362" s="32"/>
      <c r="P362" s="37"/>
      <c r="R362" s="206"/>
      <c r="T362" s="207"/>
    </row>
    <row r="363" spans="7:20" hidden="1">
      <c r="G363" s="32"/>
      <c r="P363" s="37"/>
      <c r="R363" s="206"/>
      <c r="T363" s="207"/>
    </row>
    <row r="364" spans="7:20" hidden="1">
      <c r="G364" s="32"/>
      <c r="P364" s="37"/>
      <c r="R364" s="206"/>
      <c r="T364" s="207"/>
    </row>
    <row r="365" spans="7:20" hidden="1">
      <c r="G365" s="32"/>
      <c r="P365" s="37"/>
      <c r="R365" s="206"/>
      <c r="T365" s="207"/>
    </row>
    <row r="366" spans="7:20" hidden="1">
      <c r="G366" s="32"/>
      <c r="P366" s="37"/>
      <c r="R366" s="206"/>
      <c r="T366" s="207"/>
    </row>
    <row r="367" spans="7:20" hidden="1">
      <c r="G367" s="32"/>
      <c r="P367" s="37"/>
      <c r="R367" s="206"/>
      <c r="T367" s="207"/>
    </row>
    <row r="368" spans="7:20" hidden="1">
      <c r="G368" s="32"/>
      <c r="P368" s="37"/>
      <c r="R368" s="206"/>
      <c r="T368" s="207"/>
    </row>
    <row r="369" spans="7:20" hidden="1">
      <c r="G369" s="32"/>
      <c r="P369" s="37"/>
      <c r="R369" s="206"/>
      <c r="T369" s="207"/>
    </row>
    <row r="370" spans="7:20" hidden="1">
      <c r="G370" s="32"/>
      <c r="P370" s="37"/>
      <c r="R370" s="206"/>
      <c r="T370" s="207"/>
    </row>
    <row r="371" spans="7:20" hidden="1">
      <c r="G371" s="32"/>
      <c r="P371" s="37"/>
      <c r="R371" s="206"/>
      <c r="T371" s="207"/>
    </row>
    <row r="372" spans="7:20" hidden="1">
      <c r="G372" s="32"/>
      <c r="P372" s="37"/>
      <c r="R372" s="206"/>
      <c r="T372" s="207"/>
    </row>
    <row r="373" spans="7:20" hidden="1">
      <c r="G373" s="32"/>
      <c r="P373" s="37"/>
      <c r="R373" s="206"/>
      <c r="T373" s="207"/>
    </row>
    <row r="374" spans="7:20" hidden="1">
      <c r="G374" s="32"/>
      <c r="P374" s="37"/>
      <c r="R374" s="206"/>
      <c r="S374" s="207"/>
      <c r="T374" s="207"/>
    </row>
    <row r="375" spans="7:20" hidden="1">
      <c r="G375" s="32"/>
      <c r="P375" s="37"/>
      <c r="R375" s="206"/>
      <c r="S375" s="207"/>
      <c r="T375" s="207"/>
    </row>
    <row r="376" spans="7:20" hidden="1">
      <c r="G376" s="32"/>
      <c r="P376" s="37"/>
      <c r="R376" s="206"/>
      <c r="S376" s="207"/>
      <c r="T376" s="207"/>
    </row>
    <row r="377" spans="7:20" hidden="1">
      <c r="G377" s="32"/>
      <c r="P377" s="37"/>
      <c r="R377" s="206"/>
      <c r="S377" s="207"/>
      <c r="T377" s="207"/>
    </row>
    <row r="378" spans="7:20" hidden="1">
      <c r="G378" s="32"/>
      <c r="P378" s="37"/>
      <c r="R378" s="206"/>
      <c r="S378" s="207"/>
      <c r="T378" s="207"/>
    </row>
    <row r="379" spans="7:20" hidden="1">
      <c r="G379" s="32"/>
      <c r="P379" s="37"/>
      <c r="R379" s="206"/>
      <c r="S379" s="207"/>
      <c r="T379" s="207"/>
    </row>
    <row r="380" spans="7:20" hidden="1">
      <c r="G380" s="32"/>
      <c r="P380" s="37"/>
      <c r="R380" s="206"/>
      <c r="S380" s="207"/>
      <c r="T380" s="207"/>
    </row>
    <row r="381" spans="7:20" hidden="1">
      <c r="G381" s="32"/>
      <c r="P381" s="37"/>
      <c r="R381" s="206"/>
      <c r="S381" s="207"/>
      <c r="T381" s="207"/>
    </row>
    <row r="382" spans="7:20" hidden="1">
      <c r="G382" s="32"/>
      <c r="P382" s="37"/>
      <c r="R382" s="206"/>
      <c r="S382" s="207"/>
      <c r="T382" s="207"/>
    </row>
    <row r="383" spans="7:20" hidden="1">
      <c r="G383" s="32"/>
      <c r="P383" s="37"/>
      <c r="R383" s="206"/>
      <c r="S383" s="207"/>
      <c r="T383" s="207"/>
    </row>
    <row r="384" spans="7:20" hidden="1">
      <c r="G384" s="32"/>
      <c r="P384" s="37"/>
      <c r="R384" s="206"/>
      <c r="S384" s="207"/>
      <c r="T384" s="207"/>
    </row>
    <row r="385" spans="7:20" hidden="1">
      <c r="G385" s="32"/>
      <c r="P385" s="37"/>
      <c r="R385" s="206"/>
      <c r="S385" s="207"/>
      <c r="T385" s="207"/>
    </row>
    <row r="386" spans="7:20" hidden="1">
      <c r="G386" s="32"/>
      <c r="P386" s="37"/>
      <c r="R386" s="206"/>
      <c r="S386" s="207"/>
      <c r="T386" s="207"/>
    </row>
    <row r="387" spans="7:20" hidden="1">
      <c r="G387" s="32"/>
      <c r="P387" s="37"/>
      <c r="R387" s="206"/>
      <c r="S387" s="207"/>
      <c r="T387" s="207"/>
    </row>
    <row r="388" spans="7:20" hidden="1">
      <c r="G388" s="32"/>
      <c r="P388" s="37"/>
      <c r="R388" s="206"/>
      <c r="S388" s="207"/>
      <c r="T388" s="207"/>
    </row>
    <row r="389" spans="7:20" hidden="1">
      <c r="G389" s="32"/>
      <c r="P389" s="37"/>
      <c r="R389" s="206"/>
      <c r="S389" s="207"/>
      <c r="T389" s="207"/>
    </row>
    <row r="390" spans="7:20" hidden="1">
      <c r="G390" s="32"/>
      <c r="P390" s="37"/>
      <c r="R390" s="206"/>
      <c r="S390" s="207"/>
      <c r="T390" s="207"/>
    </row>
    <row r="391" spans="7:20" hidden="1">
      <c r="G391" s="32"/>
      <c r="P391" s="37"/>
      <c r="R391" s="206"/>
      <c r="S391" s="207"/>
      <c r="T391" s="207"/>
    </row>
    <row r="392" spans="7:20" hidden="1">
      <c r="G392" s="32"/>
      <c r="P392" s="37"/>
      <c r="R392" s="206"/>
      <c r="S392" s="207"/>
      <c r="T392" s="207"/>
    </row>
    <row r="393" spans="7:20" hidden="1">
      <c r="G393" s="32"/>
      <c r="P393" s="37"/>
      <c r="R393" s="206"/>
      <c r="S393" s="207"/>
      <c r="T393" s="207"/>
    </row>
    <row r="394" spans="7:20" hidden="1">
      <c r="G394" s="32"/>
      <c r="P394" s="37"/>
      <c r="R394" s="206"/>
      <c r="S394" s="207"/>
      <c r="T394" s="207"/>
    </row>
    <row r="395" spans="7:20" hidden="1">
      <c r="G395" s="32"/>
      <c r="P395" s="37"/>
      <c r="R395" s="206"/>
      <c r="S395" s="207"/>
      <c r="T395" s="207"/>
    </row>
    <row r="396" spans="7:20" hidden="1">
      <c r="G396" s="32"/>
      <c r="P396" s="37"/>
      <c r="R396" s="206"/>
      <c r="S396" s="207"/>
      <c r="T396" s="207"/>
    </row>
    <row r="397" spans="7:20" hidden="1">
      <c r="G397" s="32"/>
      <c r="P397" s="37"/>
      <c r="R397" s="206"/>
      <c r="S397" s="207"/>
      <c r="T397" s="207"/>
    </row>
    <row r="398" spans="7:20" hidden="1">
      <c r="G398" s="32"/>
      <c r="P398" s="37"/>
      <c r="R398" s="206"/>
      <c r="S398" s="207"/>
      <c r="T398" s="207"/>
    </row>
    <row r="399" spans="7:20" hidden="1">
      <c r="G399" s="32"/>
      <c r="P399" s="37"/>
      <c r="R399" s="206"/>
      <c r="S399" s="207"/>
      <c r="T399" s="207"/>
    </row>
    <row r="400" spans="7:20" hidden="1">
      <c r="G400" s="32"/>
      <c r="P400" s="37"/>
      <c r="R400" s="206"/>
      <c r="S400" s="207"/>
      <c r="T400" s="207"/>
    </row>
    <row r="401" spans="7:20" hidden="1">
      <c r="G401" s="32"/>
      <c r="P401" s="37"/>
      <c r="R401" s="206"/>
      <c r="S401" s="207"/>
      <c r="T401" s="207"/>
    </row>
    <row r="402" spans="7:20" hidden="1">
      <c r="G402" s="32"/>
      <c r="P402" s="37"/>
      <c r="R402" s="206"/>
      <c r="S402" s="207"/>
      <c r="T402" s="207"/>
    </row>
    <row r="403" spans="7:20" hidden="1">
      <c r="G403" s="32"/>
      <c r="P403" s="37"/>
      <c r="R403" s="206"/>
      <c r="S403" s="207"/>
      <c r="T403" s="207"/>
    </row>
    <row r="404" spans="7:20" hidden="1">
      <c r="G404" s="32"/>
      <c r="P404" s="37"/>
      <c r="R404" s="206"/>
      <c r="S404" s="207"/>
      <c r="T404" s="207"/>
    </row>
    <row r="405" spans="7:20" hidden="1">
      <c r="G405" s="32"/>
      <c r="P405" s="37"/>
      <c r="R405" s="206"/>
      <c r="S405" s="207"/>
      <c r="T405" s="207"/>
    </row>
    <row r="406" spans="7:20" hidden="1">
      <c r="G406" s="32"/>
      <c r="P406" s="37"/>
      <c r="R406" s="206"/>
      <c r="S406" s="207"/>
      <c r="T406" s="207"/>
    </row>
    <row r="407" spans="7:20" hidden="1">
      <c r="G407" s="32"/>
      <c r="R407" s="206"/>
      <c r="S407" s="207"/>
      <c r="T407" s="207"/>
    </row>
    <row r="408" spans="7:20" hidden="1">
      <c r="G408" s="32"/>
      <c r="R408" s="206"/>
      <c r="S408" s="207"/>
      <c r="T408" s="207"/>
    </row>
    <row r="409" spans="7:20" hidden="1">
      <c r="G409" s="32"/>
      <c r="R409" s="206"/>
      <c r="S409" s="207"/>
      <c r="T409" s="207"/>
    </row>
    <row r="410" spans="7:20" hidden="1">
      <c r="G410" s="32"/>
      <c r="R410" s="206"/>
      <c r="S410" s="207"/>
      <c r="T410" s="207"/>
    </row>
    <row r="411" spans="7:20" hidden="1">
      <c r="G411" s="32"/>
      <c r="R411" s="206"/>
      <c r="S411" s="207"/>
      <c r="T411" s="207"/>
    </row>
    <row r="412" spans="7:20" hidden="1">
      <c r="G412" s="32"/>
      <c r="R412" s="206"/>
      <c r="S412" s="207"/>
      <c r="T412" s="207"/>
    </row>
    <row r="413" spans="7:20" hidden="1">
      <c r="G413" s="32"/>
      <c r="R413" s="206"/>
      <c r="S413" s="207"/>
      <c r="T413" s="207"/>
    </row>
    <row r="414" spans="7:20" hidden="1">
      <c r="G414" s="32"/>
      <c r="R414" s="206"/>
      <c r="S414" s="207"/>
      <c r="T414" s="207"/>
    </row>
    <row r="415" spans="7:20" hidden="1">
      <c r="G415" s="32"/>
      <c r="R415" s="206"/>
      <c r="S415" s="207"/>
      <c r="T415" s="207"/>
    </row>
    <row r="416" spans="7:20" hidden="1">
      <c r="G416" s="32"/>
      <c r="R416" s="206"/>
      <c r="S416" s="207"/>
      <c r="T416" s="207"/>
    </row>
    <row r="417" spans="7:20" hidden="1">
      <c r="G417" s="32"/>
      <c r="R417" s="206"/>
      <c r="S417" s="207"/>
      <c r="T417" s="207"/>
    </row>
    <row r="418" spans="7:20" hidden="1">
      <c r="G418" s="32"/>
      <c r="S418" s="207"/>
      <c r="T418" s="207"/>
    </row>
    <row r="419" spans="7:20" hidden="1">
      <c r="G419" s="32"/>
    </row>
    <row r="420" spans="7:20" hidden="1">
      <c r="G420" s="32"/>
    </row>
    <row r="421" spans="7:20" hidden="1">
      <c r="G421" s="32"/>
    </row>
    <row r="422" spans="7:20" hidden="1">
      <c r="G422" s="32"/>
    </row>
    <row r="423" spans="7:20" hidden="1">
      <c r="G423" s="32"/>
    </row>
    <row r="424" spans="7:20" hidden="1">
      <c r="G424" s="32"/>
    </row>
    <row r="425" spans="7:20" hidden="1">
      <c r="G425" s="32"/>
    </row>
    <row r="426" spans="7:20" hidden="1">
      <c r="G426" s="32"/>
    </row>
    <row r="427" spans="7:20" hidden="1">
      <c r="G427" s="32"/>
    </row>
    <row r="428" spans="7:20" hidden="1">
      <c r="G428" s="32"/>
    </row>
    <row r="429" spans="7:20" hidden="1">
      <c r="G429" s="32"/>
    </row>
    <row r="430" spans="7:20" hidden="1">
      <c r="G430" s="32"/>
    </row>
    <row r="431" spans="7:20" hidden="1">
      <c r="G431" s="32"/>
    </row>
    <row r="432" spans="7:20" hidden="1">
      <c r="G432" s="32"/>
    </row>
    <row r="433" spans="7:7" hidden="1">
      <c r="G433" s="32"/>
    </row>
    <row r="434" spans="7:7" hidden="1">
      <c r="G434" s="32"/>
    </row>
    <row r="435" spans="7:7" hidden="1">
      <c r="G435" s="32"/>
    </row>
    <row r="436" spans="7:7" hidden="1">
      <c r="G436" s="32"/>
    </row>
    <row r="437" spans="7:7" hidden="1">
      <c r="G437" s="32"/>
    </row>
    <row r="438" spans="7:7" hidden="1">
      <c r="G438" s="32"/>
    </row>
    <row r="439" spans="7:7" hidden="1">
      <c r="G439" s="32"/>
    </row>
    <row r="440" spans="7:7" hidden="1">
      <c r="G440" s="32"/>
    </row>
    <row r="441" spans="7:7" hidden="1">
      <c r="G441" s="32"/>
    </row>
    <row r="442" spans="7:7" hidden="1">
      <c r="G442" s="32"/>
    </row>
    <row r="443" spans="7:7" hidden="1">
      <c r="G443" s="32"/>
    </row>
    <row r="444" spans="7:7" hidden="1">
      <c r="G444" s="32"/>
    </row>
    <row r="445" spans="7:7" hidden="1">
      <c r="G445" s="32"/>
    </row>
    <row r="446" spans="7:7" hidden="1">
      <c r="G446" s="32"/>
    </row>
    <row r="447" spans="7:7" hidden="1">
      <c r="G447" s="32"/>
    </row>
    <row r="448" spans="7:7" hidden="1">
      <c r="G448" s="32"/>
    </row>
    <row r="449" spans="5:7" hidden="1">
      <c r="G449" s="32"/>
    </row>
    <row r="450" spans="5:7" hidden="1">
      <c r="G450" s="32"/>
    </row>
    <row r="451" spans="5:7" hidden="1">
      <c r="G451" s="32"/>
    </row>
    <row r="452" spans="5:7" hidden="1">
      <c r="G452" s="32"/>
    </row>
    <row r="453" spans="5:7" hidden="1">
      <c r="G453" s="32"/>
    </row>
    <row r="454" spans="5:7" hidden="1">
      <c r="G454" s="32"/>
    </row>
    <row r="455" spans="5:7" hidden="1">
      <c r="G455" s="32"/>
    </row>
    <row r="456" spans="5:7" hidden="1">
      <c r="G456" s="32"/>
    </row>
    <row r="457" spans="5:7" hidden="1">
      <c r="G457" s="32"/>
    </row>
    <row r="458" spans="5:7" hidden="1">
      <c r="E458" s="207"/>
      <c r="G458" s="32"/>
    </row>
    <row r="459" spans="5:7" hidden="1">
      <c r="G459" s="32"/>
    </row>
    <row r="460" spans="5:7" hidden="1">
      <c r="G460" s="32"/>
    </row>
    <row r="461" spans="5:7" hidden="1">
      <c r="G461" s="32"/>
    </row>
    <row r="462" spans="5:7" hidden="1">
      <c r="G462" s="32"/>
    </row>
    <row r="463" spans="5:7" hidden="1">
      <c r="G463" s="32"/>
    </row>
    <row r="464" spans="5:7" hidden="1">
      <c r="G464" s="32"/>
    </row>
    <row r="465" spans="7:7" hidden="1">
      <c r="G465" s="32"/>
    </row>
    <row r="466" spans="7:7" hidden="1">
      <c r="G466" s="32"/>
    </row>
    <row r="467" spans="7:7" hidden="1">
      <c r="G467" s="32"/>
    </row>
    <row r="468" spans="7:7" hidden="1">
      <c r="G468" s="32"/>
    </row>
    <row r="469" spans="7:7" hidden="1">
      <c r="G469" s="32"/>
    </row>
    <row r="470" spans="7:7" hidden="1">
      <c r="G470" s="32"/>
    </row>
    <row r="471" spans="7:7" hidden="1">
      <c r="G471" s="32"/>
    </row>
    <row r="472" spans="7:7" hidden="1">
      <c r="G472" s="32"/>
    </row>
    <row r="473" spans="7:7" hidden="1">
      <c r="G473" s="32"/>
    </row>
    <row r="474" spans="7:7" hidden="1">
      <c r="G474" s="32"/>
    </row>
    <row r="475" spans="7:7" hidden="1">
      <c r="G475" s="32"/>
    </row>
    <row r="476" spans="7:7" hidden="1">
      <c r="G476" s="32"/>
    </row>
    <row r="477" spans="7:7" hidden="1">
      <c r="G477" s="32"/>
    </row>
    <row r="478" spans="7:7" hidden="1">
      <c r="G478" s="32"/>
    </row>
    <row r="479" spans="7:7" hidden="1">
      <c r="G479" s="32"/>
    </row>
    <row r="480" spans="7:7" hidden="1">
      <c r="G480" s="32"/>
    </row>
    <row r="481" spans="7:7" hidden="1">
      <c r="G481" s="32"/>
    </row>
    <row r="482" spans="7:7" hidden="1">
      <c r="G482" s="32"/>
    </row>
    <row r="483" spans="7:7" hidden="1">
      <c r="G483" s="32"/>
    </row>
    <row r="484" spans="7:7" hidden="1">
      <c r="G484" s="32"/>
    </row>
    <row r="485" spans="7:7" hidden="1">
      <c r="G485" s="32"/>
    </row>
    <row r="486" spans="7:7" hidden="1">
      <c r="G486" s="32"/>
    </row>
    <row r="487" spans="7:7" hidden="1">
      <c r="G487" s="32"/>
    </row>
    <row r="488" spans="7:7" hidden="1">
      <c r="G488" s="32"/>
    </row>
    <row r="489" spans="7:7" hidden="1">
      <c r="G489" s="32"/>
    </row>
    <row r="490" spans="7:7" hidden="1">
      <c r="G490" s="32"/>
    </row>
    <row r="491" spans="7:7" hidden="1">
      <c r="G491" s="32"/>
    </row>
    <row r="492" spans="7:7" hidden="1">
      <c r="G492" s="32"/>
    </row>
    <row r="493" spans="7:7" hidden="1">
      <c r="G493" s="32"/>
    </row>
    <row r="494" spans="7:7" hidden="1">
      <c r="G494" s="32"/>
    </row>
    <row r="495" spans="7:7" hidden="1">
      <c r="G495" s="32"/>
    </row>
    <row r="496" spans="7:7" hidden="1">
      <c r="G496" s="32"/>
    </row>
    <row r="497" spans="7:7" hidden="1">
      <c r="G497" s="32"/>
    </row>
    <row r="498" spans="7:7" hidden="1">
      <c r="G498" s="32"/>
    </row>
    <row r="499" spans="7:7" hidden="1">
      <c r="G499" s="32"/>
    </row>
    <row r="500" spans="7:7" hidden="1">
      <c r="G500" s="32"/>
    </row>
    <row r="501" spans="7:7" hidden="1">
      <c r="G501" s="32"/>
    </row>
    <row r="502" spans="7:7" hidden="1">
      <c r="G502" s="32"/>
    </row>
    <row r="503" spans="7:7" hidden="1">
      <c r="G503" s="32"/>
    </row>
    <row r="504" spans="7:7" hidden="1">
      <c r="G504" s="32"/>
    </row>
    <row r="505" spans="7:7" hidden="1">
      <c r="G505" s="32"/>
    </row>
    <row r="506" spans="7:7" hidden="1">
      <c r="G506" s="32"/>
    </row>
    <row r="507" spans="7:7" hidden="1">
      <c r="G507" s="32"/>
    </row>
    <row r="508" spans="7:7" hidden="1">
      <c r="G508" s="32"/>
    </row>
    <row r="509" spans="7:7" hidden="1">
      <c r="G509" s="32"/>
    </row>
    <row r="510" spans="7:7" hidden="1">
      <c r="G510" s="32"/>
    </row>
    <row r="511" spans="7:7" hidden="1">
      <c r="G511" s="32"/>
    </row>
    <row r="512" spans="7:7" hidden="1">
      <c r="G512" s="32"/>
    </row>
    <row r="513" spans="7:7" hidden="1">
      <c r="G513" s="32"/>
    </row>
    <row r="514" spans="7:7" hidden="1">
      <c r="G514" s="32"/>
    </row>
    <row r="515" spans="7:7" hidden="1">
      <c r="G515" s="32"/>
    </row>
    <row r="516" spans="7:7" hidden="1">
      <c r="G516" s="32"/>
    </row>
    <row r="517" spans="7:7" hidden="1">
      <c r="G517" s="32"/>
    </row>
    <row r="518" spans="7:7" hidden="1">
      <c r="G518" s="32"/>
    </row>
    <row r="519" spans="7:7" hidden="1">
      <c r="G519" s="32"/>
    </row>
    <row r="520" spans="7:7" hidden="1">
      <c r="G520" s="32"/>
    </row>
    <row r="521" spans="7:7" hidden="1">
      <c r="G521" s="32"/>
    </row>
    <row r="522" spans="7:7" hidden="1">
      <c r="G522" s="32"/>
    </row>
    <row r="523" spans="7:7" hidden="1">
      <c r="G523" s="32"/>
    </row>
    <row r="524" spans="7:7" hidden="1">
      <c r="G524" s="32"/>
    </row>
    <row r="525" spans="7:7" hidden="1">
      <c r="G525" s="32"/>
    </row>
    <row r="526" spans="7:7" hidden="1">
      <c r="G526" s="32"/>
    </row>
    <row r="527" spans="7:7" hidden="1">
      <c r="G527" s="32"/>
    </row>
    <row r="528" spans="7:7" hidden="1">
      <c r="G528" s="32"/>
    </row>
    <row r="529" spans="7:7" hidden="1">
      <c r="G529" s="32"/>
    </row>
    <row r="530" spans="7:7" hidden="1">
      <c r="G530" s="32"/>
    </row>
    <row r="531" spans="7:7" hidden="1">
      <c r="G531" s="32"/>
    </row>
    <row r="532" spans="7:7" hidden="1">
      <c r="G532" s="32"/>
    </row>
    <row r="533" spans="7:7" hidden="1">
      <c r="G533" s="32"/>
    </row>
    <row r="534" spans="7:7" hidden="1">
      <c r="G534" s="32"/>
    </row>
    <row r="535" spans="7:7" hidden="1">
      <c r="G535" s="32"/>
    </row>
    <row r="536" spans="7:7" hidden="1">
      <c r="G536" s="32"/>
    </row>
    <row r="537" spans="7:7" hidden="1">
      <c r="G537" s="32"/>
    </row>
    <row r="538" spans="7:7" hidden="1">
      <c r="G538" s="32"/>
    </row>
    <row r="539" spans="7:7" hidden="1">
      <c r="G539" s="32"/>
    </row>
    <row r="540" spans="7:7" hidden="1">
      <c r="G540" s="32"/>
    </row>
    <row r="541" spans="7:7" hidden="1">
      <c r="G541" s="32"/>
    </row>
    <row r="542" spans="7:7" hidden="1">
      <c r="G542" s="32"/>
    </row>
    <row r="543" spans="7:7" hidden="1">
      <c r="G543" s="32"/>
    </row>
    <row r="544" spans="7:7" hidden="1">
      <c r="G544" s="32"/>
    </row>
    <row r="545" spans="7:7" hidden="1">
      <c r="G545" s="32"/>
    </row>
    <row r="546" spans="7:7" hidden="1">
      <c r="G546" s="32"/>
    </row>
    <row r="547" spans="7:7" hidden="1">
      <c r="G547" s="32"/>
    </row>
    <row r="548" spans="7:7" hidden="1">
      <c r="G548" s="32"/>
    </row>
    <row r="549" spans="7:7" hidden="1">
      <c r="G549" s="32"/>
    </row>
    <row r="550" spans="7:7" hidden="1">
      <c r="G550" s="32"/>
    </row>
    <row r="551" spans="7:7" hidden="1">
      <c r="G551" s="32"/>
    </row>
    <row r="552" spans="7:7" hidden="1">
      <c r="G552" s="32"/>
    </row>
    <row r="553" spans="7:7" hidden="1">
      <c r="G553" s="32"/>
    </row>
    <row r="554" spans="7:7" hidden="1">
      <c r="G554" s="32"/>
    </row>
    <row r="555" spans="7:7" hidden="1">
      <c r="G555" s="32"/>
    </row>
    <row r="556" spans="7:7" hidden="1">
      <c r="G556" s="32"/>
    </row>
    <row r="557" spans="7:7" hidden="1">
      <c r="G557" s="32"/>
    </row>
    <row r="558" spans="7:7" hidden="1">
      <c r="G558" s="32"/>
    </row>
    <row r="559" spans="7:7" hidden="1">
      <c r="G559" s="32"/>
    </row>
    <row r="560" spans="7:7" hidden="1">
      <c r="G560" s="32"/>
    </row>
    <row r="561" spans="7:7" hidden="1">
      <c r="G561" s="32"/>
    </row>
    <row r="562" spans="7:7" hidden="1">
      <c r="G562" s="32"/>
    </row>
    <row r="563" spans="7:7" hidden="1">
      <c r="G563" s="32"/>
    </row>
    <row r="564" spans="7:7" hidden="1">
      <c r="G564" s="32"/>
    </row>
    <row r="565" spans="7:7" hidden="1">
      <c r="G565" s="32"/>
    </row>
    <row r="566" spans="7:7" hidden="1">
      <c r="G566" s="32"/>
    </row>
    <row r="567" spans="7:7" hidden="1">
      <c r="G567" s="32"/>
    </row>
    <row r="568" spans="7:7" hidden="1">
      <c r="G568" s="32"/>
    </row>
    <row r="569" spans="7:7" hidden="1">
      <c r="G569" s="32"/>
    </row>
    <row r="570" spans="7:7" hidden="1">
      <c r="G570" s="32"/>
    </row>
    <row r="571" spans="7:7" hidden="1">
      <c r="G571" s="32"/>
    </row>
    <row r="572" spans="7:7" hidden="1">
      <c r="G572" s="32"/>
    </row>
    <row r="573" spans="7:7" hidden="1">
      <c r="G573" s="32"/>
    </row>
    <row r="574" spans="7:7" hidden="1">
      <c r="G574" s="32"/>
    </row>
    <row r="575" spans="7:7" hidden="1">
      <c r="G575" s="32"/>
    </row>
    <row r="576" spans="7:7" hidden="1">
      <c r="G576" s="32"/>
    </row>
    <row r="577" spans="7:7" hidden="1">
      <c r="G577" s="32"/>
    </row>
    <row r="578" spans="7:7" hidden="1">
      <c r="G578" s="32"/>
    </row>
    <row r="579" spans="7:7" hidden="1">
      <c r="G579" s="32"/>
    </row>
    <row r="580" spans="7:7" hidden="1">
      <c r="G580" s="32"/>
    </row>
    <row r="581" spans="7:7" hidden="1">
      <c r="G581" s="32"/>
    </row>
    <row r="582" spans="7:7" hidden="1">
      <c r="G582" s="32"/>
    </row>
    <row r="583" spans="7:7" hidden="1">
      <c r="G583" s="32"/>
    </row>
    <row r="584" spans="7:7" hidden="1">
      <c r="G584" s="32"/>
    </row>
    <row r="585" spans="7:7" hidden="1">
      <c r="G585" s="32"/>
    </row>
    <row r="586" spans="7:7" hidden="1">
      <c r="G586" s="32"/>
    </row>
    <row r="587" spans="7:7" hidden="1">
      <c r="G587" s="32"/>
    </row>
    <row r="588" spans="7:7" hidden="1">
      <c r="G588" s="32"/>
    </row>
    <row r="589" spans="7:7" hidden="1">
      <c r="G589" s="32"/>
    </row>
    <row r="590" spans="7:7" hidden="1">
      <c r="G590" s="32"/>
    </row>
    <row r="591" spans="7:7" hidden="1">
      <c r="G591" s="32"/>
    </row>
    <row r="592" spans="7:7" hidden="1">
      <c r="G592" s="32"/>
    </row>
    <row r="593" spans="7:7" hidden="1">
      <c r="G593" s="32"/>
    </row>
    <row r="594" spans="7:7" hidden="1">
      <c r="G594" s="32"/>
    </row>
    <row r="595" spans="7:7" hidden="1">
      <c r="G595" s="32"/>
    </row>
    <row r="596" spans="7:7" hidden="1">
      <c r="G596" s="32"/>
    </row>
    <row r="597" spans="7:7" hidden="1">
      <c r="G597" s="32"/>
    </row>
    <row r="598" spans="7:7" hidden="1">
      <c r="G598" s="32"/>
    </row>
    <row r="599" spans="7:7" hidden="1">
      <c r="G599" s="32"/>
    </row>
    <row r="600" spans="7:7" hidden="1">
      <c r="G600" s="32"/>
    </row>
    <row r="601" spans="7:7" hidden="1">
      <c r="G601" s="32"/>
    </row>
    <row r="602" spans="7:7" hidden="1">
      <c r="G602" s="32"/>
    </row>
    <row r="603" spans="7:7" hidden="1">
      <c r="G603" s="32"/>
    </row>
    <row r="604" spans="7:7" hidden="1">
      <c r="G604" s="32"/>
    </row>
    <row r="605" spans="7:7" hidden="1">
      <c r="G605" s="32"/>
    </row>
    <row r="606" spans="7:7" hidden="1">
      <c r="G606" s="32"/>
    </row>
    <row r="607" spans="7:7" hidden="1">
      <c r="G607" s="32"/>
    </row>
    <row r="608" spans="7:7" hidden="1">
      <c r="G608" s="32"/>
    </row>
    <row r="609" spans="7:7" hidden="1">
      <c r="G609" s="32"/>
    </row>
    <row r="610" spans="7:7" hidden="1">
      <c r="G610" s="32"/>
    </row>
    <row r="611" spans="7:7" hidden="1">
      <c r="G611" s="32"/>
    </row>
    <row r="612" spans="7:7" hidden="1">
      <c r="G612" s="32"/>
    </row>
    <row r="613" spans="7:7" hidden="1">
      <c r="G613" s="32"/>
    </row>
    <row r="614" spans="7:7" hidden="1">
      <c r="G614" s="32"/>
    </row>
    <row r="615" spans="7:7" hidden="1">
      <c r="G615" s="32"/>
    </row>
    <row r="616" spans="7:7" hidden="1">
      <c r="G616" s="32"/>
    </row>
    <row r="617" spans="7:7" hidden="1">
      <c r="G617" s="32"/>
    </row>
    <row r="618" spans="7:7" hidden="1">
      <c r="G618" s="32"/>
    </row>
    <row r="619" spans="7:7" hidden="1">
      <c r="G619" s="32"/>
    </row>
    <row r="620" spans="7:7" hidden="1">
      <c r="G620" s="32"/>
    </row>
    <row r="621" spans="7:7" hidden="1">
      <c r="G621" s="32"/>
    </row>
    <row r="622" spans="7:7" hidden="1">
      <c r="G622" s="32"/>
    </row>
    <row r="623" spans="7:7" hidden="1">
      <c r="G623" s="32"/>
    </row>
    <row r="624" spans="7:7" hidden="1">
      <c r="G624" s="32"/>
    </row>
    <row r="625" spans="7:7" hidden="1">
      <c r="G625" s="32"/>
    </row>
    <row r="626" spans="7:7" hidden="1">
      <c r="G626" s="32"/>
    </row>
    <row r="627" spans="7:7" hidden="1">
      <c r="G627" s="32"/>
    </row>
    <row r="628" spans="7:7" hidden="1">
      <c r="G628" s="32"/>
    </row>
    <row r="629" spans="7:7" hidden="1">
      <c r="G629" s="32"/>
    </row>
    <row r="630" spans="7:7" hidden="1">
      <c r="G630" s="32"/>
    </row>
    <row r="631" spans="7:7" hidden="1">
      <c r="G631" s="32"/>
    </row>
    <row r="632" spans="7:7" hidden="1">
      <c r="G632" s="32"/>
    </row>
    <row r="633" spans="7:7" hidden="1">
      <c r="G633" s="32"/>
    </row>
    <row r="634" spans="7:7" hidden="1">
      <c r="G634" s="32"/>
    </row>
    <row r="635" spans="7:7" hidden="1">
      <c r="G635" s="32"/>
    </row>
    <row r="636" spans="7:7" hidden="1">
      <c r="G636" s="32"/>
    </row>
    <row r="637" spans="7:7" hidden="1">
      <c r="G637" s="32"/>
    </row>
    <row r="638" spans="7:7" hidden="1">
      <c r="G638" s="32"/>
    </row>
    <row r="639" spans="7:7" hidden="1">
      <c r="G639" s="32"/>
    </row>
    <row r="640" spans="7:7" hidden="1">
      <c r="G640" s="32"/>
    </row>
    <row r="641" spans="7:7" hidden="1">
      <c r="G641" s="32"/>
    </row>
    <row r="642" spans="7:7" hidden="1">
      <c r="G642" s="32"/>
    </row>
    <row r="643" spans="7:7" hidden="1">
      <c r="G643" s="32"/>
    </row>
    <row r="644" spans="7:7" hidden="1">
      <c r="G644" s="32"/>
    </row>
    <row r="645" spans="7:7" hidden="1">
      <c r="G645" s="32"/>
    </row>
    <row r="646" spans="7:7" hidden="1">
      <c r="G646" s="32"/>
    </row>
    <row r="647" spans="7:7" hidden="1">
      <c r="G647" s="32"/>
    </row>
    <row r="648" spans="7:7" hidden="1">
      <c r="G648" s="32"/>
    </row>
    <row r="649" spans="7:7" hidden="1">
      <c r="G649" s="32"/>
    </row>
    <row r="650" spans="7:7" hidden="1">
      <c r="G650" s="32"/>
    </row>
    <row r="651" spans="7:7" hidden="1">
      <c r="G651" s="32"/>
    </row>
    <row r="652" spans="7:7" hidden="1">
      <c r="G652" s="32"/>
    </row>
    <row r="653" spans="7:7" hidden="1">
      <c r="G653" s="32"/>
    </row>
    <row r="654" spans="7:7" hidden="1">
      <c r="G654" s="32"/>
    </row>
    <row r="655" spans="7:7" hidden="1">
      <c r="G655" s="32"/>
    </row>
    <row r="656" spans="7:7" hidden="1">
      <c r="G656" s="32"/>
    </row>
    <row r="657" spans="7:7" hidden="1">
      <c r="G657" s="32"/>
    </row>
    <row r="658" spans="7:7" hidden="1">
      <c r="G658" s="32"/>
    </row>
    <row r="659" spans="7:7" hidden="1">
      <c r="G659" s="32"/>
    </row>
    <row r="660" spans="7:7" hidden="1">
      <c r="G660" s="32"/>
    </row>
    <row r="661" spans="7:7" hidden="1">
      <c r="G661" s="32"/>
    </row>
    <row r="662" spans="7:7" hidden="1">
      <c r="G662" s="32"/>
    </row>
    <row r="663" spans="7:7" hidden="1">
      <c r="G663" s="32"/>
    </row>
    <row r="664" spans="7:7" hidden="1">
      <c r="G664" s="32"/>
    </row>
    <row r="665" spans="7:7" hidden="1">
      <c r="G665" s="32"/>
    </row>
    <row r="666" spans="7:7" hidden="1">
      <c r="G666" s="32"/>
    </row>
    <row r="667" spans="7:7" hidden="1">
      <c r="G667" s="32"/>
    </row>
    <row r="668" spans="7:7" hidden="1">
      <c r="G668" s="32"/>
    </row>
    <row r="669" spans="7:7" hidden="1">
      <c r="G669" s="32"/>
    </row>
    <row r="670" spans="7:7" hidden="1">
      <c r="G670" s="32"/>
    </row>
    <row r="671" spans="7:7" hidden="1">
      <c r="G671" s="32"/>
    </row>
    <row r="672" spans="7:7" hidden="1">
      <c r="G672" s="32"/>
    </row>
    <row r="673" spans="7:7" hidden="1">
      <c r="G673" s="32"/>
    </row>
    <row r="674" spans="7:7" hidden="1">
      <c r="G674" s="32"/>
    </row>
    <row r="675" spans="7:7" hidden="1">
      <c r="G675" s="32"/>
    </row>
    <row r="676" spans="7:7" hidden="1">
      <c r="G676" s="32"/>
    </row>
    <row r="677" spans="7:7" hidden="1">
      <c r="G677" s="32"/>
    </row>
    <row r="678" spans="7:7" hidden="1">
      <c r="G678" s="32"/>
    </row>
    <row r="679" spans="7:7" hidden="1">
      <c r="G679" s="32"/>
    </row>
    <row r="680" spans="7:7" hidden="1">
      <c r="G680" s="32"/>
    </row>
    <row r="681" spans="7:7" hidden="1">
      <c r="G681" s="32"/>
    </row>
    <row r="682" spans="7:7" hidden="1">
      <c r="G682" s="32"/>
    </row>
    <row r="683" spans="7:7" hidden="1">
      <c r="G683" s="32"/>
    </row>
    <row r="684" spans="7:7" hidden="1">
      <c r="G684" s="32"/>
    </row>
    <row r="685" spans="7:7" hidden="1">
      <c r="G685" s="32"/>
    </row>
    <row r="686" spans="7:7" hidden="1">
      <c r="G686" s="32"/>
    </row>
    <row r="687" spans="7:7" hidden="1">
      <c r="G687" s="32"/>
    </row>
    <row r="688" spans="7:7" hidden="1">
      <c r="G688" s="32"/>
    </row>
    <row r="689" spans="7:7" hidden="1">
      <c r="G689" s="32"/>
    </row>
    <row r="690" spans="7:7" hidden="1">
      <c r="G690" s="32"/>
    </row>
    <row r="691" spans="7:7" hidden="1">
      <c r="G691" s="32"/>
    </row>
    <row r="692" spans="7:7" hidden="1">
      <c r="G692" s="32"/>
    </row>
    <row r="693" spans="7:7" hidden="1">
      <c r="G693" s="32"/>
    </row>
    <row r="694" spans="7:7" hidden="1">
      <c r="G694" s="32"/>
    </row>
    <row r="695" spans="7:7" hidden="1">
      <c r="G695" s="32"/>
    </row>
    <row r="696" spans="7:7" hidden="1">
      <c r="G696" s="32"/>
    </row>
    <row r="697" spans="7:7" hidden="1">
      <c r="G697" s="32"/>
    </row>
    <row r="698" spans="7:7" hidden="1">
      <c r="G698" s="32"/>
    </row>
    <row r="699" spans="7:7" hidden="1">
      <c r="G699" s="32"/>
    </row>
    <row r="700" spans="7:7" hidden="1">
      <c r="G700" s="32"/>
    </row>
    <row r="701" spans="7:7" hidden="1">
      <c r="G701" s="32"/>
    </row>
    <row r="702" spans="7:7" hidden="1">
      <c r="G702" s="32"/>
    </row>
    <row r="703" spans="7:7" hidden="1">
      <c r="G703" s="32"/>
    </row>
    <row r="704" spans="7:7" hidden="1">
      <c r="G704" s="32"/>
    </row>
    <row r="705" spans="7:7" hidden="1">
      <c r="G705" s="32"/>
    </row>
    <row r="706" spans="7:7" hidden="1">
      <c r="G706" s="32"/>
    </row>
    <row r="707" spans="7:7" hidden="1">
      <c r="G707" s="32"/>
    </row>
    <row r="708" spans="7:7" hidden="1">
      <c r="G708" s="32"/>
    </row>
    <row r="709" spans="7:7" hidden="1">
      <c r="G709" s="32"/>
    </row>
    <row r="710" spans="7:7" hidden="1">
      <c r="G710" s="32"/>
    </row>
    <row r="711" spans="7:7" hidden="1">
      <c r="G711" s="32"/>
    </row>
    <row r="712" spans="7:7" hidden="1">
      <c r="G712" s="32"/>
    </row>
    <row r="713" spans="7:7" hidden="1">
      <c r="G713" s="32"/>
    </row>
    <row r="714" spans="7:7" hidden="1">
      <c r="G714" s="32"/>
    </row>
    <row r="715" spans="7:7" hidden="1">
      <c r="G715" s="32"/>
    </row>
    <row r="716" spans="7:7" hidden="1">
      <c r="G716" s="32"/>
    </row>
    <row r="717" spans="7:7" hidden="1">
      <c r="G717" s="32"/>
    </row>
    <row r="718" spans="7:7" hidden="1">
      <c r="G718" s="32"/>
    </row>
    <row r="719" spans="7:7" hidden="1">
      <c r="G719" s="32"/>
    </row>
    <row r="720" spans="7:7" hidden="1">
      <c r="G720" s="32"/>
    </row>
    <row r="721" spans="7:7" hidden="1">
      <c r="G721" s="32"/>
    </row>
    <row r="722" spans="7:7" hidden="1">
      <c r="G722" s="32"/>
    </row>
    <row r="723" spans="7:7" hidden="1">
      <c r="G723" s="32"/>
    </row>
    <row r="724" spans="7:7" hidden="1">
      <c r="G724" s="32"/>
    </row>
    <row r="725" spans="7:7" hidden="1">
      <c r="G725" s="32"/>
    </row>
    <row r="726" spans="7:7" hidden="1">
      <c r="G726" s="32"/>
    </row>
    <row r="727" spans="7:7" hidden="1">
      <c r="G727" s="32"/>
    </row>
    <row r="728" spans="7:7" hidden="1">
      <c r="G728" s="32"/>
    </row>
    <row r="729" spans="7:7" hidden="1">
      <c r="G729" s="32"/>
    </row>
    <row r="730" spans="7:7" hidden="1">
      <c r="G730" s="32"/>
    </row>
    <row r="731" spans="7:7" hidden="1">
      <c r="G731" s="32"/>
    </row>
    <row r="732" spans="7:7" hidden="1">
      <c r="G732" s="32"/>
    </row>
    <row r="733" spans="7:7" hidden="1">
      <c r="G733" s="32"/>
    </row>
    <row r="734" spans="7:7" hidden="1">
      <c r="G734" s="32"/>
    </row>
    <row r="735" spans="7:7" hidden="1">
      <c r="G735" s="32"/>
    </row>
    <row r="736" spans="7:7" hidden="1">
      <c r="G736" s="32"/>
    </row>
    <row r="737" spans="7:7" hidden="1">
      <c r="G737" s="32"/>
    </row>
    <row r="738" spans="7:7" hidden="1">
      <c r="G738" s="32"/>
    </row>
    <row r="739" spans="7:7" hidden="1">
      <c r="G739" s="32"/>
    </row>
    <row r="740" spans="7:7" hidden="1">
      <c r="G740" s="32"/>
    </row>
    <row r="741" spans="7:7" hidden="1">
      <c r="G741" s="32"/>
    </row>
    <row r="742" spans="7:7" hidden="1">
      <c r="G742" s="32"/>
    </row>
    <row r="743" spans="7:7" hidden="1">
      <c r="G743" s="32"/>
    </row>
    <row r="744" spans="7:7" hidden="1">
      <c r="G744" s="32"/>
    </row>
    <row r="745" spans="7:7" hidden="1">
      <c r="G745" s="32"/>
    </row>
    <row r="746" spans="7:7" hidden="1">
      <c r="G746" s="32"/>
    </row>
    <row r="747" spans="7:7" hidden="1">
      <c r="G747" s="32"/>
    </row>
    <row r="748" spans="7:7" hidden="1">
      <c r="G748" s="32"/>
    </row>
    <row r="749" spans="7:7" hidden="1">
      <c r="G749" s="32"/>
    </row>
    <row r="750" spans="7:7" hidden="1">
      <c r="G750" s="32"/>
    </row>
    <row r="751" spans="7:7" hidden="1">
      <c r="G751" s="32"/>
    </row>
    <row r="752" spans="7:7" hidden="1">
      <c r="G752" s="32"/>
    </row>
    <row r="753" spans="7:7" hidden="1">
      <c r="G753" s="32"/>
    </row>
    <row r="754" spans="7:7" hidden="1">
      <c r="G754" s="32"/>
    </row>
    <row r="755" spans="7:7" hidden="1">
      <c r="G755" s="32"/>
    </row>
    <row r="756" spans="7:7" hidden="1">
      <c r="G756" s="32"/>
    </row>
    <row r="757" spans="7:7" hidden="1">
      <c r="G757" s="32"/>
    </row>
    <row r="758" spans="7:7" hidden="1">
      <c r="G758" s="32"/>
    </row>
    <row r="759" spans="7:7" hidden="1">
      <c r="G759" s="32"/>
    </row>
    <row r="760" spans="7:7" hidden="1">
      <c r="G760" s="32"/>
    </row>
    <row r="761" spans="7:7" hidden="1">
      <c r="G761" s="32"/>
    </row>
    <row r="762" spans="7:7" hidden="1">
      <c r="G762" s="32"/>
    </row>
    <row r="763" spans="7:7" hidden="1">
      <c r="G763" s="32"/>
    </row>
    <row r="764" spans="7:7" hidden="1">
      <c r="G764" s="32"/>
    </row>
    <row r="765" spans="7:7" hidden="1">
      <c r="G765" s="32"/>
    </row>
    <row r="766" spans="7:7" hidden="1">
      <c r="G766" s="32"/>
    </row>
    <row r="767" spans="7:7" hidden="1">
      <c r="G767" s="32"/>
    </row>
    <row r="768" spans="7:7" hidden="1">
      <c r="G768" s="32"/>
    </row>
    <row r="1048576" ht="1" hidden="1" customHeight="1"/>
  </sheetData>
  <sheetProtection algorithmName="SHA-512" hashValue="hSmlIbBMW6D/acc4Lb0PKlLevdxuaYWinqs0U0N7uDS1eriJctegTBMFCWJMyTzR/e0KP7ODfbU3Z3NOPML3vg==" saltValue="tMf0Yt16ybsmBqvvxi9a4Q==" spinCount="100000" sheet="1" objects="1" scenarios="1"/>
  <mergeCells count="19">
    <mergeCell ref="B24:D25"/>
    <mergeCell ref="N41:P42"/>
    <mergeCell ref="Q41:Q42"/>
    <mergeCell ref="R43:T44"/>
    <mergeCell ref="B2:L2"/>
    <mergeCell ref="B3:L4"/>
    <mergeCell ref="R46:T46"/>
    <mergeCell ref="B35:I35"/>
    <mergeCell ref="B5:D6"/>
    <mergeCell ref="E39:F39"/>
    <mergeCell ref="H39:I39"/>
    <mergeCell ref="B39:D40"/>
    <mergeCell ref="N5:T6"/>
    <mergeCell ref="H5:I5"/>
    <mergeCell ref="E5:F5"/>
    <mergeCell ref="S7:S9"/>
    <mergeCell ref="T7:T9"/>
    <mergeCell ref="E24:F24"/>
    <mergeCell ref="H24:I24"/>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0</xdr:rowOff>
                  </from>
                  <to>
                    <xdr:col>11</xdr:col>
                    <xdr:colOff>38100</xdr:colOff>
                    <xdr:row>18</xdr:row>
                    <xdr:rowOff>190500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0</xdr:rowOff>
                  </from>
                  <to>
                    <xdr:col>11</xdr:col>
                    <xdr:colOff>38100</xdr:colOff>
                    <xdr:row>19</xdr:row>
                    <xdr:rowOff>190500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11</xdr:col>
                    <xdr:colOff>38100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11</xdr:col>
                    <xdr:colOff>38100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12700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11</xdr:col>
                    <xdr:colOff>12700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theme="9" tint="0.39997558519241921"/>
  </sheetPr>
  <dimension ref="A1:AX30"/>
  <sheetViews>
    <sheetView showGridLines="0" zoomScale="75" zoomScaleNormal="80" workbookViewId="0">
      <selection activeCell="I20" sqref="I20"/>
    </sheetView>
  </sheetViews>
  <sheetFormatPr baseColWidth="10" defaultColWidth="9" defaultRowHeight="15"/>
  <cols>
    <col min="1" max="1" width="0.83203125" style="46" customWidth="1"/>
    <col min="2" max="2" width="10.33203125" style="46" customWidth="1"/>
    <col min="3" max="3" width="74.33203125" style="46" customWidth="1"/>
    <col min="4" max="4" width="13.33203125" style="46" customWidth="1"/>
    <col min="5" max="5" width="10.1640625" style="46" customWidth="1"/>
    <col min="6" max="6" width="12.33203125" style="46" customWidth="1"/>
    <col min="7" max="7" width="5" style="46" customWidth="1"/>
    <col min="8" max="8" width="4.33203125" style="46" customWidth="1"/>
    <col min="9" max="9" width="72" style="46" customWidth="1"/>
    <col min="10" max="10" width="18.33203125" style="46" customWidth="1"/>
    <col min="11" max="11" width="11.1640625" style="46" customWidth="1"/>
    <col min="12" max="12" width="19.33203125" style="46" customWidth="1"/>
    <col min="13" max="13" width="16.33203125" style="46" customWidth="1"/>
    <col min="14" max="14" width="18.6640625" style="46" customWidth="1"/>
    <col min="15" max="15" width="8" style="46" customWidth="1"/>
    <col min="16" max="16" width="7" style="46" customWidth="1"/>
    <col min="17" max="50" width="9" style="46" customWidth="1"/>
    <col min="51" max="16384" width="9" style="46"/>
  </cols>
  <sheetData>
    <row r="1" spans="1:17" ht="56" customHeight="1">
      <c r="A1" s="426" t="s">
        <v>194</v>
      </c>
      <c r="B1" s="426"/>
      <c r="C1" s="426"/>
      <c r="D1" s="426"/>
      <c r="E1" s="426"/>
      <c r="F1" s="426"/>
    </row>
    <row r="2" spans="1:17" ht="49.25" customHeight="1" thickBot="1">
      <c r="A2" s="164"/>
      <c r="B2" s="164"/>
      <c r="C2" s="164"/>
      <c r="D2" s="164"/>
      <c r="E2" s="164"/>
      <c r="F2" s="164"/>
    </row>
    <row r="3" spans="1:17" ht="45" customHeight="1" thickBot="1">
      <c r="B3" s="423" t="s">
        <v>133</v>
      </c>
      <c r="C3" s="424"/>
      <c r="D3" s="424"/>
      <c r="E3" s="424"/>
      <c r="F3" s="425"/>
      <c r="G3" s="118"/>
      <c r="H3" s="118"/>
      <c r="I3" s="423" t="s">
        <v>134</v>
      </c>
      <c r="J3" s="424"/>
      <c r="K3" s="424"/>
      <c r="L3" s="165" t="s">
        <v>164</v>
      </c>
      <c r="M3" s="165" t="s">
        <v>195</v>
      </c>
      <c r="N3" s="166" t="s">
        <v>166</v>
      </c>
    </row>
    <row r="4" spans="1:17" ht="35" customHeight="1">
      <c r="B4" s="47"/>
      <c r="C4" s="56" t="s">
        <v>136</v>
      </c>
      <c r="F4" s="48"/>
      <c r="I4" s="81" t="s">
        <v>137</v>
      </c>
      <c r="J4" s="77" t="s">
        <v>138</v>
      </c>
      <c r="K4" s="56" t="s">
        <v>139</v>
      </c>
      <c r="L4" s="121">
        <v>15.628138019258351</v>
      </c>
      <c r="M4" s="121">
        <v>6.9196218386277231</v>
      </c>
      <c r="N4" s="374">
        <v>2.8005376768328283</v>
      </c>
      <c r="O4" s="120"/>
    </row>
    <row r="5" spans="1:17" ht="35" customHeight="1">
      <c r="B5" s="47"/>
      <c r="C5" s="137" t="s">
        <v>294</v>
      </c>
      <c r="F5" s="48"/>
      <c r="I5" s="81" t="s">
        <v>140</v>
      </c>
      <c r="J5" s="77" t="s">
        <v>141</v>
      </c>
      <c r="K5" s="56" t="s">
        <v>139</v>
      </c>
      <c r="L5" s="121">
        <v>3.4300529270671625</v>
      </c>
      <c r="M5" s="121">
        <v>1.5186831132055156</v>
      </c>
      <c r="N5" s="374">
        <v>0.61463973580485487</v>
      </c>
    </row>
    <row r="6" spans="1:17" ht="35" customHeight="1">
      <c r="B6" s="47"/>
      <c r="F6" s="48"/>
      <c r="I6" s="81" t="s">
        <v>142</v>
      </c>
      <c r="J6" s="77" t="s">
        <v>143</v>
      </c>
      <c r="K6" s="56" t="s">
        <v>139</v>
      </c>
      <c r="L6" s="121">
        <v>0.58002062311841429</v>
      </c>
      <c r="M6" s="121">
        <v>0.42377366331975225</v>
      </c>
      <c r="N6" s="374">
        <v>0.34580564943696362</v>
      </c>
    </row>
    <row r="7" spans="1:17" ht="38" customHeight="1">
      <c r="B7" s="47"/>
      <c r="F7" s="48"/>
      <c r="I7" s="81"/>
      <c r="J7" s="77"/>
      <c r="K7" s="56"/>
      <c r="L7" s="144"/>
      <c r="M7" s="144"/>
      <c r="N7" s="145"/>
    </row>
    <row r="8" spans="1:17" ht="38" customHeight="1" thickBot="1">
      <c r="B8" s="47"/>
      <c r="F8" s="48"/>
      <c r="I8" s="47"/>
      <c r="N8" s="48"/>
      <c r="O8" s="120"/>
    </row>
    <row r="9" spans="1:17" ht="45" customHeight="1" thickBot="1">
      <c r="B9" s="47"/>
      <c r="F9" s="48"/>
      <c r="I9" s="423" t="s">
        <v>196</v>
      </c>
      <c r="J9" s="424"/>
      <c r="K9" s="424"/>
      <c r="L9" s="424"/>
      <c r="M9" s="424"/>
      <c r="N9" s="425"/>
    </row>
    <row r="10" spans="1:17" ht="35" customHeight="1">
      <c r="B10" s="47"/>
      <c r="F10" s="48"/>
      <c r="I10" s="82" t="s">
        <v>145</v>
      </c>
      <c r="J10" s="75" t="s">
        <v>146</v>
      </c>
      <c r="K10" s="76" t="s">
        <v>128</v>
      </c>
      <c r="L10" s="313">
        <v>28.496044653399363</v>
      </c>
      <c r="M10" s="313">
        <v>12.667726632146225</v>
      </c>
      <c r="N10" s="314">
        <v>3.1521668404109766</v>
      </c>
    </row>
    <row r="11" spans="1:17" ht="35" customHeight="1">
      <c r="B11" s="47"/>
      <c r="F11" s="48"/>
      <c r="I11" s="81" t="s">
        <v>147</v>
      </c>
      <c r="J11" s="77" t="s">
        <v>148</v>
      </c>
      <c r="K11" s="56" t="s">
        <v>128</v>
      </c>
      <c r="L11" s="315">
        <v>4.7993355209955819</v>
      </c>
      <c r="M11" s="315">
        <v>3.9029158725389443</v>
      </c>
      <c r="N11" s="316">
        <v>3.0546833778001532</v>
      </c>
      <c r="O11" s="359"/>
      <c r="P11" s="360"/>
      <c r="Q11" s="360"/>
    </row>
    <row r="12" spans="1:17" ht="35" customHeight="1">
      <c r="B12" s="47"/>
      <c r="F12" s="48"/>
      <c r="I12" s="81" t="s">
        <v>149</v>
      </c>
      <c r="J12" s="77" t="s">
        <v>150</v>
      </c>
      <c r="K12" s="56" t="s">
        <v>128</v>
      </c>
      <c r="L12" s="315">
        <v>34.295380174394943</v>
      </c>
      <c r="M12" s="315">
        <v>17.570642504685168</v>
      </c>
      <c r="N12" s="316">
        <v>7.2068502182111294</v>
      </c>
      <c r="O12" s="360"/>
      <c r="P12" s="360"/>
      <c r="Q12" s="360"/>
    </row>
    <row r="13" spans="1:17" ht="35" customHeight="1">
      <c r="B13" s="47"/>
      <c r="F13" s="48"/>
      <c r="I13" s="81" t="s">
        <v>151</v>
      </c>
      <c r="J13" s="77" t="s">
        <v>152</v>
      </c>
      <c r="K13" s="56" t="s">
        <v>128</v>
      </c>
      <c r="L13" s="315">
        <v>4.5562381547916972</v>
      </c>
      <c r="M13" s="315">
        <v>4.5563302695993873</v>
      </c>
      <c r="N13" s="316">
        <v>4.5563889115720713</v>
      </c>
      <c r="O13" s="359"/>
      <c r="P13" s="360"/>
      <c r="Q13" s="360"/>
    </row>
    <row r="14" spans="1:17" ht="35" customHeight="1">
      <c r="B14" s="47"/>
      <c r="F14" s="48"/>
      <c r="I14" s="81" t="s">
        <v>153</v>
      </c>
      <c r="J14" s="77" t="s">
        <v>127</v>
      </c>
      <c r="K14" s="56" t="s">
        <v>128</v>
      </c>
      <c r="L14" s="315">
        <v>214.89452793314348</v>
      </c>
      <c r="M14" s="315">
        <v>151.02462144651173</v>
      </c>
      <c r="N14" s="316">
        <v>116.63271449546308</v>
      </c>
      <c r="O14" s="360"/>
      <c r="P14" s="360"/>
      <c r="Q14" s="360"/>
    </row>
    <row r="15" spans="1:17" ht="35" customHeight="1">
      <c r="B15" s="47"/>
      <c r="F15" s="48"/>
      <c r="I15" s="81" t="s">
        <v>154</v>
      </c>
      <c r="J15" s="77" t="s">
        <v>155</v>
      </c>
      <c r="K15" s="56" t="s">
        <v>122</v>
      </c>
      <c r="L15" s="315">
        <v>100.94739626072713</v>
      </c>
      <c r="M15" s="315">
        <v>44.518149654611889</v>
      </c>
      <c r="N15" s="316">
        <v>17.94628642016561</v>
      </c>
      <c r="O15" s="360"/>
      <c r="P15" s="360"/>
      <c r="Q15" s="360"/>
    </row>
    <row r="16" spans="1:17" ht="39.5" customHeight="1" thickBot="1">
      <c r="B16" s="49"/>
      <c r="C16" s="136"/>
      <c r="D16" s="50"/>
      <c r="E16" s="50"/>
      <c r="F16" s="51"/>
      <c r="I16" s="125" t="s">
        <v>156</v>
      </c>
      <c r="J16" s="79" t="s">
        <v>241</v>
      </c>
      <c r="K16" s="80" t="s">
        <v>122</v>
      </c>
      <c r="L16" s="317">
        <v>62</v>
      </c>
      <c r="M16" s="317">
        <v>66</v>
      </c>
      <c r="N16" s="318">
        <v>33</v>
      </c>
      <c r="O16" s="360"/>
      <c r="P16" s="360"/>
      <c r="Q16" s="360"/>
    </row>
    <row r="17" spans="3:50" ht="20" customHeight="1">
      <c r="C17" s="57"/>
      <c r="O17" s="360"/>
      <c r="P17" s="360"/>
      <c r="Q17" s="360"/>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row>
    <row r="18" spans="3:50" ht="22.25" customHeight="1">
      <c r="C18" s="457"/>
      <c r="D18" s="457"/>
      <c r="E18" s="457"/>
      <c r="F18" s="123"/>
      <c r="G18" s="123"/>
      <c r="H18" s="123"/>
      <c r="O18" s="360"/>
      <c r="P18" s="360"/>
      <c r="Q18" s="360"/>
    </row>
    <row r="19" spans="3:50" ht="18">
      <c r="C19" s="53"/>
      <c r="D19" s="77"/>
      <c r="E19" s="56"/>
      <c r="F19" s="121"/>
      <c r="G19" s="121"/>
      <c r="H19" s="121"/>
      <c r="O19" s="360"/>
      <c r="P19" s="360"/>
      <c r="Q19" s="360"/>
    </row>
    <row r="20" spans="3:50" ht="18">
      <c r="C20" s="53"/>
      <c r="D20" s="77"/>
      <c r="E20" s="56"/>
      <c r="F20" s="121"/>
      <c r="G20" s="121"/>
      <c r="H20" s="121"/>
      <c r="O20" s="360"/>
      <c r="P20" s="360"/>
      <c r="Q20" s="360"/>
    </row>
    <row r="21" spans="3:50" ht="18">
      <c r="C21" s="53"/>
      <c r="D21" s="77"/>
      <c r="E21" s="56"/>
      <c r="F21" s="121"/>
      <c r="G21" s="121"/>
      <c r="H21" s="121"/>
    </row>
    <row r="22" spans="3:50" ht="18">
      <c r="C22" s="124"/>
      <c r="D22" s="77"/>
      <c r="E22" s="78"/>
      <c r="F22" s="122"/>
      <c r="G22" s="122"/>
      <c r="H22" s="122"/>
    </row>
    <row r="23" spans="3:50" ht="18">
      <c r="C23" s="53"/>
      <c r="D23" s="77"/>
      <c r="E23" s="56"/>
      <c r="F23" s="119"/>
      <c r="G23" s="119"/>
      <c r="H23" s="119"/>
    </row>
    <row r="24" spans="3:50" ht="18">
      <c r="C24" s="53"/>
      <c r="D24" s="77"/>
      <c r="E24" s="56"/>
      <c r="F24" s="119"/>
      <c r="G24" s="119"/>
      <c r="H24" s="119"/>
    </row>
    <row r="25" spans="3:50" ht="18">
      <c r="C25" s="53"/>
      <c r="D25" s="77"/>
      <c r="E25" s="56"/>
      <c r="F25" s="119"/>
      <c r="G25" s="119"/>
      <c r="H25" s="119"/>
    </row>
    <row r="26" spans="3:50" ht="18">
      <c r="C26" s="53"/>
      <c r="D26" s="77"/>
      <c r="E26" s="56"/>
      <c r="F26" s="119"/>
      <c r="G26" s="119"/>
      <c r="H26" s="119"/>
    </row>
    <row r="27" spans="3:50" ht="18">
      <c r="C27" s="53"/>
      <c r="D27" s="77"/>
      <c r="E27" s="56"/>
      <c r="F27" s="119"/>
      <c r="G27" s="119"/>
      <c r="H27" s="119"/>
    </row>
    <row r="28" spans="3:50" ht="18">
      <c r="C28" s="77"/>
      <c r="D28" s="77"/>
      <c r="E28" s="56"/>
      <c r="F28" s="56"/>
      <c r="G28" s="56"/>
      <c r="H28" s="56"/>
    </row>
    <row r="30" spans="3:50" ht="21.75" customHeight="1"/>
  </sheetData>
  <sheetProtection algorithmName="SHA-512" hashValue="q6tiepQlZ+swrNcYcSGmn4ru0dIM7BPPoeldykT0dQ7Ey5jBKpt2rYUzN6+Hz7xw1NPHyzryBOg58FZ1udO51g==" saltValue="cmz6WRg1+d3YGn4u9G7IcQ==" spinCount="100000" sheet="1" scenario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Aqueous concentration profiles in the vadose zone, Soil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9" tint="0.39997558519241921"/>
  </sheetPr>
  <dimension ref="A1:TX302"/>
  <sheetViews>
    <sheetView showGridLines="0" topLeftCell="L1" zoomScale="91" zoomScaleNormal="100" workbookViewId="0">
      <selection activeCell="W16" sqref="W16"/>
    </sheetView>
  </sheetViews>
  <sheetFormatPr baseColWidth="10" defaultColWidth="9" defaultRowHeight="20" customHeight="1"/>
  <cols>
    <col min="1" max="1" width="19.6640625" style="69" customWidth="1"/>
    <col min="2" max="2" width="36.1640625" style="70" customWidth="1"/>
    <col min="3" max="3" width="33.33203125" style="70" customWidth="1"/>
    <col min="4" max="4" width="32.1640625" style="70" customWidth="1"/>
    <col min="5" max="5" width="32.6640625" style="70" customWidth="1"/>
    <col min="6" max="6" width="28.33203125" style="70" customWidth="1"/>
    <col min="7" max="7" width="32.33203125" style="70" customWidth="1"/>
    <col min="8" max="8" width="33" style="70" customWidth="1"/>
    <col min="9" max="9" width="30" style="70" customWidth="1"/>
    <col min="10" max="10" width="35.33203125" style="70" customWidth="1"/>
    <col min="11" max="11" width="37.33203125" style="70" customWidth="1"/>
    <col min="12" max="12" width="38.1640625" style="70" customWidth="1"/>
    <col min="13" max="13" width="38.33203125" style="70" customWidth="1"/>
    <col min="14" max="14" width="37.33203125" style="322" customWidth="1"/>
    <col min="15" max="15" width="37.6640625" style="323" customWidth="1"/>
    <col min="16" max="16" width="37.1640625" style="323" customWidth="1"/>
    <col min="17" max="17" width="18.1640625" style="355" customWidth="1"/>
    <col min="18" max="18" width="22.1640625" style="349" bestFit="1" customWidth="1"/>
    <col min="19" max="19" width="24.5" style="349" bestFit="1" customWidth="1"/>
    <col min="20" max="20" width="23.5" style="349" bestFit="1" customWidth="1"/>
    <col min="21" max="21" width="23.33203125" style="349" bestFit="1" customWidth="1"/>
    <col min="22" max="22" width="25.83203125" style="349" bestFit="1" customWidth="1"/>
    <col min="23" max="23" width="24.6640625" style="349" bestFit="1" customWidth="1"/>
    <col min="24" max="24" width="23.33203125" style="349" bestFit="1" customWidth="1"/>
    <col min="25" max="25" width="25.83203125" style="349" bestFit="1" customWidth="1"/>
    <col min="26" max="26" width="24.6640625" style="349" bestFit="1" customWidth="1"/>
    <col min="27" max="27" width="24.5" style="349" bestFit="1" customWidth="1"/>
    <col min="28" max="28" width="27" style="349" bestFit="1" customWidth="1"/>
    <col min="29" max="29" width="26" style="349" bestFit="1" customWidth="1"/>
    <col min="30" max="30" width="24.33203125" style="349" bestFit="1" customWidth="1"/>
    <col min="31" max="31" width="26.83203125" style="349" bestFit="1" customWidth="1"/>
    <col min="32" max="32" width="25.83203125" style="349" bestFit="1" customWidth="1"/>
    <col min="33" max="33" width="25.6640625" style="349" bestFit="1" customWidth="1"/>
    <col min="34" max="34" width="28" style="349" bestFit="1" customWidth="1"/>
    <col min="35" max="35" width="27" style="349" bestFit="1" customWidth="1"/>
    <col min="36" max="36" width="25.6640625" style="349" bestFit="1" customWidth="1"/>
    <col min="37" max="37" width="28" style="349" bestFit="1" customWidth="1"/>
    <col min="38" max="38" width="27" style="349" bestFit="1" customWidth="1"/>
    <col min="39" max="39" width="26.83203125" style="349" bestFit="1" customWidth="1"/>
    <col min="40" max="40" width="29.33203125" style="349" bestFit="1" customWidth="1"/>
    <col min="41" max="41" width="28.1640625" style="349" bestFit="1" customWidth="1"/>
    <col min="42" max="16383" width="9" style="349" customWidth="1"/>
    <col min="16384" max="16384" width="9" style="349"/>
  </cols>
  <sheetData>
    <row r="1" spans="1:544" s="64" customFormat="1" ht="41.25" customHeight="1">
      <c r="A1" s="458" t="s">
        <v>159</v>
      </c>
      <c r="B1" s="458"/>
      <c r="C1" s="458"/>
      <c r="D1" s="458"/>
      <c r="E1" s="458"/>
      <c r="F1" s="458"/>
      <c r="G1" s="458"/>
      <c r="H1" s="458"/>
      <c r="I1" s="458"/>
      <c r="J1" s="458"/>
      <c r="K1" s="458"/>
      <c r="L1" s="458"/>
      <c r="M1" s="458"/>
      <c r="N1" s="138"/>
      <c r="O1" s="138"/>
      <c r="P1" s="138"/>
    </row>
    <row r="2" spans="1:544" s="366" customFormat="1" ht="48" customHeight="1">
      <c r="A2" s="364" t="s">
        <v>272</v>
      </c>
      <c r="B2" s="364" t="s">
        <v>273</v>
      </c>
      <c r="C2" s="364" t="s">
        <v>274</v>
      </c>
      <c r="D2" s="364" t="s">
        <v>275</v>
      </c>
      <c r="E2" s="364" t="s">
        <v>276</v>
      </c>
      <c r="F2" s="364" t="s">
        <v>277</v>
      </c>
      <c r="G2" s="364" t="s">
        <v>278</v>
      </c>
      <c r="H2" s="364" t="s">
        <v>262</v>
      </c>
      <c r="I2" s="364" t="s">
        <v>263</v>
      </c>
      <c r="J2" s="364" t="s">
        <v>264</v>
      </c>
      <c r="K2" s="364" t="s">
        <v>265</v>
      </c>
      <c r="L2" s="364" t="s">
        <v>266</v>
      </c>
      <c r="M2" s="364" t="s">
        <v>267</v>
      </c>
      <c r="N2" s="364" t="s">
        <v>268</v>
      </c>
      <c r="O2" s="364" t="s">
        <v>269</v>
      </c>
      <c r="P2" s="364" t="s">
        <v>270</v>
      </c>
      <c r="Q2" s="365" t="s">
        <v>249</v>
      </c>
      <c r="R2" s="365" t="s">
        <v>279</v>
      </c>
      <c r="S2" s="365" t="s">
        <v>281</v>
      </c>
      <c r="T2" s="365" t="s">
        <v>283</v>
      </c>
      <c r="U2" s="365" t="s">
        <v>295</v>
      </c>
      <c r="V2" s="365" t="s">
        <v>297</v>
      </c>
      <c r="W2" s="365" t="s">
        <v>299</v>
      </c>
      <c r="X2" s="365" t="s">
        <v>280</v>
      </c>
      <c r="Y2" s="365" t="s">
        <v>282</v>
      </c>
      <c r="Z2" s="365" t="s">
        <v>284</v>
      </c>
      <c r="AA2" s="365" t="s">
        <v>296</v>
      </c>
      <c r="AB2" s="365" t="s">
        <v>298</v>
      </c>
      <c r="AC2" s="365" t="s">
        <v>300</v>
      </c>
      <c r="AD2" s="365"/>
      <c r="AE2" s="365"/>
      <c r="AF2" s="365"/>
      <c r="AG2" s="365"/>
      <c r="AH2" s="365"/>
      <c r="AI2" s="365"/>
    </row>
    <row r="3" spans="1:544" s="362" customFormat="1" ht="20" customHeight="1">
      <c r="A3" s="65">
        <v>1</v>
      </c>
      <c r="B3" s="66">
        <v>0.18617870964900773</v>
      </c>
      <c r="C3" s="66">
        <v>0.28390174960872799</v>
      </c>
      <c r="D3" s="66">
        <v>0.59775296531626354</v>
      </c>
      <c r="E3" s="66">
        <v>4.2778779171889525E-4</v>
      </c>
      <c r="F3" s="66">
        <v>1.1556807784967591E-3</v>
      </c>
      <c r="G3" s="66">
        <v>3.8006306052190061E-3</v>
      </c>
      <c r="H3" s="66">
        <v>84450.662696789906</v>
      </c>
      <c r="I3" s="66">
        <v>183968.33374645576</v>
      </c>
      <c r="J3" s="66">
        <v>503547.09798242053</v>
      </c>
      <c r="K3" s="66">
        <v>190687424.33730322</v>
      </c>
      <c r="L3" s="66">
        <v>190587906.66625354</v>
      </c>
      <c r="M3" s="66">
        <v>190268327.90201759</v>
      </c>
      <c r="N3" s="363">
        <v>99.955732121049408</v>
      </c>
      <c r="O3" s="363">
        <v>99.903566322998898</v>
      </c>
      <c r="P3" s="363">
        <v>99.736047518544126</v>
      </c>
      <c r="Q3" s="361">
        <v>1</v>
      </c>
      <c r="R3" s="362">
        <v>3.1317723766150865</v>
      </c>
      <c r="S3" s="362">
        <v>1.277325336846876</v>
      </c>
      <c r="T3" s="362">
        <v>0.1572527064615426</v>
      </c>
      <c r="U3" s="362">
        <v>8.2837426498724678E-2</v>
      </c>
      <c r="V3" s="362">
        <v>1.6657194839499426E-3</v>
      </c>
      <c r="W3" s="362">
        <v>1.2036921237670958E-7</v>
      </c>
      <c r="X3" s="362">
        <v>12.496996911269287</v>
      </c>
      <c r="Y3" s="362">
        <v>3.2111525931318647</v>
      </c>
      <c r="Z3" s="362">
        <v>0.20717549611237224</v>
      </c>
      <c r="AA3" s="362">
        <v>0.33055373718154918</v>
      </c>
      <c r="AB3" s="362">
        <v>4.1875623116660573E-3</v>
      </c>
      <c r="AC3" s="362">
        <v>1.5858265241939721E-7</v>
      </c>
    </row>
    <row r="4" spans="1:544" s="347" customFormat="1" ht="20" customHeight="1">
      <c r="A4" s="67">
        <v>2</v>
      </c>
      <c r="B4" s="68">
        <v>0.17865433585310625</v>
      </c>
      <c r="C4" s="68">
        <v>0.30144126918097913</v>
      </c>
      <c r="D4" s="68">
        <v>0.72544968590937908</v>
      </c>
      <c r="E4" s="68">
        <v>4.9570133174840856E-4</v>
      </c>
      <c r="F4" s="68">
        <v>1.4234682676074141E-3</v>
      </c>
      <c r="G4" s="68">
        <v>5.1154405762658048E-3</v>
      </c>
      <c r="H4" s="68">
        <v>81037.606742968987</v>
      </c>
      <c r="I4" s="68">
        <v>195333.9424292745</v>
      </c>
      <c r="J4" s="68">
        <v>611118.81541006104</v>
      </c>
      <c r="K4" s="68">
        <v>190604680.20258334</v>
      </c>
      <c r="L4" s="68">
        <v>190398255.52816567</v>
      </c>
      <c r="M4" s="68">
        <v>189710994.94532135</v>
      </c>
      <c r="N4" s="321">
        <v>99.912358780655339</v>
      </c>
      <c r="O4" s="321">
        <v>99.804153797914736</v>
      </c>
      <c r="P4" s="321">
        <v>99.443901227747205</v>
      </c>
      <c r="Q4" s="353">
        <v>2</v>
      </c>
      <c r="R4" s="347">
        <v>3.3506178128159014</v>
      </c>
      <c r="S4" s="347">
        <v>1.3680817603261517</v>
      </c>
      <c r="T4" s="347">
        <v>0.16854704034334242</v>
      </c>
      <c r="U4" s="347">
        <v>8.8780796009957627E-2</v>
      </c>
      <c r="V4" s="347">
        <v>1.785916238584584E-3</v>
      </c>
      <c r="W4" s="347">
        <v>1.290829429875393E-7</v>
      </c>
      <c r="X4" s="347">
        <v>13.370275812593189</v>
      </c>
      <c r="Y4" s="347">
        <v>3.4393111649474539</v>
      </c>
      <c r="Z4" s="347">
        <v>0.2220554258628526</v>
      </c>
      <c r="AA4" s="347">
        <v>0.35427010653808849</v>
      </c>
      <c r="AB4" s="347">
        <v>4.4897328779243328E-3</v>
      </c>
      <c r="AC4" s="347">
        <v>1.7006271850480799E-7</v>
      </c>
    </row>
    <row r="5" spans="1:544" s="347" customFormat="1" ht="20" customHeight="1">
      <c r="A5" s="67">
        <v>3</v>
      </c>
      <c r="B5" s="68">
        <v>0.18119260110501639</v>
      </c>
      <c r="C5" s="68">
        <v>0.32678366032921852</v>
      </c>
      <c r="D5" s="68">
        <v>0.86576170917611561</v>
      </c>
      <c r="E5" s="68">
        <v>5.526954178793048E-4</v>
      </c>
      <c r="F5" s="68">
        <v>1.6563159200084542E-3</v>
      </c>
      <c r="G5" s="68">
        <v>6.3560567944710416E-3</v>
      </c>
      <c r="H5" s="68">
        <v>82188.963861235432</v>
      </c>
      <c r="I5" s="68">
        <v>211755.81189333365</v>
      </c>
      <c r="J5" s="68">
        <v>729317.66380995989</v>
      </c>
      <c r="K5" s="68">
        <v>190523066.91728124</v>
      </c>
      <c r="L5" s="68">
        <v>190194710.65100437</v>
      </c>
      <c r="M5" s="68">
        <v>189040776.70571133</v>
      </c>
      <c r="N5" s="321">
        <v>99.869578216013892</v>
      </c>
      <c r="O5" s="321">
        <v>99.69745836539289</v>
      </c>
      <c r="P5" s="321">
        <v>99.092582020128134</v>
      </c>
      <c r="Q5" s="353">
        <v>3</v>
      </c>
      <c r="R5" s="347">
        <v>3.5751691527002905</v>
      </c>
      <c r="S5" s="347">
        <v>1.4623577041762701</v>
      </c>
      <c r="T5" s="347">
        <v>0.18037152642723153</v>
      </c>
      <c r="U5" s="347">
        <v>9.4998439528623607E-2</v>
      </c>
      <c r="V5" s="347">
        <v>1.9121770889522437E-3</v>
      </c>
      <c r="W5" s="347">
        <v>1.382573196775418E-7</v>
      </c>
      <c r="X5" s="347">
        <v>14.266323501726212</v>
      </c>
      <c r="Y5" s="347">
        <v>3.6763176916570655</v>
      </c>
      <c r="Z5" s="347">
        <v>0.23763381446949111</v>
      </c>
      <c r="AA5" s="347">
        <v>0.37908093647845748</v>
      </c>
      <c r="AB5" s="347">
        <v>4.8071483752713086E-3</v>
      </c>
      <c r="AC5" s="347">
        <v>1.8214967131498352E-7</v>
      </c>
    </row>
    <row r="6" spans="1:544" s="347" customFormat="1" ht="20" customHeight="1">
      <c r="A6" s="67">
        <v>4</v>
      </c>
      <c r="B6" s="68">
        <v>0.18653572731802839</v>
      </c>
      <c r="C6" s="68">
        <v>0.35376434440922289</v>
      </c>
      <c r="D6" s="68">
        <v>1.0793731134219169</v>
      </c>
      <c r="E6" s="68">
        <v>6.0418630756186047E-4</v>
      </c>
      <c r="F6" s="68">
        <v>1.8722185135968817E-3</v>
      </c>
      <c r="G6" s="68">
        <v>7.9041286103247715E-3</v>
      </c>
      <c r="H6" s="68">
        <v>84612.605911457678</v>
      </c>
      <c r="I6" s="68">
        <v>229239.29517717645</v>
      </c>
      <c r="J6" s="68">
        <v>909263.91074662306</v>
      </c>
      <c r="K6" s="68">
        <v>190439666.13239488</v>
      </c>
      <c r="L6" s="68">
        <v>189974213.09746912</v>
      </c>
      <c r="M6" s="68">
        <v>188221485.91843304</v>
      </c>
      <c r="N6" s="321">
        <v>99.825860668610019</v>
      </c>
      <c r="O6" s="321">
        <v>99.581876572460757</v>
      </c>
      <c r="P6" s="321">
        <v>98.663121027894192</v>
      </c>
      <c r="Q6" s="353">
        <v>4</v>
      </c>
      <c r="R6" s="347">
        <v>3.8051648824925324</v>
      </c>
      <c r="S6" s="347">
        <v>1.5601945878164567</v>
      </c>
      <c r="T6" s="347">
        <v>0.19274388608686202</v>
      </c>
      <c r="U6" s="347">
        <v>0.10149903089067912</v>
      </c>
      <c r="V6" s="347">
        <v>2.0447495750644958E-3</v>
      </c>
      <c r="W6" s="347">
        <v>1.4791325734960598E-7</v>
      </c>
      <c r="X6" s="347">
        <v>15.184096436400781</v>
      </c>
      <c r="Y6" s="347">
        <v>3.9222763002764349</v>
      </c>
      <c r="Z6" s="347">
        <v>0.253934009284844</v>
      </c>
      <c r="AA6" s="347">
        <v>0.40502083900126978</v>
      </c>
      <c r="AB6" s="347">
        <v>5.140431110904016E-3</v>
      </c>
      <c r="AC6" s="347">
        <v>1.9487106557683221E-7</v>
      </c>
    </row>
    <row r="7" spans="1:544" s="347" customFormat="1" ht="20" customHeight="1">
      <c r="A7" s="67">
        <v>5</v>
      </c>
      <c r="B7" s="68">
        <v>0.19301149259006062</v>
      </c>
      <c r="C7" s="68">
        <v>0.38125118385894258</v>
      </c>
      <c r="D7" s="68">
        <v>1.4964650701379782</v>
      </c>
      <c r="E7" s="68">
        <v>6.522524979625234E-4</v>
      </c>
      <c r="F7" s="68">
        <v>2.0781630448186632E-3</v>
      </c>
      <c r="G7" s="68">
        <v>1.0572348669437506E-2</v>
      </c>
      <c r="H7" s="68">
        <v>87550.013038851495</v>
      </c>
      <c r="I7" s="68">
        <v>247050.76714059481</v>
      </c>
      <c r="J7" s="68">
        <v>1260622.1750842331</v>
      </c>
      <c r="K7" s="68">
        <v>190353584.82291973</v>
      </c>
      <c r="L7" s="68">
        <v>189736068.06631023</v>
      </c>
      <c r="M7" s="68">
        <v>187136542.87551761</v>
      </c>
      <c r="N7" s="321">
        <v>99.780738026986285</v>
      </c>
      <c r="O7" s="321">
        <v>99.457044213834038</v>
      </c>
      <c r="P7" s="321">
        <v>98.094408767286893</v>
      </c>
      <c r="Q7" s="353">
        <v>5</v>
      </c>
      <c r="R7" s="347">
        <v>4.040319124145503</v>
      </c>
      <c r="S7" s="347">
        <v>1.6616298896891979</v>
      </c>
      <c r="T7" s="347">
        <v>0.20568218713396624</v>
      </c>
      <c r="U7" s="347">
        <v>0.10829137765079443</v>
      </c>
      <c r="V7" s="347">
        <v>2.1838895761343985E-3</v>
      </c>
      <c r="W7" s="347">
        <v>1.5807252687565638E-7</v>
      </c>
      <c r="X7" s="347">
        <v>16.122453851375269</v>
      </c>
      <c r="Y7" s="347">
        <v>4.1772812103393857</v>
      </c>
      <c r="Z7" s="347">
        <v>0.27097981408274474</v>
      </c>
      <c r="AA7" s="347">
        <v>0.43212495969511655</v>
      </c>
      <c r="AB7" s="347">
        <v>5.4902243564893035E-3</v>
      </c>
      <c r="AC7" s="347">
        <v>2.0825558372955176E-7</v>
      </c>
    </row>
    <row r="8" spans="1:544" s="347" customFormat="1" ht="20" customHeight="1">
      <c r="A8" s="67">
        <v>6</v>
      </c>
      <c r="B8" s="68">
        <v>0.20002930796056548</v>
      </c>
      <c r="C8" s="68">
        <v>0.40935103254270155</v>
      </c>
      <c r="D8" s="68">
        <v>2.288202643188908</v>
      </c>
      <c r="E8" s="68">
        <v>6.9795072602493117E-4</v>
      </c>
      <c r="F8" s="68">
        <v>2.2788115389997263E-3</v>
      </c>
      <c r="G8" s="68">
        <v>1.5550331223758131E-2</v>
      </c>
      <c r="H8" s="68">
        <v>90733.294090912488</v>
      </c>
      <c r="I8" s="68">
        <v>265259.46908767062</v>
      </c>
      <c r="J8" s="68">
        <v>1927581.9066223365</v>
      </c>
      <c r="K8" s="68">
        <v>190264443.16935486</v>
      </c>
      <c r="L8" s="68">
        <v>189479912.94819611</v>
      </c>
      <c r="M8" s="68">
        <v>185542440.83466431</v>
      </c>
      <c r="N8" s="321">
        <v>99.734011194970364</v>
      </c>
      <c r="O8" s="321">
        <v>99.322771214675171</v>
      </c>
      <c r="P8" s="321">
        <v>97.258802344247187</v>
      </c>
      <c r="Q8" s="353">
        <v>6</v>
      </c>
      <c r="R8" s="347">
        <v>4.2803220843381666</v>
      </c>
      <c r="S8" s="347">
        <v>1.7666969352957673</v>
      </c>
      <c r="T8" s="347">
        <v>0.21920484112159982</v>
      </c>
      <c r="U8" s="347">
        <v>0.11538441744744825</v>
      </c>
      <c r="V8" s="347">
        <v>2.3298615328361601E-3</v>
      </c>
      <c r="W8" s="347">
        <v>1.6875778725681182E-7</v>
      </c>
      <c r="X8" s="347">
        <v>17.080159550109656</v>
      </c>
      <c r="Y8" s="347">
        <v>4.4414162010263238</v>
      </c>
      <c r="Z8" s="347">
        <v>0.28879548550541168</v>
      </c>
      <c r="AA8" s="347">
        <v>0.460428963233873</v>
      </c>
      <c r="AB8" s="347">
        <v>5.8571929069170994E-3</v>
      </c>
      <c r="AC8" s="347">
        <v>2.2233307829462707E-7</v>
      </c>
    </row>
    <row r="9" spans="1:544" s="347" customFormat="1" ht="20" customHeight="1">
      <c r="A9" s="67">
        <v>7</v>
      </c>
      <c r="B9" s="68">
        <v>0.20733167045486334</v>
      </c>
      <c r="C9" s="68">
        <v>0.43929166137893799</v>
      </c>
      <c r="D9" s="68">
        <v>3.6313486252307507</v>
      </c>
      <c r="E9" s="68">
        <v>7.4190333258091976E-4</v>
      </c>
      <c r="F9" s="68">
        <v>2.480448044089604E-3</v>
      </c>
      <c r="G9" s="68">
        <v>2.4223049188860816E-2</v>
      </c>
      <c r="H9" s="68">
        <v>94045.645718326006</v>
      </c>
      <c r="I9" s="68">
        <v>284660.99657355185</v>
      </c>
      <c r="J9" s="68">
        <v>3059048.0818943847</v>
      </c>
      <c r="K9" s="68">
        <v>190172053.69945022</v>
      </c>
      <c r="L9" s="68">
        <v>189204952.7153655</v>
      </c>
      <c r="M9" s="68">
        <v>183049125.84040597</v>
      </c>
      <c r="N9" s="321">
        <v>99.685581902180402</v>
      </c>
      <c r="O9" s="321">
        <v>99.178640832337322</v>
      </c>
      <c r="P9" s="321">
        <v>95.951840825806201</v>
      </c>
      <c r="Q9" s="354">
        <v>7</v>
      </c>
      <c r="R9" s="348">
        <v>4.5248406352048249</v>
      </c>
      <c r="S9" s="348">
        <v>1.8754246884540602</v>
      </c>
      <c r="T9" s="348">
        <v>0.2333306001667339</v>
      </c>
      <c r="U9" s="348">
        <v>0.12278721407273704</v>
      </c>
      <c r="V9" s="348">
        <v>2.4829386734911705E-3</v>
      </c>
      <c r="W9" s="348">
        <v>1.7999261889974297E-7</v>
      </c>
      <c r="X9" s="347">
        <v>18.055884222102392</v>
      </c>
      <c r="Y9" s="347">
        <v>4.7147540863935093</v>
      </c>
      <c r="Z9" s="347">
        <v>0.3074057288773131</v>
      </c>
      <c r="AA9" s="347">
        <v>0.48996901769369922</v>
      </c>
      <c r="AB9" s="347">
        <v>6.2420236489244309E-3</v>
      </c>
      <c r="AC9" s="347">
        <v>2.3713461571638507E-7</v>
      </c>
    </row>
    <row r="10" spans="1:544" ht="20" customHeight="1">
      <c r="A10" s="67">
        <v>8</v>
      </c>
      <c r="B10" s="68">
        <v>0.2147912955318366</v>
      </c>
      <c r="C10" s="68">
        <v>0.47356455455452101</v>
      </c>
      <c r="D10" s="68">
        <v>5.6106801895650049</v>
      </c>
      <c r="E10" s="68">
        <v>7.8451248690066368E-4</v>
      </c>
      <c r="F10" s="68">
        <v>2.6936496159358937E-3</v>
      </c>
      <c r="G10" s="68">
        <v>3.7621414478581118E-2</v>
      </c>
      <c r="H10" s="68">
        <v>97429.331653241068</v>
      </c>
      <c r="I10" s="68">
        <v>306869.83135132963</v>
      </c>
      <c r="J10" s="68">
        <v>4726436.9916895609</v>
      </c>
      <c r="K10" s="68">
        <v>190076316.21076444</v>
      </c>
      <c r="L10" s="68">
        <v>188909187.30140305</v>
      </c>
      <c r="M10" s="68">
        <v>179156383.30361399</v>
      </c>
      <c r="N10" s="321">
        <v>99.635397623871143</v>
      </c>
      <c r="O10" s="321">
        <v>99.023604659441048</v>
      </c>
      <c r="P10" s="321">
        <v>93.911318585936215</v>
      </c>
      <c r="Q10" s="353">
        <v>8</v>
      </c>
      <c r="R10" s="347">
        <v>4.7735190267257384</v>
      </c>
      <c r="S10" s="347">
        <v>1.9878375465008047</v>
      </c>
      <c r="T10" s="347">
        <v>0.24807855327859671</v>
      </c>
      <c r="U10" s="347">
        <v>0.13050895324183084</v>
      </c>
      <c r="V10" s="347">
        <v>2.6434032441794183E-3</v>
      </c>
      <c r="W10" s="347">
        <v>1.9180155804393853E-7</v>
      </c>
      <c r="X10" s="347">
        <v>19.048208285607675</v>
      </c>
      <c r="Y10" s="347">
        <v>4.9973562005183636</v>
      </c>
      <c r="Z10" s="347">
        <v>0.32683569336787283</v>
      </c>
      <c r="AA10" s="347">
        <v>0.52078177767151435</v>
      </c>
      <c r="AB10" s="347">
        <v>6.6454261395877236E-3</v>
      </c>
      <c r="AC10" s="347">
        <v>2.5269252171883494E-7</v>
      </c>
      <c r="AD10" s="347"/>
      <c r="AE10" s="347"/>
      <c r="AF10" s="347"/>
      <c r="AG10" s="347"/>
      <c r="AH10" s="347"/>
      <c r="AI10" s="347"/>
      <c r="AJ10" s="347"/>
      <c r="AK10" s="347"/>
      <c r="AL10" s="347"/>
      <c r="AM10" s="347"/>
      <c r="AN10" s="347"/>
      <c r="AO10" s="347"/>
      <c r="AP10" s="347"/>
      <c r="AQ10" s="347"/>
      <c r="AR10" s="347"/>
      <c r="AS10" s="347"/>
      <c r="AT10" s="347"/>
      <c r="AU10" s="347"/>
      <c r="AV10" s="347"/>
      <c r="AW10" s="347"/>
      <c r="AX10" s="347"/>
      <c r="AY10" s="347"/>
      <c r="AZ10" s="347"/>
      <c r="BA10" s="347"/>
      <c r="BB10" s="347"/>
      <c r="BC10" s="347"/>
      <c r="BD10" s="347"/>
      <c r="BE10" s="347"/>
      <c r="BF10" s="347"/>
      <c r="BG10" s="347"/>
      <c r="BH10" s="347"/>
      <c r="BI10" s="347"/>
      <c r="BJ10" s="347"/>
      <c r="BK10" s="347"/>
      <c r="BL10" s="347"/>
      <c r="BM10" s="347"/>
      <c r="BN10" s="347"/>
      <c r="BO10" s="347"/>
      <c r="BP10" s="347"/>
      <c r="BQ10" s="347"/>
      <c r="BR10" s="347"/>
      <c r="BS10" s="347"/>
      <c r="BT10" s="347"/>
      <c r="BU10" s="347"/>
      <c r="BV10" s="347"/>
      <c r="BW10" s="347"/>
      <c r="BX10" s="347"/>
      <c r="BY10" s="347"/>
      <c r="BZ10" s="347"/>
      <c r="CA10" s="347"/>
      <c r="CB10" s="347"/>
      <c r="CC10" s="347"/>
      <c r="CD10" s="347"/>
      <c r="CE10" s="347"/>
      <c r="CF10" s="347"/>
      <c r="CG10" s="347"/>
      <c r="CH10" s="347"/>
      <c r="CI10" s="347"/>
      <c r="CJ10" s="347"/>
      <c r="CK10" s="347"/>
      <c r="CL10" s="347"/>
      <c r="CM10" s="347"/>
      <c r="CN10" s="347"/>
      <c r="CO10" s="347"/>
      <c r="CP10" s="347"/>
      <c r="CQ10" s="347"/>
      <c r="CR10" s="347"/>
      <c r="CS10" s="347"/>
      <c r="CT10" s="347"/>
      <c r="CU10" s="347"/>
      <c r="CV10" s="347"/>
      <c r="CW10" s="347"/>
      <c r="CX10" s="347"/>
      <c r="CY10" s="347"/>
      <c r="CZ10" s="347"/>
      <c r="DA10" s="347"/>
      <c r="DB10" s="347"/>
      <c r="DC10" s="347"/>
      <c r="DD10" s="347"/>
      <c r="DE10" s="347"/>
      <c r="DF10" s="347"/>
      <c r="DG10" s="347"/>
      <c r="DH10" s="347"/>
      <c r="DI10" s="347"/>
      <c r="DJ10" s="347"/>
      <c r="DK10" s="347"/>
      <c r="DL10" s="347"/>
      <c r="DM10" s="347"/>
      <c r="DN10" s="347"/>
      <c r="DO10" s="347"/>
      <c r="DP10" s="347"/>
      <c r="DQ10" s="347"/>
      <c r="DR10" s="347"/>
      <c r="DS10" s="347"/>
      <c r="DT10" s="347"/>
      <c r="DU10" s="347"/>
      <c r="DV10" s="347"/>
      <c r="DW10" s="347"/>
      <c r="DX10" s="347"/>
      <c r="DY10" s="347"/>
      <c r="DZ10" s="347"/>
      <c r="EA10" s="347"/>
      <c r="EB10" s="347"/>
      <c r="EC10" s="347"/>
      <c r="ED10" s="347"/>
      <c r="EE10" s="347"/>
      <c r="EF10" s="347"/>
      <c r="EG10" s="347"/>
      <c r="EH10" s="347"/>
      <c r="EI10" s="347"/>
      <c r="EJ10" s="347"/>
      <c r="EK10" s="347"/>
      <c r="EL10" s="347"/>
      <c r="EM10" s="347"/>
      <c r="EN10" s="347"/>
      <c r="EO10" s="347"/>
      <c r="EP10" s="347"/>
      <c r="EQ10" s="347"/>
      <c r="ER10" s="347"/>
      <c r="ES10" s="347"/>
      <c r="ET10" s="347"/>
      <c r="EU10" s="347"/>
      <c r="EV10" s="347"/>
      <c r="EW10" s="347"/>
      <c r="EX10" s="347"/>
      <c r="EY10" s="347"/>
      <c r="EZ10" s="347"/>
      <c r="FA10" s="347"/>
      <c r="FB10" s="347"/>
      <c r="FC10" s="347"/>
      <c r="FD10" s="347"/>
      <c r="FE10" s="347"/>
      <c r="FF10" s="347"/>
      <c r="FG10" s="347"/>
      <c r="FH10" s="347"/>
      <c r="FI10" s="347"/>
      <c r="FJ10" s="347"/>
      <c r="FK10" s="347"/>
      <c r="FL10" s="347"/>
      <c r="FM10" s="347"/>
      <c r="FN10" s="347"/>
      <c r="FO10" s="347"/>
      <c r="FP10" s="347"/>
      <c r="FQ10" s="347"/>
      <c r="FR10" s="347"/>
      <c r="FS10" s="347"/>
      <c r="FT10" s="347"/>
      <c r="FU10" s="347"/>
      <c r="FV10" s="347"/>
      <c r="FW10" s="347"/>
      <c r="FX10" s="347"/>
      <c r="FY10" s="347"/>
      <c r="FZ10" s="347"/>
      <c r="GA10" s="347"/>
      <c r="GB10" s="347"/>
      <c r="GC10" s="347"/>
      <c r="GD10" s="347"/>
      <c r="GE10" s="347"/>
      <c r="GF10" s="347"/>
      <c r="GG10" s="347"/>
      <c r="GH10" s="347"/>
      <c r="GI10" s="347"/>
      <c r="GJ10" s="347"/>
      <c r="GK10" s="347"/>
      <c r="GL10" s="347"/>
      <c r="GM10" s="347"/>
      <c r="GN10" s="347"/>
      <c r="GO10" s="347"/>
      <c r="GP10" s="347"/>
      <c r="GQ10" s="347"/>
      <c r="GR10" s="347"/>
      <c r="GS10" s="347"/>
      <c r="GT10" s="347"/>
      <c r="GU10" s="347"/>
      <c r="GV10" s="347"/>
      <c r="GW10" s="347"/>
      <c r="GX10" s="347"/>
      <c r="GY10" s="347"/>
      <c r="GZ10" s="347"/>
      <c r="HA10" s="347"/>
      <c r="HB10" s="347"/>
      <c r="HC10" s="347"/>
      <c r="HD10" s="347"/>
      <c r="HE10" s="347"/>
      <c r="HF10" s="347"/>
      <c r="HG10" s="347"/>
      <c r="HH10" s="347"/>
      <c r="HI10" s="347"/>
      <c r="HJ10" s="347"/>
      <c r="HK10" s="347"/>
      <c r="HL10" s="347"/>
      <c r="HM10" s="347"/>
      <c r="HN10" s="347"/>
      <c r="HO10" s="347"/>
      <c r="HP10" s="347"/>
      <c r="HQ10" s="347"/>
      <c r="HR10" s="347"/>
      <c r="HS10" s="347"/>
      <c r="HT10" s="347"/>
      <c r="HU10" s="347"/>
      <c r="HV10" s="347"/>
      <c r="HW10" s="347"/>
      <c r="HX10" s="347"/>
      <c r="HY10" s="347"/>
      <c r="HZ10" s="347"/>
      <c r="IA10" s="347"/>
      <c r="IB10" s="347"/>
      <c r="IC10" s="347"/>
      <c r="ID10" s="347"/>
      <c r="IE10" s="347"/>
      <c r="IF10" s="347"/>
      <c r="IG10" s="347"/>
      <c r="IH10" s="347"/>
      <c r="II10" s="347"/>
      <c r="IJ10" s="347"/>
      <c r="IK10" s="347"/>
      <c r="IL10" s="347"/>
      <c r="IM10" s="347"/>
      <c r="IN10" s="347"/>
      <c r="IO10" s="347"/>
      <c r="IP10" s="347"/>
      <c r="IQ10" s="347"/>
      <c r="IR10" s="347"/>
      <c r="IS10" s="347"/>
      <c r="IT10" s="347"/>
      <c r="IU10" s="347"/>
      <c r="IV10" s="347"/>
      <c r="IW10" s="347"/>
      <c r="IX10" s="347"/>
      <c r="IY10" s="347"/>
      <c r="IZ10" s="347"/>
      <c r="JA10" s="347"/>
      <c r="JB10" s="347"/>
      <c r="JC10" s="347"/>
      <c r="JD10" s="347"/>
      <c r="JE10" s="347"/>
      <c r="JF10" s="347"/>
      <c r="JG10" s="347"/>
      <c r="JH10" s="347"/>
      <c r="JI10" s="347"/>
      <c r="JJ10" s="347"/>
      <c r="JK10" s="347"/>
      <c r="JL10" s="347"/>
      <c r="JM10" s="347"/>
      <c r="JN10" s="347"/>
      <c r="JO10" s="347"/>
      <c r="JP10" s="347"/>
      <c r="JQ10" s="347"/>
      <c r="JR10" s="347"/>
      <c r="JS10" s="347"/>
      <c r="JT10" s="347"/>
      <c r="JU10" s="347"/>
      <c r="JV10" s="347"/>
      <c r="JW10" s="347"/>
      <c r="JX10" s="347"/>
      <c r="JY10" s="347"/>
      <c r="JZ10" s="347"/>
      <c r="KA10" s="347"/>
      <c r="KB10" s="347"/>
      <c r="KC10" s="347"/>
      <c r="KD10" s="347"/>
      <c r="KE10" s="347"/>
      <c r="KF10" s="347"/>
      <c r="KG10" s="347"/>
      <c r="KH10" s="347"/>
      <c r="KI10" s="347"/>
      <c r="KJ10" s="347"/>
      <c r="KK10" s="347"/>
      <c r="KL10" s="347"/>
      <c r="KM10" s="347"/>
      <c r="KN10" s="347"/>
      <c r="KO10" s="347"/>
      <c r="KP10" s="347"/>
      <c r="KQ10" s="347"/>
      <c r="KR10" s="347"/>
      <c r="KS10" s="347"/>
      <c r="KT10" s="347"/>
      <c r="KU10" s="347"/>
      <c r="KV10" s="347"/>
      <c r="KW10" s="347"/>
      <c r="KX10" s="347"/>
      <c r="KY10" s="347"/>
      <c r="KZ10" s="347"/>
      <c r="LA10" s="347"/>
      <c r="LB10" s="347"/>
      <c r="LC10" s="347"/>
      <c r="LD10" s="347"/>
      <c r="LE10" s="347"/>
      <c r="LF10" s="347"/>
      <c r="LG10" s="347"/>
      <c r="LH10" s="347"/>
      <c r="LI10" s="347"/>
      <c r="LJ10" s="347"/>
      <c r="LK10" s="347"/>
      <c r="LL10" s="347"/>
      <c r="LM10" s="347"/>
      <c r="LN10" s="347"/>
      <c r="LO10" s="347"/>
      <c r="LP10" s="347"/>
      <c r="LQ10" s="347"/>
      <c r="LR10" s="347"/>
      <c r="LS10" s="347"/>
      <c r="LT10" s="347"/>
      <c r="LU10" s="347"/>
      <c r="LV10" s="347"/>
      <c r="LW10" s="347"/>
      <c r="LX10" s="347"/>
      <c r="LY10" s="347"/>
      <c r="LZ10" s="347"/>
      <c r="MA10" s="347"/>
      <c r="MB10" s="347"/>
      <c r="MC10" s="347"/>
      <c r="MD10" s="347"/>
      <c r="ME10" s="347"/>
      <c r="MF10" s="347"/>
      <c r="MG10" s="347"/>
      <c r="MH10" s="347"/>
      <c r="MI10" s="347"/>
      <c r="MJ10" s="347"/>
      <c r="MK10" s="347"/>
      <c r="ML10" s="347"/>
      <c r="MM10" s="347"/>
      <c r="MN10" s="347"/>
      <c r="MO10" s="347"/>
      <c r="MP10" s="347"/>
      <c r="MQ10" s="347"/>
      <c r="MR10" s="347"/>
      <c r="MS10" s="347"/>
      <c r="MT10" s="347"/>
      <c r="MU10" s="347"/>
      <c r="MV10" s="347"/>
      <c r="MW10" s="347"/>
      <c r="MX10" s="347"/>
      <c r="MY10" s="347"/>
      <c r="MZ10" s="347"/>
      <c r="NA10" s="347"/>
      <c r="NB10" s="347"/>
      <c r="NC10" s="347"/>
      <c r="ND10" s="347"/>
      <c r="NE10" s="347"/>
      <c r="NF10" s="347"/>
      <c r="NG10" s="347"/>
      <c r="NH10" s="347"/>
      <c r="NI10" s="347"/>
      <c r="NJ10" s="347"/>
      <c r="NK10" s="347"/>
      <c r="NL10" s="347"/>
      <c r="NM10" s="347"/>
      <c r="NN10" s="347"/>
      <c r="NO10" s="347"/>
      <c r="NP10" s="347"/>
      <c r="NQ10" s="347"/>
      <c r="NR10" s="347"/>
      <c r="NS10" s="347"/>
      <c r="NT10" s="347"/>
      <c r="NU10" s="347"/>
      <c r="NV10" s="347"/>
      <c r="NW10" s="347"/>
      <c r="NX10" s="347"/>
      <c r="NY10" s="347"/>
      <c r="NZ10" s="347"/>
      <c r="OA10" s="347"/>
      <c r="OB10" s="347"/>
      <c r="OC10" s="347"/>
      <c r="OD10" s="347"/>
      <c r="OE10" s="347"/>
      <c r="OF10" s="347"/>
      <c r="OG10" s="347"/>
      <c r="OH10" s="347"/>
      <c r="OI10" s="347"/>
      <c r="OJ10" s="347"/>
      <c r="OK10" s="347"/>
      <c r="OL10" s="347"/>
      <c r="OM10" s="347"/>
      <c r="ON10" s="347"/>
      <c r="OO10" s="347"/>
      <c r="OP10" s="347"/>
      <c r="OQ10" s="347"/>
      <c r="OR10" s="347"/>
      <c r="OS10" s="347"/>
      <c r="OT10" s="347"/>
      <c r="OU10" s="347"/>
      <c r="OV10" s="347"/>
      <c r="OW10" s="347"/>
      <c r="OX10" s="347"/>
      <c r="OY10" s="347"/>
      <c r="OZ10" s="347"/>
      <c r="PA10" s="347"/>
      <c r="PB10" s="347"/>
      <c r="PC10" s="347"/>
      <c r="PD10" s="347"/>
      <c r="PE10" s="347"/>
      <c r="PF10" s="347"/>
      <c r="PG10" s="347"/>
      <c r="PH10" s="347"/>
      <c r="PI10" s="347"/>
      <c r="PJ10" s="347"/>
      <c r="PK10" s="347"/>
      <c r="PL10" s="347"/>
      <c r="PM10" s="347"/>
      <c r="PN10" s="347"/>
      <c r="PO10" s="347"/>
      <c r="PP10" s="347"/>
      <c r="PQ10" s="347"/>
      <c r="PR10" s="347"/>
      <c r="PS10" s="347"/>
      <c r="PT10" s="347"/>
      <c r="PU10" s="347"/>
      <c r="PV10" s="347"/>
      <c r="PW10" s="347"/>
      <c r="PX10" s="347"/>
      <c r="PY10" s="347"/>
      <c r="PZ10" s="347"/>
      <c r="QA10" s="347"/>
      <c r="QB10" s="347"/>
      <c r="QC10" s="347"/>
      <c r="QD10" s="347"/>
      <c r="QE10" s="347"/>
      <c r="QF10" s="347"/>
      <c r="QG10" s="347"/>
      <c r="QH10" s="347"/>
      <c r="QI10" s="347"/>
      <c r="QJ10" s="347"/>
      <c r="QK10" s="347"/>
      <c r="QL10" s="347"/>
      <c r="QM10" s="347"/>
      <c r="QN10" s="347"/>
      <c r="QO10" s="347"/>
      <c r="QP10" s="347"/>
      <c r="QQ10" s="347"/>
      <c r="QR10" s="347"/>
      <c r="QS10" s="347"/>
      <c r="QT10" s="347"/>
      <c r="QU10" s="347"/>
      <c r="QV10" s="347"/>
      <c r="QW10" s="347"/>
      <c r="QX10" s="347"/>
      <c r="QY10" s="347"/>
      <c r="QZ10" s="347"/>
      <c r="RA10" s="347"/>
      <c r="RB10" s="347"/>
      <c r="RC10" s="347"/>
      <c r="RD10" s="347"/>
      <c r="RE10" s="347"/>
      <c r="RF10" s="347"/>
      <c r="RG10" s="347"/>
      <c r="RH10" s="347"/>
      <c r="RI10" s="347"/>
      <c r="RJ10" s="347"/>
      <c r="RK10" s="347"/>
      <c r="RL10" s="347"/>
      <c r="RM10" s="347"/>
      <c r="RN10" s="347"/>
      <c r="RO10" s="347"/>
      <c r="RP10" s="347"/>
      <c r="RQ10" s="347"/>
      <c r="RR10" s="347"/>
      <c r="RS10" s="347"/>
      <c r="RT10" s="347"/>
      <c r="RU10" s="347"/>
      <c r="RV10" s="347"/>
      <c r="RW10" s="347"/>
      <c r="RX10" s="347"/>
      <c r="RY10" s="347"/>
      <c r="RZ10" s="347"/>
      <c r="SA10" s="347"/>
      <c r="SB10" s="347"/>
      <c r="SC10" s="347"/>
      <c r="SD10" s="347"/>
      <c r="SE10" s="347"/>
      <c r="SF10" s="347"/>
      <c r="SG10" s="347"/>
      <c r="SH10" s="347"/>
      <c r="SI10" s="347"/>
      <c r="SJ10" s="347"/>
      <c r="SK10" s="347"/>
      <c r="SL10" s="347"/>
      <c r="SM10" s="347"/>
      <c r="SN10" s="347"/>
      <c r="SO10" s="347"/>
      <c r="SP10" s="347"/>
      <c r="SQ10" s="347"/>
      <c r="SR10" s="347"/>
      <c r="SS10" s="347"/>
      <c r="ST10" s="347"/>
      <c r="SU10" s="347"/>
      <c r="SV10" s="347"/>
      <c r="SW10" s="347"/>
      <c r="SX10" s="347"/>
      <c r="SY10" s="347"/>
      <c r="SZ10" s="347"/>
      <c r="TA10" s="347"/>
      <c r="TB10" s="347"/>
      <c r="TC10" s="347"/>
      <c r="TD10" s="347"/>
      <c r="TE10" s="347"/>
      <c r="TF10" s="347"/>
      <c r="TG10" s="347"/>
      <c r="TH10" s="347"/>
      <c r="TI10" s="347"/>
      <c r="TJ10" s="347"/>
      <c r="TK10" s="347"/>
      <c r="TL10" s="347"/>
      <c r="TM10" s="347"/>
      <c r="TN10" s="347"/>
      <c r="TO10" s="347"/>
      <c r="TP10" s="347"/>
      <c r="TQ10" s="347"/>
      <c r="TR10" s="347"/>
      <c r="TS10" s="347"/>
      <c r="TT10" s="347"/>
      <c r="TU10" s="347"/>
      <c r="TV10" s="347"/>
      <c r="TW10" s="347"/>
      <c r="TX10" s="347"/>
    </row>
    <row r="11" spans="1:544" ht="20" customHeight="1">
      <c r="A11" s="67">
        <v>9</v>
      </c>
      <c r="B11" s="68">
        <v>0.22234079269341889</v>
      </c>
      <c r="C11" s="68">
        <v>0.51579305612661186</v>
      </c>
      <c r="D11" s="68">
        <v>8.1154843812900719</v>
      </c>
      <c r="E11" s="68">
        <v>8.2605656648648438E-4</v>
      </c>
      <c r="F11" s="68">
        <v>2.9343596938514109E-3</v>
      </c>
      <c r="G11" s="68">
        <v>5.5633847116884107E-2</v>
      </c>
      <c r="H11" s="68">
        <v>100853.7835657348</v>
      </c>
      <c r="I11" s="68">
        <v>334233.90037004452</v>
      </c>
      <c r="J11" s="68">
        <v>6836484.0427987576</v>
      </c>
      <c r="K11" s="68">
        <v>189977174.65315497</v>
      </c>
      <c r="L11" s="68">
        <v>188588635.43554237</v>
      </c>
      <c r="M11" s="68">
        <v>173374922.78636983</v>
      </c>
      <c r="N11" s="321">
        <v>99.583428979326726</v>
      </c>
      <c r="O11" s="321">
        <v>98.855575768462927</v>
      </c>
      <c r="P11" s="321">
        <v>90.880756288823932</v>
      </c>
      <c r="Q11" s="353">
        <v>9</v>
      </c>
      <c r="R11" s="347">
        <v>5.025979729777216</v>
      </c>
      <c r="S11" s="347">
        <v>2.1039551401696648</v>
      </c>
      <c r="T11" s="347">
        <v>0.26346812217943488</v>
      </c>
      <c r="U11" s="347">
        <v>0.13855893805735933</v>
      </c>
      <c r="V11" s="347">
        <v>2.8115467427723161E-3</v>
      </c>
      <c r="W11" s="347">
        <v>2.0421013237760427E-7</v>
      </c>
      <c r="X11" s="347">
        <v>20.05562525173508</v>
      </c>
      <c r="Y11" s="347">
        <v>5.2892718943997981</v>
      </c>
      <c r="Z11" s="347">
        <v>0.34711096648545453</v>
      </c>
      <c r="AA11" s="347">
        <v>0.55290436618612293</v>
      </c>
      <c r="AB11" s="347">
        <v>7.0681331946733884E-3</v>
      </c>
      <c r="AC11" s="347">
        <v>2.6904042822849587E-7</v>
      </c>
      <c r="AD11" s="347"/>
      <c r="AE11" s="347"/>
      <c r="AF11" s="347"/>
      <c r="AG11" s="347"/>
      <c r="AH11" s="347"/>
      <c r="AI11" s="347"/>
      <c r="AJ11" s="347"/>
      <c r="AK11" s="347"/>
      <c r="AL11" s="347"/>
      <c r="AM11" s="347"/>
      <c r="AN11" s="347"/>
      <c r="AO11" s="347"/>
      <c r="AP11" s="347"/>
      <c r="AQ11" s="347"/>
      <c r="AR11" s="347"/>
      <c r="AS11" s="347"/>
      <c r="AT11" s="347"/>
      <c r="AU11" s="347"/>
      <c r="AV11" s="347"/>
      <c r="AW11" s="347"/>
      <c r="AX11" s="347"/>
      <c r="AY11" s="347"/>
      <c r="AZ11" s="347"/>
      <c r="BA11" s="347"/>
      <c r="BB11" s="347"/>
      <c r="BC11" s="347"/>
      <c r="BD11" s="347"/>
      <c r="BE11" s="347"/>
      <c r="BF11" s="347"/>
      <c r="BG11" s="347"/>
      <c r="BH11" s="347"/>
      <c r="BI11" s="347"/>
      <c r="BJ11" s="347"/>
      <c r="BK11" s="347"/>
      <c r="BL11" s="347"/>
      <c r="BM11" s="347"/>
      <c r="BN11" s="347"/>
      <c r="BO11" s="347"/>
      <c r="BP11" s="347"/>
      <c r="BQ11" s="347"/>
      <c r="BR11" s="347"/>
      <c r="BS11" s="347"/>
      <c r="BT11" s="347"/>
      <c r="BU11" s="347"/>
      <c r="BV11" s="347"/>
      <c r="BW11" s="347"/>
      <c r="BX11" s="347"/>
      <c r="BY11" s="347"/>
      <c r="BZ11" s="347"/>
      <c r="CA11" s="347"/>
      <c r="CB11" s="347"/>
      <c r="CC11" s="347"/>
      <c r="CD11" s="347"/>
      <c r="CE11" s="347"/>
      <c r="CF11" s="347"/>
      <c r="CG11" s="347"/>
      <c r="CH11" s="347"/>
      <c r="CI11" s="347"/>
      <c r="CJ11" s="347"/>
      <c r="CK11" s="347"/>
      <c r="CL11" s="347"/>
      <c r="CM11" s="347"/>
      <c r="CN11" s="347"/>
      <c r="CO11" s="347"/>
      <c r="CP11" s="347"/>
      <c r="CQ11" s="347"/>
      <c r="CR11" s="347"/>
      <c r="CS11" s="347"/>
      <c r="CT11" s="347"/>
      <c r="CU11" s="347"/>
      <c r="CV11" s="347"/>
      <c r="CW11" s="347"/>
      <c r="CX11" s="347"/>
      <c r="CY11" s="347"/>
      <c r="CZ11" s="347"/>
      <c r="DA11" s="347"/>
      <c r="DB11" s="347"/>
      <c r="DC11" s="347"/>
      <c r="DD11" s="347"/>
      <c r="DE11" s="347"/>
      <c r="DF11" s="347"/>
      <c r="DG11" s="347"/>
      <c r="DH11" s="347"/>
      <c r="DI11" s="347"/>
      <c r="DJ11" s="347"/>
      <c r="DK11" s="347"/>
      <c r="DL11" s="347"/>
      <c r="DM11" s="347"/>
      <c r="DN11" s="347"/>
      <c r="DO11" s="347"/>
      <c r="DP11" s="347"/>
      <c r="DQ11" s="347"/>
      <c r="DR11" s="347"/>
      <c r="DS11" s="347"/>
      <c r="DT11" s="347"/>
      <c r="DU11" s="347"/>
      <c r="DV11" s="347"/>
      <c r="DW11" s="347"/>
      <c r="DX11" s="347"/>
      <c r="DY11" s="347"/>
      <c r="DZ11" s="347"/>
      <c r="EA11" s="347"/>
      <c r="EB11" s="347"/>
      <c r="EC11" s="347"/>
      <c r="ED11" s="347"/>
      <c r="EE11" s="347"/>
      <c r="EF11" s="347"/>
      <c r="EG11" s="347"/>
      <c r="EH11" s="347"/>
      <c r="EI11" s="347"/>
      <c r="EJ11" s="347"/>
      <c r="EK11" s="347"/>
      <c r="EL11" s="347"/>
      <c r="EM11" s="347"/>
      <c r="EN11" s="347"/>
      <c r="EO11" s="347"/>
      <c r="EP11" s="347"/>
      <c r="EQ11" s="347"/>
      <c r="ER11" s="347"/>
      <c r="ES11" s="347"/>
      <c r="ET11" s="347"/>
      <c r="EU11" s="347"/>
      <c r="EV11" s="347"/>
      <c r="EW11" s="347"/>
      <c r="EX11" s="347"/>
      <c r="EY11" s="347"/>
      <c r="EZ11" s="347"/>
      <c r="FA11" s="347"/>
      <c r="FB11" s="347"/>
      <c r="FC11" s="347"/>
      <c r="FD11" s="347"/>
      <c r="FE11" s="347"/>
      <c r="FF11" s="347"/>
      <c r="FG11" s="347"/>
      <c r="FH11" s="347"/>
      <c r="FI11" s="347"/>
      <c r="FJ11" s="347"/>
      <c r="FK11" s="347"/>
      <c r="FL11" s="347"/>
      <c r="FM11" s="347"/>
      <c r="FN11" s="347"/>
      <c r="FO11" s="347"/>
      <c r="FP11" s="347"/>
      <c r="FQ11" s="347"/>
      <c r="FR11" s="347"/>
      <c r="FS11" s="347"/>
      <c r="FT11" s="347"/>
      <c r="FU11" s="347"/>
      <c r="FV11" s="347"/>
      <c r="FW11" s="347"/>
      <c r="FX11" s="347"/>
      <c r="FY11" s="347"/>
      <c r="FZ11" s="347"/>
      <c r="GA11" s="347"/>
      <c r="GB11" s="347"/>
      <c r="GC11" s="347"/>
      <c r="GD11" s="347"/>
      <c r="GE11" s="347"/>
      <c r="GF11" s="347"/>
      <c r="GG11" s="347"/>
      <c r="GH11" s="347"/>
      <c r="GI11" s="347"/>
      <c r="GJ11" s="347"/>
      <c r="GK11" s="347"/>
      <c r="GL11" s="347"/>
      <c r="GM11" s="347"/>
      <c r="GN11" s="347"/>
      <c r="GO11" s="347"/>
      <c r="GP11" s="347"/>
      <c r="GQ11" s="347"/>
      <c r="GR11" s="347"/>
      <c r="GS11" s="347"/>
      <c r="GT11" s="347"/>
      <c r="GU11" s="347"/>
      <c r="GV11" s="347"/>
      <c r="GW11" s="347"/>
      <c r="GX11" s="347"/>
      <c r="GY11" s="347"/>
      <c r="GZ11" s="347"/>
      <c r="HA11" s="347"/>
      <c r="HB11" s="347"/>
      <c r="HC11" s="347"/>
      <c r="HD11" s="347"/>
      <c r="HE11" s="347"/>
      <c r="HF11" s="347"/>
      <c r="HG11" s="347"/>
      <c r="HH11" s="347"/>
      <c r="HI11" s="347"/>
      <c r="HJ11" s="347"/>
      <c r="HK11" s="347"/>
      <c r="HL11" s="347"/>
      <c r="HM11" s="347"/>
      <c r="HN11" s="347"/>
      <c r="HO11" s="347"/>
      <c r="HP11" s="347"/>
      <c r="HQ11" s="347"/>
      <c r="HR11" s="347"/>
      <c r="HS11" s="347"/>
      <c r="HT11" s="347"/>
      <c r="HU11" s="347"/>
      <c r="HV11" s="347"/>
      <c r="HW11" s="347"/>
      <c r="HX11" s="347"/>
      <c r="HY11" s="347"/>
      <c r="HZ11" s="347"/>
      <c r="IA11" s="347"/>
      <c r="IB11" s="347"/>
      <c r="IC11" s="347"/>
      <c r="ID11" s="347"/>
      <c r="IE11" s="347"/>
      <c r="IF11" s="347"/>
      <c r="IG11" s="347"/>
      <c r="IH11" s="347"/>
      <c r="II11" s="347"/>
      <c r="IJ11" s="347"/>
      <c r="IK11" s="347"/>
      <c r="IL11" s="347"/>
      <c r="IM11" s="347"/>
      <c r="IN11" s="347"/>
      <c r="IO11" s="347"/>
      <c r="IP11" s="347"/>
      <c r="IQ11" s="347"/>
      <c r="IR11" s="347"/>
      <c r="IS11" s="347"/>
      <c r="IT11" s="347"/>
      <c r="IU11" s="347"/>
      <c r="IV11" s="347"/>
      <c r="IW11" s="347"/>
      <c r="IX11" s="347"/>
      <c r="IY11" s="347"/>
      <c r="IZ11" s="347"/>
      <c r="JA11" s="347"/>
      <c r="JB11" s="347"/>
      <c r="JC11" s="347"/>
      <c r="JD11" s="347"/>
      <c r="JE11" s="347"/>
      <c r="JF11" s="347"/>
      <c r="JG11" s="347"/>
      <c r="JH11" s="347"/>
      <c r="JI11" s="347"/>
      <c r="JJ11" s="347"/>
      <c r="JK11" s="347"/>
      <c r="JL11" s="347"/>
      <c r="JM11" s="347"/>
      <c r="JN11" s="347"/>
      <c r="JO11" s="347"/>
      <c r="JP11" s="347"/>
      <c r="JQ11" s="347"/>
      <c r="JR11" s="347"/>
      <c r="JS11" s="347"/>
      <c r="JT11" s="347"/>
      <c r="JU11" s="347"/>
      <c r="JV11" s="347"/>
      <c r="JW11" s="347"/>
      <c r="JX11" s="347"/>
      <c r="JY11" s="347"/>
      <c r="JZ11" s="347"/>
      <c r="KA11" s="347"/>
      <c r="KB11" s="347"/>
      <c r="KC11" s="347"/>
      <c r="KD11" s="347"/>
      <c r="KE11" s="347"/>
      <c r="KF11" s="347"/>
      <c r="KG11" s="347"/>
      <c r="KH11" s="347"/>
      <c r="KI11" s="347"/>
      <c r="KJ11" s="347"/>
      <c r="KK11" s="347"/>
      <c r="KL11" s="347"/>
      <c r="KM11" s="347"/>
      <c r="KN11" s="347"/>
      <c r="KO11" s="347"/>
      <c r="KP11" s="347"/>
      <c r="KQ11" s="347"/>
      <c r="KR11" s="347"/>
      <c r="KS11" s="347"/>
      <c r="KT11" s="347"/>
      <c r="KU11" s="347"/>
      <c r="KV11" s="347"/>
      <c r="KW11" s="347"/>
      <c r="KX11" s="347"/>
      <c r="KY11" s="347"/>
      <c r="KZ11" s="347"/>
      <c r="LA11" s="347"/>
      <c r="LB11" s="347"/>
      <c r="LC11" s="347"/>
      <c r="LD11" s="347"/>
      <c r="LE11" s="347"/>
      <c r="LF11" s="347"/>
      <c r="LG11" s="347"/>
      <c r="LH11" s="347"/>
      <c r="LI11" s="347"/>
      <c r="LJ11" s="347"/>
      <c r="LK11" s="347"/>
      <c r="LL11" s="347"/>
      <c r="LM11" s="347"/>
      <c r="LN11" s="347"/>
      <c r="LO11" s="347"/>
      <c r="LP11" s="347"/>
      <c r="LQ11" s="347"/>
      <c r="LR11" s="347"/>
      <c r="LS11" s="347"/>
      <c r="LT11" s="347"/>
      <c r="LU11" s="347"/>
      <c r="LV11" s="347"/>
      <c r="LW11" s="347"/>
      <c r="LX11" s="347"/>
      <c r="LY11" s="347"/>
      <c r="LZ11" s="347"/>
      <c r="MA11" s="347"/>
      <c r="MB11" s="347"/>
      <c r="MC11" s="347"/>
      <c r="MD11" s="347"/>
      <c r="ME11" s="347"/>
      <c r="MF11" s="347"/>
      <c r="MG11" s="347"/>
      <c r="MH11" s="347"/>
      <c r="MI11" s="347"/>
      <c r="MJ11" s="347"/>
      <c r="MK11" s="347"/>
      <c r="ML11" s="347"/>
      <c r="MM11" s="347"/>
      <c r="MN11" s="347"/>
      <c r="MO11" s="347"/>
      <c r="MP11" s="347"/>
      <c r="MQ11" s="347"/>
      <c r="MR11" s="347"/>
      <c r="MS11" s="347"/>
      <c r="MT11" s="347"/>
      <c r="MU11" s="347"/>
      <c r="MV11" s="347"/>
      <c r="MW11" s="347"/>
      <c r="MX11" s="347"/>
      <c r="MY11" s="347"/>
      <c r="MZ11" s="347"/>
      <c r="NA11" s="347"/>
      <c r="NB11" s="347"/>
      <c r="NC11" s="347"/>
      <c r="ND11" s="347"/>
      <c r="NE11" s="347"/>
      <c r="NF11" s="347"/>
      <c r="NG11" s="347"/>
      <c r="NH11" s="347"/>
      <c r="NI11" s="347"/>
      <c r="NJ11" s="347"/>
      <c r="NK11" s="347"/>
      <c r="NL11" s="347"/>
      <c r="NM11" s="347"/>
      <c r="NN11" s="347"/>
      <c r="NO11" s="347"/>
      <c r="NP11" s="347"/>
      <c r="NQ11" s="347"/>
      <c r="NR11" s="347"/>
      <c r="NS11" s="347"/>
      <c r="NT11" s="347"/>
      <c r="NU11" s="347"/>
      <c r="NV11" s="347"/>
      <c r="NW11" s="347"/>
      <c r="NX11" s="347"/>
      <c r="NY11" s="347"/>
      <c r="NZ11" s="347"/>
      <c r="OA11" s="347"/>
      <c r="OB11" s="347"/>
      <c r="OC11" s="347"/>
      <c r="OD11" s="347"/>
      <c r="OE11" s="347"/>
      <c r="OF11" s="347"/>
      <c r="OG11" s="347"/>
      <c r="OH11" s="347"/>
      <c r="OI11" s="347"/>
      <c r="OJ11" s="347"/>
      <c r="OK11" s="347"/>
      <c r="OL11" s="347"/>
      <c r="OM11" s="347"/>
      <c r="ON11" s="347"/>
      <c r="OO11" s="347"/>
      <c r="OP11" s="347"/>
      <c r="OQ11" s="347"/>
      <c r="OR11" s="347"/>
      <c r="OS11" s="347"/>
      <c r="OT11" s="347"/>
      <c r="OU11" s="347"/>
      <c r="OV11" s="347"/>
      <c r="OW11" s="347"/>
      <c r="OX11" s="347"/>
      <c r="OY11" s="347"/>
      <c r="OZ11" s="347"/>
      <c r="PA11" s="347"/>
      <c r="PB11" s="347"/>
      <c r="PC11" s="347"/>
      <c r="PD11" s="347"/>
      <c r="PE11" s="347"/>
      <c r="PF11" s="347"/>
      <c r="PG11" s="347"/>
      <c r="PH11" s="347"/>
      <c r="PI11" s="347"/>
      <c r="PJ11" s="347"/>
      <c r="PK11" s="347"/>
      <c r="PL11" s="347"/>
      <c r="PM11" s="347"/>
      <c r="PN11" s="347"/>
      <c r="PO11" s="347"/>
      <c r="PP11" s="347"/>
      <c r="PQ11" s="347"/>
      <c r="PR11" s="347"/>
      <c r="PS11" s="347"/>
      <c r="PT11" s="347"/>
      <c r="PU11" s="347"/>
      <c r="PV11" s="347"/>
      <c r="PW11" s="347"/>
      <c r="PX11" s="347"/>
      <c r="PY11" s="347"/>
      <c r="PZ11" s="347"/>
      <c r="QA11" s="347"/>
      <c r="QB11" s="347"/>
      <c r="QC11" s="347"/>
      <c r="QD11" s="347"/>
      <c r="QE11" s="347"/>
      <c r="QF11" s="347"/>
      <c r="QG11" s="347"/>
      <c r="QH11" s="347"/>
      <c r="QI11" s="347"/>
      <c r="QJ11" s="347"/>
      <c r="QK11" s="347"/>
      <c r="QL11" s="347"/>
      <c r="QM11" s="347"/>
      <c r="QN11" s="347"/>
      <c r="QO11" s="347"/>
      <c r="QP11" s="347"/>
      <c r="QQ11" s="347"/>
      <c r="QR11" s="347"/>
      <c r="QS11" s="347"/>
      <c r="QT11" s="347"/>
      <c r="QU11" s="347"/>
      <c r="QV11" s="347"/>
      <c r="QW11" s="347"/>
      <c r="QX11" s="347"/>
      <c r="QY11" s="347"/>
      <c r="QZ11" s="347"/>
      <c r="RA11" s="347"/>
      <c r="RB11" s="347"/>
      <c r="RC11" s="347"/>
      <c r="RD11" s="347"/>
      <c r="RE11" s="347"/>
      <c r="RF11" s="347"/>
      <c r="RG11" s="347"/>
      <c r="RH11" s="347"/>
      <c r="RI11" s="347"/>
      <c r="RJ11" s="347"/>
      <c r="RK11" s="347"/>
      <c r="RL11" s="347"/>
      <c r="RM11" s="347"/>
      <c r="RN11" s="347"/>
      <c r="RO11" s="347"/>
      <c r="RP11" s="347"/>
      <c r="RQ11" s="347"/>
      <c r="RR11" s="347"/>
      <c r="RS11" s="347"/>
      <c r="RT11" s="347"/>
      <c r="RU11" s="347"/>
      <c r="RV11" s="347"/>
      <c r="RW11" s="347"/>
      <c r="RX11" s="347"/>
      <c r="RY11" s="347"/>
      <c r="RZ11" s="347"/>
      <c r="SA11" s="347"/>
      <c r="SB11" s="347"/>
      <c r="SC11" s="347"/>
      <c r="SD11" s="347"/>
      <c r="SE11" s="347"/>
      <c r="SF11" s="347"/>
      <c r="SG11" s="347"/>
      <c r="SH11" s="347"/>
      <c r="SI11" s="347"/>
      <c r="SJ11" s="347"/>
      <c r="SK11" s="347"/>
      <c r="SL11" s="347"/>
      <c r="SM11" s="347"/>
      <c r="SN11" s="347"/>
      <c r="SO11" s="347"/>
      <c r="SP11" s="347"/>
      <c r="SQ11" s="347"/>
      <c r="SR11" s="347"/>
      <c r="SS11" s="347"/>
      <c r="ST11" s="347"/>
      <c r="SU11" s="347"/>
      <c r="SV11" s="347"/>
      <c r="SW11" s="347"/>
      <c r="SX11" s="347"/>
      <c r="SY11" s="347"/>
      <c r="SZ11" s="347"/>
      <c r="TA11" s="347"/>
      <c r="TB11" s="347"/>
      <c r="TC11" s="347"/>
      <c r="TD11" s="347"/>
      <c r="TE11" s="347"/>
      <c r="TF11" s="347"/>
      <c r="TG11" s="347"/>
      <c r="TH11" s="347"/>
      <c r="TI11" s="347"/>
      <c r="TJ11" s="347"/>
      <c r="TK11" s="347"/>
      <c r="TL11" s="347"/>
      <c r="TM11" s="347"/>
      <c r="TN11" s="347"/>
      <c r="TO11" s="347"/>
      <c r="TP11" s="347"/>
      <c r="TQ11" s="347"/>
      <c r="TR11" s="347"/>
      <c r="TS11" s="347"/>
      <c r="TT11" s="347"/>
      <c r="TU11" s="347"/>
      <c r="TV11" s="347"/>
      <c r="TW11" s="347"/>
      <c r="TX11" s="347"/>
    </row>
    <row r="12" spans="1:544" ht="20" customHeight="1">
      <c r="A12" s="67">
        <v>10</v>
      </c>
      <c r="B12" s="68">
        <v>0.22994563365931486</v>
      </c>
      <c r="C12" s="68">
        <v>0.57044722767608458</v>
      </c>
      <c r="D12" s="68">
        <v>10.840735186505619</v>
      </c>
      <c r="E12" s="68">
        <v>8.6674226071333015E-4</v>
      </c>
      <c r="F12" s="68">
        <v>3.2236568728076344E-3</v>
      </c>
      <c r="G12" s="68">
        <v>7.6673633843994018E-2</v>
      </c>
      <c r="H12" s="68">
        <v>104303.33942786521</v>
      </c>
      <c r="I12" s="68">
        <v>369649.80353410286</v>
      </c>
      <c r="J12" s="68">
        <v>9132235.3211123329</v>
      </c>
      <c r="K12" s="68">
        <v>189874596.09165815</v>
      </c>
      <c r="L12" s="68">
        <v>188236693.5835903</v>
      </c>
      <c r="M12" s="68">
        <v>165390563.10441428</v>
      </c>
      <c r="N12" s="321">
        <v>99.52965870449097</v>
      </c>
      <c r="O12" s="321">
        <v>98.671092677361543</v>
      </c>
      <c r="P12" s="321">
        <v>86.695464467398182</v>
      </c>
      <c r="Q12" s="353">
        <v>10</v>
      </c>
      <c r="R12" s="347">
        <v>5.2818244078927838</v>
      </c>
      <c r="S12" s="347">
        <v>2.2237921388834168</v>
      </c>
      <c r="T12" s="347">
        <v>0.27951905660462867</v>
      </c>
      <c r="U12" s="347">
        <v>0.1469465841643299</v>
      </c>
      <c r="V12" s="347">
        <v>2.987670156879643E-3</v>
      </c>
      <c r="W12" s="347">
        <v>2.1724489787895858E-7</v>
      </c>
      <c r="X12" s="347">
        <v>21.076545602156802</v>
      </c>
      <c r="Y12" s="347">
        <v>5.5905380464693515</v>
      </c>
      <c r="Z12" s="347">
        <v>0.36825756788541147</v>
      </c>
      <c r="AA12" s="347">
        <v>0.58637435534444216</v>
      </c>
      <c r="AB12" s="347">
        <v>7.5109014868283714E-3</v>
      </c>
      <c r="AC12" s="347">
        <v>2.8621332191164488E-7</v>
      </c>
      <c r="AD12" s="347"/>
      <c r="AE12" s="347"/>
      <c r="AF12" s="347"/>
      <c r="AG12" s="347"/>
      <c r="AH12" s="347"/>
      <c r="AI12" s="347"/>
      <c r="AJ12" s="347"/>
      <c r="AK12" s="347"/>
      <c r="AL12" s="347"/>
      <c r="AM12" s="347"/>
      <c r="AN12" s="347"/>
      <c r="AO12" s="347"/>
      <c r="AP12" s="347"/>
      <c r="AQ12" s="347"/>
      <c r="AR12" s="347"/>
      <c r="AS12" s="347"/>
      <c r="AT12" s="347"/>
      <c r="AU12" s="347"/>
      <c r="AV12" s="347"/>
      <c r="AW12" s="347"/>
      <c r="AX12" s="347"/>
      <c r="AY12" s="347"/>
      <c r="AZ12" s="347"/>
      <c r="BA12" s="347"/>
      <c r="BB12" s="347"/>
      <c r="BC12" s="347"/>
      <c r="BD12" s="347"/>
      <c r="BE12" s="347"/>
      <c r="BF12" s="347"/>
      <c r="BG12" s="347"/>
      <c r="BH12" s="347"/>
      <c r="BI12" s="347"/>
      <c r="BJ12" s="347"/>
      <c r="BK12" s="347"/>
      <c r="BL12" s="347"/>
      <c r="BM12" s="347"/>
      <c r="BN12" s="347"/>
      <c r="BO12" s="347"/>
      <c r="BP12" s="347"/>
      <c r="BQ12" s="347"/>
      <c r="BR12" s="347"/>
      <c r="BS12" s="347"/>
      <c r="BT12" s="347"/>
      <c r="BU12" s="347"/>
      <c r="BV12" s="347"/>
      <c r="BW12" s="347"/>
      <c r="BX12" s="347"/>
      <c r="BY12" s="347"/>
      <c r="BZ12" s="347"/>
      <c r="CA12" s="347"/>
      <c r="CB12" s="347"/>
      <c r="CC12" s="347"/>
      <c r="CD12" s="347"/>
      <c r="CE12" s="347"/>
      <c r="CF12" s="347"/>
      <c r="CG12" s="347"/>
      <c r="CH12" s="347"/>
      <c r="CI12" s="347"/>
      <c r="CJ12" s="347"/>
      <c r="CK12" s="347"/>
      <c r="CL12" s="347"/>
      <c r="CM12" s="347"/>
      <c r="CN12" s="347"/>
      <c r="CO12" s="347"/>
      <c r="CP12" s="347"/>
      <c r="CQ12" s="347"/>
      <c r="CR12" s="347"/>
      <c r="CS12" s="347"/>
      <c r="CT12" s="347"/>
      <c r="CU12" s="347"/>
      <c r="CV12" s="347"/>
      <c r="CW12" s="347"/>
      <c r="CX12" s="347"/>
      <c r="CY12" s="347"/>
      <c r="CZ12" s="347"/>
      <c r="DA12" s="347"/>
      <c r="DB12" s="347"/>
      <c r="DC12" s="347"/>
      <c r="DD12" s="347"/>
      <c r="DE12" s="347"/>
      <c r="DF12" s="347"/>
      <c r="DG12" s="347"/>
      <c r="DH12" s="347"/>
      <c r="DI12" s="347"/>
      <c r="DJ12" s="347"/>
      <c r="DK12" s="347"/>
      <c r="DL12" s="347"/>
      <c r="DM12" s="347"/>
      <c r="DN12" s="347"/>
      <c r="DO12" s="347"/>
      <c r="DP12" s="347"/>
      <c r="DQ12" s="347"/>
      <c r="DR12" s="347"/>
      <c r="DS12" s="347"/>
      <c r="DT12" s="347"/>
      <c r="DU12" s="347"/>
      <c r="DV12" s="347"/>
      <c r="DW12" s="347"/>
      <c r="DX12" s="347"/>
      <c r="DY12" s="347"/>
      <c r="DZ12" s="347"/>
      <c r="EA12" s="347"/>
      <c r="EB12" s="347"/>
      <c r="EC12" s="347"/>
      <c r="ED12" s="347"/>
      <c r="EE12" s="347"/>
      <c r="EF12" s="347"/>
      <c r="EG12" s="347"/>
      <c r="EH12" s="347"/>
      <c r="EI12" s="347"/>
      <c r="EJ12" s="347"/>
      <c r="EK12" s="347"/>
      <c r="EL12" s="347"/>
      <c r="EM12" s="347"/>
      <c r="EN12" s="347"/>
      <c r="EO12" s="347"/>
      <c r="EP12" s="347"/>
      <c r="EQ12" s="347"/>
      <c r="ER12" s="347"/>
      <c r="ES12" s="347"/>
      <c r="ET12" s="347"/>
      <c r="EU12" s="347"/>
      <c r="EV12" s="347"/>
      <c r="EW12" s="347"/>
      <c r="EX12" s="347"/>
      <c r="EY12" s="347"/>
      <c r="EZ12" s="347"/>
      <c r="FA12" s="347"/>
      <c r="FB12" s="347"/>
      <c r="FC12" s="347"/>
      <c r="FD12" s="347"/>
      <c r="FE12" s="347"/>
      <c r="FF12" s="347"/>
      <c r="FG12" s="347"/>
      <c r="FH12" s="347"/>
      <c r="FI12" s="347"/>
      <c r="FJ12" s="347"/>
      <c r="FK12" s="347"/>
      <c r="FL12" s="347"/>
      <c r="FM12" s="347"/>
      <c r="FN12" s="347"/>
      <c r="FO12" s="347"/>
      <c r="FP12" s="347"/>
      <c r="FQ12" s="347"/>
      <c r="FR12" s="347"/>
      <c r="FS12" s="347"/>
      <c r="FT12" s="347"/>
      <c r="FU12" s="347"/>
      <c r="FV12" s="347"/>
      <c r="FW12" s="347"/>
      <c r="FX12" s="347"/>
      <c r="FY12" s="347"/>
      <c r="FZ12" s="347"/>
      <c r="GA12" s="347"/>
      <c r="GB12" s="347"/>
      <c r="GC12" s="347"/>
      <c r="GD12" s="347"/>
      <c r="GE12" s="347"/>
      <c r="GF12" s="347"/>
      <c r="GG12" s="347"/>
      <c r="GH12" s="347"/>
      <c r="GI12" s="347"/>
      <c r="GJ12" s="347"/>
      <c r="GK12" s="347"/>
      <c r="GL12" s="347"/>
      <c r="GM12" s="347"/>
      <c r="GN12" s="347"/>
      <c r="GO12" s="347"/>
      <c r="GP12" s="347"/>
      <c r="GQ12" s="347"/>
      <c r="GR12" s="347"/>
      <c r="GS12" s="347"/>
      <c r="GT12" s="347"/>
      <c r="GU12" s="347"/>
      <c r="GV12" s="347"/>
      <c r="GW12" s="347"/>
      <c r="GX12" s="347"/>
      <c r="GY12" s="347"/>
      <c r="GZ12" s="347"/>
      <c r="HA12" s="347"/>
      <c r="HB12" s="347"/>
      <c r="HC12" s="347"/>
      <c r="HD12" s="347"/>
      <c r="HE12" s="347"/>
      <c r="HF12" s="347"/>
      <c r="HG12" s="347"/>
      <c r="HH12" s="347"/>
      <c r="HI12" s="347"/>
      <c r="HJ12" s="347"/>
      <c r="HK12" s="347"/>
      <c r="HL12" s="347"/>
      <c r="HM12" s="347"/>
      <c r="HN12" s="347"/>
      <c r="HO12" s="347"/>
      <c r="HP12" s="347"/>
      <c r="HQ12" s="347"/>
      <c r="HR12" s="347"/>
      <c r="HS12" s="347"/>
      <c r="HT12" s="347"/>
      <c r="HU12" s="347"/>
      <c r="HV12" s="347"/>
      <c r="HW12" s="347"/>
      <c r="HX12" s="347"/>
      <c r="HY12" s="347"/>
      <c r="HZ12" s="347"/>
      <c r="IA12" s="347"/>
      <c r="IB12" s="347"/>
      <c r="IC12" s="347"/>
      <c r="ID12" s="347"/>
      <c r="IE12" s="347"/>
      <c r="IF12" s="347"/>
      <c r="IG12" s="347"/>
      <c r="IH12" s="347"/>
      <c r="II12" s="347"/>
      <c r="IJ12" s="347"/>
      <c r="IK12" s="347"/>
      <c r="IL12" s="347"/>
      <c r="IM12" s="347"/>
      <c r="IN12" s="347"/>
      <c r="IO12" s="347"/>
      <c r="IP12" s="347"/>
      <c r="IQ12" s="347"/>
      <c r="IR12" s="347"/>
      <c r="IS12" s="347"/>
      <c r="IT12" s="347"/>
      <c r="IU12" s="347"/>
      <c r="IV12" s="347"/>
      <c r="IW12" s="347"/>
      <c r="IX12" s="347"/>
      <c r="IY12" s="347"/>
      <c r="IZ12" s="347"/>
      <c r="JA12" s="347"/>
      <c r="JB12" s="347"/>
      <c r="JC12" s="347"/>
      <c r="JD12" s="347"/>
      <c r="JE12" s="347"/>
      <c r="JF12" s="347"/>
      <c r="JG12" s="347"/>
      <c r="JH12" s="347"/>
      <c r="JI12" s="347"/>
      <c r="JJ12" s="347"/>
      <c r="JK12" s="347"/>
      <c r="JL12" s="347"/>
      <c r="JM12" s="347"/>
      <c r="JN12" s="347"/>
      <c r="JO12" s="347"/>
      <c r="JP12" s="347"/>
      <c r="JQ12" s="347"/>
      <c r="JR12" s="347"/>
      <c r="JS12" s="347"/>
      <c r="JT12" s="347"/>
      <c r="JU12" s="347"/>
      <c r="JV12" s="347"/>
      <c r="JW12" s="347"/>
      <c r="JX12" s="347"/>
      <c r="JY12" s="347"/>
      <c r="JZ12" s="347"/>
      <c r="KA12" s="347"/>
      <c r="KB12" s="347"/>
      <c r="KC12" s="347"/>
      <c r="KD12" s="347"/>
      <c r="KE12" s="347"/>
      <c r="KF12" s="347"/>
      <c r="KG12" s="347"/>
      <c r="KH12" s="347"/>
      <c r="KI12" s="347"/>
      <c r="KJ12" s="347"/>
      <c r="KK12" s="347"/>
      <c r="KL12" s="347"/>
      <c r="KM12" s="347"/>
      <c r="KN12" s="347"/>
      <c r="KO12" s="347"/>
      <c r="KP12" s="347"/>
      <c r="KQ12" s="347"/>
      <c r="KR12" s="347"/>
      <c r="KS12" s="347"/>
      <c r="KT12" s="347"/>
      <c r="KU12" s="347"/>
      <c r="KV12" s="347"/>
      <c r="KW12" s="347"/>
      <c r="KX12" s="347"/>
      <c r="KY12" s="347"/>
      <c r="KZ12" s="347"/>
      <c r="LA12" s="347"/>
      <c r="LB12" s="347"/>
      <c r="LC12" s="347"/>
      <c r="LD12" s="347"/>
      <c r="LE12" s="347"/>
      <c r="LF12" s="347"/>
      <c r="LG12" s="347"/>
      <c r="LH12" s="347"/>
      <c r="LI12" s="347"/>
      <c r="LJ12" s="347"/>
      <c r="LK12" s="347"/>
      <c r="LL12" s="347"/>
      <c r="LM12" s="347"/>
      <c r="LN12" s="347"/>
      <c r="LO12" s="347"/>
      <c r="LP12" s="347"/>
      <c r="LQ12" s="347"/>
      <c r="LR12" s="347"/>
      <c r="LS12" s="347"/>
      <c r="LT12" s="347"/>
      <c r="LU12" s="347"/>
      <c r="LV12" s="347"/>
      <c r="LW12" s="347"/>
      <c r="LX12" s="347"/>
      <c r="LY12" s="347"/>
      <c r="LZ12" s="347"/>
      <c r="MA12" s="347"/>
      <c r="MB12" s="347"/>
      <c r="MC12" s="347"/>
      <c r="MD12" s="347"/>
      <c r="ME12" s="347"/>
      <c r="MF12" s="347"/>
      <c r="MG12" s="347"/>
      <c r="MH12" s="347"/>
      <c r="MI12" s="347"/>
      <c r="MJ12" s="347"/>
      <c r="MK12" s="347"/>
      <c r="ML12" s="347"/>
      <c r="MM12" s="347"/>
      <c r="MN12" s="347"/>
      <c r="MO12" s="347"/>
      <c r="MP12" s="347"/>
      <c r="MQ12" s="347"/>
      <c r="MR12" s="347"/>
      <c r="MS12" s="347"/>
      <c r="MT12" s="347"/>
      <c r="MU12" s="347"/>
      <c r="MV12" s="347"/>
      <c r="MW12" s="347"/>
      <c r="MX12" s="347"/>
      <c r="MY12" s="347"/>
      <c r="MZ12" s="347"/>
      <c r="NA12" s="347"/>
      <c r="NB12" s="347"/>
      <c r="NC12" s="347"/>
      <c r="ND12" s="347"/>
      <c r="NE12" s="347"/>
      <c r="NF12" s="347"/>
      <c r="NG12" s="347"/>
      <c r="NH12" s="347"/>
      <c r="NI12" s="347"/>
      <c r="NJ12" s="347"/>
      <c r="NK12" s="347"/>
      <c r="NL12" s="347"/>
      <c r="NM12" s="347"/>
      <c r="NN12" s="347"/>
      <c r="NO12" s="347"/>
      <c r="NP12" s="347"/>
      <c r="NQ12" s="347"/>
      <c r="NR12" s="347"/>
      <c r="NS12" s="347"/>
      <c r="NT12" s="347"/>
      <c r="NU12" s="347"/>
      <c r="NV12" s="347"/>
      <c r="NW12" s="347"/>
      <c r="NX12" s="347"/>
      <c r="NY12" s="347"/>
      <c r="NZ12" s="347"/>
      <c r="OA12" s="347"/>
      <c r="OB12" s="347"/>
      <c r="OC12" s="347"/>
      <c r="OD12" s="347"/>
      <c r="OE12" s="347"/>
      <c r="OF12" s="347"/>
      <c r="OG12" s="347"/>
      <c r="OH12" s="347"/>
      <c r="OI12" s="347"/>
      <c r="OJ12" s="347"/>
      <c r="OK12" s="347"/>
      <c r="OL12" s="347"/>
      <c r="OM12" s="347"/>
      <c r="ON12" s="347"/>
      <c r="OO12" s="347"/>
      <c r="OP12" s="347"/>
      <c r="OQ12" s="347"/>
      <c r="OR12" s="347"/>
      <c r="OS12" s="347"/>
      <c r="OT12" s="347"/>
      <c r="OU12" s="347"/>
      <c r="OV12" s="347"/>
      <c r="OW12" s="347"/>
      <c r="OX12" s="347"/>
      <c r="OY12" s="347"/>
      <c r="OZ12" s="347"/>
      <c r="PA12" s="347"/>
      <c r="PB12" s="347"/>
      <c r="PC12" s="347"/>
      <c r="PD12" s="347"/>
      <c r="PE12" s="347"/>
      <c r="PF12" s="347"/>
      <c r="PG12" s="347"/>
      <c r="PH12" s="347"/>
      <c r="PI12" s="347"/>
      <c r="PJ12" s="347"/>
      <c r="PK12" s="347"/>
      <c r="PL12" s="347"/>
      <c r="PM12" s="347"/>
      <c r="PN12" s="347"/>
      <c r="PO12" s="347"/>
      <c r="PP12" s="347"/>
      <c r="PQ12" s="347"/>
      <c r="PR12" s="347"/>
      <c r="PS12" s="347"/>
      <c r="PT12" s="347"/>
      <c r="PU12" s="347"/>
      <c r="PV12" s="347"/>
      <c r="PW12" s="347"/>
      <c r="PX12" s="347"/>
      <c r="PY12" s="347"/>
      <c r="PZ12" s="347"/>
      <c r="QA12" s="347"/>
      <c r="QB12" s="347"/>
      <c r="QC12" s="347"/>
      <c r="QD12" s="347"/>
      <c r="QE12" s="347"/>
      <c r="QF12" s="347"/>
      <c r="QG12" s="347"/>
      <c r="QH12" s="347"/>
      <c r="QI12" s="347"/>
      <c r="QJ12" s="347"/>
      <c r="QK12" s="347"/>
      <c r="QL12" s="347"/>
      <c r="QM12" s="347"/>
      <c r="QN12" s="347"/>
      <c r="QO12" s="347"/>
      <c r="QP12" s="347"/>
      <c r="QQ12" s="347"/>
      <c r="QR12" s="347"/>
      <c r="QS12" s="347"/>
      <c r="QT12" s="347"/>
      <c r="QU12" s="347"/>
      <c r="QV12" s="347"/>
      <c r="QW12" s="347"/>
      <c r="QX12" s="347"/>
      <c r="QY12" s="347"/>
      <c r="QZ12" s="347"/>
      <c r="RA12" s="347"/>
      <c r="RB12" s="347"/>
      <c r="RC12" s="347"/>
      <c r="RD12" s="347"/>
      <c r="RE12" s="347"/>
      <c r="RF12" s="347"/>
      <c r="RG12" s="347"/>
      <c r="RH12" s="347"/>
      <c r="RI12" s="347"/>
      <c r="RJ12" s="347"/>
      <c r="RK12" s="347"/>
      <c r="RL12" s="347"/>
      <c r="RM12" s="347"/>
      <c r="RN12" s="347"/>
      <c r="RO12" s="347"/>
      <c r="RP12" s="347"/>
      <c r="RQ12" s="347"/>
      <c r="RR12" s="347"/>
      <c r="RS12" s="347"/>
      <c r="RT12" s="347"/>
      <c r="RU12" s="347"/>
      <c r="RV12" s="347"/>
      <c r="RW12" s="347"/>
      <c r="RX12" s="347"/>
      <c r="RY12" s="347"/>
      <c r="RZ12" s="347"/>
      <c r="SA12" s="347"/>
      <c r="SB12" s="347"/>
      <c r="SC12" s="347"/>
      <c r="SD12" s="347"/>
      <c r="SE12" s="347"/>
      <c r="SF12" s="347"/>
      <c r="SG12" s="347"/>
      <c r="SH12" s="347"/>
      <c r="SI12" s="347"/>
      <c r="SJ12" s="347"/>
      <c r="SK12" s="347"/>
      <c r="SL12" s="347"/>
      <c r="SM12" s="347"/>
      <c r="SN12" s="347"/>
      <c r="SO12" s="347"/>
      <c r="SP12" s="347"/>
      <c r="SQ12" s="347"/>
      <c r="SR12" s="347"/>
      <c r="SS12" s="347"/>
      <c r="ST12" s="347"/>
      <c r="SU12" s="347"/>
      <c r="SV12" s="347"/>
      <c r="SW12" s="347"/>
      <c r="SX12" s="347"/>
      <c r="SY12" s="347"/>
      <c r="SZ12" s="347"/>
      <c r="TA12" s="347"/>
      <c r="TB12" s="347"/>
      <c r="TC12" s="347"/>
      <c r="TD12" s="347"/>
      <c r="TE12" s="347"/>
      <c r="TF12" s="347"/>
      <c r="TG12" s="347"/>
      <c r="TH12" s="347"/>
      <c r="TI12" s="347"/>
      <c r="TJ12" s="347"/>
      <c r="TK12" s="347"/>
      <c r="TL12" s="347"/>
      <c r="TM12" s="347"/>
      <c r="TN12" s="347"/>
      <c r="TO12" s="347"/>
      <c r="TP12" s="347"/>
      <c r="TQ12" s="347"/>
      <c r="TR12" s="347"/>
      <c r="TS12" s="347"/>
      <c r="TT12" s="347"/>
      <c r="TU12" s="347"/>
      <c r="TV12" s="347"/>
      <c r="TW12" s="347"/>
      <c r="TX12" s="347"/>
    </row>
    <row r="13" spans="1:544" ht="20" customHeight="1">
      <c r="A13" s="67">
        <v>11</v>
      </c>
      <c r="B13" s="68">
        <v>0.23759492218051464</v>
      </c>
      <c r="C13" s="68">
        <v>0.64261576809063736</v>
      </c>
      <c r="D13" s="68">
        <v>13.395372512839955</v>
      </c>
      <c r="E13" s="68">
        <v>9.0673982734045726E-4</v>
      </c>
      <c r="F13" s="68">
        <v>3.5870540837155498E-3</v>
      </c>
      <c r="G13" s="68">
        <v>9.8115806824962987E-2</v>
      </c>
      <c r="H13" s="68">
        <v>107773.05670108144</v>
      </c>
      <c r="I13" s="68">
        <v>416415.01772273303</v>
      </c>
      <c r="J13" s="68">
        <v>11284261.80481638</v>
      </c>
      <c r="K13" s="68">
        <v>189768557.89359367</v>
      </c>
      <c r="L13" s="68">
        <v>187843661.17296186</v>
      </c>
      <c r="M13" s="68">
        <v>155182314.54144993</v>
      </c>
      <c r="N13" s="321">
        <v>99.474074935623321</v>
      </c>
      <c r="O13" s="321">
        <v>98.465070479053509</v>
      </c>
      <c r="P13" s="321">
        <v>81.3444406002981</v>
      </c>
      <c r="Q13" s="353">
        <v>11</v>
      </c>
      <c r="R13" s="347">
        <v>5.5406350148348471</v>
      </c>
      <c r="S13" s="347">
        <v>2.3473580622024994</v>
      </c>
      <c r="T13" s="347">
        <v>0.29625142906944363</v>
      </c>
      <c r="U13" s="347">
        <v>0.15568141459156556</v>
      </c>
      <c r="V13" s="347">
        <v>3.172084205700019E-3</v>
      </c>
      <c r="W13" s="347">
        <v>2.3093347692285028E-7</v>
      </c>
      <c r="X13" s="347">
        <v>22.109301168847914</v>
      </c>
      <c r="Y13" s="347">
        <v>5.9011785885792367</v>
      </c>
      <c r="Z13" s="347">
        <v>0.39030194247544625</v>
      </c>
      <c r="AA13" s="347">
        <v>0.62122974575682199</v>
      </c>
      <c r="AB13" s="347">
        <v>7.9745121535840461E-3</v>
      </c>
      <c r="AC13" s="347">
        <v>3.0424759437858804E-7</v>
      </c>
      <c r="AD13" s="347"/>
      <c r="AE13" s="347"/>
      <c r="AF13" s="347"/>
      <c r="AG13" s="347"/>
      <c r="AH13" s="347"/>
      <c r="AI13" s="347"/>
      <c r="AJ13" s="347"/>
      <c r="AK13" s="347"/>
      <c r="AL13" s="347"/>
      <c r="AM13" s="347"/>
      <c r="AN13" s="347"/>
      <c r="AO13" s="347"/>
      <c r="AP13" s="347"/>
      <c r="AQ13" s="347"/>
      <c r="AR13" s="347"/>
      <c r="AS13" s="347"/>
      <c r="AT13" s="347"/>
      <c r="AU13" s="347"/>
      <c r="AV13" s="347"/>
      <c r="AW13" s="347"/>
      <c r="AX13" s="347"/>
      <c r="AY13" s="347"/>
      <c r="AZ13" s="347"/>
      <c r="BA13" s="347"/>
      <c r="BB13" s="347"/>
      <c r="BC13" s="347"/>
      <c r="BD13" s="347"/>
      <c r="BE13" s="347"/>
      <c r="BF13" s="347"/>
      <c r="BG13" s="347"/>
      <c r="BH13" s="347"/>
      <c r="BI13" s="347"/>
      <c r="BJ13" s="347"/>
      <c r="BK13" s="347"/>
      <c r="BL13" s="347"/>
      <c r="BM13" s="347"/>
      <c r="BN13" s="347"/>
      <c r="BO13" s="347"/>
      <c r="BP13" s="347"/>
      <c r="BQ13" s="347"/>
      <c r="BR13" s="347"/>
      <c r="BS13" s="347"/>
      <c r="BT13" s="347"/>
      <c r="BU13" s="347"/>
      <c r="BV13" s="347"/>
      <c r="BW13" s="347"/>
      <c r="BX13" s="347"/>
      <c r="BY13" s="347"/>
      <c r="BZ13" s="347"/>
      <c r="CA13" s="347"/>
      <c r="CB13" s="347"/>
      <c r="CC13" s="347"/>
      <c r="CD13" s="347"/>
      <c r="CE13" s="347"/>
      <c r="CF13" s="347"/>
      <c r="CG13" s="347"/>
      <c r="CH13" s="347"/>
      <c r="CI13" s="347"/>
      <c r="CJ13" s="347"/>
      <c r="CK13" s="347"/>
      <c r="CL13" s="347"/>
      <c r="CM13" s="347"/>
      <c r="CN13" s="347"/>
      <c r="CO13" s="347"/>
      <c r="CP13" s="347"/>
      <c r="CQ13" s="347"/>
      <c r="CR13" s="347"/>
      <c r="CS13" s="347"/>
      <c r="CT13" s="347"/>
      <c r="CU13" s="347"/>
      <c r="CV13" s="347"/>
      <c r="CW13" s="347"/>
      <c r="CX13" s="347"/>
      <c r="CY13" s="347"/>
      <c r="CZ13" s="347"/>
      <c r="DA13" s="347"/>
      <c r="DB13" s="347"/>
      <c r="DC13" s="347"/>
      <c r="DD13" s="347"/>
      <c r="DE13" s="347"/>
      <c r="DF13" s="347"/>
      <c r="DG13" s="347"/>
      <c r="DH13" s="347"/>
      <c r="DI13" s="347"/>
      <c r="DJ13" s="347"/>
      <c r="DK13" s="347"/>
      <c r="DL13" s="347"/>
      <c r="DM13" s="347"/>
      <c r="DN13" s="347"/>
      <c r="DO13" s="347"/>
      <c r="DP13" s="347"/>
      <c r="DQ13" s="347"/>
      <c r="DR13" s="347"/>
      <c r="DS13" s="347"/>
      <c r="DT13" s="347"/>
      <c r="DU13" s="347"/>
      <c r="DV13" s="347"/>
      <c r="DW13" s="347"/>
      <c r="DX13" s="347"/>
      <c r="DY13" s="347"/>
      <c r="DZ13" s="347"/>
      <c r="EA13" s="347"/>
      <c r="EB13" s="347"/>
      <c r="EC13" s="347"/>
      <c r="ED13" s="347"/>
      <c r="EE13" s="347"/>
      <c r="EF13" s="347"/>
      <c r="EG13" s="347"/>
      <c r="EH13" s="347"/>
      <c r="EI13" s="347"/>
      <c r="EJ13" s="347"/>
      <c r="EK13" s="347"/>
      <c r="EL13" s="347"/>
      <c r="EM13" s="347"/>
      <c r="EN13" s="347"/>
      <c r="EO13" s="347"/>
      <c r="EP13" s="347"/>
      <c r="EQ13" s="347"/>
      <c r="ER13" s="347"/>
      <c r="ES13" s="347"/>
      <c r="ET13" s="347"/>
      <c r="EU13" s="347"/>
      <c r="EV13" s="347"/>
      <c r="EW13" s="347"/>
      <c r="EX13" s="347"/>
      <c r="EY13" s="347"/>
      <c r="EZ13" s="347"/>
      <c r="FA13" s="347"/>
      <c r="FB13" s="347"/>
      <c r="FC13" s="347"/>
      <c r="FD13" s="347"/>
      <c r="FE13" s="347"/>
      <c r="FF13" s="347"/>
      <c r="FG13" s="347"/>
      <c r="FH13" s="347"/>
      <c r="FI13" s="347"/>
      <c r="FJ13" s="347"/>
      <c r="FK13" s="347"/>
      <c r="FL13" s="347"/>
      <c r="FM13" s="347"/>
      <c r="FN13" s="347"/>
      <c r="FO13" s="347"/>
      <c r="FP13" s="347"/>
      <c r="FQ13" s="347"/>
      <c r="FR13" s="347"/>
      <c r="FS13" s="347"/>
      <c r="FT13" s="347"/>
      <c r="FU13" s="347"/>
      <c r="FV13" s="347"/>
      <c r="FW13" s="347"/>
      <c r="FX13" s="347"/>
      <c r="FY13" s="347"/>
      <c r="FZ13" s="347"/>
      <c r="GA13" s="347"/>
      <c r="GB13" s="347"/>
      <c r="GC13" s="347"/>
      <c r="GD13" s="347"/>
      <c r="GE13" s="347"/>
      <c r="GF13" s="347"/>
      <c r="GG13" s="347"/>
      <c r="GH13" s="347"/>
      <c r="GI13" s="347"/>
      <c r="GJ13" s="347"/>
      <c r="GK13" s="347"/>
      <c r="GL13" s="347"/>
      <c r="GM13" s="347"/>
      <c r="GN13" s="347"/>
      <c r="GO13" s="347"/>
      <c r="GP13" s="347"/>
      <c r="GQ13" s="347"/>
      <c r="GR13" s="347"/>
      <c r="GS13" s="347"/>
      <c r="GT13" s="347"/>
      <c r="GU13" s="347"/>
      <c r="GV13" s="347"/>
      <c r="GW13" s="347"/>
      <c r="GX13" s="347"/>
      <c r="GY13" s="347"/>
      <c r="GZ13" s="347"/>
      <c r="HA13" s="347"/>
      <c r="HB13" s="347"/>
      <c r="HC13" s="347"/>
      <c r="HD13" s="347"/>
      <c r="HE13" s="347"/>
      <c r="HF13" s="347"/>
      <c r="HG13" s="347"/>
      <c r="HH13" s="347"/>
      <c r="HI13" s="347"/>
      <c r="HJ13" s="347"/>
      <c r="HK13" s="347"/>
      <c r="HL13" s="347"/>
      <c r="HM13" s="347"/>
      <c r="HN13" s="347"/>
      <c r="HO13" s="347"/>
      <c r="HP13" s="347"/>
      <c r="HQ13" s="347"/>
      <c r="HR13" s="347"/>
      <c r="HS13" s="347"/>
      <c r="HT13" s="347"/>
      <c r="HU13" s="347"/>
      <c r="HV13" s="347"/>
      <c r="HW13" s="347"/>
      <c r="HX13" s="347"/>
      <c r="HY13" s="347"/>
      <c r="HZ13" s="347"/>
      <c r="IA13" s="347"/>
      <c r="IB13" s="347"/>
      <c r="IC13" s="347"/>
      <c r="ID13" s="347"/>
      <c r="IE13" s="347"/>
      <c r="IF13" s="347"/>
      <c r="IG13" s="347"/>
      <c r="IH13" s="347"/>
      <c r="II13" s="347"/>
      <c r="IJ13" s="347"/>
      <c r="IK13" s="347"/>
      <c r="IL13" s="347"/>
      <c r="IM13" s="347"/>
      <c r="IN13" s="347"/>
      <c r="IO13" s="347"/>
      <c r="IP13" s="347"/>
      <c r="IQ13" s="347"/>
      <c r="IR13" s="347"/>
      <c r="IS13" s="347"/>
      <c r="IT13" s="347"/>
      <c r="IU13" s="347"/>
      <c r="IV13" s="347"/>
      <c r="IW13" s="347"/>
      <c r="IX13" s="347"/>
      <c r="IY13" s="347"/>
      <c r="IZ13" s="347"/>
      <c r="JA13" s="347"/>
      <c r="JB13" s="347"/>
      <c r="JC13" s="347"/>
      <c r="JD13" s="347"/>
      <c r="JE13" s="347"/>
      <c r="JF13" s="347"/>
      <c r="JG13" s="347"/>
      <c r="JH13" s="347"/>
      <c r="JI13" s="347"/>
      <c r="JJ13" s="347"/>
      <c r="JK13" s="347"/>
      <c r="JL13" s="347"/>
      <c r="JM13" s="347"/>
      <c r="JN13" s="347"/>
      <c r="JO13" s="347"/>
      <c r="JP13" s="347"/>
      <c r="JQ13" s="347"/>
      <c r="JR13" s="347"/>
      <c r="JS13" s="347"/>
      <c r="JT13" s="347"/>
      <c r="JU13" s="347"/>
      <c r="JV13" s="347"/>
      <c r="JW13" s="347"/>
      <c r="JX13" s="347"/>
      <c r="JY13" s="347"/>
      <c r="JZ13" s="347"/>
      <c r="KA13" s="347"/>
      <c r="KB13" s="347"/>
      <c r="KC13" s="347"/>
      <c r="KD13" s="347"/>
      <c r="KE13" s="347"/>
      <c r="KF13" s="347"/>
      <c r="KG13" s="347"/>
      <c r="KH13" s="347"/>
      <c r="KI13" s="347"/>
      <c r="KJ13" s="347"/>
      <c r="KK13" s="347"/>
      <c r="KL13" s="347"/>
      <c r="KM13" s="347"/>
      <c r="KN13" s="347"/>
      <c r="KO13" s="347"/>
      <c r="KP13" s="347"/>
      <c r="KQ13" s="347"/>
      <c r="KR13" s="347"/>
      <c r="KS13" s="347"/>
      <c r="KT13" s="347"/>
      <c r="KU13" s="347"/>
      <c r="KV13" s="347"/>
      <c r="KW13" s="347"/>
      <c r="KX13" s="347"/>
      <c r="KY13" s="347"/>
      <c r="KZ13" s="347"/>
      <c r="LA13" s="347"/>
      <c r="LB13" s="347"/>
      <c r="LC13" s="347"/>
      <c r="LD13" s="347"/>
      <c r="LE13" s="347"/>
      <c r="LF13" s="347"/>
      <c r="LG13" s="347"/>
      <c r="LH13" s="347"/>
      <c r="LI13" s="347"/>
      <c r="LJ13" s="347"/>
      <c r="LK13" s="347"/>
      <c r="LL13" s="347"/>
      <c r="LM13" s="347"/>
      <c r="LN13" s="347"/>
      <c r="LO13" s="347"/>
      <c r="LP13" s="347"/>
      <c r="LQ13" s="347"/>
      <c r="LR13" s="347"/>
      <c r="LS13" s="347"/>
      <c r="LT13" s="347"/>
      <c r="LU13" s="347"/>
      <c r="LV13" s="347"/>
      <c r="LW13" s="347"/>
      <c r="LX13" s="347"/>
      <c r="LY13" s="347"/>
      <c r="LZ13" s="347"/>
      <c r="MA13" s="347"/>
      <c r="MB13" s="347"/>
      <c r="MC13" s="347"/>
      <c r="MD13" s="347"/>
      <c r="ME13" s="347"/>
      <c r="MF13" s="347"/>
      <c r="MG13" s="347"/>
      <c r="MH13" s="347"/>
      <c r="MI13" s="347"/>
      <c r="MJ13" s="347"/>
      <c r="MK13" s="347"/>
      <c r="ML13" s="347"/>
      <c r="MM13" s="347"/>
      <c r="MN13" s="347"/>
      <c r="MO13" s="347"/>
      <c r="MP13" s="347"/>
      <c r="MQ13" s="347"/>
      <c r="MR13" s="347"/>
      <c r="MS13" s="347"/>
      <c r="MT13" s="347"/>
      <c r="MU13" s="347"/>
      <c r="MV13" s="347"/>
      <c r="MW13" s="347"/>
      <c r="MX13" s="347"/>
      <c r="MY13" s="347"/>
      <c r="MZ13" s="347"/>
      <c r="NA13" s="347"/>
      <c r="NB13" s="347"/>
      <c r="NC13" s="347"/>
      <c r="ND13" s="347"/>
      <c r="NE13" s="347"/>
      <c r="NF13" s="347"/>
      <c r="NG13" s="347"/>
      <c r="NH13" s="347"/>
      <c r="NI13" s="347"/>
      <c r="NJ13" s="347"/>
      <c r="NK13" s="347"/>
      <c r="NL13" s="347"/>
      <c r="NM13" s="347"/>
      <c r="NN13" s="347"/>
      <c r="NO13" s="347"/>
      <c r="NP13" s="347"/>
      <c r="NQ13" s="347"/>
      <c r="NR13" s="347"/>
      <c r="NS13" s="347"/>
      <c r="NT13" s="347"/>
      <c r="NU13" s="347"/>
      <c r="NV13" s="347"/>
      <c r="NW13" s="347"/>
      <c r="NX13" s="347"/>
      <c r="NY13" s="347"/>
      <c r="NZ13" s="347"/>
      <c r="OA13" s="347"/>
      <c r="OB13" s="347"/>
      <c r="OC13" s="347"/>
      <c r="OD13" s="347"/>
      <c r="OE13" s="347"/>
      <c r="OF13" s="347"/>
      <c r="OG13" s="347"/>
      <c r="OH13" s="347"/>
      <c r="OI13" s="347"/>
      <c r="OJ13" s="347"/>
      <c r="OK13" s="347"/>
      <c r="OL13" s="347"/>
      <c r="OM13" s="347"/>
      <c r="ON13" s="347"/>
      <c r="OO13" s="347"/>
      <c r="OP13" s="347"/>
      <c r="OQ13" s="347"/>
      <c r="OR13" s="347"/>
      <c r="OS13" s="347"/>
      <c r="OT13" s="347"/>
      <c r="OU13" s="347"/>
      <c r="OV13" s="347"/>
      <c r="OW13" s="347"/>
      <c r="OX13" s="347"/>
      <c r="OY13" s="347"/>
      <c r="OZ13" s="347"/>
      <c r="PA13" s="347"/>
      <c r="PB13" s="347"/>
      <c r="PC13" s="347"/>
      <c r="PD13" s="347"/>
      <c r="PE13" s="347"/>
      <c r="PF13" s="347"/>
      <c r="PG13" s="347"/>
      <c r="PH13" s="347"/>
      <c r="PI13" s="347"/>
      <c r="PJ13" s="347"/>
      <c r="PK13" s="347"/>
      <c r="PL13" s="347"/>
      <c r="PM13" s="347"/>
      <c r="PN13" s="347"/>
      <c r="PO13" s="347"/>
      <c r="PP13" s="347"/>
      <c r="PQ13" s="347"/>
      <c r="PR13" s="347"/>
      <c r="PS13" s="347"/>
      <c r="PT13" s="347"/>
      <c r="PU13" s="347"/>
      <c r="PV13" s="347"/>
      <c r="PW13" s="347"/>
      <c r="PX13" s="347"/>
      <c r="PY13" s="347"/>
      <c r="PZ13" s="347"/>
      <c r="QA13" s="347"/>
      <c r="QB13" s="347"/>
      <c r="QC13" s="347"/>
      <c r="QD13" s="347"/>
      <c r="QE13" s="347"/>
      <c r="QF13" s="347"/>
      <c r="QG13" s="347"/>
      <c r="QH13" s="347"/>
      <c r="QI13" s="347"/>
      <c r="QJ13" s="347"/>
      <c r="QK13" s="347"/>
      <c r="QL13" s="347"/>
      <c r="QM13" s="347"/>
      <c r="QN13" s="347"/>
      <c r="QO13" s="347"/>
      <c r="QP13" s="347"/>
      <c r="QQ13" s="347"/>
      <c r="QR13" s="347"/>
      <c r="QS13" s="347"/>
      <c r="QT13" s="347"/>
      <c r="QU13" s="347"/>
      <c r="QV13" s="347"/>
      <c r="QW13" s="347"/>
      <c r="QX13" s="347"/>
      <c r="QY13" s="347"/>
      <c r="QZ13" s="347"/>
      <c r="RA13" s="347"/>
      <c r="RB13" s="347"/>
      <c r="RC13" s="347"/>
      <c r="RD13" s="347"/>
      <c r="RE13" s="347"/>
      <c r="RF13" s="347"/>
      <c r="RG13" s="347"/>
      <c r="RH13" s="347"/>
      <c r="RI13" s="347"/>
      <c r="RJ13" s="347"/>
      <c r="RK13" s="347"/>
      <c r="RL13" s="347"/>
      <c r="RM13" s="347"/>
      <c r="RN13" s="347"/>
      <c r="RO13" s="347"/>
      <c r="RP13" s="347"/>
      <c r="RQ13" s="347"/>
      <c r="RR13" s="347"/>
      <c r="RS13" s="347"/>
      <c r="RT13" s="347"/>
      <c r="RU13" s="347"/>
      <c r="RV13" s="347"/>
      <c r="RW13" s="347"/>
      <c r="RX13" s="347"/>
      <c r="RY13" s="347"/>
      <c r="RZ13" s="347"/>
      <c r="SA13" s="347"/>
      <c r="SB13" s="347"/>
      <c r="SC13" s="347"/>
      <c r="SD13" s="347"/>
      <c r="SE13" s="347"/>
      <c r="SF13" s="347"/>
      <c r="SG13" s="347"/>
      <c r="SH13" s="347"/>
      <c r="SI13" s="347"/>
      <c r="SJ13" s="347"/>
      <c r="SK13" s="347"/>
      <c r="SL13" s="347"/>
      <c r="SM13" s="347"/>
      <c r="SN13" s="347"/>
      <c r="SO13" s="347"/>
      <c r="SP13" s="347"/>
      <c r="SQ13" s="347"/>
      <c r="SR13" s="347"/>
      <c r="SS13" s="347"/>
      <c r="ST13" s="347"/>
      <c r="SU13" s="347"/>
      <c r="SV13" s="347"/>
      <c r="SW13" s="347"/>
      <c r="SX13" s="347"/>
      <c r="SY13" s="347"/>
      <c r="SZ13" s="347"/>
      <c r="TA13" s="347"/>
      <c r="TB13" s="347"/>
      <c r="TC13" s="347"/>
      <c r="TD13" s="347"/>
      <c r="TE13" s="347"/>
      <c r="TF13" s="347"/>
      <c r="TG13" s="347"/>
      <c r="TH13" s="347"/>
      <c r="TI13" s="347"/>
      <c r="TJ13" s="347"/>
      <c r="TK13" s="347"/>
      <c r="TL13" s="347"/>
      <c r="TM13" s="347"/>
      <c r="TN13" s="347"/>
      <c r="TO13" s="347"/>
      <c r="TP13" s="347"/>
      <c r="TQ13" s="347"/>
      <c r="TR13" s="347"/>
      <c r="TS13" s="347"/>
      <c r="TT13" s="347"/>
      <c r="TU13" s="347"/>
      <c r="TV13" s="347"/>
      <c r="TW13" s="347"/>
      <c r="TX13" s="347"/>
    </row>
    <row r="14" spans="1:544" ht="20" customHeight="1">
      <c r="A14" s="67">
        <v>12</v>
      </c>
      <c r="B14" s="68">
        <v>0.24530053627441739</v>
      </c>
      <c r="C14" s="68">
        <v>0.73790978521575024</v>
      </c>
      <c r="D14" s="68">
        <v>15.434001172979478</v>
      </c>
      <c r="E14" s="68">
        <v>9.4621269807833135E-4</v>
      </c>
      <c r="F14" s="68">
        <v>4.0539539588540828E-3</v>
      </c>
      <c r="G14" s="68">
        <v>0.11715920782409672</v>
      </c>
      <c r="H14" s="68">
        <v>111268.32325407572</v>
      </c>
      <c r="I14" s="68">
        <v>478165.54081980616</v>
      </c>
      <c r="J14" s="68">
        <v>13001602.588117912</v>
      </c>
      <c r="K14" s="68">
        <v>189659037.20361611</v>
      </c>
      <c r="L14" s="68">
        <v>187396370.89369062</v>
      </c>
      <c r="M14" s="68">
        <v>143039382.34498277</v>
      </c>
      <c r="N14" s="321">
        <v>99.416665692265227</v>
      </c>
      <c r="O14" s="321">
        <v>98.230607050274372</v>
      </c>
      <c r="P14" s="321">
        <v>74.979282111151221</v>
      </c>
      <c r="Q14" s="353">
        <v>12</v>
      </c>
      <c r="R14" s="347">
        <v>5.8019750141258033</v>
      </c>
      <c r="S14" s="347">
        <v>2.4746570981735885</v>
      </c>
      <c r="T14" s="347">
        <v>0.31368562909000947</v>
      </c>
      <c r="U14" s="347">
        <v>0.16477305427601618</v>
      </c>
      <c r="V14" s="347">
        <v>3.3651095857608801E-3</v>
      </c>
      <c r="W14" s="347">
        <v>2.453045976917085E-7</v>
      </c>
      <c r="X14" s="347">
        <v>23.152150000492618</v>
      </c>
      <c r="Y14" s="347">
        <v>6.221204049336813</v>
      </c>
      <c r="Z14" s="347">
        <v>0.41327095280193243</v>
      </c>
      <c r="AA14" s="347">
        <v>0.65750894468690346</v>
      </c>
      <c r="AB14" s="347">
        <v>8.4597714151381787E-3</v>
      </c>
      <c r="AC14" s="347">
        <v>3.2318109410634727E-7</v>
      </c>
      <c r="AD14" s="347"/>
      <c r="AE14" s="347"/>
      <c r="AF14" s="347"/>
      <c r="AG14" s="347"/>
      <c r="AH14" s="347"/>
      <c r="AI14" s="347"/>
      <c r="AJ14" s="347"/>
      <c r="AK14" s="347"/>
      <c r="AL14" s="347"/>
      <c r="AM14" s="347"/>
      <c r="AN14" s="347"/>
      <c r="AO14" s="347"/>
      <c r="AP14" s="347"/>
      <c r="AQ14" s="347"/>
      <c r="AR14" s="347"/>
      <c r="AS14" s="347"/>
      <c r="AT14" s="347"/>
      <c r="AU14" s="347"/>
      <c r="AV14" s="347"/>
      <c r="AW14" s="347"/>
      <c r="AX14" s="347"/>
      <c r="AY14" s="347"/>
      <c r="AZ14" s="347"/>
      <c r="BA14" s="347"/>
      <c r="BB14" s="347"/>
      <c r="BC14" s="347"/>
      <c r="BD14" s="347"/>
      <c r="BE14" s="347"/>
      <c r="BF14" s="347"/>
      <c r="BG14" s="347"/>
      <c r="BH14" s="347"/>
      <c r="BI14" s="347"/>
      <c r="BJ14" s="347"/>
      <c r="BK14" s="347"/>
      <c r="BL14" s="347"/>
      <c r="BM14" s="347"/>
      <c r="BN14" s="347"/>
      <c r="BO14" s="347"/>
      <c r="BP14" s="347"/>
      <c r="BQ14" s="347"/>
      <c r="BR14" s="347"/>
      <c r="BS14" s="347"/>
      <c r="BT14" s="347"/>
      <c r="BU14" s="347"/>
      <c r="BV14" s="347"/>
      <c r="BW14" s="347"/>
      <c r="BX14" s="347"/>
      <c r="BY14" s="347"/>
      <c r="BZ14" s="347"/>
      <c r="CA14" s="347"/>
      <c r="CB14" s="347"/>
      <c r="CC14" s="347"/>
      <c r="CD14" s="347"/>
      <c r="CE14" s="347"/>
      <c r="CF14" s="347"/>
      <c r="CG14" s="347"/>
      <c r="CH14" s="347"/>
      <c r="CI14" s="347"/>
      <c r="CJ14" s="347"/>
      <c r="CK14" s="347"/>
      <c r="CL14" s="347"/>
      <c r="CM14" s="347"/>
      <c r="CN14" s="347"/>
      <c r="CO14" s="347"/>
      <c r="CP14" s="347"/>
      <c r="CQ14" s="347"/>
      <c r="CR14" s="347"/>
      <c r="CS14" s="347"/>
      <c r="CT14" s="347"/>
      <c r="CU14" s="347"/>
      <c r="CV14" s="347"/>
      <c r="CW14" s="347"/>
      <c r="CX14" s="347"/>
      <c r="CY14" s="347"/>
      <c r="CZ14" s="347"/>
      <c r="DA14" s="347"/>
      <c r="DB14" s="347"/>
      <c r="DC14" s="347"/>
      <c r="DD14" s="347"/>
      <c r="DE14" s="347"/>
      <c r="DF14" s="347"/>
      <c r="DG14" s="347"/>
      <c r="DH14" s="347"/>
      <c r="DI14" s="347"/>
      <c r="DJ14" s="347"/>
      <c r="DK14" s="347"/>
      <c r="DL14" s="347"/>
      <c r="DM14" s="347"/>
      <c r="DN14" s="347"/>
      <c r="DO14" s="347"/>
      <c r="DP14" s="347"/>
      <c r="DQ14" s="347"/>
      <c r="DR14" s="347"/>
      <c r="DS14" s="347"/>
      <c r="DT14" s="347"/>
      <c r="DU14" s="347"/>
      <c r="DV14" s="347"/>
      <c r="DW14" s="347"/>
      <c r="DX14" s="347"/>
      <c r="DY14" s="347"/>
      <c r="DZ14" s="347"/>
      <c r="EA14" s="347"/>
      <c r="EB14" s="347"/>
      <c r="EC14" s="347"/>
      <c r="ED14" s="347"/>
      <c r="EE14" s="347"/>
      <c r="EF14" s="347"/>
      <c r="EG14" s="347"/>
      <c r="EH14" s="347"/>
      <c r="EI14" s="347"/>
      <c r="EJ14" s="347"/>
      <c r="EK14" s="347"/>
      <c r="EL14" s="347"/>
      <c r="EM14" s="347"/>
      <c r="EN14" s="347"/>
      <c r="EO14" s="347"/>
      <c r="EP14" s="347"/>
      <c r="EQ14" s="347"/>
      <c r="ER14" s="347"/>
      <c r="ES14" s="347"/>
      <c r="ET14" s="347"/>
      <c r="EU14" s="347"/>
      <c r="EV14" s="347"/>
      <c r="EW14" s="347"/>
      <c r="EX14" s="347"/>
      <c r="EY14" s="347"/>
      <c r="EZ14" s="347"/>
      <c r="FA14" s="347"/>
      <c r="FB14" s="347"/>
      <c r="FC14" s="347"/>
      <c r="FD14" s="347"/>
      <c r="FE14" s="347"/>
      <c r="FF14" s="347"/>
      <c r="FG14" s="347"/>
      <c r="FH14" s="347"/>
      <c r="FI14" s="347"/>
      <c r="FJ14" s="347"/>
      <c r="FK14" s="347"/>
      <c r="FL14" s="347"/>
      <c r="FM14" s="347"/>
      <c r="FN14" s="347"/>
      <c r="FO14" s="347"/>
      <c r="FP14" s="347"/>
      <c r="FQ14" s="347"/>
      <c r="FR14" s="347"/>
      <c r="FS14" s="347"/>
      <c r="FT14" s="347"/>
      <c r="FU14" s="347"/>
      <c r="FV14" s="347"/>
      <c r="FW14" s="347"/>
      <c r="FX14" s="347"/>
      <c r="FY14" s="347"/>
      <c r="FZ14" s="347"/>
      <c r="GA14" s="347"/>
      <c r="GB14" s="347"/>
      <c r="GC14" s="347"/>
      <c r="GD14" s="347"/>
      <c r="GE14" s="347"/>
      <c r="GF14" s="347"/>
      <c r="GG14" s="347"/>
      <c r="GH14" s="347"/>
      <c r="GI14" s="347"/>
      <c r="GJ14" s="347"/>
      <c r="GK14" s="347"/>
      <c r="GL14" s="347"/>
      <c r="GM14" s="347"/>
      <c r="GN14" s="347"/>
      <c r="GO14" s="347"/>
      <c r="GP14" s="347"/>
      <c r="GQ14" s="347"/>
      <c r="GR14" s="347"/>
      <c r="GS14" s="347"/>
      <c r="GT14" s="347"/>
      <c r="GU14" s="347"/>
      <c r="GV14" s="347"/>
      <c r="GW14" s="347"/>
      <c r="GX14" s="347"/>
      <c r="GY14" s="347"/>
      <c r="GZ14" s="347"/>
      <c r="HA14" s="347"/>
      <c r="HB14" s="347"/>
      <c r="HC14" s="347"/>
      <c r="HD14" s="347"/>
      <c r="HE14" s="347"/>
      <c r="HF14" s="347"/>
      <c r="HG14" s="347"/>
      <c r="HH14" s="347"/>
      <c r="HI14" s="347"/>
      <c r="HJ14" s="347"/>
      <c r="HK14" s="347"/>
      <c r="HL14" s="347"/>
      <c r="HM14" s="347"/>
      <c r="HN14" s="347"/>
      <c r="HO14" s="347"/>
      <c r="HP14" s="347"/>
      <c r="HQ14" s="347"/>
      <c r="HR14" s="347"/>
      <c r="HS14" s="347"/>
      <c r="HT14" s="347"/>
      <c r="HU14" s="347"/>
      <c r="HV14" s="347"/>
      <c r="HW14" s="347"/>
      <c r="HX14" s="347"/>
      <c r="HY14" s="347"/>
      <c r="HZ14" s="347"/>
      <c r="IA14" s="347"/>
      <c r="IB14" s="347"/>
      <c r="IC14" s="347"/>
      <c r="ID14" s="347"/>
      <c r="IE14" s="347"/>
      <c r="IF14" s="347"/>
      <c r="IG14" s="347"/>
      <c r="IH14" s="347"/>
      <c r="II14" s="347"/>
      <c r="IJ14" s="347"/>
      <c r="IK14" s="347"/>
      <c r="IL14" s="347"/>
      <c r="IM14" s="347"/>
      <c r="IN14" s="347"/>
      <c r="IO14" s="347"/>
      <c r="IP14" s="347"/>
      <c r="IQ14" s="347"/>
      <c r="IR14" s="347"/>
      <c r="IS14" s="347"/>
      <c r="IT14" s="347"/>
      <c r="IU14" s="347"/>
      <c r="IV14" s="347"/>
      <c r="IW14" s="347"/>
      <c r="IX14" s="347"/>
      <c r="IY14" s="347"/>
      <c r="IZ14" s="347"/>
      <c r="JA14" s="347"/>
      <c r="JB14" s="347"/>
      <c r="JC14" s="347"/>
      <c r="JD14" s="347"/>
      <c r="JE14" s="347"/>
      <c r="JF14" s="347"/>
      <c r="JG14" s="347"/>
      <c r="JH14" s="347"/>
      <c r="JI14" s="347"/>
      <c r="JJ14" s="347"/>
      <c r="JK14" s="347"/>
      <c r="JL14" s="347"/>
      <c r="JM14" s="347"/>
      <c r="JN14" s="347"/>
      <c r="JO14" s="347"/>
      <c r="JP14" s="347"/>
      <c r="JQ14" s="347"/>
      <c r="JR14" s="347"/>
      <c r="JS14" s="347"/>
      <c r="JT14" s="347"/>
      <c r="JU14" s="347"/>
      <c r="JV14" s="347"/>
      <c r="JW14" s="347"/>
      <c r="JX14" s="347"/>
      <c r="JY14" s="347"/>
      <c r="JZ14" s="347"/>
      <c r="KA14" s="347"/>
      <c r="KB14" s="347"/>
      <c r="KC14" s="347"/>
      <c r="KD14" s="347"/>
      <c r="KE14" s="347"/>
      <c r="KF14" s="347"/>
      <c r="KG14" s="347"/>
      <c r="KH14" s="347"/>
      <c r="KI14" s="347"/>
      <c r="KJ14" s="347"/>
      <c r="KK14" s="347"/>
      <c r="KL14" s="347"/>
      <c r="KM14" s="347"/>
      <c r="KN14" s="347"/>
      <c r="KO14" s="347"/>
      <c r="KP14" s="347"/>
      <c r="KQ14" s="347"/>
      <c r="KR14" s="347"/>
      <c r="KS14" s="347"/>
      <c r="KT14" s="347"/>
      <c r="KU14" s="347"/>
      <c r="KV14" s="347"/>
      <c r="KW14" s="347"/>
      <c r="KX14" s="347"/>
      <c r="KY14" s="347"/>
      <c r="KZ14" s="347"/>
      <c r="LA14" s="347"/>
      <c r="LB14" s="347"/>
      <c r="LC14" s="347"/>
      <c r="LD14" s="347"/>
      <c r="LE14" s="347"/>
      <c r="LF14" s="347"/>
      <c r="LG14" s="347"/>
      <c r="LH14" s="347"/>
      <c r="LI14" s="347"/>
      <c r="LJ14" s="347"/>
      <c r="LK14" s="347"/>
      <c r="LL14" s="347"/>
      <c r="LM14" s="347"/>
      <c r="LN14" s="347"/>
      <c r="LO14" s="347"/>
      <c r="LP14" s="347"/>
      <c r="LQ14" s="347"/>
      <c r="LR14" s="347"/>
      <c r="LS14" s="347"/>
      <c r="LT14" s="347"/>
      <c r="LU14" s="347"/>
      <c r="LV14" s="347"/>
      <c r="LW14" s="347"/>
      <c r="LX14" s="347"/>
      <c r="LY14" s="347"/>
      <c r="LZ14" s="347"/>
      <c r="MA14" s="347"/>
      <c r="MB14" s="347"/>
      <c r="MC14" s="347"/>
      <c r="MD14" s="347"/>
      <c r="ME14" s="347"/>
      <c r="MF14" s="347"/>
      <c r="MG14" s="347"/>
      <c r="MH14" s="347"/>
      <c r="MI14" s="347"/>
      <c r="MJ14" s="347"/>
      <c r="MK14" s="347"/>
      <c r="ML14" s="347"/>
      <c r="MM14" s="347"/>
      <c r="MN14" s="347"/>
      <c r="MO14" s="347"/>
      <c r="MP14" s="347"/>
      <c r="MQ14" s="347"/>
      <c r="MR14" s="347"/>
      <c r="MS14" s="347"/>
      <c r="MT14" s="347"/>
      <c r="MU14" s="347"/>
      <c r="MV14" s="347"/>
      <c r="MW14" s="347"/>
      <c r="MX14" s="347"/>
      <c r="MY14" s="347"/>
      <c r="MZ14" s="347"/>
      <c r="NA14" s="347"/>
      <c r="NB14" s="347"/>
      <c r="NC14" s="347"/>
      <c r="ND14" s="347"/>
      <c r="NE14" s="347"/>
      <c r="NF14" s="347"/>
      <c r="NG14" s="347"/>
      <c r="NH14" s="347"/>
      <c r="NI14" s="347"/>
      <c r="NJ14" s="347"/>
      <c r="NK14" s="347"/>
      <c r="NL14" s="347"/>
      <c r="NM14" s="347"/>
      <c r="NN14" s="347"/>
      <c r="NO14" s="347"/>
      <c r="NP14" s="347"/>
      <c r="NQ14" s="347"/>
      <c r="NR14" s="347"/>
      <c r="NS14" s="347"/>
      <c r="NT14" s="347"/>
      <c r="NU14" s="347"/>
      <c r="NV14" s="347"/>
      <c r="NW14" s="347"/>
      <c r="NX14" s="347"/>
      <c r="NY14" s="347"/>
      <c r="NZ14" s="347"/>
      <c r="OA14" s="347"/>
      <c r="OB14" s="347"/>
      <c r="OC14" s="347"/>
      <c r="OD14" s="347"/>
      <c r="OE14" s="347"/>
      <c r="OF14" s="347"/>
      <c r="OG14" s="347"/>
      <c r="OH14" s="347"/>
      <c r="OI14" s="347"/>
      <c r="OJ14" s="347"/>
      <c r="OK14" s="347"/>
      <c r="OL14" s="347"/>
      <c r="OM14" s="347"/>
      <c r="ON14" s="347"/>
      <c r="OO14" s="347"/>
      <c r="OP14" s="347"/>
      <c r="OQ14" s="347"/>
      <c r="OR14" s="347"/>
      <c r="OS14" s="347"/>
      <c r="OT14" s="347"/>
      <c r="OU14" s="347"/>
      <c r="OV14" s="347"/>
      <c r="OW14" s="347"/>
      <c r="OX14" s="347"/>
      <c r="OY14" s="347"/>
      <c r="OZ14" s="347"/>
      <c r="PA14" s="347"/>
      <c r="PB14" s="347"/>
      <c r="PC14" s="347"/>
      <c r="PD14" s="347"/>
      <c r="PE14" s="347"/>
      <c r="PF14" s="347"/>
      <c r="PG14" s="347"/>
      <c r="PH14" s="347"/>
      <c r="PI14" s="347"/>
      <c r="PJ14" s="347"/>
      <c r="PK14" s="347"/>
      <c r="PL14" s="347"/>
      <c r="PM14" s="347"/>
      <c r="PN14" s="347"/>
      <c r="PO14" s="347"/>
      <c r="PP14" s="347"/>
      <c r="PQ14" s="347"/>
      <c r="PR14" s="347"/>
      <c r="PS14" s="347"/>
      <c r="PT14" s="347"/>
      <c r="PU14" s="347"/>
      <c r="PV14" s="347"/>
      <c r="PW14" s="347"/>
      <c r="PX14" s="347"/>
      <c r="PY14" s="347"/>
      <c r="PZ14" s="347"/>
      <c r="QA14" s="347"/>
      <c r="QB14" s="347"/>
      <c r="QC14" s="347"/>
      <c r="QD14" s="347"/>
      <c r="QE14" s="347"/>
      <c r="QF14" s="347"/>
      <c r="QG14" s="347"/>
      <c r="QH14" s="347"/>
      <c r="QI14" s="347"/>
      <c r="QJ14" s="347"/>
      <c r="QK14" s="347"/>
      <c r="QL14" s="347"/>
      <c r="QM14" s="347"/>
      <c r="QN14" s="347"/>
      <c r="QO14" s="347"/>
      <c r="QP14" s="347"/>
      <c r="QQ14" s="347"/>
      <c r="QR14" s="347"/>
      <c r="QS14" s="347"/>
      <c r="QT14" s="347"/>
      <c r="QU14" s="347"/>
      <c r="QV14" s="347"/>
      <c r="QW14" s="347"/>
      <c r="QX14" s="347"/>
      <c r="QY14" s="347"/>
      <c r="QZ14" s="347"/>
      <c r="RA14" s="347"/>
      <c r="RB14" s="347"/>
      <c r="RC14" s="347"/>
      <c r="RD14" s="347"/>
      <c r="RE14" s="347"/>
      <c r="RF14" s="347"/>
      <c r="RG14" s="347"/>
      <c r="RH14" s="347"/>
      <c r="RI14" s="347"/>
      <c r="RJ14" s="347"/>
      <c r="RK14" s="347"/>
      <c r="RL14" s="347"/>
      <c r="RM14" s="347"/>
      <c r="RN14" s="347"/>
      <c r="RO14" s="347"/>
      <c r="RP14" s="347"/>
      <c r="RQ14" s="347"/>
      <c r="RR14" s="347"/>
      <c r="RS14" s="347"/>
      <c r="RT14" s="347"/>
      <c r="RU14" s="347"/>
      <c r="RV14" s="347"/>
      <c r="RW14" s="347"/>
      <c r="RX14" s="347"/>
      <c r="RY14" s="347"/>
      <c r="RZ14" s="347"/>
      <c r="SA14" s="347"/>
      <c r="SB14" s="347"/>
      <c r="SC14" s="347"/>
      <c r="SD14" s="347"/>
      <c r="SE14" s="347"/>
      <c r="SF14" s="347"/>
      <c r="SG14" s="347"/>
      <c r="SH14" s="347"/>
      <c r="SI14" s="347"/>
      <c r="SJ14" s="347"/>
      <c r="SK14" s="347"/>
      <c r="SL14" s="347"/>
      <c r="SM14" s="347"/>
      <c r="SN14" s="347"/>
      <c r="SO14" s="347"/>
      <c r="SP14" s="347"/>
      <c r="SQ14" s="347"/>
      <c r="SR14" s="347"/>
      <c r="SS14" s="347"/>
      <c r="ST14" s="347"/>
      <c r="SU14" s="347"/>
      <c r="SV14" s="347"/>
      <c r="SW14" s="347"/>
      <c r="SX14" s="347"/>
      <c r="SY14" s="347"/>
      <c r="SZ14" s="347"/>
      <c r="TA14" s="347"/>
      <c r="TB14" s="347"/>
      <c r="TC14" s="347"/>
      <c r="TD14" s="347"/>
      <c r="TE14" s="347"/>
      <c r="TF14" s="347"/>
      <c r="TG14" s="347"/>
      <c r="TH14" s="347"/>
      <c r="TI14" s="347"/>
      <c r="TJ14" s="347"/>
      <c r="TK14" s="347"/>
      <c r="TL14" s="347"/>
      <c r="TM14" s="347"/>
      <c r="TN14" s="347"/>
      <c r="TO14" s="347"/>
      <c r="TP14" s="347"/>
      <c r="TQ14" s="347"/>
      <c r="TR14" s="347"/>
      <c r="TS14" s="347"/>
      <c r="TT14" s="347"/>
      <c r="TU14" s="347"/>
      <c r="TV14" s="347"/>
      <c r="TW14" s="347"/>
      <c r="TX14" s="347"/>
    </row>
    <row r="15" spans="1:544" ht="20" customHeight="1">
      <c r="A15" s="67">
        <v>13</v>
      </c>
      <c r="B15" s="68">
        <v>0.25309983134203246</v>
      </c>
      <c r="C15" s="68">
        <v>0.86242837878107215</v>
      </c>
      <c r="D15" s="68">
        <v>16.741662066139785</v>
      </c>
      <c r="E15" s="68">
        <v>9.853449236401446E-4</v>
      </c>
      <c r="F15" s="68">
        <v>4.6573515787041572E-3</v>
      </c>
      <c r="G15" s="68">
        <v>0.1315983534100359</v>
      </c>
      <c r="H15" s="68">
        <v>114806.08349674589</v>
      </c>
      <c r="I15" s="68">
        <v>558853.58945013478</v>
      </c>
      <c r="J15" s="68">
        <v>14103176.124516156</v>
      </c>
      <c r="K15" s="68">
        <v>189546000.00024068</v>
      </c>
      <c r="L15" s="68">
        <v>186877861.32855564</v>
      </c>
      <c r="M15" s="68">
        <v>129486992.98866574</v>
      </c>
      <c r="N15" s="321">
        <v>99.357413140821038</v>
      </c>
      <c r="O15" s="321">
        <v>97.958811448781773</v>
      </c>
      <c r="P15" s="321">
        <v>67.87530551275745</v>
      </c>
      <c r="Q15" s="353">
        <v>13</v>
      </c>
      <c r="R15" s="347">
        <v>6.0653907157486522</v>
      </c>
      <c r="S15" s="347">
        <v>2.6056879293200605</v>
      </c>
      <c r="T15" s="347">
        <v>0.33184235684652791</v>
      </c>
      <c r="U15" s="347">
        <v>0.17423122426671575</v>
      </c>
      <c r="V15" s="347">
        <v>3.5670772205303263E-3</v>
      </c>
      <c r="W15" s="347">
        <v>2.6038813493280464E-7</v>
      </c>
      <c r="X15" s="347">
        <v>24.203281696442552</v>
      </c>
      <c r="Y15" s="347">
        <v>6.5506111166505168</v>
      </c>
      <c r="Z15" s="347">
        <v>0.43719187070138948</v>
      </c>
      <c r="AA15" s="347">
        <v>0.69525074292314204</v>
      </c>
      <c r="AB15" s="347">
        <v>8.9675112018706513E-3</v>
      </c>
      <c r="AC15" s="347">
        <v>3.4305318013507172E-7</v>
      </c>
      <c r="AD15" s="347"/>
      <c r="AE15" s="347"/>
      <c r="AF15" s="347"/>
      <c r="AG15" s="347"/>
      <c r="AH15" s="347"/>
      <c r="AI15" s="347"/>
      <c r="AJ15" s="347"/>
      <c r="AK15" s="347"/>
      <c r="AL15" s="347"/>
      <c r="AM15" s="347"/>
      <c r="AN15" s="347"/>
      <c r="AO15" s="347"/>
      <c r="AP15" s="347"/>
      <c r="AQ15" s="347"/>
      <c r="AR15" s="347"/>
      <c r="AS15" s="347"/>
      <c r="AT15" s="347"/>
      <c r="AU15" s="347"/>
      <c r="AV15" s="347"/>
      <c r="AW15" s="347"/>
      <c r="AX15" s="347"/>
      <c r="AY15" s="347"/>
      <c r="AZ15" s="347"/>
      <c r="BA15" s="347"/>
      <c r="BB15" s="347"/>
      <c r="BC15" s="347"/>
      <c r="BD15" s="347"/>
      <c r="BE15" s="347"/>
      <c r="BF15" s="347"/>
      <c r="BG15" s="347"/>
      <c r="BH15" s="347"/>
      <c r="BI15" s="347"/>
      <c r="BJ15" s="347"/>
      <c r="BK15" s="347"/>
      <c r="BL15" s="347"/>
      <c r="BM15" s="347"/>
      <c r="BN15" s="347"/>
      <c r="BO15" s="347"/>
      <c r="BP15" s="347"/>
      <c r="BQ15" s="347"/>
      <c r="BR15" s="347"/>
      <c r="BS15" s="347"/>
      <c r="BT15" s="347"/>
      <c r="BU15" s="347"/>
      <c r="BV15" s="347"/>
      <c r="BW15" s="347"/>
      <c r="BX15" s="347"/>
      <c r="BY15" s="347"/>
      <c r="BZ15" s="347"/>
      <c r="CA15" s="347"/>
      <c r="CB15" s="347"/>
      <c r="CC15" s="347"/>
      <c r="CD15" s="347"/>
      <c r="CE15" s="347"/>
      <c r="CF15" s="347"/>
      <c r="CG15" s="347"/>
      <c r="CH15" s="347"/>
      <c r="CI15" s="347"/>
      <c r="CJ15" s="347"/>
      <c r="CK15" s="347"/>
      <c r="CL15" s="347"/>
      <c r="CM15" s="347"/>
      <c r="CN15" s="347"/>
      <c r="CO15" s="347"/>
      <c r="CP15" s="347"/>
      <c r="CQ15" s="347"/>
      <c r="CR15" s="347"/>
      <c r="CS15" s="347"/>
      <c r="CT15" s="347"/>
      <c r="CU15" s="347"/>
      <c r="CV15" s="347"/>
      <c r="CW15" s="347"/>
      <c r="CX15" s="347"/>
      <c r="CY15" s="347"/>
      <c r="CZ15" s="347"/>
      <c r="DA15" s="347"/>
      <c r="DB15" s="347"/>
      <c r="DC15" s="347"/>
      <c r="DD15" s="347"/>
      <c r="DE15" s="347"/>
      <c r="DF15" s="347"/>
      <c r="DG15" s="347"/>
      <c r="DH15" s="347"/>
      <c r="DI15" s="347"/>
      <c r="DJ15" s="347"/>
      <c r="DK15" s="347"/>
      <c r="DL15" s="347"/>
      <c r="DM15" s="347"/>
      <c r="DN15" s="347"/>
      <c r="DO15" s="347"/>
      <c r="DP15" s="347"/>
      <c r="DQ15" s="347"/>
      <c r="DR15" s="347"/>
      <c r="DS15" s="347"/>
      <c r="DT15" s="347"/>
      <c r="DU15" s="347"/>
      <c r="DV15" s="347"/>
      <c r="DW15" s="347"/>
      <c r="DX15" s="347"/>
      <c r="DY15" s="347"/>
      <c r="DZ15" s="347"/>
      <c r="EA15" s="347"/>
      <c r="EB15" s="347"/>
      <c r="EC15" s="347"/>
      <c r="ED15" s="347"/>
      <c r="EE15" s="347"/>
      <c r="EF15" s="347"/>
      <c r="EG15" s="347"/>
      <c r="EH15" s="347"/>
      <c r="EI15" s="347"/>
      <c r="EJ15" s="347"/>
      <c r="EK15" s="347"/>
      <c r="EL15" s="347"/>
      <c r="EM15" s="347"/>
      <c r="EN15" s="347"/>
      <c r="EO15" s="347"/>
      <c r="EP15" s="347"/>
      <c r="EQ15" s="347"/>
      <c r="ER15" s="347"/>
      <c r="ES15" s="347"/>
      <c r="ET15" s="347"/>
      <c r="EU15" s="347"/>
      <c r="EV15" s="347"/>
      <c r="EW15" s="347"/>
      <c r="EX15" s="347"/>
      <c r="EY15" s="347"/>
      <c r="EZ15" s="347"/>
      <c r="FA15" s="347"/>
      <c r="FB15" s="347"/>
      <c r="FC15" s="347"/>
      <c r="FD15" s="347"/>
      <c r="FE15" s="347"/>
      <c r="FF15" s="347"/>
      <c r="FG15" s="347"/>
      <c r="FH15" s="347"/>
      <c r="FI15" s="347"/>
      <c r="FJ15" s="347"/>
      <c r="FK15" s="347"/>
      <c r="FL15" s="347"/>
      <c r="FM15" s="347"/>
      <c r="FN15" s="347"/>
      <c r="FO15" s="347"/>
      <c r="FP15" s="347"/>
      <c r="FQ15" s="347"/>
      <c r="FR15" s="347"/>
      <c r="FS15" s="347"/>
      <c r="FT15" s="347"/>
      <c r="FU15" s="347"/>
      <c r="FV15" s="347"/>
      <c r="FW15" s="347"/>
      <c r="FX15" s="347"/>
      <c r="FY15" s="347"/>
      <c r="FZ15" s="347"/>
      <c r="GA15" s="347"/>
      <c r="GB15" s="347"/>
      <c r="GC15" s="347"/>
      <c r="GD15" s="347"/>
      <c r="GE15" s="347"/>
      <c r="GF15" s="347"/>
      <c r="GG15" s="347"/>
      <c r="GH15" s="347"/>
      <c r="GI15" s="347"/>
      <c r="GJ15" s="347"/>
      <c r="GK15" s="347"/>
      <c r="GL15" s="347"/>
      <c r="GM15" s="347"/>
      <c r="GN15" s="347"/>
      <c r="GO15" s="347"/>
      <c r="GP15" s="347"/>
      <c r="GQ15" s="347"/>
      <c r="GR15" s="347"/>
      <c r="GS15" s="347"/>
      <c r="GT15" s="347"/>
      <c r="GU15" s="347"/>
      <c r="GV15" s="347"/>
      <c r="GW15" s="347"/>
      <c r="GX15" s="347"/>
      <c r="GY15" s="347"/>
      <c r="GZ15" s="347"/>
      <c r="HA15" s="347"/>
      <c r="HB15" s="347"/>
      <c r="HC15" s="347"/>
      <c r="HD15" s="347"/>
      <c r="HE15" s="347"/>
      <c r="HF15" s="347"/>
      <c r="HG15" s="347"/>
      <c r="HH15" s="347"/>
      <c r="HI15" s="347"/>
      <c r="HJ15" s="347"/>
      <c r="HK15" s="347"/>
      <c r="HL15" s="347"/>
      <c r="HM15" s="347"/>
      <c r="HN15" s="347"/>
      <c r="HO15" s="347"/>
      <c r="HP15" s="347"/>
      <c r="HQ15" s="347"/>
      <c r="HR15" s="347"/>
      <c r="HS15" s="347"/>
      <c r="HT15" s="347"/>
      <c r="HU15" s="347"/>
      <c r="HV15" s="347"/>
      <c r="HW15" s="347"/>
      <c r="HX15" s="347"/>
      <c r="HY15" s="347"/>
      <c r="HZ15" s="347"/>
      <c r="IA15" s="347"/>
      <c r="IB15" s="347"/>
      <c r="IC15" s="347"/>
      <c r="ID15" s="347"/>
      <c r="IE15" s="347"/>
      <c r="IF15" s="347"/>
      <c r="IG15" s="347"/>
      <c r="IH15" s="347"/>
      <c r="II15" s="347"/>
      <c r="IJ15" s="347"/>
      <c r="IK15" s="347"/>
      <c r="IL15" s="347"/>
      <c r="IM15" s="347"/>
      <c r="IN15" s="347"/>
      <c r="IO15" s="347"/>
      <c r="IP15" s="347"/>
      <c r="IQ15" s="347"/>
      <c r="IR15" s="347"/>
      <c r="IS15" s="347"/>
      <c r="IT15" s="347"/>
      <c r="IU15" s="347"/>
      <c r="IV15" s="347"/>
      <c r="IW15" s="347"/>
      <c r="IX15" s="347"/>
      <c r="IY15" s="347"/>
      <c r="IZ15" s="347"/>
      <c r="JA15" s="347"/>
      <c r="JB15" s="347"/>
      <c r="JC15" s="347"/>
      <c r="JD15" s="347"/>
      <c r="JE15" s="347"/>
      <c r="JF15" s="347"/>
      <c r="JG15" s="347"/>
      <c r="JH15" s="347"/>
      <c r="JI15" s="347"/>
      <c r="JJ15" s="347"/>
      <c r="JK15" s="347"/>
      <c r="JL15" s="347"/>
      <c r="JM15" s="347"/>
      <c r="JN15" s="347"/>
      <c r="JO15" s="347"/>
      <c r="JP15" s="347"/>
      <c r="JQ15" s="347"/>
      <c r="JR15" s="347"/>
      <c r="JS15" s="347"/>
      <c r="JT15" s="347"/>
      <c r="JU15" s="347"/>
      <c r="JV15" s="347"/>
      <c r="JW15" s="347"/>
      <c r="JX15" s="347"/>
      <c r="JY15" s="347"/>
      <c r="JZ15" s="347"/>
      <c r="KA15" s="347"/>
      <c r="KB15" s="347"/>
      <c r="KC15" s="347"/>
      <c r="KD15" s="347"/>
      <c r="KE15" s="347"/>
      <c r="KF15" s="347"/>
      <c r="KG15" s="347"/>
      <c r="KH15" s="347"/>
      <c r="KI15" s="347"/>
      <c r="KJ15" s="347"/>
      <c r="KK15" s="347"/>
      <c r="KL15" s="347"/>
      <c r="KM15" s="347"/>
      <c r="KN15" s="347"/>
      <c r="KO15" s="347"/>
      <c r="KP15" s="347"/>
      <c r="KQ15" s="347"/>
      <c r="KR15" s="347"/>
      <c r="KS15" s="347"/>
      <c r="KT15" s="347"/>
      <c r="KU15" s="347"/>
      <c r="KV15" s="347"/>
      <c r="KW15" s="347"/>
      <c r="KX15" s="347"/>
      <c r="KY15" s="347"/>
      <c r="KZ15" s="347"/>
      <c r="LA15" s="347"/>
      <c r="LB15" s="347"/>
      <c r="LC15" s="347"/>
      <c r="LD15" s="347"/>
      <c r="LE15" s="347"/>
      <c r="LF15" s="347"/>
      <c r="LG15" s="347"/>
      <c r="LH15" s="347"/>
      <c r="LI15" s="347"/>
      <c r="LJ15" s="347"/>
      <c r="LK15" s="347"/>
      <c r="LL15" s="347"/>
      <c r="LM15" s="347"/>
      <c r="LN15" s="347"/>
      <c r="LO15" s="347"/>
      <c r="LP15" s="347"/>
      <c r="LQ15" s="347"/>
      <c r="LR15" s="347"/>
      <c r="LS15" s="347"/>
      <c r="LT15" s="347"/>
      <c r="LU15" s="347"/>
      <c r="LV15" s="347"/>
      <c r="LW15" s="347"/>
      <c r="LX15" s="347"/>
      <c r="LY15" s="347"/>
      <c r="LZ15" s="347"/>
      <c r="MA15" s="347"/>
      <c r="MB15" s="347"/>
      <c r="MC15" s="347"/>
      <c r="MD15" s="347"/>
      <c r="ME15" s="347"/>
      <c r="MF15" s="347"/>
      <c r="MG15" s="347"/>
      <c r="MH15" s="347"/>
      <c r="MI15" s="347"/>
      <c r="MJ15" s="347"/>
      <c r="MK15" s="347"/>
      <c r="ML15" s="347"/>
      <c r="MM15" s="347"/>
      <c r="MN15" s="347"/>
      <c r="MO15" s="347"/>
      <c r="MP15" s="347"/>
      <c r="MQ15" s="347"/>
      <c r="MR15" s="347"/>
      <c r="MS15" s="347"/>
      <c r="MT15" s="347"/>
      <c r="MU15" s="347"/>
      <c r="MV15" s="347"/>
      <c r="MW15" s="347"/>
      <c r="MX15" s="347"/>
      <c r="MY15" s="347"/>
      <c r="MZ15" s="347"/>
      <c r="NA15" s="347"/>
      <c r="NB15" s="347"/>
      <c r="NC15" s="347"/>
      <c r="ND15" s="347"/>
      <c r="NE15" s="347"/>
      <c r="NF15" s="347"/>
      <c r="NG15" s="347"/>
      <c r="NH15" s="347"/>
      <c r="NI15" s="347"/>
      <c r="NJ15" s="347"/>
      <c r="NK15" s="347"/>
      <c r="NL15" s="347"/>
      <c r="NM15" s="347"/>
      <c r="NN15" s="347"/>
      <c r="NO15" s="347"/>
      <c r="NP15" s="347"/>
      <c r="NQ15" s="347"/>
      <c r="NR15" s="347"/>
      <c r="NS15" s="347"/>
      <c r="NT15" s="347"/>
      <c r="NU15" s="347"/>
      <c r="NV15" s="347"/>
      <c r="NW15" s="347"/>
      <c r="NX15" s="347"/>
      <c r="NY15" s="347"/>
      <c r="NZ15" s="347"/>
      <c r="OA15" s="347"/>
      <c r="OB15" s="347"/>
      <c r="OC15" s="347"/>
      <c r="OD15" s="347"/>
      <c r="OE15" s="347"/>
      <c r="OF15" s="347"/>
      <c r="OG15" s="347"/>
      <c r="OH15" s="347"/>
      <c r="OI15" s="347"/>
      <c r="OJ15" s="347"/>
      <c r="OK15" s="347"/>
      <c r="OL15" s="347"/>
      <c r="OM15" s="347"/>
      <c r="ON15" s="347"/>
      <c r="OO15" s="347"/>
      <c r="OP15" s="347"/>
      <c r="OQ15" s="347"/>
      <c r="OR15" s="347"/>
      <c r="OS15" s="347"/>
      <c r="OT15" s="347"/>
      <c r="OU15" s="347"/>
      <c r="OV15" s="347"/>
      <c r="OW15" s="347"/>
      <c r="OX15" s="347"/>
      <c r="OY15" s="347"/>
      <c r="OZ15" s="347"/>
      <c r="PA15" s="347"/>
      <c r="PB15" s="347"/>
      <c r="PC15" s="347"/>
      <c r="PD15" s="347"/>
      <c r="PE15" s="347"/>
      <c r="PF15" s="347"/>
      <c r="PG15" s="347"/>
      <c r="PH15" s="347"/>
      <c r="PI15" s="347"/>
      <c r="PJ15" s="347"/>
      <c r="PK15" s="347"/>
      <c r="PL15" s="347"/>
      <c r="PM15" s="347"/>
      <c r="PN15" s="347"/>
      <c r="PO15" s="347"/>
      <c r="PP15" s="347"/>
      <c r="PQ15" s="347"/>
      <c r="PR15" s="347"/>
      <c r="PS15" s="347"/>
      <c r="PT15" s="347"/>
      <c r="PU15" s="347"/>
      <c r="PV15" s="347"/>
      <c r="PW15" s="347"/>
      <c r="PX15" s="347"/>
      <c r="PY15" s="347"/>
      <c r="PZ15" s="347"/>
      <c r="QA15" s="347"/>
      <c r="QB15" s="347"/>
      <c r="QC15" s="347"/>
      <c r="QD15" s="347"/>
      <c r="QE15" s="347"/>
      <c r="QF15" s="347"/>
      <c r="QG15" s="347"/>
      <c r="QH15" s="347"/>
      <c r="QI15" s="347"/>
      <c r="QJ15" s="347"/>
      <c r="QK15" s="347"/>
      <c r="QL15" s="347"/>
      <c r="QM15" s="347"/>
      <c r="QN15" s="347"/>
      <c r="QO15" s="347"/>
      <c r="QP15" s="347"/>
      <c r="QQ15" s="347"/>
      <c r="QR15" s="347"/>
      <c r="QS15" s="347"/>
      <c r="QT15" s="347"/>
      <c r="QU15" s="347"/>
      <c r="QV15" s="347"/>
      <c r="QW15" s="347"/>
      <c r="QX15" s="347"/>
      <c r="QY15" s="347"/>
      <c r="QZ15" s="347"/>
      <c r="RA15" s="347"/>
      <c r="RB15" s="347"/>
      <c r="RC15" s="347"/>
      <c r="RD15" s="347"/>
      <c r="RE15" s="347"/>
      <c r="RF15" s="347"/>
      <c r="RG15" s="347"/>
      <c r="RH15" s="347"/>
      <c r="RI15" s="347"/>
      <c r="RJ15" s="347"/>
      <c r="RK15" s="347"/>
      <c r="RL15" s="347"/>
      <c r="RM15" s="347"/>
      <c r="RN15" s="347"/>
      <c r="RO15" s="347"/>
      <c r="RP15" s="347"/>
      <c r="RQ15" s="347"/>
      <c r="RR15" s="347"/>
      <c r="RS15" s="347"/>
      <c r="RT15" s="347"/>
      <c r="RU15" s="347"/>
      <c r="RV15" s="347"/>
      <c r="RW15" s="347"/>
      <c r="RX15" s="347"/>
      <c r="RY15" s="347"/>
      <c r="RZ15" s="347"/>
      <c r="SA15" s="347"/>
      <c r="SB15" s="347"/>
      <c r="SC15" s="347"/>
      <c r="SD15" s="347"/>
      <c r="SE15" s="347"/>
      <c r="SF15" s="347"/>
      <c r="SG15" s="347"/>
      <c r="SH15" s="347"/>
      <c r="SI15" s="347"/>
      <c r="SJ15" s="347"/>
      <c r="SK15" s="347"/>
      <c r="SL15" s="347"/>
      <c r="SM15" s="347"/>
      <c r="SN15" s="347"/>
      <c r="SO15" s="347"/>
      <c r="SP15" s="347"/>
      <c r="SQ15" s="347"/>
      <c r="SR15" s="347"/>
      <c r="SS15" s="347"/>
      <c r="ST15" s="347"/>
      <c r="SU15" s="347"/>
      <c r="SV15" s="347"/>
      <c r="SW15" s="347"/>
      <c r="SX15" s="347"/>
      <c r="SY15" s="347"/>
      <c r="SZ15" s="347"/>
      <c r="TA15" s="347"/>
      <c r="TB15" s="347"/>
      <c r="TC15" s="347"/>
      <c r="TD15" s="347"/>
      <c r="TE15" s="347"/>
      <c r="TF15" s="347"/>
      <c r="TG15" s="347"/>
      <c r="TH15" s="347"/>
      <c r="TI15" s="347"/>
      <c r="TJ15" s="347"/>
      <c r="TK15" s="347"/>
      <c r="TL15" s="347"/>
      <c r="TM15" s="347"/>
      <c r="TN15" s="347"/>
      <c r="TO15" s="347"/>
      <c r="TP15" s="347"/>
      <c r="TQ15" s="347"/>
      <c r="TR15" s="347"/>
      <c r="TS15" s="347"/>
      <c r="TT15" s="347"/>
      <c r="TU15" s="347"/>
      <c r="TV15" s="347"/>
      <c r="TW15" s="347"/>
      <c r="TX15" s="347"/>
    </row>
    <row r="16" spans="1:544" ht="20" customHeight="1">
      <c r="A16" s="69">
        <v>14</v>
      </c>
      <c r="B16" s="70">
        <v>0.26105892036513767</v>
      </c>
      <c r="C16" s="70">
        <v>1.0226390466657593</v>
      </c>
      <c r="D16" s="70">
        <v>17.253901456222795</v>
      </c>
      <c r="E16" s="70">
        <v>1.0243660728809893E-3</v>
      </c>
      <c r="F16" s="70">
        <v>5.4333985151125714E-3</v>
      </c>
      <c r="G16" s="70">
        <v>0.1402216671887177</v>
      </c>
      <c r="H16" s="68">
        <v>118416.32627762645</v>
      </c>
      <c r="I16" s="68">
        <v>662670.10223941202</v>
      </c>
      <c r="J16" s="68">
        <v>14534686.586722085</v>
      </c>
      <c r="K16" s="68">
        <v>189429388.7953535</v>
      </c>
      <c r="L16" s="68">
        <v>186267099.48271087</v>
      </c>
      <c r="M16" s="68">
        <v>115168061.63304663</v>
      </c>
      <c r="N16" s="321">
        <v>99.29628714681003</v>
      </c>
      <c r="O16" s="321">
        <v>97.638658467193267</v>
      </c>
      <c r="P16" s="321">
        <v>60.369518113215918</v>
      </c>
      <c r="Q16" s="353">
        <v>14</v>
      </c>
      <c r="R16" s="347">
        <v>6.3304127243080908</v>
      </c>
      <c r="S16" s="347">
        <v>2.7404435670119098</v>
      </c>
      <c r="T16" s="347">
        <v>0.35074261627712933</v>
      </c>
      <c r="U16" s="347">
        <v>0.18406573560557649</v>
      </c>
      <c r="V16" s="347">
        <v>3.7783285138794725E-3</v>
      </c>
      <c r="W16" s="347">
        <v>2.7621515210380527E-7</v>
      </c>
      <c r="X16" s="347">
        <v>25.260823185446096</v>
      </c>
      <c r="Y16" s="347">
        <v>6.889382221341438</v>
      </c>
      <c r="Z16" s="347">
        <v>0.46209236820185701</v>
      </c>
      <c r="AA16" s="347">
        <v>0.7344942903607824</v>
      </c>
      <c r="AB16" s="347">
        <v>9.4985897915392213E-3</v>
      </c>
      <c r="AC16" s="347">
        <v>3.6390477759347854E-7</v>
      </c>
      <c r="AD16" s="347"/>
      <c r="AE16" s="347"/>
      <c r="AF16" s="347"/>
      <c r="AG16" s="347"/>
      <c r="AH16" s="347"/>
      <c r="AI16" s="347"/>
      <c r="AJ16" s="347"/>
      <c r="AK16" s="347"/>
      <c r="AL16" s="347"/>
      <c r="AM16" s="347"/>
      <c r="AN16" s="347"/>
      <c r="AO16" s="347"/>
      <c r="AP16" s="347"/>
      <c r="AQ16" s="347"/>
      <c r="AR16" s="347"/>
      <c r="AS16" s="347"/>
      <c r="AT16" s="347"/>
      <c r="AU16" s="347"/>
      <c r="AV16" s="347"/>
      <c r="AW16" s="347"/>
      <c r="AX16" s="347"/>
      <c r="AY16" s="347"/>
      <c r="AZ16" s="347"/>
      <c r="BA16" s="347"/>
      <c r="BB16" s="347"/>
      <c r="BC16" s="347"/>
      <c r="BD16" s="347"/>
      <c r="BE16" s="347"/>
      <c r="BF16" s="347"/>
      <c r="BG16" s="347"/>
      <c r="BH16" s="347"/>
      <c r="BI16" s="347"/>
      <c r="BJ16" s="347"/>
      <c r="BK16" s="347"/>
      <c r="BL16" s="347"/>
      <c r="BM16" s="347"/>
      <c r="BN16" s="347"/>
      <c r="BO16" s="347"/>
      <c r="BP16" s="347"/>
      <c r="BQ16" s="347"/>
      <c r="BR16" s="347"/>
      <c r="BS16" s="347"/>
      <c r="BT16" s="347"/>
      <c r="BU16" s="347"/>
      <c r="BV16" s="347"/>
      <c r="BW16" s="347"/>
      <c r="BX16" s="347"/>
      <c r="BY16" s="347"/>
      <c r="BZ16" s="347"/>
      <c r="CA16" s="347"/>
      <c r="CB16" s="347"/>
      <c r="CC16" s="347"/>
      <c r="CD16" s="347"/>
      <c r="CE16" s="347"/>
      <c r="CF16" s="347"/>
      <c r="CG16" s="347"/>
      <c r="CH16" s="347"/>
      <c r="CI16" s="347"/>
      <c r="CJ16" s="347"/>
      <c r="CK16" s="347"/>
      <c r="CL16" s="347"/>
      <c r="CM16" s="347"/>
      <c r="CN16" s="347"/>
      <c r="CO16" s="347"/>
      <c r="CP16" s="347"/>
      <c r="CQ16" s="347"/>
      <c r="CR16" s="347"/>
      <c r="CS16" s="347"/>
      <c r="CT16" s="347"/>
      <c r="CU16" s="347"/>
      <c r="CV16" s="347"/>
      <c r="CW16" s="347"/>
      <c r="CX16" s="347"/>
      <c r="CY16" s="347"/>
      <c r="CZ16" s="347"/>
      <c r="DA16" s="347"/>
      <c r="DB16" s="347"/>
      <c r="DC16" s="347"/>
      <c r="DD16" s="347"/>
      <c r="DE16" s="347"/>
      <c r="DF16" s="347"/>
      <c r="DG16" s="347"/>
      <c r="DH16" s="347"/>
      <c r="DI16" s="347"/>
      <c r="DJ16" s="347"/>
      <c r="DK16" s="347"/>
      <c r="DL16" s="347"/>
      <c r="DM16" s="347"/>
      <c r="DN16" s="347"/>
      <c r="DO16" s="347"/>
      <c r="DP16" s="347"/>
      <c r="DQ16" s="347"/>
      <c r="DR16" s="347"/>
      <c r="DS16" s="347"/>
      <c r="DT16" s="347"/>
      <c r="DU16" s="347"/>
      <c r="DV16" s="347"/>
      <c r="DW16" s="347"/>
      <c r="DX16" s="347"/>
      <c r="DY16" s="347"/>
      <c r="DZ16" s="347"/>
      <c r="EA16" s="347"/>
      <c r="EB16" s="347"/>
      <c r="EC16" s="347"/>
      <c r="ED16" s="347"/>
      <c r="EE16" s="347"/>
      <c r="EF16" s="347"/>
      <c r="EG16" s="347"/>
      <c r="EH16" s="347"/>
      <c r="EI16" s="347"/>
      <c r="EJ16" s="347"/>
      <c r="EK16" s="347"/>
      <c r="EL16" s="347"/>
      <c r="EM16" s="347"/>
      <c r="EN16" s="347"/>
      <c r="EO16" s="347"/>
      <c r="EP16" s="347"/>
      <c r="EQ16" s="347"/>
      <c r="ER16" s="347"/>
      <c r="ES16" s="347"/>
      <c r="ET16" s="347"/>
      <c r="EU16" s="347"/>
      <c r="EV16" s="347"/>
      <c r="EW16" s="347"/>
      <c r="EX16" s="347"/>
      <c r="EY16" s="347"/>
      <c r="EZ16" s="347"/>
      <c r="FA16" s="347"/>
      <c r="FB16" s="347"/>
      <c r="FC16" s="347"/>
      <c r="FD16" s="347"/>
      <c r="FE16" s="347"/>
      <c r="FF16" s="347"/>
      <c r="FG16" s="347"/>
      <c r="FH16" s="347"/>
      <c r="FI16" s="347"/>
      <c r="FJ16" s="347"/>
      <c r="FK16" s="347"/>
      <c r="FL16" s="347"/>
      <c r="FM16" s="347"/>
      <c r="FN16" s="347"/>
      <c r="FO16" s="347"/>
      <c r="FP16" s="347"/>
      <c r="FQ16" s="347"/>
      <c r="FR16" s="347"/>
      <c r="FS16" s="347"/>
      <c r="FT16" s="347"/>
      <c r="FU16" s="347"/>
      <c r="FV16" s="347"/>
      <c r="FW16" s="347"/>
      <c r="FX16" s="347"/>
      <c r="FY16" s="347"/>
      <c r="FZ16" s="347"/>
      <c r="GA16" s="347"/>
      <c r="GB16" s="347"/>
      <c r="GC16" s="347"/>
      <c r="GD16" s="347"/>
      <c r="GE16" s="347"/>
      <c r="GF16" s="347"/>
      <c r="GG16" s="347"/>
      <c r="GH16" s="347"/>
      <c r="GI16" s="347"/>
      <c r="GJ16" s="347"/>
      <c r="GK16" s="347"/>
      <c r="GL16" s="347"/>
      <c r="GM16" s="347"/>
      <c r="GN16" s="347"/>
      <c r="GO16" s="347"/>
      <c r="GP16" s="347"/>
      <c r="GQ16" s="347"/>
      <c r="GR16" s="347"/>
      <c r="GS16" s="347"/>
      <c r="GT16" s="347"/>
      <c r="GU16" s="347"/>
      <c r="GV16" s="347"/>
      <c r="GW16" s="347"/>
      <c r="GX16" s="347"/>
      <c r="GY16" s="347"/>
      <c r="GZ16" s="347"/>
      <c r="HA16" s="347"/>
      <c r="HB16" s="347"/>
      <c r="HC16" s="347"/>
      <c r="HD16" s="347"/>
      <c r="HE16" s="347"/>
      <c r="HF16" s="347"/>
      <c r="HG16" s="347"/>
      <c r="HH16" s="347"/>
      <c r="HI16" s="347"/>
      <c r="HJ16" s="347"/>
      <c r="HK16" s="347"/>
      <c r="HL16" s="347"/>
      <c r="HM16" s="347"/>
      <c r="HN16" s="347"/>
      <c r="HO16" s="347"/>
      <c r="HP16" s="347"/>
      <c r="HQ16" s="347"/>
      <c r="HR16" s="347"/>
      <c r="HS16" s="347"/>
      <c r="HT16" s="347"/>
      <c r="HU16" s="347"/>
      <c r="HV16" s="347"/>
      <c r="HW16" s="347"/>
      <c r="HX16" s="347"/>
      <c r="HY16" s="347"/>
      <c r="HZ16" s="347"/>
      <c r="IA16" s="347"/>
      <c r="IB16" s="347"/>
      <c r="IC16" s="347"/>
      <c r="ID16" s="347"/>
      <c r="IE16" s="347"/>
      <c r="IF16" s="347"/>
      <c r="IG16" s="347"/>
      <c r="IH16" s="347"/>
      <c r="II16" s="347"/>
      <c r="IJ16" s="347"/>
      <c r="IK16" s="347"/>
      <c r="IL16" s="347"/>
      <c r="IM16" s="347"/>
      <c r="IN16" s="347"/>
      <c r="IO16" s="347"/>
      <c r="IP16" s="347"/>
      <c r="IQ16" s="347"/>
      <c r="IR16" s="347"/>
      <c r="IS16" s="347"/>
      <c r="IT16" s="347"/>
      <c r="IU16" s="347"/>
      <c r="IV16" s="347"/>
      <c r="IW16" s="347"/>
      <c r="IX16" s="347"/>
      <c r="IY16" s="347"/>
      <c r="IZ16" s="347"/>
      <c r="JA16" s="347"/>
      <c r="JB16" s="347"/>
      <c r="JC16" s="347"/>
      <c r="JD16" s="347"/>
      <c r="JE16" s="347"/>
      <c r="JF16" s="347"/>
      <c r="JG16" s="347"/>
      <c r="JH16" s="347"/>
      <c r="JI16" s="347"/>
      <c r="JJ16" s="347"/>
      <c r="JK16" s="347"/>
      <c r="JL16" s="347"/>
      <c r="JM16" s="347"/>
      <c r="JN16" s="347"/>
      <c r="JO16" s="347"/>
      <c r="JP16" s="347"/>
      <c r="JQ16" s="347"/>
      <c r="JR16" s="347"/>
      <c r="JS16" s="347"/>
      <c r="JT16" s="347"/>
      <c r="JU16" s="347"/>
      <c r="JV16" s="347"/>
      <c r="JW16" s="347"/>
      <c r="JX16" s="347"/>
      <c r="JY16" s="347"/>
      <c r="JZ16" s="347"/>
      <c r="KA16" s="347"/>
      <c r="KB16" s="347"/>
      <c r="KC16" s="347"/>
      <c r="KD16" s="347"/>
      <c r="KE16" s="347"/>
      <c r="KF16" s="347"/>
      <c r="KG16" s="347"/>
      <c r="KH16" s="347"/>
      <c r="KI16" s="347"/>
      <c r="KJ16" s="347"/>
      <c r="KK16" s="347"/>
      <c r="KL16" s="347"/>
      <c r="KM16" s="347"/>
      <c r="KN16" s="347"/>
      <c r="KO16" s="347"/>
      <c r="KP16" s="347"/>
      <c r="KQ16" s="347"/>
      <c r="KR16" s="347"/>
      <c r="KS16" s="347"/>
      <c r="KT16" s="347"/>
      <c r="KU16" s="347"/>
      <c r="KV16" s="347"/>
      <c r="KW16" s="347"/>
      <c r="KX16" s="347"/>
      <c r="KY16" s="347"/>
      <c r="KZ16" s="347"/>
      <c r="LA16" s="347"/>
      <c r="LB16" s="347"/>
      <c r="LC16" s="347"/>
      <c r="LD16" s="347"/>
      <c r="LE16" s="347"/>
      <c r="LF16" s="347"/>
      <c r="LG16" s="347"/>
      <c r="LH16" s="347"/>
      <c r="LI16" s="347"/>
      <c r="LJ16" s="347"/>
      <c r="LK16" s="347"/>
      <c r="LL16" s="347"/>
      <c r="LM16" s="347"/>
      <c r="LN16" s="347"/>
      <c r="LO16" s="347"/>
      <c r="LP16" s="347"/>
      <c r="LQ16" s="347"/>
      <c r="LR16" s="347"/>
      <c r="LS16" s="347"/>
      <c r="LT16" s="347"/>
      <c r="LU16" s="347"/>
      <c r="LV16" s="347"/>
      <c r="LW16" s="347"/>
      <c r="LX16" s="347"/>
      <c r="LY16" s="347"/>
      <c r="LZ16" s="347"/>
      <c r="MA16" s="347"/>
      <c r="MB16" s="347"/>
      <c r="MC16" s="347"/>
      <c r="MD16" s="347"/>
      <c r="ME16" s="347"/>
      <c r="MF16" s="347"/>
      <c r="MG16" s="347"/>
      <c r="MH16" s="347"/>
      <c r="MI16" s="347"/>
      <c r="MJ16" s="347"/>
      <c r="MK16" s="347"/>
      <c r="ML16" s="347"/>
      <c r="MM16" s="347"/>
      <c r="MN16" s="347"/>
      <c r="MO16" s="347"/>
      <c r="MP16" s="347"/>
      <c r="MQ16" s="347"/>
      <c r="MR16" s="347"/>
      <c r="MS16" s="347"/>
      <c r="MT16" s="347"/>
      <c r="MU16" s="347"/>
      <c r="MV16" s="347"/>
      <c r="MW16" s="347"/>
      <c r="MX16" s="347"/>
      <c r="MY16" s="347"/>
      <c r="MZ16" s="347"/>
      <c r="NA16" s="347"/>
      <c r="NB16" s="347"/>
      <c r="NC16" s="347"/>
      <c r="ND16" s="347"/>
      <c r="NE16" s="347"/>
      <c r="NF16" s="347"/>
      <c r="NG16" s="347"/>
      <c r="NH16" s="347"/>
      <c r="NI16" s="347"/>
      <c r="NJ16" s="347"/>
      <c r="NK16" s="347"/>
      <c r="NL16" s="347"/>
      <c r="NM16" s="347"/>
      <c r="NN16" s="347"/>
      <c r="NO16" s="347"/>
      <c r="NP16" s="347"/>
      <c r="NQ16" s="347"/>
      <c r="NR16" s="347"/>
      <c r="NS16" s="347"/>
      <c r="NT16" s="347"/>
      <c r="NU16" s="347"/>
      <c r="NV16" s="347"/>
      <c r="NW16" s="347"/>
      <c r="NX16" s="347"/>
      <c r="NY16" s="347"/>
      <c r="NZ16" s="347"/>
      <c r="OA16" s="347"/>
      <c r="OB16" s="347"/>
      <c r="OC16" s="347"/>
      <c r="OD16" s="347"/>
      <c r="OE16" s="347"/>
      <c r="OF16" s="347"/>
      <c r="OG16" s="347"/>
      <c r="OH16" s="347"/>
      <c r="OI16" s="347"/>
      <c r="OJ16" s="347"/>
      <c r="OK16" s="347"/>
      <c r="OL16" s="347"/>
      <c r="OM16" s="347"/>
      <c r="ON16" s="347"/>
      <c r="OO16" s="347"/>
      <c r="OP16" s="347"/>
      <c r="OQ16" s="347"/>
      <c r="OR16" s="347"/>
      <c r="OS16" s="347"/>
      <c r="OT16" s="347"/>
      <c r="OU16" s="347"/>
      <c r="OV16" s="347"/>
      <c r="OW16" s="347"/>
      <c r="OX16" s="347"/>
      <c r="OY16" s="347"/>
      <c r="OZ16" s="347"/>
      <c r="PA16" s="347"/>
      <c r="PB16" s="347"/>
      <c r="PC16" s="347"/>
      <c r="PD16" s="347"/>
      <c r="PE16" s="347"/>
      <c r="PF16" s="347"/>
      <c r="PG16" s="347"/>
      <c r="PH16" s="347"/>
      <c r="PI16" s="347"/>
      <c r="PJ16" s="347"/>
      <c r="PK16" s="347"/>
      <c r="PL16" s="347"/>
      <c r="PM16" s="347"/>
      <c r="PN16" s="347"/>
      <c r="PO16" s="347"/>
      <c r="PP16" s="347"/>
      <c r="PQ16" s="347"/>
      <c r="PR16" s="347"/>
      <c r="PS16" s="347"/>
      <c r="PT16" s="347"/>
      <c r="PU16" s="347"/>
      <c r="PV16" s="347"/>
      <c r="PW16" s="347"/>
      <c r="PX16" s="347"/>
      <c r="PY16" s="347"/>
      <c r="PZ16" s="347"/>
      <c r="QA16" s="347"/>
      <c r="QB16" s="347"/>
      <c r="QC16" s="347"/>
      <c r="QD16" s="347"/>
      <c r="QE16" s="347"/>
      <c r="QF16" s="347"/>
      <c r="QG16" s="347"/>
      <c r="QH16" s="347"/>
      <c r="QI16" s="347"/>
      <c r="QJ16" s="347"/>
      <c r="QK16" s="347"/>
      <c r="QL16" s="347"/>
      <c r="QM16" s="347"/>
      <c r="QN16" s="347"/>
      <c r="QO16" s="347"/>
      <c r="QP16" s="347"/>
      <c r="QQ16" s="347"/>
      <c r="QR16" s="347"/>
      <c r="QS16" s="347"/>
      <c r="QT16" s="347"/>
      <c r="QU16" s="347"/>
      <c r="QV16" s="347"/>
      <c r="QW16" s="347"/>
      <c r="QX16" s="347"/>
      <c r="QY16" s="347"/>
      <c r="QZ16" s="347"/>
      <c r="RA16" s="347"/>
      <c r="RB16" s="347"/>
      <c r="RC16" s="347"/>
      <c r="RD16" s="347"/>
      <c r="RE16" s="347"/>
      <c r="RF16" s="347"/>
      <c r="RG16" s="347"/>
      <c r="RH16" s="347"/>
      <c r="RI16" s="347"/>
      <c r="RJ16" s="347"/>
      <c r="RK16" s="347"/>
      <c r="RL16" s="347"/>
      <c r="RM16" s="347"/>
      <c r="RN16" s="347"/>
      <c r="RO16" s="347"/>
      <c r="RP16" s="347"/>
      <c r="RQ16" s="347"/>
      <c r="RR16" s="347"/>
      <c r="RS16" s="347"/>
      <c r="RT16" s="347"/>
      <c r="RU16" s="347"/>
      <c r="RV16" s="347"/>
      <c r="RW16" s="347"/>
      <c r="RX16" s="347"/>
      <c r="RY16" s="347"/>
      <c r="RZ16" s="347"/>
      <c r="SA16" s="347"/>
      <c r="SB16" s="347"/>
      <c r="SC16" s="347"/>
      <c r="SD16" s="347"/>
      <c r="SE16" s="347"/>
      <c r="SF16" s="347"/>
      <c r="SG16" s="347"/>
      <c r="SH16" s="347"/>
      <c r="SI16" s="347"/>
      <c r="SJ16" s="347"/>
      <c r="SK16" s="347"/>
      <c r="SL16" s="347"/>
      <c r="SM16" s="347"/>
      <c r="SN16" s="347"/>
      <c r="SO16" s="347"/>
      <c r="SP16" s="347"/>
      <c r="SQ16" s="347"/>
      <c r="SR16" s="347"/>
      <c r="SS16" s="347"/>
      <c r="ST16" s="347"/>
      <c r="SU16" s="347"/>
      <c r="SV16" s="347"/>
      <c r="SW16" s="347"/>
      <c r="SX16" s="347"/>
      <c r="SY16" s="347"/>
      <c r="SZ16" s="347"/>
      <c r="TA16" s="347"/>
      <c r="TB16" s="347"/>
      <c r="TC16" s="347"/>
      <c r="TD16" s="347"/>
      <c r="TE16" s="347"/>
      <c r="TF16" s="347"/>
      <c r="TG16" s="347"/>
      <c r="TH16" s="347"/>
      <c r="TI16" s="347"/>
      <c r="TJ16" s="347"/>
      <c r="TK16" s="347"/>
      <c r="TL16" s="347"/>
      <c r="TM16" s="347"/>
      <c r="TN16" s="347"/>
      <c r="TO16" s="347"/>
      <c r="TP16" s="347"/>
      <c r="TQ16" s="347"/>
      <c r="TR16" s="347"/>
      <c r="TS16" s="347"/>
      <c r="TT16" s="347"/>
      <c r="TU16" s="347"/>
      <c r="TV16" s="347"/>
      <c r="TW16" s="347"/>
      <c r="TX16" s="347"/>
    </row>
    <row r="17" spans="1:29" ht="20" customHeight="1">
      <c r="A17" s="69">
        <v>15</v>
      </c>
      <c r="B17" s="70">
        <v>0.26927480871342369</v>
      </c>
      <c r="C17" s="70">
        <v>1.2250415396269114</v>
      </c>
      <c r="D17" s="70">
        <v>17.030249619359711</v>
      </c>
      <c r="E17" s="70">
        <v>1.0635718764518147E-3</v>
      </c>
      <c r="F17" s="70">
        <v>6.4202521205719348E-3</v>
      </c>
      <c r="G17" s="70">
        <v>0.14282971563245178</v>
      </c>
      <c r="H17" s="70">
        <v>122143.05323240897</v>
      </c>
      <c r="I17" s="70">
        <v>793826.91767823871</v>
      </c>
      <c r="J17" s="70">
        <v>14346282.279348623</v>
      </c>
      <c r="K17" s="70">
        <v>189309109.10559848</v>
      </c>
      <c r="L17" s="70">
        <v>185538850.97275203</v>
      </c>
      <c r="M17" s="70">
        <v>100727577.20001127</v>
      </c>
      <c r="N17" s="322">
        <v>99.233238183353009</v>
      </c>
      <c r="O17" s="323">
        <v>97.256920587875982</v>
      </c>
      <c r="P17" s="323">
        <v>52.800014257872796</v>
      </c>
      <c r="Q17" s="355">
        <v>15</v>
      </c>
      <c r="R17" s="349">
        <v>6.5965574920522227</v>
      </c>
      <c r="S17" s="349">
        <v>2.8789111949448452</v>
      </c>
      <c r="T17" s="349">
        <v>0.37040770759123309</v>
      </c>
      <c r="U17" s="349">
        <v>0.19428648288265263</v>
      </c>
      <c r="V17" s="349">
        <v>3.9992156073702699E-3</v>
      </c>
      <c r="W17" s="349">
        <v>2.9281794494997451E-7</v>
      </c>
      <c r="X17" s="349">
        <v>26.322844922812511</v>
      </c>
      <c r="Y17" s="349">
        <v>7.2374851436550873</v>
      </c>
      <c r="Z17" s="349">
        <v>0.48800050765948166</v>
      </c>
      <c r="AA17" s="349">
        <v>0.77527907028483845</v>
      </c>
      <c r="AB17" s="349">
        <v>1.0053892456092383E-2</v>
      </c>
      <c r="AC17" s="349">
        <v>3.8577843511044636E-7</v>
      </c>
    </row>
    <row r="18" spans="1:29" ht="20" customHeight="1">
      <c r="A18" s="69">
        <v>16</v>
      </c>
      <c r="B18" s="70">
        <v>0.2778757068376238</v>
      </c>
      <c r="C18" s="70">
        <v>1.4755753875443061</v>
      </c>
      <c r="D18" s="70">
        <v>16.208093763778162</v>
      </c>
      <c r="E18" s="70">
        <v>1.1033391880236572E-3</v>
      </c>
      <c r="F18" s="70">
        <v>7.6558022967423934E-3</v>
      </c>
      <c r="G18" s="70">
        <v>0.14001133629553997</v>
      </c>
      <c r="H18" s="70">
        <v>126044.42062154615</v>
      </c>
      <c r="I18" s="70">
        <v>956172.85112871043</v>
      </c>
      <c r="J18" s="70">
        <v>13653698.186606726</v>
      </c>
      <c r="K18" s="70">
        <v>189185015.36867151</v>
      </c>
      <c r="L18" s="70">
        <v>184663851.08834857</v>
      </c>
      <c r="M18" s="70">
        <v>86727586.967033595</v>
      </c>
      <c r="N18" s="322">
        <v>99.168189948686887</v>
      </c>
      <c r="O18" s="323">
        <v>96.798257651107406</v>
      </c>
      <c r="P18" s="323">
        <v>45.461411419808918</v>
      </c>
      <c r="Q18" s="355">
        <v>16</v>
      </c>
      <c r="R18" s="349">
        <v>6.8633289693027324</v>
      </c>
      <c r="S18" s="349">
        <v>3.0210720224478984</v>
      </c>
      <c r="T18" s="349">
        <v>0.3908592191917542</v>
      </c>
      <c r="U18" s="349">
        <v>0.20490343746397952</v>
      </c>
      <c r="V18" s="349">
        <v>4.2301016413395873E-3</v>
      </c>
      <c r="W18" s="349">
        <v>3.1023008655856877E-7</v>
      </c>
      <c r="X18" s="349">
        <v>27.387367476273976</v>
      </c>
      <c r="Y18" s="349">
        <v>7.5948726444816872</v>
      </c>
      <c r="Z18" s="349">
        <v>0.51494473111627848</v>
      </c>
      <c r="AA18" s="349">
        <v>0.81764487234652361</v>
      </c>
      <c r="AB18" s="349">
        <v>1.0634332118025891E-2</v>
      </c>
      <c r="AC18" s="349">
        <v>4.0871838417276411E-7</v>
      </c>
    </row>
    <row r="19" spans="1:29" ht="20" customHeight="1">
      <c r="A19" s="69">
        <v>17</v>
      </c>
      <c r="B19" s="70">
        <v>0.28701959585097275</v>
      </c>
      <c r="C19" s="70">
        <v>1.778845765213585</v>
      </c>
      <c r="D19" s="70">
        <v>14.957355339153217</v>
      </c>
      <c r="E19" s="70">
        <v>1.144134802773013E-3</v>
      </c>
      <c r="F19" s="70">
        <v>9.174281023741163E-3</v>
      </c>
      <c r="G19" s="70">
        <v>0.13283213141984337</v>
      </c>
      <c r="H19" s="70">
        <v>130192.08867800122</v>
      </c>
      <c r="I19" s="70">
        <v>1152692.0558584032</v>
      </c>
      <c r="J19" s="70">
        <v>12600076.137702672</v>
      </c>
      <c r="K19" s="70">
        <v>189056897.11402175</v>
      </c>
      <c r="L19" s="70">
        <v>183609418.634855</v>
      </c>
      <c r="M19" s="70">
        <v>73600699.804878891</v>
      </c>
      <c r="N19" s="322">
        <v>99.101032117035999</v>
      </c>
      <c r="O19" s="323">
        <v>96.245538622952154</v>
      </c>
      <c r="P19" s="323">
        <v>38.58047723485388</v>
      </c>
      <c r="Q19" s="355">
        <v>17</v>
      </c>
      <c r="R19" s="349">
        <v>7.1302203440332965</v>
      </c>
      <c r="S19" s="349">
        <v>3.1669011483248681</v>
      </c>
      <c r="T19" s="349">
        <v>0.41211901899604575</v>
      </c>
      <c r="U19" s="349">
        <v>0.21592664039056522</v>
      </c>
      <c r="V19" s="349">
        <v>4.4713610197466029E-3</v>
      </c>
      <c r="W19" s="349">
        <v>3.2848647393545664E-7</v>
      </c>
      <c r="X19" s="349">
        <v>28.452368467583952</v>
      </c>
      <c r="Y19" s="349">
        <v>7.9614821230581878</v>
      </c>
      <c r="Z19" s="349">
        <v>0.54295384886574627</v>
      </c>
      <c r="AA19" s="349">
        <v>0.86163176422744892</v>
      </c>
      <c r="AB19" s="349">
        <v>1.124085001620013E-2</v>
      </c>
      <c r="AC19" s="349">
        <v>4.3277060048836302E-7</v>
      </c>
    </row>
    <row r="20" spans="1:29" ht="20" customHeight="1">
      <c r="A20" s="69">
        <v>18</v>
      </c>
      <c r="B20" s="70">
        <v>0.29689153508254701</v>
      </c>
      <c r="C20" s="70">
        <v>2.1373232284483406</v>
      </c>
      <c r="D20" s="70">
        <v>13.446217291882508</v>
      </c>
      <c r="E20" s="70">
        <v>1.1865186522437728E-3</v>
      </c>
      <c r="F20" s="70">
        <v>1.1002198756142579E-2</v>
      </c>
      <c r="G20" s="70">
        <v>0.1225438762925761</v>
      </c>
      <c r="H20" s="70">
        <v>134670.00031344331</v>
      </c>
      <c r="I20" s="70">
        <v>1384985.4520345249</v>
      </c>
      <c r="J20" s="70">
        <v>11327093.446681825</v>
      </c>
      <c r="K20" s="70">
        <v>188924466.06952602</v>
      </c>
      <c r="L20" s="70">
        <v>182340579.88090855</v>
      </c>
      <c r="M20" s="70">
        <v>61637115.01268664</v>
      </c>
      <c r="N20" s="322">
        <v>99.03161358010766</v>
      </c>
      <c r="O20" s="323">
        <v>95.580430753174994</v>
      </c>
      <c r="P20" s="323">
        <v>32.309330194865801</v>
      </c>
      <c r="Q20" s="355">
        <v>18</v>
      </c>
      <c r="R20" s="349">
        <v>7.3967158615833508</v>
      </c>
      <c r="S20" s="349">
        <v>3.3163674359181803</v>
      </c>
      <c r="T20" s="349">
        <v>0.43420924514596737</v>
      </c>
      <c r="U20" s="349">
        <v>0.22736619494762367</v>
      </c>
      <c r="V20" s="349">
        <v>4.7233796787461294E-3</v>
      </c>
      <c r="W20" s="349">
        <v>3.4762337615262136E-7</v>
      </c>
      <c r="X20" s="349">
        <v>29.515789833886995</v>
      </c>
      <c r="Y20" s="349">
        <v>8.3372353028830339</v>
      </c>
      <c r="Z20" s="349">
        <v>0.57205702721367335</v>
      </c>
      <c r="AA20" s="349">
        <v>0.90728006198795585</v>
      </c>
      <c r="AB20" s="349">
        <v>1.1874416381024348E-2</v>
      </c>
      <c r="AC20" s="349">
        <v>4.5798286741913694E-7</v>
      </c>
    </row>
    <row r="21" spans="1:29" ht="20" customHeight="1">
      <c r="A21" s="69">
        <v>19</v>
      </c>
      <c r="B21" s="70">
        <v>0.30770033370787303</v>
      </c>
      <c r="C21" s="70">
        <v>2.5506914301799437</v>
      </c>
      <c r="D21" s="70">
        <v>11.820280698927228</v>
      </c>
      <c r="E21" s="70">
        <v>1.2311425601588656E-3</v>
      </c>
      <c r="F21" s="70">
        <v>1.3154325954021795E-2</v>
      </c>
      <c r="G21" s="70">
        <v>0.11036740714588913</v>
      </c>
      <c r="H21" s="70">
        <v>139572.87136989119</v>
      </c>
      <c r="I21" s="70">
        <v>1652848.0467566038</v>
      </c>
      <c r="J21" s="70">
        <v>9957404.4607762992</v>
      </c>
      <c r="K21" s="70">
        <v>188787344.63368434</v>
      </c>
      <c r="L21" s="70">
        <v>180821663.13151297</v>
      </c>
      <c r="M21" s="70">
        <v>50994866.058957577</v>
      </c>
      <c r="N21" s="322">
        <v>98.959736404375292</v>
      </c>
      <c r="O21" s="323">
        <v>94.784235428578228</v>
      </c>
      <c r="P21" s="323">
        <v>26.730809276240315</v>
      </c>
      <c r="Q21" s="355">
        <v>19</v>
      </c>
      <c r="R21" s="349">
        <v>7.6622927148020352</v>
      </c>
      <c r="S21" s="349">
        <v>3.4694334000636431</v>
      </c>
      <c r="T21" s="349">
        <v>0.45715229609811775</v>
      </c>
      <c r="U21" s="349">
        <v>0.23923225890365199</v>
      </c>
      <c r="V21" s="349">
        <v>4.9865553589462566E-3</v>
      </c>
      <c r="W21" s="349">
        <v>3.6767848411396979E-7</v>
      </c>
      <c r="X21" s="349">
        <v>30.575545370132481</v>
      </c>
      <c r="Y21" s="349">
        <v>8.7220379475242673</v>
      </c>
      <c r="Z21" s="349">
        <v>0.60228377542233213</v>
      </c>
      <c r="AA21" s="349">
        <v>0.95463029909799968</v>
      </c>
      <c r="AB21" s="349">
        <v>1.2536031118903137E-2</v>
      </c>
      <c r="AC21" s="349">
        <v>4.8440484154583137E-7</v>
      </c>
    </row>
    <row r="22" spans="1:29" ht="20" customHeight="1">
      <c r="A22" s="69">
        <v>20</v>
      </c>
      <c r="B22" s="70">
        <v>0.3196751614224585</v>
      </c>
      <c r="C22" s="70">
        <v>3.0154782912274674</v>
      </c>
      <c r="D22" s="70">
        <v>10.193232187553404</v>
      </c>
      <c r="E22" s="70">
        <v>1.2787460333317806E-3</v>
      </c>
      <c r="F22" s="70">
        <v>1.5630469136667779E-2</v>
      </c>
      <c r="G22" s="70">
        <v>9.7359794980426184E-2</v>
      </c>
      <c r="H22" s="70">
        <v>145004.65322122714</v>
      </c>
      <c r="I22" s="70">
        <v>1954029.9327153987</v>
      </c>
      <c r="J22" s="70">
        <v>8586778.7947949897</v>
      </c>
      <c r="K22" s="70">
        <v>188645055.87138879</v>
      </c>
      <c r="L22" s="70">
        <v>179018224.14177698</v>
      </c>
      <c r="M22" s="70">
        <v>41722774.431171924</v>
      </c>
      <c r="N22" s="322">
        <v>98.885150586997582</v>
      </c>
      <c r="O22" s="323">
        <v>93.838897448471897</v>
      </c>
      <c r="P22" s="323">
        <v>21.870506033015573</v>
      </c>
      <c r="Q22" s="355">
        <v>20</v>
      </c>
      <c r="R22" s="349">
        <v>7.9264229942946507</v>
      </c>
      <c r="S22" s="349">
        <v>3.6260551065814366</v>
      </c>
      <c r="T22" s="349">
        <v>0.48097082008585179</v>
      </c>
      <c r="U22" s="349">
        <v>0.25153503641949487</v>
      </c>
      <c r="V22" s="349">
        <v>5.261297881304537E-3</v>
      </c>
      <c r="W22" s="349">
        <v>3.8869096199091564E-7</v>
      </c>
      <c r="X22" s="349">
        <v>31.629528511320906</v>
      </c>
      <c r="Y22" s="349">
        <v>9.1157796079432707</v>
      </c>
      <c r="Z22" s="349">
        <v>0.6336639318270173</v>
      </c>
      <c r="AA22" s="349">
        <v>1.0037231941511506</v>
      </c>
      <c r="AB22" s="349">
        <v>1.322672450583009E-2</v>
      </c>
      <c r="AC22" s="349">
        <v>5.1208812043280645E-7</v>
      </c>
    </row>
    <row r="23" spans="1:29" ht="20" customHeight="1">
      <c r="A23" s="69">
        <v>21</v>
      </c>
      <c r="B23" s="70">
        <v>0.33306253678376285</v>
      </c>
      <c r="C23" s="70">
        <v>3.5250356437325365</v>
      </c>
      <c r="D23" s="70">
        <v>8.6455929227293016</v>
      </c>
      <c r="E23" s="70">
        <v>1.3301505464653263E-3</v>
      </c>
      <c r="F23" s="70">
        <v>1.8413612528690823E-2</v>
      </c>
      <c r="G23" s="70">
        <v>8.4353628882564702E-2</v>
      </c>
      <c r="H23" s="70">
        <v>151077.16668511482</v>
      </c>
      <c r="I23" s="70">
        <v>2284223.0971386838</v>
      </c>
      <c r="J23" s="70">
        <v>7283047.4781071646</v>
      </c>
      <c r="K23" s="70">
        <v>188497014.96143562</v>
      </c>
      <c r="L23" s="70">
        <v>176899097.62684992</v>
      </c>
      <c r="M23" s="70">
        <v>33787861.294720858</v>
      </c>
      <c r="N23" s="322">
        <v>98.807549572721669</v>
      </c>
      <c r="O23" s="323">
        <v>92.728080398040817</v>
      </c>
      <c r="P23" s="323">
        <v>17.711133412470186</v>
      </c>
      <c r="Q23" s="355">
        <v>21</v>
      </c>
      <c r="R23" s="349">
        <v>8.1885756878954918</v>
      </c>
      <c r="S23" s="349">
        <v>3.7861820849222276</v>
      </c>
      <c r="T23" s="349">
        <v>0.50568770394540652</v>
      </c>
      <c r="U23" s="349">
        <v>0.26428476962809433</v>
      </c>
      <c r="V23" s="349">
        <v>5.5480294266118616E-3</v>
      </c>
      <c r="W23" s="349">
        <v>4.1070150037793819E-7</v>
      </c>
      <c r="X23" s="349">
        <v>32.675620311182669</v>
      </c>
      <c r="Y23" s="349">
        <v>9.5183334028900646</v>
      </c>
      <c r="Z23" s="349">
        <v>0.66622764911481769</v>
      </c>
      <c r="AA23" s="349">
        <v>1.054599617264502</v>
      </c>
      <c r="AB23" s="349">
        <v>1.3947557890000798E-2</v>
      </c>
      <c r="AC23" s="349">
        <v>5.4108631265881439E-7</v>
      </c>
    </row>
    <row r="24" spans="1:29" ht="20" customHeight="1">
      <c r="A24" s="69">
        <v>22</v>
      </c>
      <c r="B24" s="70">
        <v>0.34812396564487119</v>
      </c>
      <c r="C24" s="70">
        <v>4.0698584418431336</v>
      </c>
      <c r="D24" s="70">
        <v>7.2282079126080578</v>
      </c>
      <c r="E24" s="70">
        <v>1.3862535622466399E-3</v>
      </c>
      <c r="F24" s="70">
        <v>2.146970391344865E-2</v>
      </c>
      <c r="G24" s="70">
        <v>7.1947854172569117E-2</v>
      </c>
      <c r="H24" s="70">
        <v>157909.03081651355</v>
      </c>
      <c r="I24" s="70">
        <v>2637268.2703143507</v>
      </c>
      <c r="J24" s="70">
        <v>6089042.3455810286</v>
      </c>
      <c r="K24" s="70">
        <v>188342521.86268482</v>
      </c>
      <c r="L24" s="70">
        <v>174438351.9431234</v>
      </c>
      <c r="M24" s="70">
        <v>27101816.382876754</v>
      </c>
      <c r="N24" s="322">
        <v>98.726566409584649</v>
      </c>
      <c r="O24" s="323">
        <v>91.438191265417615</v>
      </c>
      <c r="P24" s="323">
        <v>14.206400384163942</v>
      </c>
      <c r="Q24" s="355">
        <v>22</v>
      </c>
      <c r="R24" s="349">
        <v>8.4482187180249326</v>
      </c>
      <c r="S24" s="349">
        <v>3.949757254558063</v>
      </c>
      <c r="T24" s="349">
        <v>0.53132606129907622</v>
      </c>
      <c r="U24" s="349">
        <v>0.27749172988619403</v>
      </c>
      <c r="V24" s="349">
        <v>5.8471848185092865E-3</v>
      </c>
      <c r="W24" s="349">
        <v>4.3375237122247659E-7</v>
      </c>
      <c r="X24" s="349">
        <v>33.711697572029848</v>
      </c>
      <c r="Y24" s="349">
        <v>9.9295558338525094</v>
      </c>
      <c r="Z24" s="349">
        <v>0.70000537875632196</v>
      </c>
      <c r="AA24" s="349">
        <v>1.1073005551695474</v>
      </c>
      <c r="AB24" s="349">
        <v>1.4699624403307545E-2</v>
      </c>
      <c r="AC24" s="349">
        <v>5.7145511018540805E-7</v>
      </c>
    </row>
    <row r="25" spans="1:29" ht="20" customHeight="1">
      <c r="A25" s="69">
        <v>23</v>
      </c>
      <c r="B25" s="70">
        <v>0.36513433658329697</v>
      </c>
      <c r="C25" s="70">
        <v>4.638177362752244</v>
      </c>
      <c r="D25" s="70">
        <v>5.967890561343685</v>
      </c>
      <c r="E25" s="70">
        <v>1.4480231951999028E-3</v>
      </c>
      <c r="F25" s="70">
        <v>2.4749058493452752E-2</v>
      </c>
      <c r="G25" s="70">
        <v>6.0529885209200385E-2</v>
      </c>
      <c r="H25" s="70">
        <v>165624.93507418351</v>
      </c>
      <c r="I25" s="70">
        <v>3005538.9310634541</v>
      </c>
      <c r="J25" s="70">
        <v>5027351.0088759214</v>
      </c>
      <c r="K25" s="70">
        <v>188180754.87973946</v>
      </c>
      <c r="L25" s="70">
        <v>171616948.34243453</v>
      </c>
      <c r="M25" s="70">
        <v>21543619.705648273</v>
      </c>
      <c r="N25" s="322">
        <v>98.641770376130893</v>
      </c>
      <c r="O25" s="323">
        <v>89.9592501999755</v>
      </c>
      <c r="P25" s="323">
        <v>11.292869929410859</v>
      </c>
      <c r="Q25" s="355">
        <v>23</v>
      </c>
      <c r="R25" s="349">
        <v>8.7048210052076911</v>
      </c>
      <c r="S25" s="349">
        <v>4.1167168656752251</v>
      </c>
      <c r="T25" s="349">
        <v>0.55790922008921606</v>
      </c>
      <c r="U25" s="349">
        <v>0.29116620869985171</v>
      </c>
      <c r="V25" s="349">
        <v>6.1592118099774154E-3</v>
      </c>
      <c r="W25" s="349">
        <v>4.5788748458228005E-7</v>
      </c>
      <c r="X25" s="349">
        <v>34.735641079001304</v>
      </c>
      <c r="Y25" s="349">
        <v>10.349286635960159</v>
      </c>
      <c r="Z25" s="349">
        <v>0.73502785458205955</v>
      </c>
      <c r="AA25" s="349">
        <v>1.1618670750014259</v>
      </c>
      <c r="AB25" s="349">
        <v>1.5484049681563909E-2</v>
      </c>
      <c r="AC25" s="349">
        <v>6.0325236313296522E-7</v>
      </c>
    </row>
    <row r="26" spans="1:29" ht="20" customHeight="1">
      <c r="A26" s="69">
        <v>24</v>
      </c>
      <c r="B26" s="70">
        <v>0.38438102910879629</v>
      </c>
      <c r="C26" s="70">
        <v>5.2167266701187742</v>
      </c>
      <c r="D26" s="70">
        <v>4.8735117775991554</v>
      </c>
      <c r="E26" s="70">
        <v>1.516494039733427E-3</v>
      </c>
      <c r="F26" s="70">
        <v>2.8189110935264178E-2</v>
      </c>
      <c r="G26" s="70">
        <v>5.0312857677916635E-2</v>
      </c>
      <c r="H26" s="70">
        <v>174355.23480374998</v>
      </c>
      <c r="I26" s="70">
        <v>3380438.8822369659</v>
      </c>
      <c r="J26" s="70">
        <v>4105446.3214495294</v>
      </c>
      <c r="K26" s="70">
        <v>188010764.79480049</v>
      </c>
      <c r="L26" s="70">
        <v>168423959.43578431</v>
      </c>
      <c r="M26" s="70">
        <v>16977221.040485561</v>
      </c>
      <c r="N26" s="322">
        <v>98.552663905410839</v>
      </c>
      <c r="O26" s="323">
        <v>88.285529214295508</v>
      </c>
      <c r="P26" s="323">
        <v>8.8992263877919964</v>
      </c>
      <c r="Q26" s="355">
        <v>24</v>
      </c>
      <c r="R26" s="349">
        <v>8.9578545457390462</v>
      </c>
      <c r="S26" s="349">
        <v>4.2869904546907787</v>
      </c>
      <c r="T26" s="349">
        <v>0.58546070945751805</v>
      </c>
      <c r="U26" s="349">
        <v>0.30531850832622637</v>
      </c>
      <c r="V26" s="349">
        <v>6.4845713732340398E-3</v>
      </c>
      <c r="W26" s="349">
        <v>4.8315244726740445E-7</v>
      </c>
      <c r="X26" s="349">
        <v>35.745343890763635</v>
      </c>
      <c r="Y26" s="349">
        <v>10.777348666154358</v>
      </c>
      <c r="Z26" s="349">
        <v>0.77132607549636001</v>
      </c>
      <c r="AA26" s="349">
        <v>1.2183402867963775</v>
      </c>
      <c r="AB26" s="349">
        <v>1.630199259329761E-2</v>
      </c>
      <c r="AC26" s="349">
        <v>6.365381570396748E-7</v>
      </c>
    </row>
    <row r="27" spans="1:29" ht="20" customHeight="1">
      <c r="A27" s="69">
        <v>25</v>
      </c>
      <c r="B27" s="70">
        <v>0.40616356128281417</v>
      </c>
      <c r="C27" s="70">
        <v>5.7915818842833984</v>
      </c>
      <c r="D27" s="70">
        <v>3.9415624262684421</v>
      </c>
      <c r="E27" s="70">
        <v>1.5927642824719E-3</v>
      </c>
      <c r="F27" s="70">
        <v>3.1718098099431796E-2</v>
      </c>
      <c r="G27" s="70">
        <v>4.1376925871938204E-2</v>
      </c>
      <c r="H27" s="70">
        <v>184235.79139788449</v>
      </c>
      <c r="I27" s="70">
        <v>3752945.0610156422</v>
      </c>
      <c r="J27" s="70">
        <v>3320372.1878885361</v>
      </c>
      <c r="K27" s="70">
        <v>187831469.28169966</v>
      </c>
      <c r="L27" s="70">
        <v>164857267.464158</v>
      </c>
      <c r="M27" s="70">
        <v>13264311.78581652</v>
      </c>
      <c r="N27" s="322">
        <v>98.458679656893693</v>
      </c>
      <c r="O27" s="323">
        <v>86.415918208152007</v>
      </c>
      <c r="P27" s="323">
        <v>6.9529702875838071</v>
      </c>
      <c r="Q27" s="355">
        <v>25</v>
      </c>
      <c r="R27" s="349">
        <v>9.2067964912901719</v>
      </c>
      <c r="S27" s="349">
        <v>4.4605008150763181</v>
      </c>
      <c r="T27" s="349">
        <v>0.61400424596485048</v>
      </c>
      <c r="U27" s="349">
        <v>0.31995893205470483</v>
      </c>
      <c r="V27" s="349">
        <v>6.8237379929696491E-3</v>
      </c>
      <c r="W27" s="349">
        <v>5.0959462342369217E-7</v>
      </c>
      <c r="X27" s="349">
        <v>36.738719637950055</v>
      </c>
      <c r="Y27" s="349">
        <v>11.213547829840143</v>
      </c>
      <c r="Z27" s="349">
        <v>0.80893128732242414</v>
      </c>
      <c r="AA27" s="349">
        <v>1.2767613047096331</v>
      </c>
      <c r="AB27" s="349">
        <v>1.7154645976934616E-2</v>
      </c>
      <c r="AC27" s="349">
        <v>6.7137489267836721E-7</v>
      </c>
    </row>
    <row r="28" spans="1:29" ht="20" customHeight="1">
      <c r="A28" s="69">
        <v>26</v>
      </c>
      <c r="B28" s="70">
        <v>0.43079350313194392</v>
      </c>
      <c r="C28" s="70">
        <v>6.3489730464987346</v>
      </c>
      <c r="D28" s="70">
        <v>3.1607484715765892</v>
      </c>
      <c r="E28" s="70">
        <v>1.6779938415366221E-3</v>
      </c>
      <c r="F28" s="70">
        <v>3.5259204911678478E-2</v>
      </c>
      <c r="G28" s="70">
        <v>3.370796369134501E-2</v>
      </c>
      <c r="H28" s="70">
        <v>195407.93302064974</v>
      </c>
      <c r="I28" s="70">
        <v>4114134.5341311805</v>
      </c>
      <c r="J28" s="70">
        <v>2662614.5124561191</v>
      </c>
      <c r="K28" s="70">
        <v>187641647.4194904</v>
      </c>
      <c r="L28" s="70">
        <v>160923727.66658458</v>
      </c>
      <c r="M28" s="70">
        <v>10272818.43564418</v>
      </c>
      <c r="N28" s="322">
        <v>98.359177640566983</v>
      </c>
      <c r="O28" s="323">
        <v>84.354010603808646</v>
      </c>
      <c r="P28" s="323">
        <v>5.3848705086345561</v>
      </c>
      <c r="Q28" s="355">
        <v>26</v>
      </c>
      <c r="R28" s="349">
        <v>9.4511312181429687</v>
      </c>
      <c r="S28" s="349">
        <v>4.6371639839315719</v>
      </c>
      <c r="T28" s="349">
        <v>0.64356371914779342</v>
      </c>
      <c r="U28" s="349">
        <v>0.33509777417108338</v>
      </c>
      <c r="V28" s="349">
        <v>7.1771999628463257E-3</v>
      </c>
      <c r="W28" s="349">
        <v>5.3726319711686655E-7</v>
      </c>
      <c r="X28" s="349">
        <v>37.713710780216744</v>
      </c>
      <c r="Y28" s="349">
        <v>11.657673047132725</v>
      </c>
      <c r="Z28" s="349">
        <v>0.84787496377351446</v>
      </c>
      <c r="AA28" s="349">
        <v>1.3371712069685762</v>
      </c>
      <c r="AB28" s="349">
        <v>1.804323738618735E-2</v>
      </c>
      <c r="AC28" s="349">
        <v>7.0782736850908998E-7</v>
      </c>
    </row>
    <row r="29" spans="1:29" ht="20" customHeight="1">
      <c r="A29" s="69">
        <v>27</v>
      </c>
      <c r="B29" s="70">
        <v>0.45859431798505451</v>
      </c>
      <c r="C29" s="70">
        <v>6.876001446310406</v>
      </c>
      <c r="D29" s="70">
        <v>2.5155133701549706</v>
      </c>
      <c r="E29" s="70">
        <v>1.7734029537325258E-3</v>
      </c>
      <c r="F29" s="70">
        <v>3.8734734449932244E-2</v>
      </c>
      <c r="G29" s="70">
        <v>2.7230371880770363E-2</v>
      </c>
      <c r="H29" s="70">
        <v>208018.38263802073</v>
      </c>
      <c r="I29" s="70">
        <v>4455648.9372091433</v>
      </c>
      <c r="J29" s="70">
        <v>2119068.4630185477</v>
      </c>
      <c r="K29" s="70">
        <v>187439934.26166108</v>
      </c>
      <c r="L29" s="70">
        <v>156638835.93091443</v>
      </c>
      <c r="M29" s="70">
        <v>7881976.9479068518</v>
      </c>
      <c r="N29" s="322">
        <v>98.253442370192715</v>
      </c>
      <c r="O29" s="323">
        <v>82.107929133114837</v>
      </c>
      <c r="P29" s="323">
        <v>4.1316241966520755</v>
      </c>
      <c r="Q29" s="355">
        <v>27</v>
      </c>
      <c r="R29" s="349">
        <v>9.6903523737431119</v>
      </c>
      <c r="S29" s="349">
        <v>4.8168892447063509</v>
      </c>
      <c r="T29" s="349">
        <v>0.67416317640880552</v>
      </c>
      <c r="U29" s="349">
        <v>0.3507453096091534</v>
      </c>
      <c r="V29" s="349">
        <v>7.5454596851795711E-3</v>
      </c>
      <c r="W29" s="349">
        <v>5.6620923697888709E-7</v>
      </c>
      <c r="X29" s="349">
        <v>38.668296772790214</v>
      </c>
      <c r="Y29" s="349">
        <v>12.109496259700391</v>
      </c>
      <c r="Z29" s="349">
        <v>0.88818878654622369</v>
      </c>
      <c r="AA29" s="349">
        <v>1.3996109945785211</v>
      </c>
      <c r="AB29" s="349">
        <v>1.8969029843444604E-2</v>
      </c>
      <c r="AC29" s="349">
        <v>7.4596286584864899E-7</v>
      </c>
    </row>
    <row r="30" spans="1:29" ht="20" customHeight="1">
      <c r="A30" s="69">
        <v>28</v>
      </c>
      <c r="B30" s="70">
        <v>0.48990077111777797</v>
      </c>
      <c r="C30" s="70">
        <v>7.3612136164276114</v>
      </c>
      <c r="D30" s="70">
        <v>1.9885673372914037</v>
      </c>
      <c r="E30" s="70">
        <v>1.880270394281293E-3</v>
      </c>
      <c r="F30" s="70">
        <v>4.2069943226009501E-2</v>
      </c>
      <c r="G30" s="70">
        <v>2.1832919426469921E-2</v>
      </c>
      <c r="H30" s="70">
        <v>222218.98977902406</v>
      </c>
      <c r="I30" s="70">
        <v>4770066.4234450925</v>
      </c>
      <c r="J30" s="70">
        <v>1675169.1249342787</v>
      </c>
      <c r="K30" s="70">
        <v>187224815.57545254</v>
      </c>
      <c r="L30" s="70">
        <v>152025978.25058731</v>
      </c>
      <c r="M30" s="70">
        <v>5984858.1539304256</v>
      </c>
      <c r="N30" s="322">
        <v>98.1406801057297</v>
      </c>
      <c r="O30" s="323">
        <v>79.689932413039031</v>
      </c>
      <c r="P30" s="323">
        <v>3.1371805481968584</v>
      </c>
      <c r="Q30" s="355">
        <v>28</v>
      </c>
      <c r="R30" s="349">
        <v>9.9239648883560925</v>
      </c>
      <c r="S30" s="349">
        <v>4.9995791464238151</v>
      </c>
      <c r="T30" s="349">
        <v>0.70582680723796043</v>
      </c>
      <c r="U30" s="349">
        <v>0.36691178329468371</v>
      </c>
      <c r="V30" s="349">
        <v>7.9290339737175825E-3</v>
      </c>
      <c r="W30" s="349">
        <v>5.9648576297755993E-7</v>
      </c>
      <c r="X30" s="349">
        <v>39.600502093761754</v>
      </c>
      <c r="Y30" s="349">
        <v>12.568772479091136</v>
      </c>
      <c r="Z30" s="349">
        <v>0.9299046245331104</v>
      </c>
      <c r="AA30" s="349">
        <v>1.4641215488010315</v>
      </c>
      <c r="AB30" s="349">
        <v>1.9933322600948409E-2</v>
      </c>
      <c r="AC30" s="349">
        <v>7.8585123683747005E-7</v>
      </c>
    </row>
    <row r="31" spans="1:29" ht="20" customHeight="1">
      <c r="A31" s="69">
        <v>29</v>
      </c>
      <c r="B31" s="70">
        <v>0.52505756560959327</v>
      </c>
      <c r="C31" s="70">
        <v>7.7950110826643622</v>
      </c>
      <c r="D31" s="70">
        <v>1.5625863344739404</v>
      </c>
      <c r="E31" s="70">
        <v>1.9999303853155737E-3</v>
      </c>
      <c r="F31" s="70">
        <v>4.5196286917690717E-2</v>
      </c>
      <c r="G31" s="70">
        <v>1.7387861290852381E-2</v>
      </c>
      <c r="H31" s="70">
        <v>238166.1117605115</v>
      </c>
      <c r="I31" s="70">
        <v>5051167.1815665066</v>
      </c>
      <c r="J31" s="70">
        <v>1316322.7281608477</v>
      </c>
      <c r="K31" s="70">
        <v>186994623.02468279</v>
      </c>
      <c r="L31" s="70">
        <v>147115361.44808149</v>
      </c>
      <c r="M31" s="70">
        <v>4489112.2273828685</v>
      </c>
      <c r="N31" s="322">
        <v>98.020016328236423</v>
      </c>
      <c r="O31" s="323">
        <v>77.115854445568303</v>
      </c>
      <c r="P31" s="323">
        <v>2.3531310510959065</v>
      </c>
      <c r="Q31" s="355">
        <v>29</v>
      </c>
      <c r="R31" s="349">
        <v>10.15148693980448</v>
      </c>
      <c r="S31" s="349">
        <v>5.185129539708651</v>
      </c>
      <c r="T31" s="349">
        <v>0.73857892676499803</v>
      </c>
      <c r="U31" s="349">
        <v>0.38360739918748926</v>
      </c>
      <c r="V31" s="349">
        <v>8.3284543594269698E-3</v>
      </c>
      <c r="W31" s="349">
        <v>6.2814781537540562E-7</v>
      </c>
      <c r="X31" s="349">
        <v>40.508404084157782</v>
      </c>
      <c r="Y31" s="349">
        <v>13.035239877306275</v>
      </c>
      <c r="Z31" s="349">
        <v>0.97305451215304251</v>
      </c>
      <c r="AA31" s="349">
        <v>1.5307435874274913</v>
      </c>
      <c r="AB31" s="349">
        <v>2.0937451909528924E-2</v>
      </c>
      <c r="AC31" s="349">
        <v>8.2756499529073908E-7</v>
      </c>
    </row>
    <row r="32" spans="1:29" ht="20" customHeight="1">
      <c r="A32" s="69">
        <v>30</v>
      </c>
      <c r="B32" s="70">
        <v>0.56441692588805958</v>
      </c>
      <c r="C32" s="70">
        <v>8.1698947642499853</v>
      </c>
      <c r="D32" s="70">
        <v>1.2212648138575088</v>
      </c>
      <c r="E32" s="70">
        <v>2.1337672399367527E-3</v>
      </c>
      <c r="F32" s="70">
        <v>4.805392890597994E-2</v>
      </c>
      <c r="G32" s="70">
        <v>1.3764235234184361E-2</v>
      </c>
      <c r="H32" s="70">
        <v>256019.51758282378</v>
      </c>
      <c r="I32" s="70">
        <v>5294091.8072339911</v>
      </c>
      <c r="J32" s="70">
        <v>1028793.4791935656</v>
      </c>
      <c r="K32" s="70">
        <v>186747530.21001112</v>
      </c>
      <c r="L32" s="70">
        <v>141942731.95368126</v>
      </c>
      <c r="M32" s="70">
        <v>3316554.1237056553</v>
      </c>
      <c r="N32" s="322">
        <v>97.890493664231755</v>
      </c>
      <c r="O32" s="323">
        <v>74.404433019113142</v>
      </c>
      <c r="P32" s="323">
        <v>1.7384921774793352</v>
      </c>
      <c r="Q32" s="355">
        <v>30</v>
      </c>
      <c r="R32" s="349">
        <v>10.372451859555348</v>
      </c>
      <c r="S32" s="349">
        <v>5.373429629873721</v>
      </c>
      <c r="T32" s="349">
        <v>0.77244395864146065</v>
      </c>
      <c r="U32" s="349">
        <v>0.40084230902789592</v>
      </c>
      <c r="V32" s="349">
        <v>8.7442673991882484E-3</v>
      </c>
      <c r="W32" s="349">
        <v>6.6125252594182819E-7</v>
      </c>
      <c r="X32" s="349">
        <v>41.390140553974291</v>
      </c>
      <c r="Y32" s="349">
        <v>13.508619920258489</v>
      </c>
      <c r="Z32" s="349">
        <v>1.0176706267989504</v>
      </c>
      <c r="AA32" s="349">
        <v>1.5995176198730934</v>
      </c>
      <c r="AB32" s="349">
        <v>2.1982791794654476E-2</v>
      </c>
      <c r="AC32" s="349">
        <v>8.7117941051819588E-7</v>
      </c>
    </row>
    <row r="33" spans="1:29" ht="20" customHeight="1">
      <c r="A33" s="69">
        <v>31</v>
      </c>
      <c r="B33" s="70">
        <v>0.60833494198762572</v>
      </c>
      <c r="C33" s="70">
        <v>8.4805577920670636</v>
      </c>
      <c r="D33" s="70">
        <v>0.94989399722884615</v>
      </c>
      <c r="E33" s="70">
        <v>2.2832068956171003E-3</v>
      </c>
      <c r="F33" s="70">
        <v>5.0593459389071151E-2</v>
      </c>
      <c r="G33" s="70">
        <v>1.0836477471888291E-2</v>
      </c>
      <c r="H33" s="70">
        <v>275940.72968558699</v>
      </c>
      <c r="I33" s="70">
        <v>5495401.4492594572</v>
      </c>
      <c r="J33" s="70">
        <v>800190.70326558012</v>
      </c>
      <c r="K33" s="70">
        <v>186481550.08637691</v>
      </c>
      <c r="L33" s="70">
        <v>136547985.32543454</v>
      </c>
      <c r="M33" s="70">
        <v>2402062.0324760675</v>
      </c>
      <c r="N33" s="322">
        <v>97.751070531951783</v>
      </c>
      <c r="O33" s="323">
        <v>71.576580837942984</v>
      </c>
      <c r="P33" s="323">
        <v>1.259127967618952</v>
      </c>
      <c r="Q33" s="355">
        <v>31</v>
      </c>
      <c r="R33" s="349">
        <v>10.586409968810479</v>
      </c>
      <c r="S33" s="349">
        <v>5.5643620472652051</v>
      </c>
      <c r="T33" s="349">
        <v>0.80744641725372412</v>
      </c>
      <c r="U33" s="349">
        <v>0.41862660079467368</v>
      </c>
      <c r="V33" s="349">
        <v>9.1770349872988873E-3</v>
      </c>
      <c r="W33" s="349">
        <v>6.9585919148833447E-7</v>
      </c>
      <c r="X33" s="349">
        <v>42.243917108895047</v>
      </c>
      <c r="Y33" s="349">
        <v>13.98861754461713</v>
      </c>
      <c r="Z33" s="349">
        <v>1.0637852654040536</v>
      </c>
      <c r="AA33" s="349">
        <v>1.670483901119481</v>
      </c>
      <c r="AB33" s="349">
        <v>2.3070754839539645E-2</v>
      </c>
      <c r="AC33" s="349">
        <v>9.1677260420447279E-7</v>
      </c>
    </row>
    <row r="34" spans="1:29" ht="20" customHeight="1">
      <c r="A34" s="69">
        <v>32</v>
      </c>
      <c r="B34" s="70">
        <v>0.65716660047083697</v>
      </c>
      <c r="C34" s="70">
        <v>8.7238498402499172</v>
      </c>
      <c r="D34" s="70">
        <v>0.73561034516982027</v>
      </c>
      <c r="E34" s="70">
        <v>2.4497046981157788E-3</v>
      </c>
      <c r="F34" s="70">
        <v>5.2776848746610656E-2</v>
      </c>
      <c r="G34" s="70">
        <v>8.4894868155735922E-3</v>
      </c>
      <c r="H34" s="70">
        <v>298090.76997357159</v>
      </c>
      <c r="I34" s="70">
        <v>5653054.6964819459</v>
      </c>
      <c r="J34" s="70">
        <v>619678.15477105672</v>
      </c>
      <c r="K34" s="70">
        <v>186194534.33654732</v>
      </c>
      <c r="L34" s="70">
        <v>130973757.25256383</v>
      </c>
      <c r="M34" s="70">
        <v>1692127.6034577489</v>
      </c>
      <c r="N34" s="322">
        <v>97.60062081297221</v>
      </c>
      <c r="O34" s="323">
        <v>68.65464694550171</v>
      </c>
      <c r="P34" s="323">
        <v>0.88699007831094023</v>
      </c>
      <c r="Q34" s="355">
        <v>32</v>
      </c>
      <c r="R34" s="349">
        <v>10.792930333726824</v>
      </c>
      <c r="S34" s="349">
        <v>5.7578029350121946</v>
      </c>
      <c r="T34" s="349">
        <v>0.84361088926862826</v>
      </c>
      <c r="U34" s="349">
        <v>0.43697028688209566</v>
      </c>
      <c r="V34" s="349">
        <v>9.627334669675516E-3</v>
      </c>
      <c r="W34" s="349">
        <v>7.3202934979428513E-7</v>
      </c>
      <c r="X34" s="349">
        <v>43.068014154307804</v>
      </c>
      <c r="Y34" s="349">
        <v>14.474921378407705</v>
      </c>
      <c r="Z34" s="349">
        <v>1.1114308201288121</v>
      </c>
      <c r="AA34" s="349">
        <v>1.7436823845365856</v>
      </c>
      <c r="AB34" s="349">
        <v>2.4202792975038957E-2</v>
      </c>
      <c r="AC34" s="349">
        <v>9.6442565043888516E-7</v>
      </c>
    </row>
    <row r="35" spans="1:29" ht="20" customHeight="1">
      <c r="A35" s="69">
        <v>33</v>
      </c>
      <c r="B35" s="70">
        <v>0.71125954800436098</v>
      </c>
      <c r="C35" s="70">
        <v>8.8986405846011749</v>
      </c>
      <c r="D35" s="70">
        <v>0.567427880397123</v>
      </c>
      <c r="E35" s="70">
        <v>2.6347290783515854E-3</v>
      </c>
      <c r="F35" s="70">
        <v>5.4577712663806323E-2</v>
      </c>
      <c r="G35" s="70">
        <v>6.6211318860698535E-3</v>
      </c>
      <c r="H35" s="70">
        <v>322627.3309747781</v>
      </c>
      <c r="I35" s="70">
        <v>5766319.0988215618</v>
      </c>
      <c r="J35" s="70">
        <v>478001.2464465365</v>
      </c>
      <c r="K35" s="70">
        <v>185884175.28607315</v>
      </c>
      <c r="L35" s="70">
        <v>125264070.35491207</v>
      </c>
      <c r="M35" s="70">
        <v>1143287.902848959</v>
      </c>
      <c r="N35" s="322">
        <v>97.437934856001789</v>
      </c>
      <c r="O35" s="323">
        <v>65.661707395239517</v>
      </c>
      <c r="P35" s="323">
        <v>0.59929583585051993</v>
      </c>
      <c r="Q35" s="355">
        <v>33</v>
      </c>
      <c r="R35" s="349">
        <v>10.991602429455344</v>
      </c>
      <c r="S35" s="349">
        <v>5.9536220542697667</v>
      </c>
      <c r="T35" s="349">
        <v>0.88096201451454581</v>
      </c>
      <c r="U35" s="349">
        <v>0.45588329200459449</v>
      </c>
      <c r="V35" s="349">
        <v>1.0095759960641784E-2</v>
      </c>
      <c r="W35" s="349">
        <v>7.6982685799693463E-7</v>
      </c>
      <c r="X35" s="349">
        <v>43.8607935354703</v>
      </c>
      <c r="Y35" s="349">
        <v>14.967204005589423</v>
      </c>
      <c r="Z35" s="349">
        <v>1.1606397531723318</v>
      </c>
      <c r="AA35" s="349">
        <v>1.8191526736174761</v>
      </c>
      <c r="AB35" s="349">
        <v>2.5380398276040824E-2</v>
      </c>
      <c r="AC35" s="349">
        <v>1.0142226789918432E-6</v>
      </c>
    </row>
    <row r="36" spans="1:29" ht="20" customHeight="1">
      <c r="A36" s="69">
        <v>34</v>
      </c>
      <c r="B36" s="70">
        <v>0.77094674787565998</v>
      </c>
      <c r="C36" s="70">
        <v>9.0056106800210767</v>
      </c>
      <c r="D36" s="70">
        <v>0.43613897509373628</v>
      </c>
      <c r="E36" s="70">
        <v>2.8397410870881685E-3</v>
      </c>
      <c r="F36" s="70">
        <v>5.5980999351932681E-2</v>
      </c>
      <c r="G36" s="70">
        <v>5.1430134037582301E-3</v>
      </c>
      <c r="H36" s="70">
        <v>349701.4448363994</v>
      </c>
      <c r="I36" s="70">
        <v>5835635.7206536578</v>
      </c>
      <c r="J36" s="70">
        <v>367403.47261896345</v>
      </c>
      <c r="K36" s="70">
        <v>185548010.89816755</v>
      </c>
      <c r="L36" s="70">
        <v>119463092.94517447</v>
      </c>
      <c r="M36" s="70">
        <v>720585.54331621528</v>
      </c>
      <c r="N36" s="322">
        <v>97.261722095129358</v>
      </c>
      <c r="O36" s="323">
        <v>62.620914610801236</v>
      </c>
      <c r="P36" s="323">
        <v>0.37772105731844136</v>
      </c>
      <c r="Q36" s="355">
        <v>34</v>
      </c>
      <c r="R36" s="349">
        <v>11.182037703328058</v>
      </c>
      <c r="S36" s="349">
        <v>6.1516829069874781</v>
      </c>
      <c r="T36" s="349">
        <v>0.91952446620182671</v>
      </c>
      <c r="U36" s="349">
        <v>0.4753754408380787</v>
      </c>
      <c r="V36" s="349">
        <v>1.0582920662181132E-2</v>
      </c>
      <c r="W36" s="349">
        <v>8.0931797351695903E-7</v>
      </c>
      <c r="X36" s="349">
        <v>44.620704775238067</v>
      </c>
      <c r="Y36" s="349">
        <v>15.465122274691003</v>
      </c>
      <c r="Z36" s="349">
        <v>1.2114445707134252</v>
      </c>
      <c r="AA36" s="349">
        <v>1.8969339726623753</v>
      </c>
      <c r="AB36" s="349">
        <v>2.6605103764058204E-2</v>
      </c>
      <c r="AC36" s="349">
        <v>1.0662509819316909E-6</v>
      </c>
    </row>
    <row r="37" spans="1:29" ht="20" customHeight="1">
      <c r="A37" s="69">
        <v>35</v>
      </c>
      <c r="B37" s="70">
        <v>0.83653828741401814</v>
      </c>
      <c r="C37" s="70">
        <v>9.0469968136275991</v>
      </c>
      <c r="D37" s="70">
        <v>0.33414364226256044</v>
      </c>
      <c r="E37" s="70">
        <v>3.0661700816378636E-3</v>
      </c>
      <c r="F37" s="70">
        <v>5.6982224158398022E-2</v>
      </c>
      <c r="G37" s="70">
        <v>3.9801081503358449E-3</v>
      </c>
      <c r="H37" s="70">
        <v>379453.76717099856</v>
      </c>
      <c r="I37" s="70">
        <v>5862453.9352306845</v>
      </c>
      <c r="J37" s="70">
        <v>281482.604241981</v>
      </c>
      <c r="K37" s="70">
        <v>185183433.29216385</v>
      </c>
      <c r="L37" s="70">
        <v>113614048.11723229</v>
      </c>
      <c r="M37" s="70">
        <v>396142.50488573313</v>
      </c>
      <c r="N37" s="322">
        <v>97.070615515082523</v>
      </c>
      <c r="O37" s="323">
        <v>59.554925545095308</v>
      </c>
      <c r="P37" s="323">
        <v>0.20765246705560406</v>
      </c>
      <c r="Q37" s="355">
        <v>35</v>
      </c>
      <c r="R37" s="349">
        <v>11.363871028240608</v>
      </c>
      <c r="S37" s="349">
        <v>6.3518428761754864</v>
      </c>
      <c r="T37" s="349">
        <v>0.95932293048754969</v>
      </c>
      <c r="U37" s="349">
        <v>0.49545644540774325</v>
      </c>
      <c r="V37" s="349">
        <v>1.1089443185528725E-2</v>
      </c>
      <c r="W37" s="349">
        <v>8.5057143759684546E-7</v>
      </c>
      <c r="X37" s="349">
        <v>45.346290873629421</v>
      </c>
      <c r="Y37" s="349">
        <v>15.96831765143496</v>
      </c>
      <c r="Z37" s="349">
        <v>1.2638777959878127</v>
      </c>
      <c r="AA37" s="349">
        <v>1.9770650364510913</v>
      </c>
      <c r="AB37" s="349">
        <v>2.7878484215699793E-2</v>
      </c>
      <c r="AC37" s="349">
        <v>1.1206011236839065E-6</v>
      </c>
    </row>
    <row r="38" spans="1:29" ht="20" customHeight="1">
      <c r="A38" s="69">
        <v>36</v>
      </c>
      <c r="B38" s="70">
        <v>0.90831266754680273</v>
      </c>
      <c r="C38" s="70">
        <v>9.0263139527545491</v>
      </c>
      <c r="D38" s="70">
        <v>0.25524794866977896</v>
      </c>
      <c r="E38" s="70">
        <v>3.3153861636807886E-3</v>
      </c>
      <c r="F38" s="70">
        <v>5.758637797292103E-2</v>
      </c>
      <c r="G38" s="70">
        <v>3.0697556293982158E-3</v>
      </c>
      <c r="H38" s="70">
        <v>412010.62599922967</v>
      </c>
      <c r="I38" s="70">
        <v>5849051.4413849479</v>
      </c>
      <c r="J38" s="70">
        <v>215020.87195942181</v>
      </c>
      <c r="K38" s="70">
        <v>184787701.09557876</v>
      </c>
      <c r="L38" s="70">
        <v>107758295.42892447</v>
      </c>
      <c r="M38" s="70">
        <v>147890.7667850256</v>
      </c>
      <c r="N38" s="322">
        <v>96.863178126009799</v>
      </c>
      <c r="O38" s="323">
        <v>56.485420310999444</v>
      </c>
      <c r="P38" s="323">
        <v>7.752231128672693E-2</v>
      </c>
      <c r="Q38" s="355">
        <v>36</v>
      </c>
      <c r="R38" s="349">
        <v>11.5367620380625</v>
      </c>
      <c r="S38" s="349">
        <v>6.5539533835814652</v>
      </c>
      <c r="T38" s="349">
        <v>1.0003820853907357</v>
      </c>
      <c r="U38" s="349">
        <v>0.51613589223290635</v>
      </c>
      <c r="V38" s="349">
        <v>1.1615970874970278E-2</v>
      </c>
      <c r="W38" s="349">
        <v>8.9365856152827152E-7</v>
      </c>
      <c r="X38" s="349">
        <v>46.036193636634714</v>
      </c>
      <c r="Y38" s="349">
        <v>16.476416615132027</v>
      </c>
      <c r="Z38" s="349">
        <v>1.3179719415095792</v>
      </c>
      <c r="AA38" s="349">
        <v>2.059584118945887</v>
      </c>
      <c r="AB38" s="349">
        <v>2.9202156976689313E-2</v>
      </c>
      <c r="AC38" s="349">
        <v>1.1773670546329649E-6</v>
      </c>
    </row>
    <row r="39" spans="1:29" ht="20" customHeight="1">
      <c r="A39" s="69">
        <v>37</v>
      </c>
      <c r="B39" s="70">
        <v>0.98650795028152471</v>
      </c>
      <c r="C39" s="70">
        <v>8.9480736877174962</v>
      </c>
      <c r="D39" s="70">
        <v>0.19445757716110731</v>
      </c>
      <c r="E39" s="70">
        <v>3.588670222315472E-3</v>
      </c>
      <c r="F39" s="70">
        <v>5.780662720136838E-2</v>
      </c>
      <c r="G39" s="70">
        <v>2.3603116878965964E-3</v>
      </c>
      <c r="H39" s="70">
        <v>447480.00624769961</v>
      </c>
      <c r="I39" s="70">
        <v>5798351.7496409379</v>
      </c>
      <c r="J39" s="70">
        <v>163811.06300051682</v>
      </c>
      <c r="K39" s="70">
        <v>184357955.77945527</v>
      </c>
      <c r="L39" s="70">
        <v>101934593.83341153</v>
      </c>
      <c r="N39" s="322">
        <v>96.637911526243201</v>
      </c>
      <c r="O39" s="323">
        <v>53.432715820092206</v>
      </c>
      <c r="Q39" s="355">
        <v>37</v>
      </c>
      <c r="R39" s="349">
        <v>11.700396337753585</v>
      </c>
      <c r="S39" s="349">
        <v>6.7578600646298108</v>
      </c>
      <c r="T39" s="349">
        <v>1.0427265790652884</v>
      </c>
      <c r="U39" s="349">
        <v>0.53742322924005215</v>
      </c>
      <c r="V39" s="349">
        <v>1.2163164333708124E-2</v>
      </c>
      <c r="W39" s="349">
        <v>9.3865331564836345E-7</v>
      </c>
      <c r="X39" s="349">
        <v>46.6891585050545</v>
      </c>
      <c r="Y39" s="349">
        <v>16.989031098472381</v>
      </c>
      <c r="Z39" s="349">
        <v>1.3737594804464566</v>
      </c>
      <c r="AA39" s="349">
        <v>2.1445289210693983</v>
      </c>
      <c r="AB39" s="349">
        <v>3.0577782781081753E-2</v>
      </c>
      <c r="AC39" s="349">
        <v>1.2366462283721081E-6</v>
      </c>
    </row>
    <row r="40" spans="1:29" ht="20" customHeight="1">
      <c r="A40" s="69">
        <v>38</v>
      </c>
      <c r="B40" s="70">
        <v>1.071313154837769</v>
      </c>
      <c r="C40" s="70">
        <v>8.8175131761489194</v>
      </c>
      <c r="D40" s="70">
        <v>0.14778207170217816</v>
      </c>
      <c r="E40" s="70">
        <v>3.8871826240163359E-3</v>
      </c>
      <c r="F40" s="70">
        <v>5.7662908365206815E-2</v>
      </c>
      <c r="G40" s="70">
        <v>1.8096865088410028E-3</v>
      </c>
      <c r="H40" s="70">
        <v>485947.64703441202</v>
      </c>
      <c r="I40" s="70">
        <v>5713748.5381445009</v>
      </c>
      <c r="J40" s="70">
        <v>124491.61720191491</v>
      </c>
      <c r="K40" s="70">
        <v>183891241.95281422</v>
      </c>
      <c r="L40" s="70">
        <v>96178543.689518809</v>
      </c>
      <c r="N40" s="322">
        <v>96.393266540371442</v>
      </c>
      <c r="O40" s="323">
        <v>50.415473292129043</v>
      </c>
      <c r="Q40" s="355">
        <v>38</v>
      </c>
      <c r="R40" s="349">
        <v>11.85448658176591</v>
      </c>
      <c r="S40" s="349">
        <v>6.963402960414764</v>
      </c>
      <c r="T40" s="349">
        <v>1.0863810074391038</v>
      </c>
      <c r="U40" s="349">
        <v>0.55932775245608046</v>
      </c>
      <c r="V40" s="349">
        <v>1.2731701751650578E-2</v>
      </c>
      <c r="W40" s="349">
        <v>9.8563242118733543E-7</v>
      </c>
      <c r="X40" s="349">
        <v>47.304038857744779</v>
      </c>
      <c r="Y40" s="349">
        <v>17.505758970189852</v>
      </c>
      <c r="Z40" s="349">
        <v>1.4312728171600542</v>
      </c>
      <c r="AA40" s="349">
        <v>2.231936537605502</v>
      </c>
      <c r="AB40" s="349">
        <v>3.200706657531472E-2</v>
      </c>
      <c r="AC40" s="349">
        <v>1.2985397227097222E-6</v>
      </c>
    </row>
    <row r="41" spans="1:29" ht="20" customHeight="1">
      <c r="A41" s="69">
        <v>39</v>
      </c>
      <c r="B41" s="70">
        <v>1.1628602804073913</v>
      </c>
      <c r="C41" s="70">
        <v>8.6403450398876149</v>
      </c>
      <c r="D41" s="70">
        <v>0.11205805376121719</v>
      </c>
      <c r="E41" s="70">
        <v>4.2119317020549302E-3</v>
      </c>
      <c r="F41" s="70">
        <v>5.7180502597686193E-2</v>
      </c>
      <c r="G41" s="70">
        <v>1.3839045741575082E-3</v>
      </c>
      <c r="H41" s="70">
        <v>527473.42319279257</v>
      </c>
      <c r="I41" s="70">
        <v>5598943.5858471747</v>
      </c>
      <c r="J41" s="70">
        <v>94397.704488449381</v>
      </c>
      <c r="K41" s="70">
        <v>183384531.41770062</v>
      </c>
      <c r="L41" s="70">
        <v>90522197.627522975</v>
      </c>
      <c r="N41" s="322">
        <v>96.127655828565196</v>
      </c>
      <c r="O41" s="323">
        <v>47.450494276225456</v>
      </c>
      <c r="Q41" s="355">
        <v>39</v>
      </c>
      <c r="R41" s="349">
        <v>11.998773415253531</v>
      </c>
      <c r="S41" s="349">
        <v>7.1704167264765424</v>
      </c>
      <c r="T41" s="349">
        <v>1.1313698912289496</v>
      </c>
      <c r="U41" s="349">
        <v>0.58185859249430671</v>
      </c>
      <c r="V41" s="349">
        <v>1.3322279234971986E-2</v>
      </c>
      <c r="W41" s="349">
        <v>1.0346754450493886E-6</v>
      </c>
      <c r="X41" s="349">
        <v>47.879799767412344</v>
      </c>
      <c r="Y41" s="349">
        <v>18.026184559918022</v>
      </c>
      <c r="Z41" s="349">
        <v>1.4905442569236842</v>
      </c>
      <c r="AA41" s="349">
        <v>2.3218434032731605</v>
      </c>
      <c r="AB41" s="349">
        <v>3.3491758346711226E-2</v>
      </c>
      <c r="AC41" s="349">
        <v>1.3631523645401929E-6</v>
      </c>
    </row>
    <row r="42" spans="1:29" ht="20" customHeight="1">
      <c r="A42" s="69">
        <v>40</v>
      </c>
      <c r="B42" s="70">
        <v>1.2612172971714313</v>
      </c>
      <c r="C42" s="70">
        <v>8.4225348933944542</v>
      </c>
      <c r="D42" s="70">
        <v>8.4794910206195145E-2</v>
      </c>
      <c r="E42" s="70">
        <v>4.5637432307775901E-3</v>
      </c>
      <c r="F42" s="70">
        <v>5.6388656723941423E-2</v>
      </c>
      <c r="G42" s="70">
        <v>1.0557669349020641E-3</v>
      </c>
      <c r="H42" s="70">
        <v>572088.16599696106</v>
      </c>
      <c r="I42" s="70">
        <v>5457802.6109196059</v>
      </c>
      <c r="J42" s="70">
        <v>71431.232357698798</v>
      </c>
      <c r="K42" s="70">
        <v>182834750.62310576</v>
      </c>
      <c r="L42" s="70">
        <v>84993824.529139578</v>
      </c>
      <c r="N42" s="322">
        <v>95.839468277546558</v>
      </c>
      <c r="O42" s="323">
        <v>44.552596932403993</v>
      </c>
      <c r="Q42" s="355">
        <v>40</v>
      </c>
      <c r="R42" s="349">
        <v>12.133026273593755</v>
      </c>
      <c r="S42" s="349">
        <v>7.378730858029054</v>
      </c>
      <c r="T42" s="349">
        <v>1.1777176523419777</v>
      </c>
      <c r="U42" s="349">
        <v>0.60502470084661519</v>
      </c>
      <c r="V42" s="349">
        <v>1.3935611137285331E-2</v>
      </c>
      <c r="W42" s="349">
        <v>1.0858648976156003E-6</v>
      </c>
      <c r="X42" s="349">
        <v>48.415521191017284</v>
      </c>
      <c r="Y42" s="349">
        <v>18.549879224405096</v>
      </c>
      <c r="Z42" s="349">
        <v>1.5516059748320983</v>
      </c>
      <c r="AA42" s="349">
        <v>2.4142852380267565</v>
      </c>
      <c r="AB42" s="349">
        <v>3.5033653956036401E-2</v>
      </c>
      <c r="AC42" s="349">
        <v>1.4305928586961347E-6</v>
      </c>
    </row>
    <row r="43" spans="1:29" ht="20" customHeight="1">
      <c r="A43" s="69">
        <v>41</v>
      </c>
      <c r="B43" s="70">
        <v>1.3663823926454186</v>
      </c>
      <c r="C43" s="70">
        <v>8.1701101142886987</v>
      </c>
      <c r="D43" s="70">
        <v>6.4043447963433475E-2</v>
      </c>
      <c r="E43" s="70">
        <v>4.9432320301481996E-3</v>
      </c>
      <c r="F43" s="70">
        <v>5.5319299821135572E-2</v>
      </c>
      <c r="G43" s="70">
        <v>8.0365665096090381E-4</v>
      </c>
      <c r="H43" s="70">
        <v>619791.05330396176</v>
      </c>
      <c r="I43" s="70">
        <v>5294231.3540590769</v>
      </c>
      <c r="J43" s="70">
        <v>53950.200564396364</v>
      </c>
      <c r="K43" s="70">
        <v>182238811.0134553</v>
      </c>
      <c r="L43" s="70">
        <v>79617807.546650231</v>
      </c>
      <c r="N43" s="322">
        <v>95.527084908850057</v>
      </c>
      <c r="O43" s="323">
        <v>41.73456257461968</v>
      </c>
      <c r="Q43" s="355">
        <v>41</v>
      </c>
      <c r="R43" s="349">
        <v>12.257044036731521</v>
      </c>
      <c r="S43" s="349">
        <v>7.5881699312468784</v>
      </c>
      <c r="T43" s="349">
        <v>1.2254485896759011</v>
      </c>
      <c r="U43" s="349">
        <v>0.62883483599573919</v>
      </c>
      <c r="V43" s="349">
        <v>1.457243039226264E-2</v>
      </c>
      <c r="W43" s="349">
        <v>1.1392863336542096E-6</v>
      </c>
      <c r="X43" s="349">
        <v>48.910400580863069</v>
      </c>
      <c r="Y43" s="349">
        <v>19.076401954101154</v>
      </c>
      <c r="Z43" s="349">
        <v>1.6144899839189786</v>
      </c>
      <c r="AA43" s="349">
        <v>2.5092969916386565</v>
      </c>
      <c r="AB43" s="349">
        <v>3.6634595973693902E-2</v>
      </c>
      <c r="AC43" s="349">
        <v>1.5009739208945197E-6</v>
      </c>
    </row>
    <row r="44" spans="1:29" ht="20" customHeight="1">
      <c r="A44" s="69">
        <v>42</v>
      </c>
      <c r="B44" s="70">
        <v>1.4782796936227092</v>
      </c>
      <c r="C44" s="70">
        <v>7.8890010311349226</v>
      </c>
      <c r="D44" s="70">
        <v>4.8286254211722966E-2</v>
      </c>
      <c r="E44" s="70">
        <v>5.3507767433123889E-3</v>
      </c>
      <c r="F44" s="70">
        <v>5.4005888159704842E-2</v>
      </c>
      <c r="G44" s="70">
        <v>6.1050222170970069E-4</v>
      </c>
      <c r="H44" s="70">
        <v>670547.66902726074</v>
      </c>
      <c r="I44" s="70">
        <v>5112072.66817543</v>
      </c>
      <c r="J44" s="70">
        <v>40676.340547955428</v>
      </c>
      <c r="K44" s="70">
        <v>181593641.65228969</v>
      </c>
      <c r="L44" s="70">
        <v>74414655.535532981</v>
      </c>
      <c r="N44" s="322">
        <v>95.18889597970859</v>
      </c>
      <c r="O44" s="323">
        <v>39.00714166358798</v>
      </c>
      <c r="Q44" s="355">
        <v>42</v>
      </c>
      <c r="R44" s="349">
        <v>12.370655535883188</v>
      </c>
      <c r="S44" s="349">
        <v>7.7985538601582665</v>
      </c>
      <c r="T44" s="349">
        <v>1.2745868543311629</v>
      </c>
      <c r="U44" s="349">
        <v>0.65329754936238504</v>
      </c>
      <c r="V44" s="349">
        <v>1.5233488847531278E-2</v>
      </c>
      <c r="W44" s="349">
        <v>1.1950284564320684E-6</v>
      </c>
      <c r="X44" s="349">
        <v>49.363754906542901</v>
      </c>
      <c r="Y44" s="349">
        <v>19.605300018978465</v>
      </c>
      <c r="Z44" s="349">
        <v>1.679228102499752</v>
      </c>
      <c r="AA44" s="349">
        <v>2.6069127876227376</v>
      </c>
      <c r="AB44" s="349">
        <v>3.8296474519129903E-2</v>
      </c>
      <c r="AC44" s="349">
        <v>1.5744124149002423E-6</v>
      </c>
    </row>
    <row r="45" spans="1:29" ht="20" customHeight="1">
      <c r="A45" s="69">
        <v>43</v>
      </c>
      <c r="B45" s="70">
        <v>1.5967566108276421</v>
      </c>
      <c r="C45" s="70">
        <v>7.5849138707525388</v>
      </c>
      <c r="D45" s="70">
        <v>3.6347586690117603E-2</v>
      </c>
      <c r="E45" s="70">
        <v>5.7864986779102272E-3</v>
      </c>
      <c r="F45" s="70">
        <v>5.2482397764605768E-2</v>
      </c>
      <c r="G45" s="70">
        <v>4.6289756437299217E-4</v>
      </c>
      <c r="H45" s="70">
        <v>724288.79867141845</v>
      </c>
      <c r="I45" s="70">
        <v>4915024.1882476453</v>
      </c>
      <c r="J45" s="70">
        <v>30619.207027755074</v>
      </c>
      <c r="K45" s="70">
        <v>180896223.41844034</v>
      </c>
      <c r="L45" s="70">
        <v>69401107.107321441</v>
      </c>
      <c r="N45" s="322">
        <v>94.823318908219747</v>
      </c>
      <c r="O45" s="323">
        <v>36.379108349866272</v>
      </c>
      <c r="Q45" s="355">
        <v>43</v>
      </c>
      <c r="R45" s="349">
        <v>12.473719911170088</v>
      </c>
      <c r="S45" s="349">
        <v>8.0096981686321662</v>
      </c>
      <c r="T45" s="349">
        <v>1.3251564242496212</v>
      </c>
      <c r="U45" s="349">
        <v>0.6784211711025866</v>
      </c>
      <c r="V45" s="349">
        <v>1.5919557599667213E-2</v>
      </c>
      <c r="W45" s="349">
        <v>1.2531832251172422E-6</v>
      </c>
      <c r="X45" s="349">
        <v>49.775022082037438</v>
      </c>
      <c r="Y45" s="349">
        <v>20.136109652297652</v>
      </c>
      <c r="Z45" s="349">
        <v>1.7458519207588548</v>
      </c>
      <c r="AA45" s="349">
        <v>2.7071658665602762</v>
      </c>
      <c r="AB45" s="349">
        <v>4.0021228102994771E-2</v>
      </c>
      <c r="AC45" s="349">
        <v>1.6510294940256668E-6</v>
      </c>
    </row>
    <row r="46" spans="1:29" ht="20" customHeight="1">
      <c r="A46" s="69">
        <v>44</v>
      </c>
      <c r="B46" s="70">
        <v>1.7215828792190144</v>
      </c>
      <c r="C46" s="70">
        <v>7.2632335116959901</v>
      </c>
      <c r="D46" s="70">
        <v>2.732024984652481E-2</v>
      </c>
      <c r="E46" s="70">
        <v>6.2502454152143843E-3</v>
      </c>
      <c r="F46" s="70">
        <v>5.0782472696418904E-2</v>
      </c>
      <c r="G46" s="70">
        <v>3.5036770011915701E-4</v>
      </c>
      <c r="H46" s="70">
        <v>780909.99401374487</v>
      </c>
      <c r="I46" s="70">
        <v>4706575.3155790027</v>
      </c>
      <c r="J46" s="70">
        <v>23014.578470712506</v>
      </c>
      <c r="K46" s="70">
        <v>180143624.02209777</v>
      </c>
      <c r="L46" s="70">
        <v>64590307.355408117</v>
      </c>
      <c r="N46" s="322">
        <v>94.428816628288502</v>
      </c>
      <c r="O46" s="323">
        <v>33.857353111095712</v>
      </c>
      <c r="Q46" s="355">
        <v>44</v>
      </c>
      <c r="R46" s="349">
        <v>12.566126819786568</v>
      </c>
      <c r="S46" s="349">
        <v>8.2214142768885115</v>
      </c>
      <c r="T46" s="349">
        <v>1.3771810782955658</v>
      </c>
      <c r="U46" s="349">
        <v>0.70421379577130272</v>
      </c>
      <c r="V46" s="349">
        <v>1.6631427330100014E-2</v>
      </c>
      <c r="W46" s="349">
        <v>1.3138459655707763E-6</v>
      </c>
      <c r="X46" s="349">
        <v>50.143761796386741</v>
      </c>
      <c r="Y46" s="349">
        <v>20.668356770884834</v>
      </c>
      <c r="Z46" s="349">
        <v>1.8143927666022872</v>
      </c>
      <c r="AA46" s="349">
        <v>2.8100885288920954</v>
      </c>
      <c r="AB46" s="349">
        <v>4.1810844471596886E-2</v>
      </c>
      <c r="AC46" s="349">
        <v>1.7309507470952956E-6</v>
      </c>
    </row>
    <row r="47" spans="1:29" ht="20" customHeight="1">
      <c r="A47" s="69">
        <v>45</v>
      </c>
      <c r="B47" s="70">
        <v>1.8524512961829667</v>
      </c>
      <c r="C47" s="70">
        <v>6.9289532498937554</v>
      </c>
      <c r="D47" s="70">
        <v>2.0506879106010012E-2</v>
      </c>
      <c r="E47" s="70">
        <v>6.7415796846840579E-3</v>
      </c>
      <c r="F47" s="70">
        <v>4.8938728485968953E-2</v>
      </c>
      <c r="G47" s="70">
        <v>2.6476456381719829E-4</v>
      </c>
      <c r="H47" s="70">
        <v>840271.90794859349</v>
      </c>
      <c r="I47" s="70">
        <v>4489961.7059311541</v>
      </c>
      <c r="J47" s="70">
        <v>17274.994958902837</v>
      </c>
      <c r="K47" s="70">
        <v>179333033.0711166</v>
      </c>
      <c r="L47" s="70">
        <v>59992038.84465304</v>
      </c>
      <c r="N47" s="322">
        <v>94.00391597090325</v>
      </c>
      <c r="O47" s="323">
        <v>31.447003833585551</v>
      </c>
      <c r="Q47" s="355">
        <v>45</v>
      </c>
      <c r="R47" s="349">
        <v>12.647796495328592</v>
      </c>
      <c r="S47" s="349">
        <v>8.4335098019042114</v>
      </c>
      <c r="T47" s="349">
        <v>1.4306843697961666</v>
      </c>
      <c r="U47" s="349">
        <v>0.73068326786897864</v>
      </c>
      <c r="V47" s="349">
        <v>1.736990864173709E-2</v>
      </c>
      <c r="W47" s="349">
        <v>1.3771154846246912E-6</v>
      </c>
      <c r="X47" s="349">
        <v>50.469655750434626</v>
      </c>
      <c r="Y47" s="349">
        <v>21.201557730342095</v>
      </c>
      <c r="Z47" s="349">
        <v>1.8848816707979852</v>
      </c>
      <c r="AA47" s="349">
        <v>2.9157120772436884</v>
      </c>
      <c r="AB47" s="349">
        <v>4.3667361453164508E-2</v>
      </c>
      <c r="AC47" s="349">
        <v>1.814306349003436E-6</v>
      </c>
    </row>
    <row r="48" spans="1:29" ht="20" customHeight="1">
      <c r="A48" s="69">
        <v>46</v>
      </c>
      <c r="B48" s="70">
        <v>1.9889800960892405</v>
      </c>
      <c r="C48" s="70">
        <v>6.5866283102001812</v>
      </c>
      <c r="D48" s="70">
        <v>1.5373213784472237E-2</v>
      </c>
      <c r="E48" s="70">
        <v>7.2597737889149869E-3</v>
      </c>
      <c r="F48" s="70">
        <v>4.6982203759721654E-2</v>
      </c>
      <c r="G48" s="70">
        <v>1.9977563254166994E-4</v>
      </c>
      <c r="H48" s="70">
        <v>902201.37158607936</v>
      </c>
      <c r="I48" s="70">
        <v>4268135.1450097179</v>
      </c>
      <c r="J48" s="70">
        <v>12950.395292039415</v>
      </c>
      <c r="K48" s="70">
        <v>178461796.43134925</v>
      </c>
      <c r="L48" s="70">
        <v>55612990.419182599</v>
      </c>
      <c r="N48" s="322">
        <v>93.547225675351385</v>
      </c>
      <c r="O48" s="323">
        <v>29.151566717673976</v>
      </c>
      <c r="Q48" s="355">
        <v>46</v>
      </c>
      <c r="R48" s="349">
        <v>12.718679659915962</v>
      </c>
      <c r="S48" s="349">
        <v>8.6457888710321562</v>
      </c>
      <c r="T48" s="349">
        <v>1.4856895995596699</v>
      </c>
      <c r="U48" s="349">
        <v>0.75783716728842443</v>
      </c>
      <c r="V48" s="349">
        <v>1.8135832396106843E-2</v>
      </c>
      <c r="W48" s="349">
        <v>1.4430941879457963E-6</v>
      </c>
      <c r="X48" s="349">
        <v>50.752507306161924</v>
      </c>
      <c r="Y48" s="349">
        <v>21.735220113475062</v>
      </c>
      <c r="Z48" s="349">
        <v>1.957349331428142</v>
      </c>
      <c r="AA48" s="349">
        <v>3.0240667583525696</v>
      </c>
      <c r="AB48" s="349">
        <v>4.5592867805412315E-2</v>
      </c>
      <c r="AC48" s="349">
        <v>1.9012312159960677E-6</v>
      </c>
    </row>
    <row r="49" spans="1:29" ht="20" customHeight="1">
      <c r="A49" s="69">
        <v>47</v>
      </c>
      <c r="B49" s="70">
        <v>2.1307168452682061</v>
      </c>
      <c r="C49" s="70">
        <v>6.2403496511180059</v>
      </c>
      <c r="D49" s="70">
        <v>1.1511194069703549E-2</v>
      </c>
      <c r="E49" s="70">
        <v>7.8038096571024004E-3</v>
      </c>
      <c r="F49" s="70">
        <v>4.4941948678697517E-2</v>
      </c>
      <c r="G49" s="70">
        <v>1.5052820981966574E-4</v>
      </c>
      <c r="H49" s="70">
        <v>966493.16101365827</v>
      </c>
      <c r="I49" s="70">
        <v>4043746.5739244679</v>
      </c>
      <c r="J49" s="70">
        <v>9697.0298843182718</v>
      </c>
      <c r="K49" s="70">
        <v>177527449.16504937</v>
      </c>
      <c r="L49" s="70">
        <v>51457049.559715509</v>
      </c>
      <c r="N49" s="322">
        <v>93.057453655078547</v>
      </c>
      <c r="O49" s="323">
        <v>26.973079527427984</v>
      </c>
      <c r="Q49" s="355">
        <v>47</v>
      </c>
      <c r="R49" s="349">
        <v>12.778757291716554</v>
      </c>
      <c r="S49" s="349">
        <v>8.8580524480973004</v>
      </c>
      <c r="T49" s="349">
        <v>1.542219788391078</v>
      </c>
      <c r="U49" s="349">
        <v>0.78568279467987068</v>
      </c>
      <c r="V49" s="349">
        <v>1.8930050050814773E-2</v>
      </c>
      <c r="W49" s="349">
        <v>1.5118882015907932E-6</v>
      </c>
      <c r="X49" s="349">
        <v>50.992240559017247</v>
      </c>
      <c r="Y49" s="349">
        <v>22.268843550087354</v>
      </c>
      <c r="Z49" s="349">
        <v>2.0318260776794839</v>
      </c>
      <c r="AA49" s="349">
        <v>3.1351817046691259</v>
      </c>
      <c r="AB49" s="349">
        <v>4.7589504063894526E-2</v>
      </c>
      <c r="AC49" s="349">
        <v>1.9918651658158699E-6</v>
      </c>
    </row>
    <row r="50" spans="1:29" ht="20" customHeight="1">
      <c r="A50" s="69">
        <v>48</v>
      </c>
      <c r="B50" s="70">
        <v>2.2771436978160899</v>
      </c>
      <c r="C50" s="70">
        <v>5.8937346350633142</v>
      </c>
      <c r="D50" s="70">
        <v>8.6100086574999041E-3</v>
      </c>
      <c r="E50" s="70">
        <v>8.3723844136087255E-3</v>
      </c>
      <c r="F50" s="70">
        <v>4.2844736058085052E-2</v>
      </c>
      <c r="G50" s="70">
        <v>1.1327340640481856E-4</v>
      </c>
      <c r="H50" s="70">
        <v>1032912.3813293783</v>
      </c>
      <c r="I50" s="70">
        <v>3819140.0435210275</v>
      </c>
      <c r="J50" s="70">
        <v>7253.07129307792</v>
      </c>
      <c r="K50" s="70">
        <v>176527746.39387786</v>
      </c>
      <c r="L50" s="70">
        <v>47525606.250992775</v>
      </c>
      <c r="N50" s="322">
        <v>92.533423175653056</v>
      </c>
      <c r="O50" s="323">
        <v>24.912270873781985</v>
      </c>
      <c r="Q50" s="355">
        <v>48</v>
      </c>
      <c r="R50" s="349">
        <v>12.828040251424056</v>
      </c>
      <c r="S50" s="349">
        <v>9.0700986711824534</v>
      </c>
      <c r="T50" s="349">
        <v>1.6002976491260721</v>
      </c>
      <c r="U50" s="349">
        <v>0.8142271567528846</v>
      </c>
      <c r="V50" s="349">
        <v>1.9753433997098033E-2</v>
      </c>
      <c r="W50" s="349">
        <v>1.5836074973558279E-6</v>
      </c>
      <c r="X50" s="349">
        <v>51.188898847417036</v>
      </c>
      <c r="Y50" s="349">
        <v>22.80192056616265</v>
      </c>
      <c r="Z50" s="349">
        <v>2.1083418329988386</v>
      </c>
      <c r="AA50" s="349">
        <v>3.2490848757055084</v>
      </c>
      <c r="AB50" s="349">
        <v>4.9659463390605674E-2</v>
      </c>
      <c r="AC50" s="349">
        <v>2.0863530828463141E-6</v>
      </c>
    </row>
    <row r="51" spans="1:29" ht="20" customHeight="1">
      <c r="A51" s="69">
        <v>49</v>
      </c>
      <c r="B51" s="70">
        <v>2.427683820294233</v>
      </c>
      <c r="C51" s="70">
        <v>5.5499313099387706</v>
      </c>
      <c r="D51" s="70">
        <v>6.4335106696141123E-3</v>
      </c>
      <c r="E51" s="70">
        <v>8.9639211791778892E-3</v>
      </c>
      <c r="F51" s="70">
        <v>4.0714879614550406E-2</v>
      </c>
      <c r="G51" s="70">
        <v>8.5135589887738947E-5</v>
      </c>
      <c r="H51" s="70">
        <v>1101197.3808854639</v>
      </c>
      <c r="I51" s="70">
        <v>3596355.4888403239</v>
      </c>
      <c r="J51" s="70">
        <v>5419.589388082929</v>
      </c>
      <c r="K51" s="70">
        <v>175460691.51277044</v>
      </c>
      <c r="L51" s="70">
        <v>43817858.484812111</v>
      </c>
      <c r="N51" s="322">
        <v>91.974087644088229</v>
      </c>
      <c r="O51" s="323">
        <v>22.968720355037718</v>
      </c>
      <c r="Q51" s="355">
        <v>49</v>
      </c>
      <c r="R51" s="349">
        <v>12.866568772138882</v>
      </c>
      <c r="S51" s="349">
        <v>9.2817232012684485</v>
      </c>
      <c r="T51" s="349">
        <v>1.6599455582056153</v>
      </c>
      <c r="U51" s="349">
        <v>0.84347695153417712</v>
      </c>
      <c r="V51" s="349">
        <v>2.060687789725717E-2</v>
      </c>
      <c r="W51" s="349">
        <v>1.6583660220319724E-6</v>
      </c>
      <c r="X51" s="349">
        <v>51.342642717170861</v>
      </c>
      <c r="Y51" s="349">
        <v>23.333937460334244</v>
      </c>
      <c r="Z51" s="349">
        <v>2.1869260776435704</v>
      </c>
      <c r="AA51" s="349">
        <v>3.3658029992085172</v>
      </c>
      <c r="AB51" s="349">
        <v>5.1804992422272496E-2</v>
      </c>
      <c r="AC51" s="349">
        <v>2.1848450884016968E-6</v>
      </c>
    </row>
    <row r="52" spans="1:29" ht="20" customHeight="1">
      <c r="A52" s="69">
        <v>50</v>
      </c>
      <c r="B52" s="70">
        <v>2.5817087721759036</v>
      </c>
      <c r="C52" s="70">
        <v>5.2116333174917022</v>
      </c>
      <c r="D52" s="70">
        <v>4.8026901050307359E-3</v>
      </c>
      <c r="E52" s="70">
        <v>9.5765846804946458E-3</v>
      </c>
      <c r="F52" s="70">
        <v>3.8574143401112197E-2</v>
      </c>
      <c r="G52" s="70">
        <v>6.3914992531654777E-5</v>
      </c>
      <c r="H52" s="70">
        <v>1171063.0990589897</v>
      </c>
      <c r="I52" s="70">
        <v>3377138.3897346235</v>
      </c>
      <c r="J52" s="70">
        <v>4045.7861444778928</v>
      </c>
      <c r="K52" s="70">
        <v>174324561.27279821</v>
      </c>
      <c r="L52" s="70">
        <v>40331111.545524627</v>
      </c>
      <c r="N52" s="322">
        <v>91.37854375693388</v>
      </c>
      <c r="O52" s="323">
        <v>21.141015438216261</v>
      </c>
      <c r="Q52" s="355">
        <v>50</v>
      </c>
      <c r="R52" s="349">
        <v>12.894411817950413</v>
      </c>
      <c r="S52" s="349">
        <v>9.4927195808465736</v>
      </c>
      <c r="T52" s="349">
        <v>1.7211855268145053</v>
      </c>
      <c r="U52" s="349">
        <v>0.87343855360108724</v>
      </c>
      <c r="V52" s="349">
        <v>2.1491297021737431E-2</v>
      </c>
      <c r="W52" s="349">
        <v>1.7362818306748186E-6</v>
      </c>
      <c r="X52" s="349">
        <v>51.453747361973669</v>
      </c>
      <c r="Y52" s="349">
        <v>23.864375205424512</v>
      </c>
      <c r="Z52" s="349">
        <v>2.2676078106575304</v>
      </c>
      <c r="AA52" s="349">
        <v>3.4853615122354289</v>
      </c>
      <c r="AB52" s="349">
        <v>5.4028392117764994E-2</v>
      </c>
      <c r="AC52" s="349">
        <v>2.2874967163056405E-6</v>
      </c>
    </row>
    <row r="53" spans="1:29" ht="20" customHeight="1">
      <c r="A53" s="69">
        <v>51</v>
      </c>
      <c r="B53" s="70">
        <v>2.7385466180786828</v>
      </c>
      <c r="C53" s="70">
        <v>4.8811027688830677</v>
      </c>
      <c r="D53" s="70">
        <v>3.5821314633612588E-3</v>
      </c>
      <c r="E53" s="70">
        <v>1.0208301131680119E-2</v>
      </c>
      <c r="F53" s="70">
        <v>3.6441726866890581E-2</v>
      </c>
      <c r="G53" s="70">
        <v>4.793306148172574E-5</v>
      </c>
      <c r="H53" s="70">
        <v>1242204.7459604905</v>
      </c>
      <c r="I53" s="70">
        <v>3162954.5942362281</v>
      </c>
      <c r="J53" s="70">
        <v>3017.5875447355247</v>
      </c>
      <c r="K53" s="70">
        <v>173117927.35028848</v>
      </c>
      <c r="L53" s="70">
        <v>37061065.053539187</v>
      </c>
      <c r="N53" s="322">
        <v>90.746042806513529</v>
      </c>
      <c r="O53" s="323">
        <v>19.426901923325534</v>
      </c>
      <c r="Q53" s="355">
        <v>51</v>
      </c>
      <c r="R53" s="349">
        <v>12.911666317310118</v>
      </c>
      <c r="S53" s="349">
        <v>9.7028796015789762</v>
      </c>
      <c r="T53" s="349">
        <v>1.7840391716087889</v>
      </c>
      <c r="U53" s="349">
        <v>0.90411799931092951</v>
      </c>
      <c r="V53" s="349">
        <v>2.240762858562197E-2</v>
      </c>
      <c r="W53" s="349">
        <v>1.8174772240060327E-6</v>
      </c>
      <c r="X53" s="349">
        <v>51.52259956426456</v>
      </c>
      <c r="Y53" s="349">
        <v>24.392710372730765</v>
      </c>
      <c r="Z53" s="349">
        <v>2.3504155113053482</v>
      </c>
      <c r="AA53" s="349">
        <v>3.6077845022133097</v>
      </c>
      <c r="AB53" s="349">
        <v>5.6332018604028887E-2</v>
      </c>
      <c r="AC53" s="349">
        <v>2.3944690939133185E-6</v>
      </c>
    </row>
    <row r="54" spans="1:29" ht="20" customHeight="1">
      <c r="A54" s="69">
        <v>52</v>
      </c>
      <c r="B54" s="70">
        <v>2.8974905462782412</v>
      </c>
      <c r="C54" s="70">
        <v>4.5601987767834142</v>
      </c>
      <c r="D54" s="70">
        <v>2.6695920342714452E-3</v>
      </c>
      <c r="E54" s="70">
        <v>1.0856781769566341E-2</v>
      </c>
      <c r="F54" s="70">
        <v>3.4334310891965279E-2</v>
      </c>
      <c r="G54" s="70">
        <v>3.5911891309873342E-5</v>
      </c>
      <c r="H54" s="70">
        <v>1314301.7117918101</v>
      </c>
      <c r="I54" s="70">
        <v>2955008.807355653</v>
      </c>
      <c r="J54" s="70">
        <v>2248.8643296702658</v>
      </c>
      <c r="K54" s="70">
        <v>171839674.12141234</v>
      </c>
      <c r="L54" s="70">
        <v>34002083.352743238</v>
      </c>
      <c r="N54" s="322">
        <v>90.0759999981194</v>
      </c>
      <c r="O54" s="323">
        <v>17.82342567673733</v>
      </c>
      <c r="Q54" s="355">
        <v>52</v>
      </c>
      <c r="R54" s="349">
        <v>12.918456278014318</v>
      </c>
      <c r="S54" s="349">
        <v>9.911993680042114</v>
      </c>
      <c r="T54" s="349">
        <v>1.8485276850579915</v>
      </c>
      <c r="U54" s="349">
        <v>0.93552097204702367</v>
      </c>
      <c r="V54" s="349">
        <v>2.3356832084295748E-2</v>
      </c>
      <c r="W54" s="349">
        <v>1.9020788900601646E-6</v>
      </c>
      <c r="X54" s="349">
        <v>51.549694163661897</v>
      </c>
      <c r="Y54" s="349">
        <v>24.918416076631463</v>
      </c>
      <c r="Z54" s="349">
        <v>2.4353770999992466</v>
      </c>
      <c r="AA54" s="349">
        <v>3.7330946480649083</v>
      </c>
      <c r="AB54" s="349">
        <v>5.8718284019933294E-2</v>
      </c>
      <c r="AC54" s="349">
        <v>2.5059291287266749E-6</v>
      </c>
    </row>
    <row r="55" spans="1:29" ht="20" customHeight="1">
      <c r="A55" s="69">
        <v>53</v>
      </c>
      <c r="B55" s="70">
        <v>3.0578077743644125</v>
      </c>
      <c r="C55" s="70">
        <v>4.2504096832679288</v>
      </c>
      <c r="D55" s="70">
        <v>1.9880102286167489E-3</v>
      </c>
      <c r="E55" s="70">
        <v>1.1519549372273704E-2</v>
      </c>
      <c r="F55" s="70">
        <v>3.2266151407402986E-2</v>
      </c>
      <c r="G55" s="70">
        <v>2.6880639100449645E-5</v>
      </c>
      <c r="H55" s="70">
        <v>1387021.6064516974</v>
      </c>
      <c r="I55" s="70">
        <v>2754265.4747576178</v>
      </c>
      <c r="J55" s="70">
        <v>1674.6998165867496</v>
      </c>
      <c r="K55" s="70">
        <v>170489012.46229059</v>
      </c>
      <c r="L55" s="70">
        <v>31147446.211686611</v>
      </c>
      <c r="N55" s="322">
        <v>89.368001683838656</v>
      </c>
      <c r="O55" s="323">
        <v>16.327064045308887</v>
      </c>
      <c r="Q55" s="355">
        <v>53</v>
      </c>
      <c r="R55" s="349">
        <v>12.914931791276485</v>
      </c>
      <c r="S55" s="349">
        <v>10.11985124055251</v>
      </c>
      <c r="T55" s="349">
        <v>1.9146718054295384</v>
      </c>
      <c r="U55" s="349">
        <v>0.96765278750260719</v>
      </c>
      <c r="V55" s="349">
        <v>2.4339889628028973E-2</v>
      </c>
      <c r="W55" s="349">
        <v>1.9902180502009934E-6</v>
      </c>
      <c r="X55" s="349">
        <v>51.535630082822117</v>
      </c>
      <c r="Y55" s="349">
        <v>25.440962936997259</v>
      </c>
      <c r="Z55" s="349">
        <v>2.5225198987544655</v>
      </c>
      <c r="AA55" s="349">
        <v>3.8613131614857039</v>
      </c>
      <c r="AB55" s="349">
        <v>6.1189657357402144E-2</v>
      </c>
      <c r="AC55" s="349">
        <v>2.6220497007663665E-6</v>
      </c>
    </row>
    <row r="56" spans="1:29" ht="20" customHeight="1">
      <c r="A56" s="69">
        <v>54</v>
      </c>
      <c r="B56" s="70">
        <v>3.218748535693003</v>
      </c>
      <c r="C56" s="70">
        <v>3.9528873578856207</v>
      </c>
      <c r="D56" s="70">
        <v>1.4793968815847761E-3</v>
      </c>
      <c r="E56" s="70">
        <v>1.2193967065613412E-2</v>
      </c>
      <c r="F56" s="70">
        <v>3.0249208666974663E-2</v>
      </c>
      <c r="G56" s="70">
        <v>2.0103168242961768E-5</v>
      </c>
      <c r="H56" s="70">
        <v>1460024.3357903461</v>
      </c>
      <c r="I56" s="70">
        <v>2561471.0079098823</v>
      </c>
      <c r="J56" s="70">
        <v>1246.2439330470154</v>
      </c>
      <c r="K56" s="70">
        <v>169065489.49116954</v>
      </c>
      <c r="L56" s="70">
        <v>28489577.970352858</v>
      </c>
      <c r="N56" s="322">
        <v>88.621810469268354</v>
      </c>
      <c r="O56" s="323">
        <v>14.933845971977188</v>
      </c>
      <c r="Q56" s="355">
        <v>54</v>
      </c>
      <c r="R56" s="349">
        <v>12.901267932958696</v>
      </c>
      <c r="S56" s="349">
        <v>10.326241104040085</v>
      </c>
      <c r="T56" s="349">
        <v>1.9824917864437619</v>
      </c>
      <c r="U56" s="349">
        <v>1.0005183790243919</v>
      </c>
      <c r="V56" s="349">
        <v>2.5357806275220562E-2</v>
      </c>
      <c r="W56" s="349">
        <v>2.0820306096262963E-6</v>
      </c>
      <c r="X56" s="349">
        <v>51.481105942923413</v>
      </c>
      <c r="Y56" s="349">
        <v>25.959820056805338</v>
      </c>
      <c r="Z56" s="349">
        <v>2.611870591210685</v>
      </c>
      <c r="AA56" s="349">
        <v>3.9924597284589729</v>
      </c>
      <c r="AB56" s="349">
        <v>6.3748665299176971E-2</v>
      </c>
      <c r="AC56" s="349">
        <v>2.7430098608570648E-6</v>
      </c>
    </row>
    <row r="57" spans="1:29" ht="20" customHeight="1">
      <c r="A57" s="69">
        <v>55</v>
      </c>
      <c r="B57" s="70">
        <v>3.3795549580123794</v>
      </c>
      <c r="C57" s="70">
        <v>3.6684822501992409</v>
      </c>
      <c r="D57" s="70">
        <v>1.1001792906901761E-3</v>
      </c>
      <c r="E57" s="70">
        <v>1.2877268721195096E-2</v>
      </c>
      <c r="F57" s="70">
        <v>2.8293301774570262E-2</v>
      </c>
      <c r="G57" s="70">
        <v>1.5022302756146865E-5</v>
      </c>
      <c r="H57" s="70">
        <v>1532966.128954415</v>
      </c>
      <c r="I57" s="70">
        <v>2377176.498129108</v>
      </c>
      <c r="J57" s="70">
        <v>926.79103447740454</v>
      </c>
      <c r="K57" s="70">
        <v>167568994.25879717</v>
      </c>
      <c r="L57" s="70">
        <v>26020254.217333376</v>
      </c>
      <c r="N57" s="322">
        <v>87.837368196332491</v>
      </c>
      <c r="O57" s="323">
        <v>13.639460333098564</v>
      </c>
      <c r="Q57" s="355">
        <v>55</v>
      </c>
      <c r="R57" s="349">
        <v>12.877663570545343</v>
      </c>
      <c r="S57" s="349">
        <v>10.530951881906249</v>
      </c>
      <c r="T57" s="349">
        <v>2.0520073666294376</v>
      </c>
      <c r="U57" s="349">
        <v>1.0341222830378809</v>
      </c>
      <c r="V57" s="349">
        <v>2.6411610364038527E-2</v>
      </c>
      <c r="W57" s="349">
        <v>2.1776573124918509E-6</v>
      </c>
      <c r="X57" s="349">
        <v>51.386915303024175</v>
      </c>
      <c r="Y57" s="349">
        <v>26.474456012285319</v>
      </c>
      <c r="Z57" s="349">
        <v>2.7034551822589088</v>
      </c>
      <c r="AA57" s="349">
        <v>4.1265524510970888</v>
      </c>
      <c r="AB57" s="349">
        <v>6.6397893052549589E-2</v>
      </c>
      <c r="AC57" s="349">
        <v>2.8689950349984511E-6</v>
      </c>
    </row>
    <row r="58" spans="1:29" ht="20" customHeight="1">
      <c r="A58" s="69">
        <v>56</v>
      </c>
      <c r="B58" s="70">
        <v>3.5394696668751351</v>
      </c>
      <c r="C58" s="70">
        <v>3.3977781598285826</v>
      </c>
      <c r="D58" s="70">
        <v>8.1766173452108752E-4</v>
      </c>
      <c r="E58" s="70">
        <v>1.3566590270364864E-2</v>
      </c>
      <c r="F58" s="70">
        <v>2.6406279604122018E-2</v>
      </c>
      <c r="G58" s="70">
        <v>1.1217015798063171E-5</v>
      </c>
      <c r="H58" s="70">
        <v>1605503.4408945614</v>
      </c>
      <c r="I58" s="70">
        <v>2201760.2475689217</v>
      </c>
      <c r="J58" s="70">
        <v>688.79824516056431</v>
      </c>
      <c r="K58" s="70">
        <v>165999759.47387269</v>
      </c>
      <c r="L58" s="70">
        <v>23730785.844484359</v>
      </c>
      <c r="N58" s="322">
        <v>87.014796847739049</v>
      </c>
      <c r="O58" s="323">
        <v>12.439352417375128</v>
      </c>
      <c r="Q58" s="355">
        <v>56</v>
      </c>
      <c r="R58" s="349">
        <v>12.844340084878279</v>
      </c>
      <c r="S58" s="349">
        <v>10.733772373777198</v>
      </c>
      <c r="T58" s="349">
        <v>2.1232377384106567</v>
      </c>
      <c r="U58" s="349">
        <v>1.0684686245770216</v>
      </c>
      <c r="V58" s="349">
        <v>2.7502353842183053E-2</v>
      </c>
      <c r="W58" s="349">
        <v>2.2772439017798593E-6</v>
      </c>
      <c r="X58" s="349">
        <v>51.253941559286098</v>
      </c>
      <c r="Y58" s="349">
        <v>26.984339852857527</v>
      </c>
      <c r="Z58" s="349">
        <v>2.7972989573143909</v>
      </c>
      <c r="AA58" s="349">
        <v>4.26360778989919</v>
      </c>
      <c r="AB58" s="349">
        <v>6.9139985178375274E-2</v>
      </c>
      <c r="AC58" s="349">
        <v>3.0001972349868362E-6</v>
      </c>
    </row>
    <row r="59" spans="1:29" ht="20" customHeight="1">
      <c r="A59" s="69">
        <v>57</v>
      </c>
      <c r="B59" s="70">
        <v>3.6977439698752108</v>
      </c>
      <c r="C59" s="70">
        <v>3.1411259318353659</v>
      </c>
      <c r="D59" s="70">
        <v>6.0734109278919545E-4</v>
      </c>
      <c r="E59" s="70">
        <v>1.4259001295506274E-2</v>
      </c>
      <c r="F59" s="70">
        <v>2.4594200716378821E-2</v>
      </c>
      <c r="G59" s="70">
        <v>8.3696463729426396E-6</v>
      </c>
      <c r="H59" s="70">
        <v>1677296.6647353955</v>
      </c>
      <c r="I59" s="70">
        <v>2035449.6038293173</v>
      </c>
      <c r="J59" s="70">
        <v>511.6241365656183</v>
      </c>
      <c r="K59" s="70">
        <v>164358359.4210577</v>
      </c>
      <c r="L59" s="70">
        <v>21612180.918785244</v>
      </c>
      <c r="N59" s="322">
        <v>86.154397455630033</v>
      </c>
      <c r="O59" s="323">
        <v>11.328808776862545</v>
      </c>
      <c r="Q59" s="355">
        <v>57</v>
      </c>
      <c r="R59" s="349">
        <v>12.801540016028211</v>
      </c>
      <c r="S59" s="349">
        <v>10.934491968042387</v>
      </c>
      <c r="T59" s="349">
        <v>2.1962015169572977</v>
      </c>
      <c r="U59" s="349">
        <v>1.1035611029411134</v>
      </c>
      <c r="V59" s="349">
        <v>2.8631112594491956E-2</v>
      </c>
      <c r="W59" s="349">
        <v>2.3809412840480625E-6</v>
      </c>
      <c r="X59" s="349">
        <v>51.083152541471357</v>
      </c>
      <c r="Y59" s="349">
        <v>27.488942108073189</v>
      </c>
      <c r="Z59" s="349">
        <v>2.8934264412781117</v>
      </c>
      <c r="AA59" s="349">
        <v>4.4036405065166218</v>
      </c>
      <c r="AB59" s="349">
        <v>7.1977646414661811E-2</v>
      </c>
      <c r="AC59" s="349">
        <v>3.1368152754669428E-6</v>
      </c>
    </row>
    <row r="60" spans="1:29" ht="20" customHeight="1">
      <c r="A60" s="69">
        <v>58</v>
      </c>
      <c r="B60" s="70">
        <v>3.8536455022292562</v>
      </c>
      <c r="C60" s="70">
        <v>2.8986754957704011</v>
      </c>
      <c r="D60" s="70">
        <v>4.508753551781505E-4</v>
      </c>
      <c r="E60" s="70">
        <v>1.4951536311054524E-2</v>
      </c>
      <c r="F60" s="70">
        <v>2.2861516238912704E-2</v>
      </c>
      <c r="G60" s="70">
        <v>6.2408612350625669E-6</v>
      </c>
      <c r="H60" s="70">
        <v>1748013.5998111905</v>
      </c>
      <c r="I60" s="70">
        <v>1878341.72125922</v>
      </c>
      <c r="J60" s="70">
        <v>379.81739920207406</v>
      </c>
      <c r="K60" s="70">
        <v>162645704.28878441</v>
      </c>
      <c r="L60" s="70">
        <v>19655285.256240964</v>
      </c>
      <c r="N60" s="322">
        <v>85.256647128296251</v>
      </c>
      <c r="O60" s="323">
        <v>10.303030913881285</v>
      </c>
      <c r="Q60" s="355">
        <v>58</v>
      </c>
      <c r="R60" s="349">
        <v>12.749525642952383</v>
      </c>
      <c r="S60" s="349">
        <v>11.132901044050332</v>
      </c>
      <c r="T60" s="349">
        <v>2.2709167088323814</v>
      </c>
      <c r="U60" s="349">
        <v>1.1394029775022221</v>
      </c>
      <c r="V60" s="349">
        <v>2.9798986768101634E-2</v>
      </c>
      <c r="W60" s="349">
        <v>2.4889056991941552E-6</v>
      </c>
      <c r="X60" s="349">
        <v>50.875594845221158</v>
      </c>
      <c r="Y60" s="349">
        <v>27.987735798721001</v>
      </c>
      <c r="Z60" s="349">
        <v>2.9918613572306527</v>
      </c>
      <c r="AA60" s="349">
        <v>4.5466636071189699</v>
      </c>
      <c r="AB60" s="349">
        <v>7.4913642494013069E-2</v>
      </c>
      <c r="AC60" s="349">
        <v>3.2790549975911792E-6</v>
      </c>
    </row>
    <row r="61" spans="1:29" ht="20" customHeight="1">
      <c r="A61" s="69">
        <v>59</v>
      </c>
      <c r="B61" s="70">
        <v>4.0064652387709607</v>
      </c>
      <c r="C61" s="70">
        <v>2.6704058440986329</v>
      </c>
      <c r="D61" s="70">
        <v>3.3454923662165604E-4</v>
      </c>
      <c r="E61" s="70">
        <v>1.5641225207189399E-2</v>
      </c>
      <c r="F61" s="70">
        <v>2.1211250908159753E-2</v>
      </c>
      <c r="G61" s="70">
        <v>4.6505780452836932E-6</v>
      </c>
      <c r="H61" s="70">
        <v>1817332.6323065076</v>
      </c>
      <c r="I61" s="70">
        <v>1730422.9869759146</v>
      </c>
      <c r="J61" s="70">
        <v>281.82427693008304</v>
      </c>
      <c r="K61" s="70">
        <v>160863031.17272556</v>
      </c>
      <c r="L61" s="70">
        <v>17850902.902123392</v>
      </c>
      <c r="N61" s="322">
        <v>84.322194334319761</v>
      </c>
      <c r="O61" s="323">
        <v>9.3571984351065325</v>
      </c>
      <c r="Q61" s="355">
        <v>59</v>
      </c>
      <c r="R61" s="349">
        <v>12.68857750678128</v>
      </c>
      <c r="S61" s="349">
        <v>11.32879137482073</v>
      </c>
      <c r="T61" s="349">
        <v>2.3474006804708023</v>
      </c>
      <c r="U61" s="349">
        <v>1.1759970536866315</v>
      </c>
      <c r="V61" s="349">
        <v>3.1007101094867345E-2</v>
      </c>
      <c r="W61" s="349">
        <v>2.6012988953738819E-6</v>
      </c>
      <c r="X61" s="349">
        <v>50.632387939391961</v>
      </c>
      <c r="Y61" s="349">
        <v>28.480197449231753</v>
      </c>
      <c r="Z61" s="349">
        <v>3.0926265849039178</v>
      </c>
      <c r="AA61" s="349">
        <v>4.6926882864545734</v>
      </c>
      <c r="AB61" s="349">
        <v>7.7950800954182664E-2</v>
      </c>
      <c r="AC61" s="349">
        <v>3.4271294994687321E-6</v>
      </c>
    </row>
    <row r="62" spans="1:29" ht="20" customHeight="1">
      <c r="A62" s="69">
        <v>60</v>
      </c>
      <c r="B62" s="70">
        <v>4.1555238012548346</v>
      </c>
      <c r="C62" s="70">
        <v>2.4561526923195962</v>
      </c>
      <c r="D62" s="70">
        <v>2.481173335529271E-4</v>
      </c>
      <c r="E62" s="70">
        <v>1.6325122396255488E-2</v>
      </c>
      <c r="F62" s="70">
        <v>1.9645178563343409E-2</v>
      </c>
      <c r="G62" s="70">
        <v>3.4634624055104952E-6</v>
      </c>
      <c r="H62" s="70">
        <v>1884945.5962491927</v>
      </c>
      <c r="I62" s="70">
        <v>1591586.9446230987</v>
      </c>
      <c r="J62" s="70">
        <v>209.01404178498584</v>
      </c>
      <c r="K62" s="70">
        <v>159011892.05844772</v>
      </c>
      <c r="L62" s="70">
        <v>16189897.936323881</v>
      </c>
      <c r="N62" s="322">
        <v>83.351852603245476</v>
      </c>
      <c r="O62" s="323">
        <v>8.4865224165374915</v>
      </c>
      <c r="Q62" s="355">
        <v>60</v>
      </c>
      <c r="R62" s="349">
        <v>12.618992887690991</v>
      </c>
      <c r="S62" s="349">
        <v>11.521956529123685</v>
      </c>
      <c r="T62" s="349">
        <v>2.425670126524933</v>
      </c>
      <c r="U62" s="349">
        <v>1.2133456691542452</v>
      </c>
      <c r="V62" s="349">
        <v>3.2256605210740835E-2</v>
      </c>
      <c r="W62" s="349">
        <v>2.7182883092191729E-6</v>
      </c>
      <c r="X62" s="349">
        <v>50.354718088180405</v>
      </c>
      <c r="Y62" s="349">
        <v>28.965808098491905</v>
      </c>
      <c r="Z62" s="349">
        <v>3.1957441189774611</v>
      </c>
      <c r="AA62" s="349">
        <v>4.8417238727009231</v>
      </c>
      <c r="AB62" s="349">
        <v>8.1092011940978509E-2</v>
      </c>
      <c r="AC62" s="349">
        <v>3.581259373597297E-6</v>
      </c>
    </row>
    <row r="63" spans="1:29" ht="20" customHeight="1">
      <c r="A63" s="69">
        <v>61</v>
      </c>
      <c r="B63" s="70">
        <v>4.3001770123489331</v>
      </c>
      <c r="C63" s="70">
        <v>2.2556336818178866</v>
      </c>
      <c r="D63" s="70">
        <v>1.8393335851294042E-4</v>
      </c>
      <c r="E63" s="70">
        <v>1.700033427251478E-2</v>
      </c>
      <c r="F63" s="70">
        <v>1.8163989329150539E-2</v>
      </c>
      <c r="G63" s="70">
        <v>2.5779243537847642E-6</v>
      </c>
      <c r="H63" s="70">
        <v>1950560.2928014761</v>
      </c>
      <c r="I63" s="70">
        <v>1461650.6258179906</v>
      </c>
      <c r="J63" s="70">
        <v>154.94546121130105</v>
      </c>
      <c r="K63" s="70">
        <v>157094139.11392236</v>
      </c>
      <c r="L63" s="70">
        <v>14663279.151103348</v>
      </c>
      <c r="N63" s="322">
        <v>82.346592816117351</v>
      </c>
      <c r="O63" s="323">
        <v>7.6862897904124221</v>
      </c>
      <c r="Q63" s="355">
        <v>61</v>
      </c>
      <c r="R63" s="349">
        <v>12.541084245349859</v>
      </c>
      <c r="S63" s="349">
        <v>11.712192271771281</v>
      </c>
      <c r="T63" s="349">
        <v>2.505741038113904</v>
      </c>
      <c r="U63" s="349">
        <v>1.2514506801998366</v>
      </c>
      <c r="V63" s="349">
        <v>3.3548673971795707E-2</v>
      </c>
      <c r="W63" s="349">
        <v>2.8400472514982425E-6</v>
      </c>
      <c r="X63" s="349">
        <v>50.043832127895307</v>
      </c>
      <c r="Y63" s="349">
        <v>29.444054306162979</v>
      </c>
      <c r="Z63" s="349">
        <v>3.3012350272479138</v>
      </c>
      <c r="AA63" s="349">
        <v>4.9937777732003346</v>
      </c>
      <c r="AB63" s="349">
        <v>8.4340229002739811E-2</v>
      </c>
      <c r="AC63" s="349">
        <v>3.7416729514644167E-6</v>
      </c>
    </row>
    <row r="64" spans="1:29" ht="20" customHeight="1">
      <c r="A64" s="69">
        <v>62</v>
      </c>
      <c r="B64" s="70">
        <v>4.4398206683787684</v>
      </c>
      <c r="C64" s="70">
        <v>2.0684710805194295</v>
      </c>
      <c r="D64" s="70">
        <v>1.3629569724615584E-4</v>
      </c>
      <c r="E64" s="70">
        <v>1.7664044667290893E-2</v>
      </c>
      <c r="F64" s="70">
        <v>1.6767446530953828E-2</v>
      </c>
      <c r="G64" s="70">
        <v>1.9177853977415862E-6</v>
      </c>
      <c r="H64" s="70">
        <v>2013902.6551766091</v>
      </c>
      <c r="I64" s="70">
        <v>1340369.2601765904</v>
      </c>
      <c r="J64" s="70">
        <v>114.81549536016169</v>
      </c>
      <c r="K64" s="70">
        <v>155111907.63993335</v>
      </c>
      <c r="L64" s="70">
        <v>13262269.208106071</v>
      </c>
      <c r="N64" s="322">
        <v>81.307534268315678</v>
      </c>
      <c r="O64" s="323">
        <v>6.9518995963666397</v>
      </c>
      <c r="Q64" s="355">
        <v>62</v>
      </c>
      <c r="R64" s="349">
        <v>12.455177632886228</v>
      </c>
      <c r="S64" s="349">
        <v>11.899296960968066</v>
      </c>
      <c r="T64" s="349">
        <v>2.5876286710140213</v>
      </c>
      <c r="U64" s="349">
        <v>1.2903134484005365</v>
      </c>
      <c r="V64" s="349">
        <v>3.4884507766582126E-2</v>
      </c>
      <c r="W64" s="349">
        <v>2.9667550983729262E-6</v>
      </c>
      <c r="X64" s="349">
        <v>49.701031138068593</v>
      </c>
      <c r="Y64" s="349">
        <v>29.914429151607237</v>
      </c>
      <c r="Z64" s="349">
        <v>3.4091194087208554</v>
      </c>
      <c r="AA64" s="349">
        <v>5.1488554211782009</v>
      </c>
      <c r="AB64" s="349">
        <v>8.7698469875586299E-2</v>
      </c>
      <c r="AC64" s="349">
        <v>3.9086065555230093E-6</v>
      </c>
    </row>
    <row r="65" spans="1:29" ht="20" customHeight="1">
      <c r="A65" s="69">
        <v>63</v>
      </c>
      <c r="B65" s="70">
        <v>4.5738945214565021</v>
      </c>
      <c r="C65" s="70">
        <v>1.8942120090553773</v>
      </c>
      <c r="D65" s="70">
        <v>1.0095623087713651E-4</v>
      </c>
      <c r="E65" s="70">
        <v>1.8313538051754372E-2</v>
      </c>
      <c r="F65" s="70">
        <v>1.5454532061465649E-2</v>
      </c>
      <c r="G65" s="70">
        <v>1.4259787289131431E-6</v>
      </c>
      <c r="H65" s="70">
        <v>2074718.5549326693</v>
      </c>
      <c r="I65" s="70">
        <v>1227449.3818678847</v>
      </c>
      <c r="J65" s="70">
        <v>85.045528890899817</v>
      </c>
      <c r="K65" s="70">
        <v>153067597.0348787</v>
      </c>
      <c r="L65" s="70">
        <v>11978359.887083828</v>
      </c>
      <c r="N65" s="322">
        <v>80.235934691567451</v>
      </c>
      <c r="O65" s="323">
        <v>6.278891942055834</v>
      </c>
      <c r="Q65" s="355">
        <v>63</v>
      </c>
      <c r="R65" s="349">
        <v>12.36161109420291</v>
      </c>
      <c r="S65" s="349">
        <v>12.083071941570534</v>
      </c>
      <c r="T65" s="349">
        <v>2.6713475138292502</v>
      </c>
      <c r="U65" s="349">
        <v>1.329934827533801</v>
      </c>
      <c r="V65" s="349">
        <v>3.626533282448751E-2</v>
      </c>
      <c r="W65" s="349">
        <v>3.0985974884017664E-6</v>
      </c>
      <c r="X65" s="349">
        <v>49.327664046113014</v>
      </c>
      <c r="Y65" s="349">
        <v>30.376433222528693</v>
      </c>
      <c r="Z65" s="349">
        <v>3.5194163516764321</v>
      </c>
      <c r="AA65" s="349">
        <v>5.3069602235405648</v>
      </c>
      <c r="AB65" s="349">
        <v>9.1169817258626482E-2</v>
      </c>
      <c r="AC65" s="349">
        <v>4.0823047587367378E-6</v>
      </c>
    </row>
    <row r="66" spans="1:29" ht="20" customHeight="1">
      <c r="A66" s="69">
        <v>64</v>
      </c>
      <c r="B66" s="70">
        <v>4.701885477907302</v>
      </c>
      <c r="C66" s="70">
        <v>1.7323462745149241</v>
      </c>
      <c r="D66" s="70">
        <v>7.4752165231301492E-5</v>
      </c>
      <c r="E66" s="70">
        <v>1.8946220306779973E-2</v>
      </c>
      <c r="F66" s="70">
        <v>1.42235794720299E-2</v>
      </c>
      <c r="G66" s="70">
        <v>1.0597940500006287E-6</v>
      </c>
      <c r="H66" s="70">
        <v>2132775.2527787522</v>
      </c>
      <c r="I66" s="70">
        <v>1122560.385885671</v>
      </c>
      <c r="J66" s="70">
        <v>62.97122399084838</v>
      </c>
      <c r="K66" s="70">
        <v>150963850.13102299</v>
      </c>
      <c r="L66" s="70">
        <v>10803355.003207058</v>
      </c>
      <c r="N66" s="322">
        <v>79.133179422293239</v>
      </c>
      <c r="O66" s="323">
        <v>5.6629704998218724</v>
      </c>
      <c r="Q66" s="355">
        <v>64</v>
      </c>
      <c r="R66" s="349">
        <v>12.260733054277017</v>
      </c>
      <c r="S66" s="349">
        <v>12.263321933114716</v>
      </c>
      <c r="T66" s="349">
        <v>2.7569112561812044</v>
      </c>
      <c r="U66" s="349">
        <v>1.370315150790415</v>
      </c>
      <c r="V66" s="349">
        <v>3.7692401519771351E-2</v>
      </c>
      <c r="W66" s="349">
        <v>3.2357665254521437E-6</v>
      </c>
      <c r="X66" s="349">
        <v>48.925121203988787</v>
      </c>
      <c r="Y66" s="349">
        <v>30.829575590461292</v>
      </c>
      <c r="Z66" s="349">
        <v>3.6321438917606628</v>
      </c>
      <c r="AA66" s="349">
        <v>5.4680935098489964</v>
      </c>
      <c r="AB66" s="349">
        <v>9.4757419578290938E-2</v>
      </c>
      <c r="AC66" s="349">
        <v>4.2630206519103674E-6</v>
      </c>
    </row>
    <row r="67" spans="1:29" ht="20" customHeight="1">
      <c r="A67" s="69">
        <v>65</v>
      </c>
      <c r="B67" s="70">
        <v>4.8233300338147131</v>
      </c>
      <c r="C67" s="70">
        <v>1.5823219329590723</v>
      </c>
      <c r="D67" s="70">
        <v>5.5330388666550015E-5</v>
      </c>
      <c r="E67" s="70">
        <v>1.9559636942141596E-2</v>
      </c>
      <c r="F67" s="70">
        <v>1.3072394507805099E-2</v>
      </c>
      <c r="G67" s="70">
        <v>7.8729353767735057E-7</v>
      </c>
      <c r="H67" s="70">
        <v>2187862.5033383537</v>
      </c>
      <c r="I67" s="70">
        <v>1025344.6125574791</v>
      </c>
      <c r="J67" s="70">
        <v>46.610319412701742</v>
      </c>
      <c r="K67" s="70">
        <v>148803531.25296444</v>
      </c>
      <c r="L67" s="70">
        <v>9729402.5039854944</v>
      </c>
      <c r="N67" s="322">
        <v>78.000769900156627</v>
      </c>
      <c r="O67" s="323">
        <v>5.1000193314583155</v>
      </c>
      <c r="Q67" s="355">
        <v>65</v>
      </c>
      <c r="R67" s="349">
        <v>12.15290071182406</v>
      </c>
      <c r="S67" s="349">
        <v>12.43985541148453</v>
      </c>
      <c r="T67" s="349">
        <v>2.8443327569593881</v>
      </c>
      <c r="U67" s="349">
        <v>1.4114542183070222</v>
      </c>
      <c r="V67" s="349">
        <v>3.9166992670933605E-2</v>
      </c>
      <c r="W67" s="349">
        <v>3.3784609876772358E-6</v>
      </c>
      <c r="X67" s="349">
        <v>48.49482797430457</v>
      </c>
      <c r="Y67" s="349">
        <v>31.273374770270227</v>
      </c>
      <c r="Z67" s="349">
        <v>3.7473189701561358</v>
      </c>
      <c r="AA67" s="349">
        <v>5.6322544825705236</v>
      </c>
      <c r="AB67" s="349">
        <v>9.846449174093419E-2</v>
      </c>
      <c r="AC67" s="349">
        <v>4.4510161190103338E-6</v>
      </c>
    </row>
    <row r="68" spans="1:29" ht="20" customHeight="1">
      <c r="A68" s="69">
        <v>66</v>
      </c>
      <c r="B68" s="70">
        <v>4.9378159800595292</v>
      </c>
      <c r="C68" s="70">
        <v>1.4435587283646401</v>
      </c>
      <c r="D68" s="70">
        <v>4.0941329979166299E-5</v>
      </c>
      <c r="E68" s="70">
        <v>2.0151488704814303E-2</v>
      </c>
      <c r="F68" s="70">
        <v>1.1998363156905518E-2</v>
      </c>
      <c r="G68" s="70">
        <v>5.8461415995012055E-7</v>
      </c>
      <c r="H68" s="70">
        <v>2239793.3285550023</v>
      </c>
      <c r="I68" s="70">
        <v>935426.05598028691</v>
      </c>
      <c r="J68" s="70">
        <v>34.488976374449699</v>
      </c>
      <c r="K68" s="70">
        <v>146589703.33701774</v>
      </c>
      <c r="L68" s="70">
        <v>8749017.1697165966</v>
      </c>
      <c r="N68" s="322">
        <v>76.840311674358574</v>
      </c>
      <c r="O68" s="323">
        <v>4.5861147874740951</v>
      </c>
      <c r="Q68" s="355">
        <v>66</v>
      </c>
      <c r="R68" s="349">
        <v>12.038478443386808</v>
      </c>
      <c r="S68" s="349">
        <v>12.612484983111219</v>
      </c>
      <c r="T68" s="349">
        <v>2.9336240126730138</v>
      </c>
      <c r="U68" s="349">
        <v>1.4533512850427304</v>
      </c>
      <c r="V68" s="349">
        <v>4.0690411835073138E-2</v>
      </c>
      <c r="W68" s="349">
        <v>3.5268865427277137E-6</v>
      </c>
      <c r="X68" s="349">
        <v>48.038238362007689</v>
      </c>
      <c r="Y68" s="349">
        <v>31.707359660876634</v>
      </c>
      <c r="Z68" s="349">
        <v>3.8649573918865183</v>
      </c>
      <c r="AA68" s="349">
        <v>5.799440168700527</v>
      </c>
      <c r="AB68" s="349">
        <v>0.10229431587284199</v>
      </c>
      <c r="AC68" s="349">
        <v>4.646562120699387E-6</v>
      </c>
    </row>
    <row r="69" spans="1:29" ht="20" customHeight="1">
      <c r="A69" s="69">
        <v>67</v>
      </c>
      <c r="B69" s="70">
        <v>5.0449834185064661</v>
      </c>
      <c r="C69" s="70">
        <v>1.3154595719705195</v>
      </c>
      <c r="D69" s="70">
        <v>3.0284948978730358E-5</v>
      </c>
      <c r="E69" s="70">
        <v>2.0719644567688177E-2</v>
      </c>
      <c r="F69" s="70">
        <v>1.0998547552047338E-2</v>
      </c>
      <c r="G69" s="70">
        <v>4.3393969692899957E-7</v>
      </c>
      <c r="H69" s="70">
        <v>2288404.478634533</v>
      </c>
      <c r="I69" s="70">
        <v>852417.80263689661</v>
      </c>
      <c r="J69" s="70">
        <v>25.51204101968246</v>
      </c>
      <c r="K69" s="70">
        <v>144325604.43342298</v>
      </c>
      <c r="L69" s="70">
        <v>7855095.2404080033</v>
      </c>
      <c r="N69" s="322">
        <v>75.653502086417603</v>
      </c>
      <c r="O69" s="323">
        <v>4.1175331743256196</v>
      </c>
      <c r="Q69" s="355">
        <v>67</v>
      </c>
      <c r="R69" s="349">
        <v>11.917836227530559</v>
      </c>
      <c r="S69" s="349">
        <v>12.781027750615497</v>
      </c>
      <c r="T69" s="349">
        <v>3.024796125946708</v>
      </c>
      <c r="U69" s="349">
        <v>1.4960050490243462</v>
      </c>
      <c r="V69" s="349">
        <v>4.2263991596880761E-2</v>
      </c>
      <c r="W69" s="349">
        <v>3.6812559693665155E-6</v>
      </c>
      <c r="X69" s="349">
        <v>47.556828726306847</v>
      </c>
      <c r="Y69" s="349">
        <v>32.131070464469552</v>
      </c>
      <c r="Z69" s="349">
        <v>3.9850737843106474</v>
      </c>
      <c r="AA69" s="349">
        <v>5.9696453728566459</v>
      </c>
      <c r="AB69" s="349">
        <v>0.10625024204674996</v>
      </c>
      <c r="AC69" s="349">
        <v>4.8499389863070864E-6</v>
      </c>
    </row>
    <row r="70" spans="1:29" ht="20" customHeight="1">
      <c r="A70" s="69">
        <v>68</v>
      </c>
      <c r="B70" s="70">
        <v>5.1445251381295716</v>
      </c>
      <c r="C70" s="70">
        <v>1.197420234200685</v>
      </c>
      <c r="D70" s="70">
        <v>2.2395783730618965E-5</v>
      </c>
      <c r="E70" s="70">
        <v>2.1262152135187177E-2</v>
      </c>
      <c r="F70" s="70">
        <v>1.0069770261670236E-2</v>
      </c>
      <c r="G70" s="70">
        <v>3.2197799011383381E-7</v>
      </c>
      <c r="H70" s="70">
        <v>2333556.6026555733</v>
      </c>
      <c r="I70" s="70">
        <v>775928.31176204397</v>
      </c>
      <c r="J70" s="70">
        <v>18.866208214673417</v>
      </c>
      <c r="K70" s="70">
        <v>142014623.89277792</v>
      </c>
      <c r="L70" s="70">
        <v>7040922.1832085252</v>
      </c>
      <c r="N70" s="322">
        <v>74.442117787424337</v>
      </c>
      <c r="O70" s="323">
        <v>3.6907548259975562</v>
      </c>
      <c r="Q70" s="355">
        <v>68</v>
      </c>
      <c r="R70" s="349">
        <v>11.791348097394666</v>
      </c>
      <c r="S70" s="349">
        <v>12.945305668831157</v>
      </c>
      <c r="T70" s="349">
        <v>3.1178592742030791</v>
      </c>
      <c r="U70" s="349">
        <v>1.5394136399845939</v>
      </c>
      <c r="V70" s="349">
        <v>4.3889091851908535E-2</v>
      </c>
      <c r="W70" s="349">
        <v>3.8417893856572655E-6</v>
      </c>
      <c r="X70" s="349">
        <v>47.05209160574735</v>
      </c>
      <c r="Y70" s="349">
        <v>32.544059581537191</v>
      </c>
      <c r="Z70" s="349">
        <v>4.1076815558627899</v>
      </c>
      <c r="AA70" s="349">
        <v>6.1428626319408117</v>
      </c>
      <c r="AB70" s="349">
        <v>0.11033568899397299</v>
      </c>
      <c r="AC70" s="349">
        <v>5.061436714460871E-6</v>
      </c>
    </row>
    <row r="71" spans="1:29" ht="20" customHeight="1">
      <c r="A71" s="69">
        <v>69</v>
      </c>
      <c r="B71" s="70">
        <v>5.2361864050339859</v>
      </c>
      <c r="C71" s="70">
        <v>1.0888374232421443</v>
      </c>
      <c r="D71" s="70">
        <v>1.6557224654699409E-5</v>
      </c>
      <c r="E71" s="70">
        <v>2.1777245541017086E-2</v>
      </c>
      <c r="F71" s="70">
        <v>9.2086876472698698E-3</v>
      </c>
      <c r="G71" s="70">
        <v>2.3881879598505743E-7</v>
      </c>
      <c r="H71" s="70">
        <v>2375134.1533234157</v>
      </c>
      <c r="I71" s="70">
        <v>705566.65026090958</v>
      </c>
      <c r="J71" s="70">
        <v>13.947806049118782</v>
      </c>
      <c r="K71" s="70">
        <v>139660278.51478845</v>
      </c>
      <c r="L71" s="70">
        <v>6300174.7021970451</v>
      </c>
      <c r="N71" s="322">
        <v>73.208002235543603</v>
      </c>
      <c r="O71" s="323">
        <v>3.3024651575066004</v>
      </c>
      <c r="Q71" s="355">
        <v>69</v>
      </c>
      <c r="R71" s="349">
        <v>11.659390629373336</v>
      </c>
      <c r="S71" s="349">
        <v>13.105145890179118</v>
      </c>
      <c r="T71" s="349">
        <v>3.2128226785760736</v>
      </c>
      <c r="U71" s="349">
        <v>1.5835746084176974</v>
      </c>
      <c r="V71" s="349">
        <v>4.5567100083747321E-2</v>
      </c>
      <c r="W71" s="349">
        <v>4.0087144839095113E-6</v>
      </c>
      <c r="X71" s="349">
        <v>46.525529687456256</v>
      </c>
      <c r="Y71" s="349">
        <v>32.945892479125611</v>
      </c>
      <c r="Z71" s="349">
        <v>4.2327928550969709</v>
      </c>
      <c r="AA71" s="349">
        <v>6.3190821714667473</v>
      </c>
      <c r="AB71" s="349">
        <v>0.11455414480122023</v>
      </c>
      <c r="AC71" s="349">
        <v>5.2813552826190161E-6</v>
      </c>
    </row>
    <row r="72" spans="1:29" ht="20" customHeight="1">
      <c r="A72" s="69">
        <v>70</v>
      </c>
      <c r="B72" s="70">
        <v>5.3197642237193543</v>
      </c>
      <c r="C72" s="70">
        <v>0.98911542148242759</v>
      </c>
      <c r="D72" s="70">
        <v>1.2237636438854515E-5</v>
      </c>
      <c r="E72" s="70">
        <v>2.2263350945602417E-2</v>
      </c>
      <c r="F72" s="70">
        <v>8.41185305508684E-3</v>
      </c>
      <c r="G72" s="70">
        <v>1.7707798183996335E-7</v>
      </c>
      <c r="H72" s="70">
        <v>2413045.0518790991</v>
      </c>
      <c r="I72" s="70">
        <v>640946.79312061309</v>
      </c>
      <c r="J72" s="70">
        <v>10.308984936091045</v>
      </c>
      <c r="K72" s="70">
        <v>137266188.91218716</v>
      </c>
      <c r="L72" s="70">
        <v>5626917.9805062711</v>
      </c>
      <c r="N72" s="322">
        <v>71.95305330630481</v>
      </c>
      <c r="O72" s="323">
        <v>2.9495532192605807</v>
      </c>
      <c r="Q72" s="355">
        <v>70</v>
      </c>
      <c r="R72" s="349">
        <v>11.522341475176695</v>
      </c>
      <c r="S72" s="349">
        <v>13.260381098393637</v>
      </c>
      <c r="T72" s="349">
        <v>3.3096945730992924</v>
      </c>
      <c r="U72" s="349">
        <v>1.6284849150764473</v>
      </c>
      <c r="V72" s="349">
        <v>4.7299431634739375E-2</v>
      </c>
      <c r="W72" s="349">
        <v>4.1822667725569664E-6</v>
      </c>
      <c r="X72" s="349">
        <v>45.978649949491839</v>
      </c>
      <c r="Y72" s="349">
        <v>33.336148529815041</v>
      </c>
      <c r="Z72" s="349">
        <v>4.3604185300935496</v>
      </c>
      <c r="AA72" s="349">
        <v>6.4982918636491531</v>
      </c>
      <c r="AB72" s="349">
        <v>0.11890916759115736</v>
      </c>
      <c r="AC72" s="349">
        <v>5.5100049657376165E-6</v>
      </c>
    </row>
    <row r="73" spans="1:29" ht="20" customHeight="1">
      <c r="A73" s="69">
        <v>71</v>
      </c>
      <c r="B73" s="70">
        <v>5.3951061287466047</v>
      </c>
      <c r="C73" s="70">
        <v>0.89767144463062176</v>
      </c>
      <c r="D73" s="70">
        <v>9.042795692402982E-6</v>
      </c>
      <c r="E73" s="70">
        <v>2.2719089766949696E-2</v>
      </c>
      <c r="F73" s="70">
        <v>7.67577066253249E-3</v>
      </c>
      <c r="G73" s="70">
        <v>1.3125688296694684E-7</v>
      </c>
      <c r="H73" s="70">
        <v>2447220.13999946</v>
      </c>
      <c r="I73" s="70">
        <v>581691.09612064285</v>
      </c>
      <c r="J73" s="70">
        <v>7.6176510912802735</v>
      </c>
      <c r="K73" s="70">
        <v>134836056.31624788</v>
      </c>
      <c r="L73" s="70">
        <v>5015599.035885632</v>
      </c>
      <c r="N73" s="322">
        <v>70.679211134370775</v>
      </c>
      <c r="O73" s="323">
        <v>2.6291082141356696</v>
      </c>
      <c r="Q73" s="355">
        <v>71</v>
      </c>
      <c r="R73" s="349">
        <v>11.380577943969454</v>
      </c>
      <c r="S73" s="349">
        <v>13.410849829643336</v>
      </c>
      <c r="T73" s="349">
        <v>3.4084821742144351</v>
      </c>
      <c r="U73" s="349">
        <v>1.6741409209346172</v>
      </c>
      <c r="V73" s="349">
        <v>4.9087529969846756E-2</v>
      </c>
      <c r="W73" s="349">
        <v>4.3626898251613416E-6</v>
      </c>
      <c r="X73" s="349">
        <v>45.412958003022105</v>
      </c>
      <c r="Y73" s="349">
        <v>33.714421819007349</v>
      </c>
      <c r="Z73" s="349">
        <v>4.4905680882875521</v>
      </c>
      <c r="AA73" s="349">
        <v>6.6804771873498252</v>
      </c>
      <c r="AB73" s="349">
        <v>0.12340438618576288</v>
      </c>
      <c r="AC73" s="349">
        <v>5.7477066643253069E-6</v>
      </c>
    </row>
    <row r="74" spans="1:29" ht="20" customHeight="1">
      <c r="A74" s="69">
        <v>72</v>
      </c>
      <c r="B74" s="70">
        <v>5.4621085664238356</v>
      </c>
      <c r="C74" s="70">
        <v>0.8139398795002728</v>
      </c>
      <c r="D74" s="70">
        <v>6.6805019254626239E-6</v>
      </c>
      <c r="E74" s="70">
        <v>2.3143279799036454E-2</v>
      </c>
      <c r="F74" s="70">
        <v>6.9969408208031296E-3</v>
      </c>
      <c r="G74" s="70">
        <v>9.7263150548633302E-8</v>
      </c>
      <c r="H74" s="70">
        <v>2477612.4457298517</v>
      </c>
      <c r="I74" s="70">
        <v>527433.04191617691</v>
      </c>
      <c r="J74" s="70">
        <v>5.627654822009716</v>
      </c>
      <c r="K74" s="70">
        <v>132373640.02338323</v>
      </c>
      <c r="L74" s="70">
        <v>4461036.9668672085</v>
      </c>
      <c r="N74" s="322">
        <v>69.388446291353603</v>
      </c>
      <c r="O74" s="323">
        <v>2.3384143846503624</v>
      </c>
      <c r="Q74" s="355">
        <v>72</v>
      </c>
      <c r="R74" s="349">
        <v>11.23447564069814</v>
      </c>
      <c r="S74" s="349">
        <v>13.556396780128628</v>
      </c>
      <c r="T74" s="349">
        <v>3.5091916506454464</v>
      </c>
      <c r="U74" s="349">
        <v>1.7205383776384386</v>
      </c>
      <c r="V74" s="349">
        <v>5.0932866933286775E-2</v>
      </c>
      <c r="W74" s="349">
        <v>4.5502355367250952E-6</v>
      </c>
      <c r="X74" s="349">
        <v>44.829952658717879</v>
      </c>
      <c r="Y74" s="349">
        <v>34.080321918215432</v>
      </c>
      <c r="Z74" s="349">
        <v>4.6232496567788042</v>
      </c>
      <c r="AA74" s="349">
        <v>6.8656211899752977</v>
      </c>
      <c r="AB74" s="349">
        <v>0.12804350075150084</v>
      </c>
      <c r="AC74" s="349">
        <v>5.9947922421272432E-6</v>
      </c>
    </row>
    <row r="75" spans="1:29" ht="20" customHeight="1">
      <c r="A75" s="69">
        <v>73</v>
      </c>
      <c r="B75" s="70">
        <v>5.5207149254263843</v>
      </c>
      <c r="C75" s="70">
        <v>0.73737554596546606</v>
      </c>
      <c r="D75" s="70">
        <v>4.93426346458707E-6</v>
      </c>
      <c r="E75" s="70">
        <v>2.3534934386810622E-2</v>
      </c>
      <c r="F75" s="70">
        <v>6.3718977319512041E-3</v>
      </c>
      <c r="G75" s="70">
        <v>7.2052678799570038E-8</v>
      </c>
      <c r="H75" s="70">
        <v>2504196.2901734076</v>
      </c>
      <c r="I75" s="70">
        <v>477819.35378562205</v>
      </c>
      <c r="J75" s="70">
        <v>4.1566235425681484</v>
      </c>
      <c r="K75" s="70">
        <v>129882735.6554316</v>
      </c>
      <c r="L75" s="70">
        <v>3958410.7690162957</v>
      </c>
      <c r="N75" s="322">
        <v>68.082748390155317</v>
      </c>
      <c r="O75" s="323">
        <v>2.07494462641115</v>
      </c>
      <c r="Q75" s="355">
        <v>73</v>
      </c>
      <c r="R75" s="349">
        <v>11.084407166109747</v>
      </c>
      <c r="S75" s="349">
        <v>13.696873099284863</v>
      </c>
      <c r="T75" s="349">
        <v>3.6118280936841991</v>
      </c>
      <c r="U75" s="349">
        <v>1.7676724184704071</v>
      </c>
      <c r="V75" s="349">
        <v>5.2836942997542664E-2</v>
      </c>
      <c r="W75" s="349">
        <v>4.7451643875174418E-6</v>
      </c>
      <c r="X75" s="349">
        <v>44.231120739318598</v>
      </c>
      <c r="Y75" s="349">
        <v>34.433474622166102</v>
      </c>
      <c r="Z75" s="349">
        <v>4.7584699431842594</v>
      </c>
      <c r="AA75" s="349">
        <v>7.053704451418902</v>
      </c>
      <c r="AB75" s="349">
        <v>0.1328302834253253</v>
      </c>
      <c r="AC75" s="349">
        <v>6.2516048737075798E-6</v>
      </c>
    </row>
    <row r="76" spans="1:29" ht="20" customHeight="1">
      <c r="A76" s="69">
        <v>74</v>
      </c>
      <c r="B76" s="70">
        <v>5.5709132736079541</v>
      </c>
      <c r="C76" s="70">
        <v>0.6674561171845832</v>
      </c>
      <c r="D76" s="70">
        <v>3.643743194305436E-6</v>
      </c>
      <c r="E76" s="70">
        <v>2.3893259836980603E-2</v>
      </c>
      <c r="F76" s="70">
        <v>5.7972402771100341E-3</v>
      </c>
      <c r="G76" s="70">
        <v>5.3362222579393508E-8</v>
      </c>
      <c r="H76" s="70">
        <v>2526966.2609085678</v>
      </c>
      <c r="I76" s="70">
        <v>432511.56393560988</v>
      </c>
      <c r="J76" s="70">
        <v>3.0694892668829001</v>
      </c>
      <c r="K76" s="70">
        <v>127367154.37989062</v>
      </c>
      <c r="L76" s="70">
        <v>3503245.3101556897</v>
      </c>
      <c r="N76" s="322">
        <v>66.764115192499219</v>
      </c>
      <c r="O76" s="323">
        <v>1.8363531365174712</v>
      </c>
      <c r="Q76" s="355">
        <v>74</v>
      </c>
      <c r="R76" s="349">
        <v>10.930740883339437</v>
      </c>
      <c r="S76" s="349">
        <v>13.83213666776747</v>
      </c>
      <c r="T76" s="349">
        <v>3.7163954879344394</v>
      </c>
      <c r="U76" s="349">
        <v>1.815537549848389</v>
      </c>
      <c r="V76" s="349">
        <v>5.4801287504351349E-2</v>
      </c>
      <c r="W76" s="349">
        <v>4.9477457146040146E-6</v>
      </c>
      <c r="X76" s="349">
        <v>43.617932157834794</v>
      </c>
      <c r="Y76" s="349">
        <v>34.773522647645187</v>
      </c>
      <c r="Z76" s="349">
        <v>4.8962341970940617</v>
      </c>
      <c r="AA76" s="349">
        <v>7.2447050501388688</v>
      </c>
      <c r="AB76" s="349">
        <v>0.13776857892051536</v>
      </c>
      <c r="AC76" s="349">
        <v>6.5184994021812605E-6</v>
      </c>
    </row>
    <row r="77" spans="1:29" ht="20" customHeight="1">
      <c r="A77" s="69">
        <v>75</v>
      </c>
      <c r="B77" s="70">
        <v>5.6127338558312179</v>
      </c>
      <c r="C77" s="70">
        <v>0.60368382034387424</v>
      </c>
      <c r="D77" s="70">
        <v>2.690235927622986E-6</v>
      </c>
      <c r="E77" s="70">
        <v>2.4217651249511838E-2</v>
      </c>
      <c r="F77" s="70">
        <v>5.2696567775164828E-3</v>
      </c>
      <c r="G77" s="70">
        <v>3.9509881002242493E-8</v>
      </c>
      <c r="H77" s="70">
        <v>2545936.0770050404</v>
      </c>
      <c r="I77" s="70">
        <v>391187.11558283056</v>
      </c>
      <c r="J77" s="70">
        <v>2.2662547454296038</v>
      </c>
      <c r="K77" s="70">
        <v>124830703.21093382</v>
      </c>
      <c r="L77" s="70">
        <v>3091395.9703964591</v>
      </c>
      <c r="N77" s="322">
        <v>65.434542282993135</v>
      </c>
      <c r="O77" s="323">
        <v>1.6204673620765424</v>
      </c>
      <c r="Q77" s="355">
        <v>75</v>
      </c>
      <c r="R77" s="349">
        <v>10.773839755306264</v>
      </c>
      <c r="S77" s="349">
        <v>13.962052359447853</v>
      </c>
      <c r="T77" s="349">
        <v>3.8228966825604918</v>
      </c>
      <c r="U77" s="349">
        <v>1.8641276433825722</v>
      </c>
      <c r="V77" s="349">
        <v>5.6827458897261179E-2</v>
      </c>
      <c r="W77" s="349">
        <v>5.15825799129446E-6</v>
      </c>
      <c r="X77" s="349">
        <v>42.99183527830214</v>
      </c>
      <c r="Y77" s="349">
        <v>35.100126292146449</v>
      </c>
      <c r="Z77" s="349">
        <v>5.0365461721926188</v>
      </c>
      <c r="AA77" s="349">
        <v>7.4385985314624659</v>
      </c>
      <c r="AB77" s="349">
        <v>0.14286230511131742</v>
      </c>
      <c r="AC77" s="349">
        <v>6.7958427073774339E-6</v>
      </c>
    </row>
    <row r="78" spans="1:29" ht="20" customHeight="1">
      <c r="A78" s="69">
        <v>76</v>
      </c>
      <c r="B78" s="70">
        <v>5.6462464046167193</v>
      </c>
      <c r="C78" s="70">
        <v>0.54558652830740528</v>
      </c>
      <c r="D78" s="70">
        <v>1.9858884722025836E-6</v>
      </c>
      <c r="E78" s="70">
        <v>2.4507686956649767E-2</v>
      </c>
      <c r="F78" s="70">
        <v>4.7859444255082071E-3</v>
      </c>
      <c r="G78" s="70">
        <v>2.9246323044047182E-8</v>
      </c>
      <c r="H78" s="70">
        <v>2561137.3691341439</v>
      </c>
      <c r="I78" s="70">
        <v>353540.07034319866</v>
      </c>
      <c r="J78" s="70">
        <v>1.6729124489834566</v>
      </c>
      <c r="K78" s="70">
        <v>122277166.48786423</v>
      </c>
      <c r="L78" s="70">
        <v>2719032.377433449</v>
      </c>
      <c r="N78" s="322">
        <v>64.09601336038881</v>
      </c>
      <c r="O78" s="323">
        <v>1.4252794744683666</v>
      </c>
      <c r="Q78" s="355">
        <v>76</v>
      </c>
      <c r="R78" s="349">
        <v>10.614060256514776</v>
      </c>
      <c r="S78" s="349">
        <v>14.086492286703805</v>
      </c>
      <c r="T78" s="349">
        <v>3.9313333630879419</v>
      </c>
      <c r="U78" s="349">
        <v>1.913435928512297</v>
      </c>
      <c r="V78" s="349">
        <v>5.8917044945347878E-2</v>
      </c>
      <c r="W78" s="349">
        <v>5.376989114708369E-6</v>
      </c>
      <c r="X78" s="349">
        <v>42.354252573444285</v>
      </c>
      <c r="Y78" s="349">
        <v>35.412964050523264</v>
      </c>
      <c r="Z78" s="349">
        <v>5.1794080891068912</v>
      </c>
      <c r="AA78" s="349">
        <v>7.6353578782040614</v>
      </c>
      <c r="AB78" s="349">
        <v>0.14811545359535955</v>
      </c>
      <c r="AC78" s="349">
        <v>7.0840140846985329E-6</v>
      </c>
    </row>
    <row r="79" spans="1:29" ht="20" customHeight="1">
      <c r="A79" s="69">
        <v>77</v>
      </c>
      <c r="B79" s="70">
        <v>5.6715573119341096</v>
      </c>
      <c r="C79" s="70">
        <v>0.49271834096932032</v>
      </c>
      <c r="D79" s="70">
        <v>1.4657018631132279E-6</v>
      </c>
      <c r="E79" s="70">
        <v>2.4763121754901998E-2</v>
      </c>
      <c r="F79" s="70">
        <v>4.3430240720845588E-3</v>
      </c>
      <c r="G79" s="70">
        <v>2.1643921231716632E-8</v>
      </c>
      <c r="H79" s="70">
        <v>2572618.3966933116</v>
      </c>
      <c r="I79" s="70">
        <v>319281.48494811956</v>
      </c>
      <c r="J79" s="70">
        <v>1.2347072494865834</v>
      </c>
      <c r="K79" s="70">
        <v>119710288.6049505</v>
      </c>
      <c r="L79" s="70">
        <v>2382621.5997878015</v>
      </c>
      <c r="N79" s="322">
        <v>62.750491184798861</v>
      </c>
      <c r="O79" s="323">
        <v>1.2489375594740062</v>
      </c>
      <c r="Q79" s="355">
        <v>77</v>
      </c>
      <c r="R79" s="349">
        <v>10.451751362216323</v>
      </c>
      <c r="S79" s="349">
        <v>14.205336028344297</v>
      </c>
      <c r="T79" s="349">
        <v>4.0417060238035027</v>
      </c>
      <c r="U79" s="349">
        <v>1.963454985744322</v>
      </c>
      <c r="V79" s="349">
        <v>6.1071662957676062E-2</v>
      </c>
      <c r="W79" s="349">
        <v>5.6042367016816503E-6</v>
      </c>
      <c r="X79" s="349">
        <v>41.706576591030895</v>
      </c>
      <c r="Y79" s="349">
        <v>35.711733187983903</v>
      </c>
      <c r="Z79" s="349">
        <v>5.3248205990440809</v>
      </c>
      <c r="AA79" s="349">
        <v>7.8349534836831642</v>
      </c>
      <c r="AB79" s="349">
        <v>0.15353209023280037</v>
      </c>
      <c r="AC79" s="349">
        <v>7.3834056349676083E-6</v>
      </c>
    </row>
    <row r="80" spans="1:29" ht="20" customHeight="1">
      <c r="A80" s="69">
        <v>78</v>
      </c>
      <c r="B80" s="70">
        <v>5.6888067066753694</v>
      </c>
      <c r="C80" s="70">
        <v>0.44465974400464697</v>
      </c>
      <c r="D80" s="70">
        <v>1.0816005112815861E-6</v>
      </c>
      <c r="E80" s="70">
        <v>2.4983879111242471E-2</v>
      </c>
      <c r="F80" s="70">
        <v>3.9379510035662422E-3</v>
      </c>
      <c r="G80" s="70">
        <v>1.6014184078860481E-8</v>
      </c>
      <c r="H80" s="70">
        <v>2580442.7221479472</v>
      </c>
      <c r="I80" s="70">
        <v>288139.5141150112</v>
      </c>
      <c r="J80" s="70">
        <v>0.91114027070360826</v>
      </c>
      <c r="K80" s="70">
        <v>117133758.04552987</v>
      </c>
      <c r="L80" s="70">
        <v>2078911.1002562344</v>
      </c>
      <c r="N80" s="322">
        <v>61.399909208592653</v>
      </c>
      <c r="O80" s="323">
        <v>1.0897366817075287</v>
      </c>
      <c r="Q80" s="355">
        <v>78</v>
      </c>
      <c r="R80" s="349">
        <v>10.287253617247304</v>
      </c>
      <c r="S80" s="349">
        <v>14.318470839568938</v>
      </c>
      <c r="T80" s="349">
        <v>4.1540139408013195</v>
      </c>
      <c r="U80" s="349">
        <v>2.0141767405135038</v>
      </c>
      <c r="V80" s="349">
        <v>6.329295998807774E-2</v>
      </c>
      <c r="W80" s="349">
        <v>5.8403083932289988E-6</v>
      </c>
      <c r="X80" s="349">
        <v>41.050166238178086</v>
      </c>
      <c r="Y80" s="349">
        <v>35.996150267922431</v>
      </c>
      <c r="Z80" s="349">
        <v>5.4727827482809843</v>
      </c>
      <c r="AA80" s="349">
        <v>8.0373531272261367</v>
      </c>
      <c r="AB80" s="349">
        <v>0.15911635566113547</v>
      </c>
      <c r="AC80" s="349">
        <v>7.6944226655480633E-6</v>
      </c>
    </row>
    <row r="81" spans="1:29" ht="20" customHeight="1">
      <c r="A81" s="69">
        <v>79</v>
      </c>
      <c r="B81" s="70">
        <v>5.6981654783761124</v>
      </c>
      <c r="C81" s="70">
        <v>0.40101742225358195</v>
      </c>
      <c r="D81" s="70">
        <v>7.9803604073809032E-7</v>
      </c>
      <c r="E81" s="70">
        <v>2.5170042518340551E-2</v>
      </c>
      <c r="F81" s="70">
        <v>3.5679222844531427E-3</v>
      </c>
      <c r="G81" s="70">
        <v>1.184629881319947E-8</v>
      </c>
      <c r="H81" s="70">
        <v>2584687.8609914044</v>
      </c>
      <c r="I81" s="70">
        <v>259859.28962032113</v>
      </c>
      <c r="J81" s="70">
        <v>0.67226556071776733</v>
      </c>
      <c r="K81" s="70">
        <v>114551192.75396019</v>
      </c>
      <c r="L81" s="70">
        <v>1804911.6983885765</v>
      </c>
      <c r="N81" s="322">
        <v>60.046163908574144</v>
      </c>
      <c r="O81" s="323">
        <v>0.94610995378043883</v>
      </c>
      <c r="Q81" s="355">
        <v>79</v>
      </c>
      <c r="R81" s="349">
        <v>10.120898286234938</v>
      </c>
      <c r="S81" s="349">
        <v>14.425791843424168</v>
      </c>
      <c r="T81" s="349">
        <v>4.2682551457233071</v>
      </c>
      <c r="U81" s="349">
        <v>2.0655924576862694</v>
      </c>
      <c r="V81" s="349">
        <v>6.5582613029826792E-2</v>
      </c>
      <c r="W81" s="349">
        <v>6.0855221677861635E-6</v>
      </c>
      <c r="X81" s="349">
        <v>40.386343390336982</v>
      </c>
      <c r="Y81" s="349">
        <v>36.265951633233129</v>
      </c>
      <c r="Z81" s="349">
        <v>5.6232919435677182</v>
      </c>
      <c r="AA81" s="349">
        <v>8.2425219522328987</v>
      </c>
      <c r="AB81" s="349">
        <v>0.1648724657846021</v>
      </c>
      <c r="AC81" s="349">
        <v>8.0174841030304893E-6</v>
      </c>
    </row>
    <row r="82" spans="1:29" ht="20" customHeight="1">
      <c r="A82" s="69">
        <v>80</v>
      </c>
      <c r="B82" s="70">
        <v>5.6998322836906281</v>
      </c>
      <c r="C82" s="70">
        <v>0.36142379524406826</v>
      </c>
      <c r="D82" s="70">
        <v>5.8873004111292177E-7</v>
      </c>
      <c r="E82" s="70">
        <v>2.5321846165322046E-2</v>
      </c>
      <c r="F82" s="70">
        <v>3.2302811883638256E-3</v>
      </c>
      <c r="G82" s="70">
        <v>8.7614114635081616E-9</v>
      </c>
      <c r="H82" s="70">
        <v>2585443.9238820686</v>
      </c>
      <c r="I82" s="70">
        <v>234202.61931815624</v>
      </c>
      <c r="J82" s="70">
        <v>0.49594618663352541</v>
      </c>
      <c r="K82" s="70">
        <v>111966126.86152345</v>
      </c>
      <c r="L82" s="70">
        <v>1557880.7439193428</v>
      </c>
      <c r="N82" s="322">
        <v>58.691107827882618</v>
      </c>
      <c r="O82" s="323">
        <v>0.81661971604532513</v>
      </c>
      <c r="Q82" s="355">
        <v>80</v>
      </c>
      <c r="R82" s="349">
        <v>9.9530065862493551</v>
      </c>
      <c r="S82" s="349">
        <v>14.527202203281204</v>
      </c>
      <c r="T82" s="349">
        <v>4.3844264002407547</v>
      </c>
      <c r="U82" s="349">
        <v>2.1176927367264571</v>
      </c>
      <c r="V82" s="349">
        <v>6.7942329199770737E-2</v>
      </c>
      <c r="W82" s="349">
        <v>6.3402066634647983E-6</v>
      </c>
      <c r="X82" s="349">
        <v>39.7163898292754</v>
      </c>
      <c r="Y82" s="349">
        <v>36.52089383991418</v>
      </c>
      <c r="Z82" s="349">
        <v>5.7763439185080347</v>
      </c>
      <c r="AA82" s="349">
        <v>8.4504224468867317</v>
      </c>
      <c r="AB82" s="349">
        <v>0.17080471223708052</v>
      </c>
      <c r="AC82" s="349">
        <v>8.3530229177933018E-6</v>
      </c>
    </row>
    <row r="83" spans="1:29" ht="20" customHeight="1">
      <c r="A83" s="69">
        <v>81</v>
      </c>
      <c r="B83" s="70">
        <v>5.6940305680646794</v>
      </c>
      <c r="C83" s="70">
        <v>0.32553633341078314</v>
      </c>
      <c r="D83" s="70">
        <v>4.3426161342252777E-7</v>
      </c>
      <c r="E83" s="70">
        <v>2.5439665080850462E-2</v>
      </c>
      <c r="F83" s="70">
        <v>2.9225191851622186E-3</v>
      </c>
      <c r="G83" s="70">
        <v>6.4786315357151778E-9</v>
      </c>
      <c r="H83" s="70">
        <v>2582812.2656741384</v>
      </c>
      <c r="I83" s="70">
        <v>210947.54405018745</v>
      </c>
      <c r="J83" s="70">
        <v>0.36582198314713749</v>
      </c>
      <c r="K83" s="70">
        <v>109381998.76674534</v>
      </c>
      <c r="L83" s="70">
        <v>1335305.6622351706</v>
      </c>
      <c r="N83" s="322">
        <v>57.336543327859701</v>
      </c>
      <c r="O83" s="323">
        <v>0.69994891135560244</v>
      </c>
      <c r="Q83" s="355">
        <v>81</v>
      </c>
      <c r="R83" s="349">
        <v>9.7838890023897189</v>
      </c>
      <c r="S83" s="349">
        <v>14.62261327592595</v>
      </c>
      <c r="T83" s="349">
        <v>4.5025231713244906</v>
      </c>
      <c r="U83" s="349">
        <v>2.1704675075426869</v>
      </c>
      <c r="V83" s="349">
        <v>7.0373845911486335E-2</v>
      </c>
      <c r="W83" s="349">
        <v>6.6047015095523916E-6</v>
      </c>
      <c r="X83" s="349">
        <v>39.041544511998708</v>
      </c>
      <c r="Y83" s="349">
        <v>36.760754041930511</v>
      </c>
      <c r="Z83" s="349">
        <v>5.9319327009785345</v>
      </c>
      <c r="AA83" s="349">
        <v>8.6610144275836838</v>
      </c>
      <c r="AB83" s="349">
        <v>0.17691746281740117</v>
      </c>
      <c r="AC83" s="349">
        <v>8.7014865607434696E-6</v>
      </c>
    </row>
    <row r="84" spans="1:29" ht="20" customHeight="1">
      <c r="A84" s="69">
        <v>82</v>
      </c>
      <c r="B84" s="70">
        <v>5.6810056310605894</v>
      </c>
      <c r="C84" s="70">
        <v>0.29303670542241</v>
      </c>
      <c r="D84" s="70">
        <v>3.2028125684749099E-7</v>
      </c>
      <c r="E84" s="70">
        <v>2.5524004894560595E-2</v>
      </c>
      <c r="F84" s="70">
        <v>2.6422759009022663E-3</v>
      </c>
      <c r="G84" s="70">
        <v>4.7897665592694821E-9</v>
      </c>
      <c r="H84" s="70">
        <v>2576904.1542490833</v>
      </c>
      <c r="I84" s="70">
        <v>189887.78511372171</v>
      </c>
      <c r="J84" s="70">
        <v>0.26980493076832646</v>
      </c>
      <c r="K84" s="70">
        <v>106802140.55678374</v>
      </c>
      <c r="L84" s="70">
        <v>1134887.9976532161</v>
      </c>
      <c r="N84" s="322">
        <v>55.9842170428863</v>
      </c>
      <c r="O84" s="323">
        <v>0.59489272077092925</v>
      </c>
      <c r="Q84" s="355">
        <v>82</v>
      </c>
      <c r="R84" s="349">
        <v>9.613844686223981</v>
      </c>
      <c r="S84" s="349">
        <v>14.711944744918334</v>
      </c>
      <c r="T84" s="349">
        <v>4.6225396073507108</v>
      </c>
      <c r="U84" s="349">
        <v>2.2239060270352637</v>
      </c>
      <c r="V84" s="349">
        <v>7.2878931037016023E-2</v>
      </c>
      <c r="W84" s="349">
        <v>6.8793576675010823E-6</v>
      </c>
      <c r="X84" s="349">
        <v>38.363001170289131</v>
      </c>
      <c r="Y84" s="349">
        <v>36.98533032647466</v>
      </c>
      <c r="Z84" s="349">
        <v>6.0900505816488533</v>
      </c>
      <c r="AA84" s="349">
        <v>8.874255025153337</v>
      </c>
      <c r="AB84" s="349">
        <v>0.18321516189594458</v>
      </c>
      <c r="AC84" s="349">
        <v>9.0633374125585639E-6</v>
      </c>
    </row>
    <row r="85" spans="1:29" ht="20" customHeight="1">
      <c r="A85" s="69">
        <v>83</v>
      </c>
      <c r="B85" s="70">
        <v>5.6610217599265011</v>
      </c>
      <c r="C85" s="70">
        <v>0.26362979967849692</v>
      </c>
      <c r="D85" s="70">
        <v>2.3618893392782239E-7</v>
      </c>
      <c r="E85" s="70">
        <v>2.5575491351404727E-2</v>
      </c>
      <c r="F85" s="70">
        <v>2.3873374186686872E-3</v>
      </c>
      <c r="G85" s="70">
        <v>3.5405531032621694E-9</v>
      </c>
      <c r="H85" s="70">
        <v>2567839.4703026609</v>
      </c>
      <c r="I85" s="70">
        <v>170832.110191666</v>
      </c>
      <c r="J85" s="70">
        <v>0.19896555794079759</v>
      </c>
      <c r="K85" s="70">
        <v>104229768.74450786</v>
      </c>
      <c r="L85" s="70">
        <v>954528.05000051856</v>
      </c>
      <c r="N85" s="322">
        <v>54.63581502488659</v>
      </c>
      <c r="O85" s="323">
        <v>0.50035051026285637</v>
      </c>
      <c r="Q85" s="355">
        <v>83</v>
      </c>
      <c r="R85" s="349">
        <v>9.4431609364610551</v>
      </c>
      <c r="S85" s="349">
        <v>14.79512473394399</v>
      </c>
      <c r="T85" s="349">
        <v>4.7444685150892525</v>
      </c>
      <c r="U85" s="349">
        <v>2.2779968763601808</v>
      </c>
      <c r="V85" s="349">
        <v>7.5459383056736135E-2</v>
      </c>
      <c r="W85" s="349">
        <v>7.1645377816447889E-6</v>
      </c>
      <c r="X85" s="349">
        <v>37.681906238384599</v>
      </c>
      <c r="Y85" s="349">
        <v>37.194441998929044</v>
      </c>
      <c r="Z85" s="349">
        <v>6.2506880836644374</v>
      </c>
      <c r="AA85" s="349">
        <v>9.0900986739411298</v>
      </c>
      <c r="AB85" s="349">
        <v>0.18970233079140503</v>
      </c>
      <c r="AC85" s="349">
        <v>9.4390532457455394E-6</v>
      </c>
    </row>
    <row r="86" spans="1:29" ht="20" customHeight="1">
      <c r="A86" s="69">
        <v>84</v>
      </c>
      <c r="B86" s="70">
        <v>5.6343594523140093</v>
      </c>
      <c r="C86" s="70">
        <v>0.23704265645694578</v>
      </c>
      <c r="D86" s="70">
        <v>1.7415599784238891E-7</v>
      </c>
      <c r="E86" s="70">
        <v>2.5594859701589864E-2</v>
      </c>
      <c r="F86" s="70">
        <v>2.1556332431415916E-3</v>
      </c>
      <c r="G86" s="70">
        <v>2.6167197215739332E-9</v>
      </c>
      <c r="H86" s="70">
        <v>2555745.4475696343</v>
      </c>
      <c r="I86" s="70">
        <v>153603.64138410089</v>
      </c>
      <c r="J86" s="70">
        <v>0.14670901258242844</v>
      </c>
      <c r="K86" s="70">
        <v>101667976.28557172</v>
      </c>
      <c r="L86" s="70">
        <v>792310.17421263456</v>
      </c>
      <c r="N86" s="322">
        <v>53.292958558787419</v>
      </c>
      <c r="O86" s="323">
        <v>0.41531812496608028</v>
      </c>
      <c r="Q86" s="355">
        <v>84</v>
      </c>
      <c r="R86" s="349">
        <v>9.2721127607252658</v>
      </c>
      <c r="S86" s="349">
        <v>14.872089899951071</v>
      </c>
      <c r="T86" s="349">
        <v>4.8683013376207462</v>
      </c>
      <c r="U86" s="349">
        <v>2.3327279589266481</v>
      </c>
      <c r="V86" s="349">
        <v>7.8117031196910061E-2</v>
      </c>
      <c r="W86" s="349">
        <v>7.4606165399063906E-6</v>
      </c>
      <c r="X86" s="349">
        <v>36.99935710428732</v>
      </c>
      <c r="Y86" s="349">
        <v>37.387929817008775</v>
      </c>
      <c r="Z86" s="349">
        <v>6.4138339335530805</v>
      </c>
      <c r="AA86" s="349">
        <v>9.3084971038177073</v>
      </c>
      <c r="AB86" s="349">
        <v>0.19638356811659452</v>
      </c>
      <c r="AC86" s="349">
        <v>9.8291276998611109E-6</v>
      </c>
    </row>
    <row r="87" spans="1:29" ht="20" customHeight="1">
      <c r="A87" s="69">
        <v>85</v>
      </c>
      <c r="B87" s="70">
        <v>5.601312745566938</v>
      </c>
      <c r="C87" s="70">
        <v>0.21302334134720868</v>
      </c>
      <c r="D87" s="70">
        <v>1.2840175555596011E-7</v>
      </c>
      <c r="E87" s="70">
        <v>2.5582944076734788E-2</v>
      </c>
      <c r="F87" s="70">
        <v>1.9452322099876734E-3</v>
      </c>
      <c r="G87" s="70">
        <v>1.9336420128489155E-9</v>
      </c>
      <c r="H87" s="70">
        <v>2540755.461389163</v>
      </c>
      <c r="I87" s="70">
        <v>138039.12519299123</v>
      </c>
      <c r="J87" s="70">
        <v>0.10816563888034081</v>
      </c>
      <c r="K87" s="70">
        <v>99119725.831092328</v>
      </c>
      <c r="L87" s="70">
        <v>646488.79092410207</v>
      </c>
      <c r="N87" s="322">
        <v>51.957200625664726</v>
      </c>
      <c r="O87" s="323">
        <v>0.3388805561218613</v>
      </c>
      <c r="Q87" s="355">
        <v>85</v>
      </c>
      <c r="R87" s="349">
        <v>9.1009625168250281</v>
      </c>
      <c r="S87" s="349">
        <v>14.9427855059326</v>
      </c>
      <c r="T87" s="349">
        <v>4.9940281332286052</v>
      </c>
      <c r="U87" s="349">
        <v>2.3880864991437791</v>
      </c>
      <c r="V87" s="349">
        <v>8.0853735554469272E-2</v>
      </c>
      <c r="W87" s="349">
        <v>7.7679810447403824E-6</v>
      </c>
      <c r="X87" s="349">
        <v>36.316400678285511</v>
      </c>
      <c r="Y87" s="349">
        <v>37.565656173733998</v>
      </c>
      <c r="Z87" s="349">
        <v>6.5794750334157861</v>
      </c>
      <c r="AA87" s="349">
        <v>9.5293993351777004</v>
      </c>
      <c r="AB87" s="349">
        <v>0.20326355009213803</v>
      </c>
      <c r="AC87" s="349">
        <v>1.0234070770217036E-5</v>
      </c>
    </row>
    <row r="88" spans="1:29" ht="20" customHeight="1">
      <c r="A88" s="69">
        <v>86</v>
      </c>
      <c r="B88" s="70">
        <v>5.5621866667555677</v>
      </c>
      <c r="C88" s="70">
        <v>0.19133978544684122</v>
      </c>
      <c r="D88" s="70">
        <v>9.4658526367356801E-8</v>
      </c>
      <c r="E88" s="70">
        <v>2.5540666950881336E-2</v>
      </c>
      <c r="F88" s="70">
        <v>1.7543375830598239E-3</v>
      </c>
      <c r="G88" s="70">
        <v>1.4286668647904238E-9</v>
      </c>
      <c r="H88" s="70">
        <v>2523007.8720403253</v>
      </c>
      <c r="I88" s="70">
        <v>123988.18096955311</v>
      </c>
      <c r="J88" s="70">
        <v>7.9740342611861373E-2</v>
      </c>
      <c r="K88" s="70">
        <v>96587844.164377585</v>
      </c>
      <c r="L88" s="70">
        <v>515475.137842834</v>
      </c>
      <c r="N88" s="322">
        <v>50.630022986552703</v>
      </c>
      <c r="O88" s="323">
        <v>0.27020499633021589</v>
      </c>
      <c r="Q88" s="355">
        <v>86</v>
      </c>
      <c r="R88" s="349">
        <v>8.9299596314677281</v>
      </c>
      <c r="S88" s="349">
        <v>15.007165473282377</v>
      </c>
      <c r="T88" s="349">
        <v>5.1216375553114801</v>
      </c>
      <c r="U88" s="349">
        <v>2.4440590419312849</v>
      </c>
      <c r="V88" s="349">
        <v>8.3671387208564693E-2</v>
      </c>
      <c r="W88" s="349">
        <v>8.0870311945863536E-6</v>
      </c>
      <c r="X88" s="349">
        <v>35.634032270515689</v>
      </c>
      <c r="Y88" s="349">
        <v>37.727505229050884</v>
      </c>
      <c r="Z88" s="349">
        <v>6.7475964344620571</v>
      </c>
      <c r="AA88" s="349">
        <v>9.75275167698722</v>
      </c>
      <c r="AB88" s="349">
        <v>0.21034703082690989</v>
      </c>
      <c r="AC88" s="349">
        <v>1.0654409310433073E-5</v>
      </c>
    </row>
    <row r="89" spans="1:29" ht="20" customHeight="1">
      <c r="A89" s="69">
        <v>87</v>
      </c>
      <c r="B89" s="70">
        <v>5.5172948146285004</v>
      </c>
      <c r="C89" s="70">
        <v>0.17177861328004673</v>
      </c>
      <c r="D89" s="70">
        <v>6.9776188542221864E-8</v>
      </c>
      <c r="E89" s="70">
        <v>2.5469028773224427E-2</v>
      </c>
      <c r="F89" s="70">
        <v>1.5812815478506413E-3</v>
      </c>
      <c r="G89" s="70">
        <v>1.0554192155655626E-9</v>
      </c>
      <c r="H89" s="70">
        <v>2502644.9279154874</v>
      </c>
      <c r="I89" s="70">
        <v>111312.54140547029</v>
      </c>
      <c r="J89" s="70">
        <v>5.8779461227967705E-2</v>
      </c>
      <c r="K89" s="70">
        <v>94075017.764399678</v>
      </c>
      <c r="L89" s="70">
        <v>397824.77665531635</v>
      </c>
      <c r="N89" s="322">
        <v>49.312833856877319</v>
      </c>
      <c r="O89" s="323">
        <v>0.20853429084099337</v>
      </c>
      <c r="Q89" s="355">
        <v>87</v>
      </c>
      <c r="R89" s="349">
        <v>8.7593403939688024</v>
      </c>
      <c r="S89" s="349">
        <v>15.065192413722112</v>
      </c>
      <c r="T89" s="349">
        <v>5.2511168333607783</v>
      </c>
      <c r="U89" s="349">
        <v>2.5006314530075966</v>
      </c>
      <c r="V89" s="349">
        <v>8.6571908318426219E-2</v>
      </c>
      <c r="W89" s="349">
        <v>8.418180076091086E-6</v>
      </c>
      <c r="X89" s="349">
        <v>34.953194767781291</v>
      </c>
      <c r="Y89" s="349">
        <v>37.87338299009533</v>
      </c>
      <c r="Z89" s="349">
        <v>6.9181813119483815</v>
      </c>
      <c r="AA89" s="349">
        <v>9.978497727933572</v>
      </c>
      <c r="AB89" s="349">
        <v>0.21763884256404922</v>
      </c>
      <c r="AC89" s="349">
        <v>1.109068754917727E-5</v>
      </c>
    </row>
    <row r="90" spans="1:29" ht="20" customHeight="1">
      <c r="A90" s="69">
        <v>88</v>
      </c>
      <c r="B90" s="70">
        <v>5.4669570819100128</v>
      </c>
      <c r="C90" s="70">
        <v>0.15414397546326356</v>
      </c>
      <c r="D90" s="70">
        <v>5.1429915867018293E-8</v>
      </c>
      <c r="E90" s="70">
        <v>2.5369097848036284E-2</v>
      </c>
      <c r="F90" s="70">
        <v>1.4245192785952081E-3</v>
      </c>
      <c r="G90" s="70">
        <v>7.7958070714821157E-10</v>
      </c>
      <c r="H90" s="70">
        <v>2479811.7323543816</v>
      </c>
      <c r="I90" s="70">
        <v>99885.296100194784</v>
      </c>
      <c r="J90" s="70">
        <v>4.332456112637622E-2</v>
      </c>
      <c r="K90" s="70">
        <v>91583789.434264749</v>
      </c>
      <c r="L90" s="70">
        <v>292225.85790249705</v>
      </c>
      <c r="N90" s="322">
        <v>48.006966139146428</v>
      </c>
      <c r="O90" s="323">
        <v>0.15318078616279104</v>
      </c>
      <c r="Q90" s="355">
        <v>88</v>
      </c>
      <c r="R90" s="349">
        <v>8.5893278221387188</v>
      </c>
      <c r="S90" s="349">
        <v>15.116837640864428</v>
      </c>
      <c r="T90" s="349">
        <v>5.382451755047633</v>
      </c>
      <c r="U90" s="349">
        <v>2.5577889199683912</v>
      </c>
      <c r="V90" s="349">
        <v>8.9557252207070698E-2</v>
      </c>
      <c r="W90" s="349">
        <v>8.7618543673826523E-6</v>
      </c>
      <c r="X90" s="349">
        <v>34.274778098389156</v>
      </c>
      <c r="Y90" s="349">
        <v>38.00321734026199</v>
      </c>
      <c r="Z90" s="349">
        <v>7.0912109415783684</v>
      </c>
      <c r="AA90" s="349">
        <v>10.20657838072899</v>
      </c>
      <c r="AB90" s="349">
        <v>0.22514389589139921</v>
      </c>
      <c r="AC90" s="349">
        <v>1.1543467621466908E-5</v>
      </c>
    </row>
    <row r="91" spans="1:29" ht="20" customHeight="1">
      <c r="A91" s="69">
        <v>89</v>
      </c>
      <c r="B91" s="70">
        <v>5.4114975238844751</v>
      </c>
      <c r="C91" s="70">
        <v>0.13825639974132073</v>
      </c>
      <c r="D91" s="70">
        <v>3.7904229103553083E-8</v>
      </c>
      <c r="E91" s="70">
        <v>2.524200052635726E-2</v>
      </c>
      <c r="F91" s="70">
        <v>1.2826227287013607E-3</v>
      </c>
      <c r="G91" s="70">
        <v>5.7576069769246088E-10</v>
      </c>
      <c r="H91" s="70">
        <v>2454655.2768339976</v>
      </c>
      <c r="I91" s="70">
        <v>89590.147032375826</v>
      </c>
      <c r="J91" s="70">
        <v>3.193052259683312E-2</v>
      </c>
      <c r="K91" s="70">
        <v>89116555.929670557</v>
      </c>
      <c r="L91" s="70">
        <v>197488.13633620739</v>
      </c>
      <c r="N91" s="322">
        <v>46.713676179819771</v>
      </c>
      <c r="O91" s="323">
        <v>0.10352057206346973</v>
      </c>
      <c r="Q91" s="355">
        <v>89</v>
      </c>
      <c r="R91" s="349">
        <v>8.420131597206586</v>
      </c>
      <c r="S91" s="349">
        <v>15.162081161542977</v>
      </c>
      <c r="T91" s="349">
        <v>5.515626649462666</v>
      </c>
      <c r="U91" s="349">
        <v>2.6155159541668525</v>
      </c>
      <c r="V91" s="349">
        <v>9.2629403430381757E-2</v>
      </c>
      <c r="W91" s="349">
        <v>9.118494752676441E-6</v>
      </c>
      <c r="X91" s="349">
        <v>33.599618972469329</v>
      </c>
      <c r="Y91" s="349">
        <v>38.116958017408493</v>
      </c>
      <c r="Z91" s="349">
        <v>7.2666646774216659</v>
      </c>
      <c r="AA91" s="349">
        <v>10.436931829613622</v>
      </c>
      <c r="AB91" s="349">
        <v>0.23286717991517111</v>
      </c>
      <c r="AC91" s="349">
        <v>1.2013330114898889E-5</v>
      </c>
    </row>
    <row r="92" spans="1:29" ht="20" customHeight="1">
      <c r="A92" s="69">
        <v>90</v>
      </c>
      <c r="B92" s="70">
        <v>5.3512423769807338</v>
      </c>
      <c r="C92" s="70">
        <v>0.1239516710958137</v>
      </c>
      <c r="D92" s="70">
        <v>2.7933471049501506E-8</v>
      </c>
      <c r="E92" s="70">
        <v>2.5088911763704255E-2</v>
      </c>
      <c r="F92" s="70">
        <v>1.1542742696117802E-3</v>
      </c>
      <c r="G92" s="70">
        <v>4.251776649387538E-10</v>
      </c>
      <c r="H92" s="70">
        <v>2427323.5421984605</v>
      </c>
      <c r="I92" s="70">
        <v>80320.682870087301</v>
      </c>
      <c r="J92" s="70">
        <v>2.3531156012100072E-2</v>
      </c>
      <c r="K92" s="70">
        <v>86675566.520154327</v>
      </c>
      <c r="L92" s="70">
        <v>112532.72138497233</v>
      </c>
      <c r="N92" s="322">
        <v>45.434143015134872</v>
      </c>
      <c r="O92" s="323">
        <v>5.8988108904927589E-2</v>
      </c>
      <c r="Q92" s="355">
        <v>90</v>
      </c>
      <c r="R92" s="349">
        <v>8.2519480643556786</v>
      </c>
      <c r="S92" s="349">
        <v>15.20091164710732</v>
      </c>
      <c r="T92" s="349">
        <v>5.650624371550907</v>
      </c>
      <c r="U92" s="349">
        <v>2.6737963934063376</v>
      </c>
      <c r="V92" s="349">
        <v>9.5790377831104917E-2</v>
      </c>
      <c r="W92" s="349">
        <v>9.4885563484935158E-6</v>
      </c>
      <c r="X92" s="349">
        <v>32.928500884112019</v>
      </c>
      <c r="Y92" s="349">
        <v>38.21457654169167</v>
      </c>
      <c r="Z92" s="349">
        <v>7.4445199314074619</v>
      </c>
      <c r="AA92" s="349">
        <v>10.669493581100321</v>
      </c>
      <c r="AB92" s="349">
        <v>0.24081376239568636</v>
      </c>
      <c r="AC92" s="349">
        <v>1.250087463117905E-5</v>
      </c>
    </row>
    <row r="93" spans="1:29" ht="20" customHeight="1">
      <c r="A93" s="69">
        <v>91</v>
      </c>
      <c r="B93" s="70">
        <v>5.2865182290910706</v>
      </c>
      <c r="C93" s="70">
        <v>0.11107974913451063</v>
      </c>
      <c r="D93" s="70">
        <v>2.0583987625828804E-8</v>
      </c>
      <c r="E93" s="70">
        <v>2.4911046088368874E-2</v>
      </c>
      <c r="F93" s="70">
        <v>1.0382602815553047E-3</v>
      </c>
      <c r="G93" s="70">
        <v>3.1394160655794657E-10</v>
      </c>
      <c r="H93" s="70">
        <v>2397964.6687157094</v>
      </c>
      <c r="I93" s="70">
        <v>71979.677439162901</v>
      </c>
      <c r="J93" s="70">
        <v>1.7339951175998188E-2</v>
      </c>
      <c r="K93" s="70">
        <v>84262922.414697245</v>
      </c>
      <c r="L93" s="70">
        <v>36382.541230350733</v>
      </c>
      <c r="N93" s="322">
        <v>44.169468070016734</v>
      </c>
      <c r="O93" s="323">
        <v>1.907122904272484E-2</v>
      </c>
      <c r="Q93" s="355">
        <v>91</v>
      </c>
      <c r="R93" s="349">
        <v>8.0849602952022384</v>
      </c>
      <c r="S93" s="349">
        <v>15.23332638494486</v>
      </c>
      <c r="T93" s="349">
        <v>5.7874262877835818</v>
      </c>
      <c r="U93" s="349">
        <v>2.7326134054547233</v>
      </c>
      <c r="V93" s="349">
        <v>9.9042222577273492E-2</v>
      </c>
      <c r="W93" s="349">
        <v>9.872509141798403E-6</v>
      </c>
      <c r="X93" s="349">
        <v>32.26215436068243</v>
      </c>
      <c r="Y93" s="349">
        <v>38.29606609369543</v>
      </c>
      <c r="Z93" s="349">
        <v>7.6247521544475081</v>
      </c>
      <c r="AA93" s="349">
        <v>10.904196467998254</v>
      </c>
      <c r="AB93" s="349">
        <v>0.24898878984397793</v>
      </c>
      <c r="AC93" s="349">
        <v>1.3006720363354886E-5</v>
      </c>
    </row>
    <row r="94" spans="1:29" ht="20" customHeight="1">
      <c r="A94" s="69">
        <v>92</v>
      </c>
      <c r="B94" s="70">
        <v>5.2176503416229414</v>
      </c>
      <c r="C94" s="70">
        <v>9.9503728859098403E-2</v>
      </c>
      <c r="D94" s="70">
        <v>1.5167128769302011E-8</v>
      </c>
      <c r="E94" s="70">
        <v>2.4709649015888083E-2</v>
      </c>
      <c r="F94" s="70">
        <v>9.334647806989205E-4</v>
      </c>
      <c r="G94" s="70">
        <v>2.3178200073043405E-10</v>
      </c>
      <c r="H94" s="70">
        <v>2366726.1949601658</v>
      </c>
      <c r="I94" s="70">
        <v>64478.416300695775</v>
      </c>
      <c r="J94" s="70">
        <v>1.2776789275260016E-2</v>
      </c>
      <c r="K94" s="70">
        <v>81880576.982859313</v>
      </c>
      <c r="N94" s="322">
        <v>42.920675273993773</v>
      </c>
      <c r="Q94" s="355">
        <v>92</v>
      </c>
      <c r="R94" s="349">
        <v>7.9193382083466348</v>
      </c>
      <c r="S94" s="349">
        <v>15.259331210553995</v>
      </c>
      <c r="T94" s="349">
        <v>5.9260122631071814</v>
      </c>
      <c r="U94" s="349">
        <v>2.7919494923885342</v>
      </c>
      <c r="V94" s="349">
        <v>0.10238701618460549</v>
      </c>
      <c r="W94" s="349">
        <v>1.0270838440341781E-5</v>
      </c>
      <c r="X94" s="349">
        <v>31.601257443867066</v>
      </c>
      <c r="Y94" s="349">
        <v>38.361441343664914</v>
      </c>
      <c r="Z94" s="349">
        <v>7.8073348192419312</v>
      </c>
      <c r="AA94" s="349">
        <v>11.140970666747688</v>
      </c>
      <c r="AB94" s="349">
        <v>0.25739748757809533</v>
      </c>
      <c r="AC94" s="349">
        <v>1.3531506689127917E-5</v>
      </c>
    </row>
    <row r="95" spans="1:29" ht="20" customHeight="1">
      <c r="A95" s="69">
        <v>93</v>
      </c>
      <c r="B95" s="70">
        <v>5.1449611217746947</v>
      </c>
      <c r="C95" s="70">
        <v>8.9098849133746896E-2</v>
      </c>
      <c r="D95" s="70">
        <v>1.1175019177937168E-8</v>
      </c>
      <c r="E95" s="70">
        <v>2.4485988936992706E-2</v>
      </c>
      <c r="F95" s="70">
        <v>8.388631507342825E-4</v>
      </c>
      <c r="G95" s="70">
        <v>1.7110598776396556E-10</v>
      </c>
      <c r="H95" s="70">
        <v>2333754.3648370015</v>
      </c>
      <c r="I95" s="70">
        <v>57736.054238667988</v>
      </c>
      <c r="J95" s="70">
        <v>9.4138361554942721E-3</v>
      </c>
      <c r="K95" s="70">
        <v>79530336.70296073</v>
      </c>
      <c r="N95" s="322">
        <v>41.688711558221428</v>
      </c>
      <c r="Q95" s="355">
        <v>93</v>
      </c>
      <c r="R95" s="349">
        <v>7.7552387439632033</v>
      </c>
      <c r="S95" s="349">
        <v>15.278940420554896</v>
      </c>
      <c r="T95" s="349">
        <v>6.0663606492093667</v>
      </c>
      <c r="U95" s="349">
        <v>2.8517864957739349</v>
      </c>
      <c r="V95" s="349">
        <v>0.10582686852238428</v>
      </c>
      <c r="W95" s="349">
        <v>1.0684045335530585E-5</v>
      </c>
      <c r="X95" s="349">
        <v>30.946436386355465</v>
      </c>
      <c r="Y95" s="349">
        <v>38.410738232818538</v>
      </c>
      <c r="Z95" s="349">
        <v>7.9922394048199354</v>
      </c>
      <c r="AA95" s="349">
        <v>11.379743718094153</v>
      </c>
      <c r="AB95" s="349">
        <v>0.26604515973788839</v>
      </c>
      <c r="AC95" s="349">
        <v>1.4075893780670466E-5</v>
      </c>
    </row>
    <row r="96" spans="1:29" ht="20" customHeight="1">
      <c r="A96" s="69">
        <v>94</v>
      </c>
      <c r="B96" s="70">
        <v>5.0687687422361529</v>
      </c>
      <c r="C96" s="70">
        <v>7.9751551697430839E-2</v>
      </c>
      <c r="D96" s="70">
        <v>8.2331478805849353E-9</v>
      </c>
      <c r="E96" s="70">
        <v>2.4241349498787732E-2</v>
      </c>
      <c r="F96" s="70">
        <v>7.5351603269257204E-4</v>
      </c>
      <c r="G96" s="70">
        <v>1.2630121812646753E-10</v>
      </c>
      <c r="H96" s="70">
        <v>2299193.5014783186</v>
      </c>
      <c r="I96" s="70">
        <v>51679.005499935178</v>
      </c>
      <c r="J96" s="70">
        <v>6.9356037746047495E-3</v>
      </c>
      <c r="K96" s="70">
        <v>77213862.769803077</v>
      </c>
      <c r="N96" s="322">
        <v>40.474447698227571</v>
      </c>
      <c r="Q96" s="355">
        <v>94</v>
      </c>
      <c r="R96" s="349">
        <v>7.5928060882714066</v>
      </c>
      <c r="S96" s="349">
        <v>15.292176667082447</v>
      </c>
      <c r="T96" s="349">
        <v>6.2084482741395393</v>
      </c>
      <c r="U96" s="349">
        <v>2.9121056026901599</v>
      </c>
      <c r="V96" s="349">
        <v>0.10936392080235831</v>
      </c>
      <c r="W96" s="349">
        <v>1.1112647178123217E-5</v>
      </c>
      <c r="X96" s="349">
        <v>30.298266547568002</v>
      </c>
      <c r="Y96" s="349">
        <v>38.444013707855461</v>
      </c>
      <c r="Z96" s="349">
        <v>8.1794353828652238</v>
      </c>
      <c r="AA96" s="349">
        <v>11.620440551124313</v>
      </c>
      <c r="AB96" s="349">
        <v>0.27493718925710176</v>
      </c>
      <c r="AC96" s="349">
        <v>1.4640563231339166E-5</v>
      </c>
    </row>
    <row r="97" spans="1:29" ht="20" customHeight="1">
      <c r="A97" s="69">
        <v>95</v>
      </c>
      <c r="B97" s="70">
        <v>4.989385904426058</v>
      </c>
      <c r="C97" s="70">
        <v>7.1358592341255994E-2</v>
      </c>
      <c r="D97" s="70">
        <v>6.0653783768213048E-9</v>
      </c>
      <c r="E97" s="70">
        <v>2.3977022492087826E-2</v>
      </c>
      <c r="F97" s="70">
        <v>6.7656341455795549E-4</v>
      </c>
      <c r="G97" s="70">
        <v>9.3219927105131753E-11</v>
      </c>
      <c r="H97" s="70">
        <v>2263185.4462476596</v>
      </c>
      <c r="I97" s="70">
        <v>46240.36783713389</v>
      </c>
      <c r="J97" s="70">
        <v>5.1094747446342676E-3</v>
      </c>
      <c r="K97" s="70">
        <v>74932673.295940086</v>
      </c>
      <c r="N97" s="322">
        <v>39.278679467788471</v>
      </c>
      <c r="Q97" s="355">
        <v>95</v>
      </c>
      <c r="R97" s="349">
        <v>7.4321719436458009</v>
      </c>
      <c r="S97" s="349">
        <v>15.299070834062563</v>
      </c>
      <c r="T97" s="349">
        <v>6.3522504333212426</v>
      </c>
      <c r="U97" s="349">
        <v>2.9728873525998476</v>
      </c>
      <c r="V97" s="349">
        <v>0.11300034555018124</v>
      </c>
      <c r="W97" s="349">
        <v>1.1557178067087798E-5</v>
      </c>
      <c r="X97" s="349">
        <v>29.657273471500233</v>
      </c>
      <c r="Y97" s="349">
        <v>38.461345409918408</v>
      </c>
      <c r="Z97" s="349">
        <v>8.3688902058751271</v>
      </c>
      <c r="AA97" s="349">
        <v>11.862983510681257</v>
      </c>
      <c r="AB97" s="349">
        <v>0.28407903779157606</v>
      </c>
      <c r="AC97" s="349">
        <v>1.5226218699730315E-5</v>
      </c>
    </row>
    <row r="98" spans="1:29" ht="20" customHeight="1">
      <c r="A98" s="69">
        <v>96</v>
      </c>
      <c r="B98" s="70">
        <v>4.907118740476383</v>
      </c>
      <c r="C98" s="70">
        <v>6.3826204873669232E-2</v>
      </c>
      <c r="D98" s="70">
        <v>4.4681294887996029E-9</v>
      </c>
      <c r="E98" s="70">
        <v>2.3694301251712055E-2</v>
      </c>
      <c r="F98" s="70">
        <v>6.0721895182730857E-4</v>
      </c>
      <c r="G98" s="70">
        <v>6.8797209924686914E-11</v>
      </c>
      <c r="H98" s="70">
        <v>2225869.0606800872</v>
      </c>
      <c r="I98" s="70">
        <v>41359.380758137668</v>
      </c>
      <c r="J98" s="70">
        <v>3.7639522813647862E-3</v>
      </c>
      <c r="K98" s="70">
        <v>72688146.042476207</v>
      </c>
      <c r="N98" s="322">
        <v>38.102129070375916</v>
      </c>
      <c r="Q98" s="355">
        <v>96</v>
      </c>
      <c r="R98" s="349">
        <v>7.2734558400729536</v>
      </c>
      <c r="S98" s="349">
        <v>15.299661895927617</v>
      </c>
      <c r="T98" s="349">
        <v>6.4977408819918994</v>
      </c>
      <c r="U98" s="349">
        <v>3.0341116450695056</v>
      </c>
      <c r="V98" s="349">
        <v>0.11673834655891241</v>
      </c>
      <c r="W98" s="349">
        <v>1.201818935193298E-5</v>
      </c>
      <c r="X98" s="349">
        <v>29.023934129557897</v>
      </c>
      <c r="Y98" s="349">
        <v>38.462831319409062</v>
      </c>
      <c r="Z98" s="349">
        <v>8.5605692972001872</v>
      </c>
      <c r="AA98" s="349">
        <v>12.107292388172198</v>
      </c>
      <c r="AB98" s="349">
        <v>0.29347624560234975</v>
      </c>
      <c r="AC98" s="349">
        <v>1.5833586571484946E-5</v>
      </c>
    </row>
    <row r="99" spans="1:29" ht="20" customHeight="1">
      <c r="A99" s="69">
        <v>97</v>
      </c>
      <c r="B99" s="70">
        <v>4.8222658484421421</v>
      </c>
      <c r="C99" s="70">
        <v>5.7069317690865831E-2</v>
      </c>
      <c r="D99" s="70">
        <v>3.2913261555274409E-9</v>
      </c>
      <c r="E99" s="70">
        <v>2.339447457111023E-2</v>
      </c>
      <c r="F99" s="70">
        <v>5.4476454134374738E-4</v>
      </c>
      <c r="G99" s="70">
        <v>5.0768648793916201E-11</v>
      </c>
      <c r="H99" s="70">
        <v>2187379.7888533552</v>
      </c>
      <c r="I99" s="70">
        <v>36980.917863681061</v>
      </c>
      <c r="J99" s="70">
        <v>2.7726131534163167E-3</v>
      </c>
      <c r="K99" s="70">
        <v>70481521.617709488</v>
      </c>
      <c r="N99" s="322">
        <v>36.945446815841954</v>
      </c>
      <c r="Q99" s="355">
        <v>97</v>
      </c>
      <c r="R99" s="349">
        <v>7.1167654836500107</v>
      </c>
      <c r="S99" s="349">
        <v>15.293996759376659</v>
      </c>
      <c r="T99" s="349">
        <v>6.644891829103722</v>
      </c>
      <c r="U99" s="349">
        <v>3.0957577483416712</v>
      </c>
      <c r="V99" s="349">
        <v>0.12058015882410739</v>
      </c>
      <c r="W99" s="349">
        <v>1.2496250148864989E-5</v>
      </c>
      <c r="X99" s="349">
        <v>28.398678311202531</v>
      </c>
      <c r="Y99" s="349">
        <v>38.448589358178609</v>
      </c>
      <c r="Z99" s="349">
        <v>8.7544360430088073</v>
      </c>
      <c r="AA99" s="349">
        <v>12.353284455774729</v>
      </c>
      <c r="AB99" s="349">
        <v>0.30313443139247909</v>
      </c>
      <c r="AC99" s="349">
        <v>1.6463416639309484E-5</v>
      </c>
    </row>
    <row r="100" spans="1:29" ht="20" customHeight="1">
      <c r="A100" s="69">
        <v>98</v>
      </c>
      <c r="B100" s="70">
        <v>4.7351174546386963</v>
      </c>
      <c r="C100" s="70">
        <v>5.101082212921676E-2</v>
      </c>
      <c r="D100" s="70">
        <v>2.4243470253573636E-9</v>
      </c>
      <c r="E100" s="70">
        <v>2.3078821127919692E-2</v>
      </c>
      <c r="F100" s="70">
        <v>4.8854516332557697E-4</v>
      </c>
      <c r="G100" s="70">
        <v>3.7461475021276156E-11</v>
      </c>
      <c r="H100" s="70">
        <v>2147849.2774241124</v>
      </c>
      <c r="I100" s="70">
        <v>33055.012739732461</v>
      </c>
      <c r="J100" s="70">
        <v>2.0422699341610434E-3</v>
      </c>
      <c r="K100" s="70">
        <v>68313907.084570751</v>
      </c>
      <c r="N100" s="322">
        <v>35.809213011388998</v>
      </c>
      <c r="Q100" s="355">
        <v>98</v>
      </c>
      <c r="R100" s="349">
        <v>6.9621971378379275</v>
      </c>
      <c r="S100" s="349">
        <v>15.282130088836618</v>
      </c>
      <c r="T100" s="349">
        <v>6.7936739327183142</v>
      </c>
      <c r="U100" s="349">
        <v>3.157804308759538</v>
      </c>
      <c r="V100" s="349">
        <v>0.12452804846002435</v>
      </c>
      <c r="W100" s="349">
        <v>1.2991947871094026E-5</v>
      </c>
      <c r="X100" s="349">
        <v>27.781890145300963</v>
      </c>
      <c r="Y100" s="349">
        <v>38.418756950743109</v>
      </c>
      <c r="Z100" s="349">
        <v>8.9504517862197748</v>
      </c>
      <c r="AA100" s="349">
        <v>12.600874504044786</v>
      </c>
      <c r="AB100" s="349">
        <v>0.31305929209638361</v>
      </c>
      <c r="AC100" s="349">
        <v>1.7116482801637753E-5</v>
      </c>
    </row>
    <row r="101" spans="1:29" ht="20" customHeight="1">
      <c r="A101" s="69">
        <v>99</v>
      </c>
      <c r="B101" s="70">
        <v>4.6459546965728382</v>
      </c>
      <c r="C101" s="70">
        <v>4.5580891276820593E-2</v>
      </c>
      <c r="D101" s="70">
        <v>1.7856595126211225E-9</v>
      </c>
      <c r="E101" s="70">
        <v>2.2748604412909643E-2</v>
      </c>
      <c r="F101" s="70">
        <v>4.3796400034944286E-4</v>
      </c>
      <c r="G101" s="70">
        <v>2.7640145537425003E-11</v>
      </c>
      <c r="H101" s="70">
        <v>2107405.0503654392</v>
      </c>
      <c r="I101" s="70">
        <v>29536.417547379748</v>
      </c>
      <c r="J101" s="70">
        <v>1.5042395734320337E-3</v>
      </c>
      <c r="K101" s="70">
        <v>66186279.920675978</v>
      </c>
      <c r="N101" s="322">
        <v>34.693940037374993</v>
      </c>
      <c r="Q101" s="355">
        <v>99</v>
      </c>
      <c r="R101" s="349">
        <v>6.809836033232525</v>
      </c>
      <c r="S101" s="349">
        <v>15.264124116323503</v>
      </c>
      <c r="T101" s="349">
        <v>6.9440562969260959</v>
      </c>
      <c r="U101" s="349">
        <v>3.2202293610428474</v>
      </c>
      <c r="V101" s="349">
        <v>0.12858431259646774</v>
      </c>
      <c r="W101" s="349">
        <v>1.3505888773655284E-5</v>
      </c>
      <c r="X101" s="349">
        <v>27.173909735272169</v>
      </c>
      <c r="Y101" s="349">
        <v>38.373490546281047</v>
      </c>
      <c r="Z101" s="349">
        <v>9.1485758224437106</v>
      </c>
      <c r="AA101" s="349">
        <v>12.849974882921467</v>
      </c>
      <c r="AB101" s="349">
        <v>0.3232566026205147</v>
      </c>
      <c r="AC101" s="349">
        <v>1.7793583780415556E-5</v>
      </c>
    </row>
    <row r="102" spans="1:29" ht="20" customHeight="1">
      <c r="A102" s="69">
        <v>100</v>
      </c>
      <c r="B102" s="70">
        <v>4.5550490196220474</v>
      </c>
      <c r="C102" s="70">
        <v>4.0716347540637597E-2</v>
      </c>
      <c r="D102" s="70">
        <v>1.3151756563484837E-9</v>
      </c>
      <c r="E102" s="70">
        <v>2.2405068151214274E-2</v>
      </c>
      <c r="F102" s="70">
        <v>3.9247783696861802E-4</v>
      </c>
      <c r="G102" s="70">
        <v>2.0392176237990579E-11</v>
      </c>
      <c r="H102" s="70">
        <v>2066170.2353005605</v>
      </c>
      <c r="I102" s="70">
        <v>26384.19320633317</v>
      </c>
      <c r="J102" s="70">
        <v>1.1079039729079627E-3</v>
      </c>
      <c r="K102" s="70">
        <v>64099492.277842984</v>
      </c>
      <c r="N102" s="322">
        <v>33.600074580093626</v>
      </c>
      <c r="Q102" s="355">
        <v>100</v>
      </c>
      <c r="R102" s="349">
        <v>6.6597568016951483</v>
      </c>
      <c r="S102" s="349">
        <v>15.240048436445848</v>
      </c>
      <c r="T102" s="349">
        <v>7.0960064703193391</v>
      </c>
      <c r="U102" s="349">
        <v>3.2830103394129706</v>
      </c>
      <c r="V102" s="349">
        <v>0.13275127925580038</v>
      </c>
      <c r="W102" s="349">
        <v>1.4038698513093877E-5</v>
      </c>
      <c r="X102" s="349">
        <v>26.575034891438403</v>
      </c>
      <c r="Y102" s="349">
        <v>38.312965103278891</v>
      </c>
      <c r="Z102" s="349">
        <v>9.3487653979713361</v>
      </c>
      <c r="AA102" s="349">
        <v>13.10049554612046</v>
      </c>
      <c r="AB102" s="349">
        <v>0.33373221553416832</v>
      </c>
      <c r="AC102" s="349">
        <v>1.8495543858467943E-5</v>
      </c>
    </row>
    <row r="103" spans="1:29" ht="20" customHeight="1">
      <c r="Q103" s="355">
        <v>101</v>
      </c>
      <c r="R103" s="349">
        <v>6.5120239307888594</v>
      </c>
      <c r="S103" s="349">
        <v>15.209979787331434</v>
      </c>
      <c r="T103" s="349">
        <v>7.2494904460465506</v>
      </c>
      <c r="U103" s="349">
        <v>3.3461240895633253</v>
      </c>
      <c r="V103" s="349">
        <v>0.13703130720965709</v>
      </c>
      <c r="W103" s="349">
        <v>1.4591022722376323E-5</v>
      </c>
      <c r="X103" s="349">
        <v>25.985522944403389</v>
      </c>
      <c r="Y103" s="349">
        <v>38.237373538788297</v>
      </c>
      <c r="Z103" s="349">
        <v>9.5509757098451136</v>
      </c>
      <c r="AA103" s="349">
        <v>13.352344098900687</v>
      </c>
      <c r="AB103" s="349">
        <v>0.34449206070926747</v>
      </c>
      <c r="AC103" s="349">
        <v>1.9223213636927046E-5</v>
      </c>
    </row>
    <row r="104" spans="1:29" ht="20" customHeight="1">
      <c r="Q104" s="355">
        <v>102</v>
      </c>
      <c r="R104" s="349">
        <v>6.3666922345951784</v>
      </c>
      <c r="S104" s="349">
        <v>15.174001818292304</v>
      </c>
      <c r="T104" s="349">
        <v>7.4044726634734968</v>
      </c>
      <c r="U104" s="349">
        <v>3.4095468814701859</v>
      </c>
      <c r="V104" s="349">
        <v>0.14142678581488463</v>
      </c>
      <c r="W104" s="349">
        <v>1.5163527601404723E-5</v>
      </c>
      <c r="X104" s="349">
        <v>25.405592623795297</v>
      </c>
      <c r="Y104" s="349">
        <v>38.146926144343887</v>
      </c>
      <c r="Z104" s="349">
        <v>9.755159908047613</v>
      </c>
      <c r="AA104" s="349">
        <v>13.60542584918446</v>
      </c>
      <c r="AB104" s="349">
        <v>0.35554214490792152</v>
      </c>
      <c r="AC104" s="349">
        <v>1.9977470813215893E-5</v>
      </c>
    </row>
    <row r="105" spans="1:29" ht="20" customHeight="1">
      <c r="Q105" s="355">
        <v>103</v>
      </c>
      <c r="R105" s="349">
        <v>6.2238073371359395</v>
      </c>
      <c r="S105" s="349">
        <v>15.132204845075234</v>
      </c>
      <c r="T105" s="349">
        <v>7.5609160114746832</v>
      </c>
      <c r="U105" s="349">
        <v>3.4732544230372664</v>
      </c>
      <c r="V105" s="349">
        <v>0.14594013482825008</v>
      </c>
      <c r="W105" s="349">
        <v>1.5756900523513018E-5</v>
      </c>
      <c r="X105" s="349">
        <v>24.835425987309058</v>
      </c>
      <c r="Y105" s="349">
        <v>38.041849970671194</v>
      </c>
      <c r="Z105" s="349">
        <v>9.9612690998379154</v>
      </c>
      <c r="AA105" s="349">
        <v>13.859643862004685</v>
      </c>
      <c r="AB105" s="349">
        <v>0.36688855131660841</v>
      </c>
      <c r="AC105" s="349">
        <v>2.0759220980088211E-5</v>
      </c>
    </row>
    <row r="106" spans="1:29" ht="20" customHeight="1">
      <c r="Q106" s="355">
        <v>104</v>
      </c>
      <c r="R106" s="349">
        <v>6.0834061647930016</v>
      </c>
      <c r="S106" s="349">
        <v>15.084685593572507</v>
      </c>
      <c r="T106" s="349">
        <v>7.718781833376827</v>
      </c>
      <c r="U106" s="349">
        <v>3.5372218745661304</v>
      </c>
      <c r="V106" s="349">
        <v>0.15057380419945579</v>
      </c>
      <c r="W106" s="349">
        <v>1.6371850658335977E-5</v>
      </c>
      <c r="X106" s="349">
        <v>24.275170385653642</v>
      </c>
      <c r="Y106" s="349">
        <v>37.922388183384221</v>
      </c>
      <c r="Z106" s="349">
        <v>10.169252356264492</v>
      </c>
      <c r="AA106" s="349">
        <v>14.114899017247479</v>
      </c>
      <c r="AB106" s="349">
        <v>0.37853743902582221</v>
      </c>
      <c r="AC106" s="349">
        <v>2.1569398446238683E-5</v>
      </c>
    </row>
    <row r="107" spans="1:29" ht="20" customHeight="1">
      <c r="Q107" s="355">
        <v>105</v>
      </c>
      <c r="R107" s="349">
        <v>5.9455174443036602</v>
      </c>
      <c r="S107" s="349">
        <v>15.031546932891512</v>
      </c>
      <c r="T107" s="349">
        <v>7.8780299335740809</v>
      </c>
      <c r="U107" s="349">
        <v>3.6014238640432548</v>
      </c>
      <c r="V107" s="349">
        <v>0.15533027384199924</v>
      </c>
      <c r="W107" s="349">
        <v>1.7009109611435121E-5</v>
      </c>
      <c r="X107" s="349">
        <v>23.72494044974858</v>
      </c>
      <c r="Y107" s="349">
        <v>37.788799391931484</v>
      </c>
      <c r="Z107" s="349">
        <v>10.379056720880545</v>
      </c>
      <c r="AA107" s="349">
        <v>14.371090070653523</v>
      </c>
      <c r="AB107" s="349">
        <v>0.39049504245402178</v>
      </c>
      <c r="AC107" s="349">
        <v>2.2408967078990029E-5</v>
      </c>
    </row>
    <row r="108" spans="1:29" ht="20" customHeight="1">
      <c r="Q108" s="355">
        <v>106</v>
      </c>
      <c r="R108" s="349">
        <v>5.8101622031074012</v>
      </c>
      <c r="S108" s="349">
        <v>14.972897598701953</v>
      </c>
      <c r="T108" s="349">
        <v>8.0386185858322072</v>
      </c>
      <c r="U108" s="349">
        <v>3.6658345032326038</v>
      </c>
      <c r="V108" s="349">
        <v>0.16021205338143005</v>
      </c>
      <c r="W108" s="349">
        <v>1.7669432081106781E-5</v>
      </c>
      <c r="X108" s="349">
        <v>23.184820087303201</v>
      </c>
      <c r="Y108" s="349">
        <v>37.641356954100289</v>
      </c>
      <c r="Z108" s="349">
        <v>10.590627220684508</v>
      </c>
      <c r="AA108" s="349">
        <v>14.628113718033726</v>
      </c>
      <c r="AB108" s="349">
        <v>0.402767670714758</v>
      </c>
      <c r="AC108" s="349">
        <v>2.3278921169616947E-5</v>
      </c>
    </row>
    <row r="109" spans="1:29" ht="20" customHeight="1">
      <c r="Q109" s="355">
        <v>107</v>
      </c>
      <c r="R109" s="349">
        <v>5.6773542690286547</v>
      </c>
      <c r="S109" s="349">
        <v>14.90885190779567</v>
      </c>
      <c r="T109" s="349">
        <v>8.2005045432971801</v>
      </c>
      <c r="U109" s="349">
        <v>3.7304274045619765</v>
      </c>
      <c r="V109" s="349">
        <v>0.16522168188055411</v>
      </c>
      <c r="W109" s="349">
        <v>1.8353596532760616E-5</v>
      </c>
      <c r="X109" s="349">
        <v>22.65486447674634</v>
      </c>
      <c r="Y109" s="349">
        <v>37.480348258429757</v>
      </c>
      <c r="Z109" s="349">
        <v>10.803906879306057</v>
      </c>
      <c r="AA109" s="349">
        <v>14.885864662652363</v>
      </c>
      <c r="AB109" s="349">
        <v>0.41536170692584584</v>
      </c>
      <c r="AC109" s="349">
        <v>2.4180286321818609E-5</v>
      </c>
    </row>
    <row r="110" spans="1:29" ht="20" customHeight="1">
      <c r="Q110" s="355">
        <v>108</v>
      </c>
      <c r="R110" s="349">
        <v>5.5471007664983922</v>
      </c>
      <c r="S110" s="349">
        <v>14.839529464807422</v>
      </c>
      <c r="T110" s="349">
        <v>8.3636430502216079</v>
      </c>
      <c r="U110" s="349">
        <v>3.7951756987890364</v>
      </c>
      <c r="V110" s="349">
        <v>0.17036172754114123</v>
      </c>
      <c r="W110" s="349">
        <v>1.9062405891315399E-5</v>
      </c>
      <c r="X110" s="349">
        <v>22.135102047344613</v>
      </c>
      <c r="Y110" s="349">
        <v>37.306073986916871</v>
      </c>
      <c r="Z110" s="349">
        <v>11.018836732455298</v>
      </c>
      <c r="AA110" s="349">
        <v>15.144235685721442</v>
      </c>
      <c r="AB110" s="349">
        <v>0.42828360745946781</v>
      </c>
      <c r="AC110" s="349">
        <v>2.5114120363928362E-5</v>
      </c>
    </row>
    <row r="111" spans="1:29" ht="20" customHeight="1">
      <c r="Q111" s="355">
        <v>109</v>
      </c>
      <c r="R111" s="349">
        <v>5.4194026067406238</v>
      </c>
      <c r="S111" s="349">
        <v>14.76505486205218</v>
      </c>
      <c r="T111" s="349">
        <v>8.5279878554190525</v>
      </c>
      <c r="U111" s="349">
        <v>3.8600520534323901</v>
      </c>
      <c r="V111" s="349">
        <v>0.17563478738170454</v>
      </c>
      <c r="W111" s="349">
        <v>1.9796688252017035E-5</v>
      </c>
      <c r="X111" s="349">
        <v>21.625536435238271</v>
      </c>
      <c r="Y111" s="349">
        <v>37.11884736041754</v>
      </c>
      <c r="Z111" s="349">
        <v>11.235355845648419</v>
      </c>
      <c r="AA111" s="349">
        <v>15.403117719947922</v>
      </c>
      <c r="AB111" s="349">
        <v>0.44153990113212216</v>
      </c>
      <c r="AC111" s="349">
        <v>2.6081514285394056E-5</v>
      </c>
    </row>
    <row r="112" spans="1:29" ht="20" customHeight="1">
      <c r="Q112" s="355">
        <v>110</v>
      </c>
      <c r="R112" s="349">
        <v>5.2942549695781809</v>
      </c>
      <c r="S112" s="349">
        <v>14.68555737344081</v>
      </c>
      <c r="T112" s="349">
        <v>8.6934912274553291</v>
      </c>
      <c r="U112" s="349">
        <v>3.9250286919509745</v>
      </c>
      <c r="V112" s="349">
        <v>0.18104348689091246</v>
      </c>
      <c r="W112" s="349">
        <v>2.0557297610137939E-5</v>
      </c>
      <c r="X112" s="349">
        <v>21.126148406034787</v>
      </c>
      <c r="Y112" s="349">
        <v>36.918993369161065</v>
      </c>
      <c r="Z112" s="349">
        <v>11.453401334221754</v>
      </c>
      <c r="AA112" s="349">
        <v>15.662399926066952</v>
      </c>
      <c r="AB112" s="349">
        <v>0.4551371883333124</v>
      </c>
      <c r="AC112" s="349">
        <v>2.7083593198134092E-5</v>
      </c>
    </row>
    <row r="113" spans="17:29" ht="20" customHeight="1">
      <c r="Q113" s="355">
        <v>111</v>
      </c>
      <c r="R113" s="349">
        <v>5.171647774741027</v>
      </c>
      <c r="S113" s="349">
        <v>14.601170643436616</v>
      </c>
      <c r="T113" s="349">
        <v>8.8601039715826779</v>
      </c>
      <c r="U113" s="349">
        <v>3.9900774136541663</v>
      </c>
      <c r="V113" s="349">
        <v>0.18659047965622591</v>
      </c>
      <c r="W113" s="349">
        <v>2.134511460999789E-5</v>
      </c>
      <c r="X113" s="349">
        <v>20.636897735513397</v>
      </c>
      <c r="Y113" s="349">
        <v>36.706847990797385</v>
      </c>
      <c r="Z113" s="349">
        <v>11.672908385642005</v>
      </c>
      <c r="AA113" s="349">
        <v>15.921969772291035</v>
      </c>
      <c r="AB113" s="349">
        <v>0.46908214009195376</v>
      </c>
      <c r="AC113" s="349">
        <v>2.8121517323348825E-5</v>
      </c>
    </row>
    <row r="114" spans="17:29" ht="20" customHeight="1">
      <c r="Q114" s="355">
        <v>112</v>
      </c>
      <c r="R114" s="349">
        <v>5.051566140789796</v>
      </c>
      <c r="S114" s="349">
        <v>14.512032372012753</v>
      </c>
      <c r="T114" s="349">
        <v>9.0277754484203658</v>
      </c>
      <c r="U114" s="349">
        <v>4.05516961432334</v>
      </c>
      <c r="V114" s="349">
        <v>0.19227844696732377</v>
      </c>
      <c r="W114" s="349">
        <v>2.2161047313754294E-5</v>
      </c>
      <c r="X114" s="349">
        <v>20.157725040909501</v>
      </c>
      <c r="Y114" s="349">
        <v>36.482757398390746</v>
      </c>
      <c r="Z114" s="349">
        <v>11.893810284117357</v>
      </c>
      <c r="AA114" s="349">
        <v>16.181713116598068</v>
      </c>
      <c r="AB114" s="349">
        <v>0.48338149707939815</v>
      </c>
      <c r="AC114" s="349">
        <v>2.9196483004377555E-5</v>
      </c>
    </row>
    <row r="115" spans="17:29" ht="20" customHeight="1">
      <c r="Q115" s="355">
        <v>113</v>
      </c>
      <c r="R115" s="349">
        <v>4.9339908299937507</v>
      </c>
      <c r="S115" s="349">
        <v>14.418283996564766</v>
      </c>
      <c r="T115" s="349">
        <v>9.1964535943830636</v>
      </c>
      <c r="U115" s="349">
        <v>4.1202763075244295</v>
      </c>
      <c r="V115" s="349">
        <v>0.19811009739393129</v>
      </c>
      <c r="W115" s="349">
        <v>2.3006031990449084E-5</v>
      </c>
      <c r="X115" s="349">
        <v>19.688553556151785</v>
      </c>
      <c r="Y115" s="349">
        <v>36.247077160758543</v>
      </c>
      <c r="Z115" s="349">
        <v>12.116038437511227</v>
      </c>
      <c r="AA115" s="349">
        <v>16.441514291776826</v>
      </c>
      <c r="AB115" s="349">
        <v>0.49804206854810945</v>
      </c>
      <c r="AC115" s="349">
        <v>3.0309723746242994E-5</v>
      </c>
    </row>
    <row r="116" spans="17:29" ht="20" customHeight="1">
      <c r="Q116" s="355">
        <v>114</v>
      </c>
      <c r="R116" s="349">
        <v>4.8188986777249792</v>
      </c>
      <c r="S116" s="349">
        <v>14.320070371722585</v>
      </c>
      <c r="T116" s="349">
        <v>9.3660849438555402</v>
      </c>
      <c r="U116" s="349">
        <v>4.1853681465895658</v>
      </c>
      <c r="V116" s="349">
        <v>0.20408816633763929</v>
      </c>
      <c r="W116" s="349">
        <v>2.3881033925761479E-5</v>
      </c>
      <c r="X116" s="349">
        <v>19.229290845313031</v>
      </c>
      <c r="Y116" s="349">
        <v>36.000171437529588</v>
      </c>
      <c r="Z116" s="349">
        <v>12.339522406556721</v>
      </c>
      <c r="AA116" s="349">
        <v>16.701256193142289</v>
      </c>
      <c r="AB116" s="349">
        <v>0.51307073120495161</v>
      </c>
      <c r="AC116" s="349">
        <v>3.1462511282475089E-5</v>
      </c>
    </row>
    <row r="117" spans="17:29" ht="20" customHeight="1">
      <c r="Q117" s="355">
        <v>115</v>
      </c>
      <c r="R117" s="349">
        <v>4.7062630051479708</v>
      </c>
      <c r="S117" s="349">
        <v>14.217539447993794</v>
      </c>
      <c r="T117" s="349">
        <v>9.5366146531100444</v>
      </c>
      <c r="U117" s="349">
        <v>4.2504154472447997</v>
      </c>
      <c r="V117" s="349">
        <v>0.21021541555732684</v>
      </c>
      <c r="W117" s="349">
        <v>2.4787048252979749E-5</v>
      </c>
      <c r="X117" s="349">
        <v>18.779830449402969</v>
      </c>
      <c r="Y117" s="349">
        <v>35.742412171264142</v>
      </c>
      <c r="Z117" s="349">
        <v>12.564189936367031</v>
      </c>
      <c r="AA117" s="349">
        <v>16.960820368829115</v>
      </c>
      <c r="AB117" s="349">
        <v>0.52847442801811795</v>
      </c>
      <c r="AC117" s="349">
        <v>3.2656156669890196E-5</v>
      </c>
    </row>
    <row r="118" spans="17:29" ht="20" customHeight="1">
      <c r="Q118" s="355">
        <v>116</v>
      </c>
      <c r="R118" s="349">
        <v>4.5960540141932311</v>
      </c>
      <c r="S118" s="349">
        <v>14.110841950154065</v>
      </c>
      <c r="T118" s="349">
        <v>9.7079865259599263</v>
      </c>
      <c r="U118" s="349">
        <v>4.3153882108594548</v>
      </c>
      <c r="V118" s="349">
        <v>0.21649463266781255</v>
      </c>
      <c r="W118" s="349">
        <v>2.5725100805658036E-5</v>
      </c>
      <c r="X118" s="349">
        <v>18.340053462467509</v>
      </c>
      <c r="Y118" s="349">
        <v>35.474178278938396</v>
      </c>
      <c r="Z118" s="349">
        <v>12.789966990233278</v>
      </c>
      <c r="AA118" s="349">
        <v>17.220087112565636</v>
      </c>
      <c r="AB118" s="349">
        <v>0.54426016695675716</v>
      </c>
      <c r="AC118" s="349">
        <v>3.389201141193961E-5</v>
      </c>
    </row>
    <row r="119" spans="17:29" ht="20" customHeight="1">
      <c r="Q119" s="355">
        <v>117</v>
      </c>
      <c r="R119" s="349">
        <v>4.4882391640051971</v>
      </c>
      <c r="S119" s="349">
        <v>14.000131056280393</v>
      </c>
      <c r="T119" s="349">
        <v>9.8801430411404869</v>
      </c>
      <c r="U119" s="349">
        <v>4.380256148291501</v>
      </c>
      <c r="V119" s="349">
        <v>0.22292863061136187</v>
      </c>
      <c r="W119" s="349">
        <v>2.6696248992489695E-5</v>
      </c>
      <c r="X119" s="349">
        <v>17.909830033763189</v>
      </c>
      <c r="Y119" s="349">
        <v>35.195854845044906</v>
      </c>
      <c r="Z119" s="349">
        <v>13.016777785697915</v>
      </c>
      <c r="AA119" s="349">
        <v>17.478935558826237</v>
      </c>
      <c r="AB119" s="349">
        <v>0.56043501966236053</v>
      </c>
      <c r="AC119" s="349">
        <v>3.5171468611327679E-5</v>
      </c>
    </row>
    <row r="120" spans="17:29" ht="20" customHeight="1">
      <c r="Q120" s="355">
        <v>118</v>
      </c>
      <c r="R120" s="349">
        <v>4.3827835282467964</v>
      </c>
      <c r="S120" s="349">
        <v>13.885562078302208</v>
      </c>
      <c r="T120" s="349">
        <v>10.053025381405522</v>
      </c>
      <c r="U120" s="349">
        <v>4.4449887043022285</v>
      </c>
      <c r="V120" s="349">
        <v>0.22952024710169314</v>
      </c>
      <c r="W120" s="349">
        <v>2.7701582694887053E-5</v>
      </c>
      <c r="X120" s="349">
        <v>17.489020793542139</v>
      </c>
      <c r="Y120" s="349">
        <v>34.907832318508881</v>
      </c>
      <c r="Z120" s="349">
        <v>13.244544832888522</v>
      </c>
      <c r="AA120" s="349">
        <v>17.737243780255465</v>
      </c>
      <c r="AB120" s="349">
        <v>0.57700612005101226</v>
      </c>
      <c r="AC120" s="349">
        <v>3.6495964152544941E-5</v>
      </c>
    </row>
    <row r="121" spans="17:29" ht="20" customHeight="1">
      <c r="Q121" s="355">
        <v>119</v>
      </c>
      <c r="R121" s="349">
        <v>4.2796501328240595</v>
      </c>
      <c r="S121" s="349">
        <v>13.767292144918494</v>
      </c>
      <c r="T121" s="349">
        <v>10.226573464325536</v>
      </c>
      <c r="U121" s="349">
        <v>4.509555082512132</v>
      </c>
      <c r="V121" s="349">
        <v>0.23627234404013311</v>
      </c>
      <c r="W121" s="349">
        <v>2.8742225187815765E-5</v>
      </c>
      <c r="X121" s="349">
        <v>17.077478200705393</v>
      </c>
      <c r="Y121" s="349">
        <v>34.61050571555262</v>
      </c>
      <c r="Z121" s="349">
        <v>13.473188975093464</v>
      </c>
      <c r="AA121" s="349">
        <v>17.994888887251751</v>
      </c>
      <c r="AB121" s="349">
        <v>0.59398066284562423</v>
      </c>
      <c r="AC121" s="349">
        <v>3.7866977915038423E-5</v>
      </c>
    </row>
    <row r="122" spans="17:29" ht="20" customHeight="1">
      <c r="Q122" s="355">
        <v>120</v>
      </c>
      <c r="R122" s="349">
        <v>4.1788002737647503</v>
      </c>
      <c r="S122" s="349">
        <v>13.645479887703884</v>
      </c>
      <c r="T122" s="349">
        <v>10.400725974770843</v>
      </c>
      <c r="U122" s="349">
        <v>4.5739242708691314</v>
      </c>
      <c r="V122" s="349">
        <v>0.24318780690359817</v>
      </c>
      <c r="W122" s="349">
        <v>2.9819334084394958E-5</v>
      </c>
      <c r="X122" s="349">
        <v>16.675047811263003</v>
      </c>
      <c r="Y122" s="349">
        <v>34.30427383057684</v>
      </c>
      <c r="Z122" s="349">
        <v>13.702629431557375</v>
      </c>
      <c r="AA122" s="349">
        <v>18.251747129595589</v>
      </c>
      <c r="AB122" s="349">
        <v>0.61136590203734076</v>
      </c>
      <c r="AC122" s="349">
        <v>3.9286035017692599E-5</v>
      </c>
    </row>
    <row r="123" spans="17:29" ht="20" customHeight="1">
      <c r="Q123" s="355">
        <v>121</v>
      </c>
      <c r="R123" s="349">
        <v>4.0801938151428949</v>
      </c>
      <c r="S123" s="349">
        <v>13.520285131193583</v>
      </c>
      <c r="T123" s="349">
        <v>10.575420399060132</v>
      </c>
      <c r="U123" s="349">
        <v>4.6380650675987916</v>
      </c>
      <c r="V123" s="349">
        <v>0.25026954410405988</v>
      </c>
      <c r="W123" s="349">
        <v>3.0934102304826881E-5</v>
      </c>
      <c r="X123" s="349">
        <v>16.281569467169422</v>
      </c>
      <c r="Y123" s="349">
        <v>33.989538457044702</v>
      </c>
      <c r="Z123" s="349">
        <v>13.932783842470801</v>
      </c>
      <c r="AA123" s="349">
        <v>18.507694000001052</v>
      </c>
      <c r="AB123" s="349">
        <v>0.62916914927525813</v>
      </c>
      <c r="AC123" s="349">
        <v>4.0754707095363777E-5</v>
      </c>
    </row>
    <row r="124" spans="17:29" ht="20" customHeight="1">
      <c r="Q124" s="355">
        <v>122</v>
      </c>
      <c r="R124" s="349">
        <v>3.9837894670870795</v>
      </c>
      <c r="S124" s="349">
        <v>13.391868587708183</v>
      </c>
      <c r="T124" s="349">
        <v>10.750593060752468</v>
      </c>
      <c r="U124" s="349">
        <v>4.701946107605556</v>
      </c>
      <c r="V124" s="349">
        <v>0.25752048631920993</v>
      </c>
      <c r="W124" s="349">
        <v>3.2087759070208517E-5</v>
      </c>
      <c r="X124" s="349">
        <v>15.896878405685381</v>
      </c>
      <c r="Y124" s="349">
        <v>33.666703620281723</v>
      </c>
      <c r="Z124" s="349">
        <v>14.163568316125058</v>
      </c>
      <c r="AA124" s="349">
        <v>18.762604339467057</v>
      </c>
      <c r="AB124" s="349">
        <v>0.64739777218373773</v>
      </c>
      <c r="AC124" s="349">
        <v>4.2274613608195642E-5</v>
      </c>
    </row>
    <row r="125" spans="17:29" ht="20" customHeight="1">
      <c r="Q125" s="355">
        <v>123</v>
      </c>
      <c r="R125" s="349">
        <v>3.8895450440435848</v>
      </c>
      <c r="S125" s="349">
        <v>13.260391557641661</v>
      </c>
      <c r="T125" s="349">
        <v>10.92617915805836</v>
      </c>
      <c r="U125" s="349">
        <v>4.7655358892927211</v>
      </c>
      <c r="V125" s="349">
        <v>0.26494358579401001</v>
      </c>
      <c r="W125" s="349">
        <v>3.3281570921773686E-5</v>
      </c>
      <c r="X125" s="349">
        <v>15.520806289948835</v>
      </c>
      <c r="Y125" s="349">
        <v>33.336174824009994</v>
      </c>
      <c r="Z125" s="349">
        <v>14.394897478200118</v>
      </c>
      <c r="AA125" s="349">
        <v>19.016352444299535</v>
      </c>
      <c r="AB125" s="349">
        <v>0.66605919260652668</v>
      </c>
      <c r="AC125" s="349">
        <v>4.3847423184438632E-5</v>
      </c>
    </row>
    <row r="126" spans="17:29" ht="20" customHeight="1">
      <c r="Q126" s="355">
        <v>124</v>
      </c>
      <c r="R126" s="349">
        <v>3.797417703585416</v>
      </c>
      <c r="S126" s="349">
        <v>13.12601563590249</v>
      </c>
      <c r="T126" s="349">
        <v>11.102112802842546</v>
      </c>
      <c r="U126" s="349">
        <v>4.8288028017682221</v>
      </c>
      <c r="V126" s="349">
        <v>0.27254181561286434</v>
      </c>
      <c r="W126" s="349">
        <v>3.4516842766176493E-5</v>
      </c>
      <c r="X126" s="349">
        <v>15.1531821619164</v>
      </c>
      <c r="Y126" s="349">
        <v>32.998358312351023</v>
      </c>
      <c r="Z126" s="349">
        <v>14.626684523149549</v>
      </c>
      <c r="AA126" s="349">
        <v>19.268812174673183</v>
      </c>
      <c r="AB126" s="349">
        <v>0.68516088477702408</v>
      </c>
      <c r="AC126" s="349">
        <v>4.5474854997578107E-5</v>
      </c>
    </row>
    <row r="127" spans="17:29" ht="20" customHeight="1">
      <c r="Q127" s="355">
        <v>125</v>
      </c>
      <c r="R127" s="349">
        <v>3.707364166166101</v>
      </c>
      <c r="S127" s="349">
        <v>12.988902425157459</v>
      </c>
      <c r="T127" s="349">
        <v>11.278327061188827</v>
      </c>
      <c r="U127" s="349">
        <v>4.891715152402206</v>
      </c>
      <c r="V127" s="349">
        <v>0.2803181689421303</v>
      </c>
      <c r="W127" s="349">
        <v>3.5794918947364407E-5</v>
      </c>
      <c r="X127" s="349">
        <v>14.79383331926698</v>
      </c>
      <c r="Y127" s="349">
        <v>32.653660348930508</v>
      </c>
      <c r="Z127" s="349">
        <v>14.858841267643438</v>
      </c>
      <c r="AA127" s="349">
        <v>19.519857064596938</v>
      </c>
      <c r="AB127" s="349">
        <v>0.70471037341397846</v>
      </c>
      <c r="AC127" s="349">
        <v>4.7158680178493306E-5</v>
      </c>
    </row>
    <row r="128" spans="17:29" ht="20" customHeight="1">
      <c r="Q128" s="355">
        <v>126</v>
      </c>
      <c r="R128" s="349">
        <v>3.6193409163111112</v>
      </c>
      <c r="S128" s="349">
        <v>12.849213256490863</v>
      </c>
      <c r="T128" s="349">
        <v>11.454753995494572</v>
      </c>
      <c r="U128" s="349">
        <v>4.9542411947016891</v>
      </c>
      <c r="V128" s="349">
        <v>0.28827565824274071</v>
      </c>
      <c r="W128" s="349">
        <v>3.7117184345683579E-5</v>
      </c>
      <c r="X128" s="349">
        <v>14.442586118234244</v>
      </c>
      <c r="Y128" s="349">
        <v>32.302486514624938</v>
      </c>
      <c r="Z128" s="349">
        <v>15.091278206026539</v>
      </c>
      <c r="AA128" s="349">
        <v>19.769360433144776</v>
      </c>
      <c r="AB128" s="349">
        <v>0.72471523174204711</v>
      </c>
      <c r="AC128" s="349">
        <v>4.8900723263494149E-5</v>
      </c>
    </row>
    <row r="129" spans="17:29" ht="20" customHeight="1">
      <c r="Q129" s="355">
        <v>127</v>
      </c>
      <c r="R129" s="349">
        <v>3.5333043858221065</v>
      </c>
      <c r="S129" s="349">
        <v>12.707108918048446</v>
      </c>
      <c r="T129" s="349">
        <v>11.631324708060056</v>
      </c>
      <c r="U129" s="349">
        <v>5.0163491564668323</v>
      </c>
      <c r="V129" s="349">
        <v>0.29641731445268327</v>
      </c>
      <c r="W129" s="349">
        <v>3.8485065504778517E-5</v>
      </c>
      <c r="X129" s="349">
        <v>14.099266704663219</v>
      </c>
      <c r="Y129" s="349">
        <v>31.945241025381694</v>
      </c>
      <c r="Z129" s="349">
        <v>15.323904567745888</v>
      </c>
      <c r="AA129" s="349">
        <v>20.01719549681027</v>
      </c>
      <c r="AB129" s="349">
        <v>0.74518307943657636</v>
      </c>
      <c r="AC129" s="349">
        <v>5.0702863678976065E-5</v>
      </c>
    </row>
    <row r="130" spans="17:29" ht="20" customHeight="1">
      <c r="Q130" s="355">
        <v>128</v>
      </c>
      <c r="R130" s="349">
        <v>3.4492111196386448</v>
      </c>
      <c r="S130" s="349">
        <v>12.562749392196471</v>
      </c>
      <c r="T130" s="349">
        <v>11.807969386135607</v>
      </c>
      <c r="U130" s="349">
        <v>5.0780072681925734</v>
      </c>
      <c r="V130" s="349">
        <v>0.30474618613913956</v>
      </c>
      <c r="W130" s="349">
        <v>3.990003178696328E-5</v>
      </c>
      <c r="X130" s="349">
        <v>13.763701675863418</v>
      </c>
      <c r="Y130" s="349">
        <v>31.582326071445859</v>
      </c>
      <c r="Z130" s="349">
        <v>15.556628376698978</v>
      </c>
      <c r="AA130" s="349">
        <v>20.263235482840194</v>
      </c>
      <c r="AB130" s="349">
        <v>0.76612158049210888</v>
      </c>
      <c r="AC130" s="349">
        <v>5.2567037263585243E-5</v>
      </c>
    </row>
    <row r="131" spans="17:29" ht="20" customHeight="1">
      <c r="Q131" s="355">
        <v>129</v>
      </c>
      <c r="R131" s="349">
        <v>3.3670179250595842</v>
      </c>
      <c r="S131" s="349">
        <v>12.416293601681673</v>
      </c>
      <c r="T131" s="349">
        <v>11.984617348386092</v>
      </c>
      <c r="U131" s="349">
        <v>5.139183791678855</v>
      </c>
      <c r="V131" s="349">
        <v>0.31326533862007383</v>
      </c>
      <c r="W131" s="349">
        <v>4.1363596557639567E-5</v>
      </c>
      <c r="X131" s="349">
        <v>13.43571867606058</v>
      </c>
      <c r="Y131" s="349">
        <v>31.214141179214952</v>
      </c>
      <c r="Z131" s="349">
        <v>15.789356512449277</v>
      </c>
      <c r="AA131" s="349">
        <v>20.50735374340055</v>
      </c>
      <c r="AB131" s="349">
        <v>0.78753844101408654</v>
      </c>
      <c r="AC131" s="349">
        <v>5.4495237828652164E-5</v>
      </c>
    </row>
    <row r="132" spans="17:29" ht="20" customHeight="1">
      <c r="Q132" s="355">
        <v>130</v>
      </c>
      <c r="R132" s="349">
        <v>3.2866820050730934</v>
      </c>
      <c r="S132" s="349">
        <v>12.267899165235702</v>
      </c>
      <c r="T132" s="349">
        <v>12.161197092731271</v>
      </c>
      <c r="U132" s="349">
        <v>5.1998470488119626</v>
      </c>
      <c r="V132" s="349">
        <v>0.32197785305509669</v>
      </c>
      <c r="W132" s="349">
        <v>4.2877318399464363E-5</v>
      </c>
      <c r="X132" s="349">
        <v>13.115146928435596</v>
      </c>
      <c r="Y132" s="349">
        <v>30.841082596836781</v>
      </c>
      <c r="Z132" s="349">
        <v>16.021994773254377</v>
      </c>
      <c r="AA132" s="349">
        <v>20.749423870425353</v>
      </c>
      <c r="AB132" s="349">
        <v>0.80944140693331379</v>
      </c>
      <c r="AC132" s="349">
        <v>5.6489518757819396E-5</v>
      </c>
    </row>
    <row r="133" spans="17:29" ht="20" customHeight="1">
      <c r="Q133" s="355">
        <v>131</v>
      </c>
      <c r="R133" s="349">
        <v>3.2081610765794455</v>
      </c>
      <c r="S133" s="349">
        <v>12.117722163024299</v>
      </c>
      <c r="T133" s="349">
        <v>12.33763634551698</v>
      </c>
      <c r="U133" s="349">
        <v>5.2599654504791156</v>
      </c>
      <c r="V133" s="349">
        <v>0.3308868255054338</v>
      </c>
      <c r="W133" s="349">
        <v>4.4442802356873086E-5</v>
      </c>
      <c r="X133" s="349">
        <v>12.801817706879682</v>
      </c>
      <c r="Y133" s="349">
        <v>30.463542704556602</v>
      </c>
      <c r="Z133" s="349">
        <v>16.254447940847491</v>
      </c>
      <c r="AA133" s="349">
        <v>20.989319810997156</v>
      </c>
      <c r="AB133" s="349">
        <v>0.83183826164274932</v>
      </c>
      <c r="AC133" s="349">
        <v>5.8551994646661593E-5</v>
      </c>
    </row>
    <row r="134" spans="17:29" ht="20" customHeight="1">
      <c r="Q134" s="355">
        <v>132</v>
      </c>
      <c r="R134" s="349">
        <v>3.1314134743162607</v>
      </c>
      <c r="S134" s="349">
        <v>11.965916912296578</v>
      </c>
      <c r="T134" s="349">
        <v>12.513862111970179</v>
      </c>
      <c r="U134" s="349">
        <v>5.3195075255780013</v>
      </c>
      <c r="V134" s="349">
        <v>0.33999536596287872</v>
      </c>
      <c r="W134" s="349">
        <v>4.6061701211666001E-5</v>
      </c>
      <c r="X134" s="349">
        <v>12.495564750696774</v>
      </c>
      <c r="Y134" s="349">
        <v>30.081909450707037</v>
      </c>
      <c r="Z134" s="349">
        <v>16.486619846910379</v>
      </c>
      <c r="AA134" s="349">
        <v>21.226915983106437</v>
      </c>
      <c r="AB134" s="349">
        <v>0.85473682355632796</v>
      </c>
      <c r="AC134" s="349">
        <v>6.0684842983230594E-5</v>
      </c>
    </row>
    <row r="135" spans="17:29" ht="20" customHeight="1">
      <c r="Q135" s="355">
        <v>133</v>
      </c>
      <c r="R135" s="349">
        <v>3.0563982413119204</v>
      </c>
      <c r="S135" s="349">
        <v>11.812635753547237</v>
      </c>
      <c r="T135" s="349">
        <v>12.689800727889111</v>
      </c>
      <c r="U135" s="349">
        <v>5.3784419500823768</v>
      </c>
      <c r="V135" s="349">
        <v>0.3493065973475783</v>
      </c>
      <c r="W135" s="349">
        <v>4.7735716790327407E-5</v>
      </c>
      <c r="X135" s="349">
        <v>12.196224625548016</v>
      </c>
      <c r="Y135" s="349">
        <v>29.696565814127155</v>
      </c>
      <c r="Z135" s="349">
        <v>16.718413441173531</v>
      </c>
      <c r="AA135" s="349">
        <v>21.462087391634743</v>
      </c>
      <c r="AB135" s="349">
        <v>0.87814494358942585</v>
      </c>
      <c r="AC135" s="349">
        <v>6.2890305870407238E-5</v>
      </c>
    </row>
    <row r="136" spans="17:29" ht="20" customHeight="1">
      <c r="Q136" s="355">
        <v>134</v>
      </c>
      <c r="R136" s="349">
        <v>2.9830752066998505</v>
      </c>
      <c r="S136" s="349">
        <v>11.658028847459361</v>
      </c>
      <c r="T136" s="349">
        <v>12.865377912516546</v>
      </c>
      <c r="U136" s="349">
        <v>5.4367375761248438</v>
      </c>
      <c r="V136" s="349">
        <v>0.35882365447456965</v>
      </c>
      <c r="W136" s="349">
        <v>4.9466601303751593E-5</v>
      </c>
      <c r="X136" s="349">
        <v>11.903637033961198</v>
      </c>
      <c r="Y136" s="349">
        <v>29.307889293683488</v>
      </c>
      <c r="Z136" s="349">
        <v>16.949730861074968</v>
      </c>
      <c r="AA136" s="349">
        <v>21.694709744406317</v>
      </c>
      <c r="AB136" s="349">
        <v>0.90207050256077026</v>
      </c>
      <c r="AC136" s="349">
        <v>6.5170691790948312E-5</v>
      </c>
    </row>
    <row r="137" spans="17:29" ht="20" customHeight="1">
      <c r="Q137" s="355">
        <v>135</v>
      </c>
      <c r="R137" s="349">
        <v>2.9114050517258554</v>
      </c>
      <c r="S137" s="349">
        <v>11.502243982853388</v>
      </c>
      <c r="T137" s="349">
        <v>13.040518822543211</v>
      </c>
      <c r="U137" s="349">
        <v>5.4943634610574295</v>
      </c>
      <c r="V137" s="349">
        <v>0.36854968298898189</v>
      </c>
      <c r="W137" s="349">
        <v>5.1256158720125468E-5</v>
      </c>
      <c r="X137" s="349">
        <v>11.617645078725849</v>
      </c>
      <c r="Y137" s="349">
        <v>28.91625142546031</v>
      </c>
      <c r="Z137" s="349">
        <v>17.180473502908104</v>
      </c>
      <c r="AA137" s="349">
        <v>21.924659568151185</v>
      </c>
      <c r="AB137" s="349">
        <v>0.92652140851557263</v>
      </c>
      <c r="AC137" s="349">
        <v>6.7528377416216072E-5</v>
      </c>
    </row>
    <row r="138" spans="17:29" ht="20" customHeight="1">
      <c r="Q138" s="355">
        <v>136</v>
      </c>
      <c r="R138" s="349">
        <v>2.8413493647726589</v>
      </c>
      <c r="S138" s="349">
        <v>11.345426395824219</v>
      </c>
      <c r="T138" s="349">
        <v>13.215148107185165</v>
      </c>
      <c r="U138" s="349">
        <v>5.5512888964505702</v>
      </c>
      <c r="V138" s="349">
        <v>0.37848783826984295</v>
      </c>
      <c r="W138" s="349">
        <v>5.310624617163645E-5</v>
      </c>
      <c r="X138" s="349">
        <v>11.338095482462663</v>
      </c>
      <c r="Y138" s="349">
        <v>28.522017328076416</v>
      </c>
      <c r="Z138" s="349">
        <v>17.410542094384418</v>
      </c>
      <c r="AA138" s="349">
        <v>22.15181432422245</v>
      </c>
      <c r="AB138" s="349">
        <v>0.95150559396973622</v>
      </c>
      <c r="AC138" s="349">
        <v>6.9965809459471875E-5</v>
      </c>
    </row>
    <row r="139" spans="17:29" ht="20" customHeight="1">
      <c r="Q139" s="355">
        <v>137</v>
      </c>
      <c r="R139" s="349">
        <v>2.7728706862115255</v>
      </c>
      <c r="S139" s="349">
        <v>11.187718600205688</v>
      </c>
      <c r="T139" s="349">
        <v>13.389189964278039</v>
      </c>
      <c r="U139" s="349">
        <v>5.6074834369909778</v>
      </c>
      <c r="V139" s="349">
        <v>0.38864128430244732</v>
      </c>
      <c r="W139" s="349">
        <v>5.5018775395786798E-5</v>
      </c>
      <c r="X139" s="349">
        <v>11.06483876659903</v>
      </c>
      <c r="Y139" s="349">
        <v>28.125545276478601</v>
      </c>
      <c r="Z139" s="349">
        <v>17.639836768535879</v>
      </c>
      <c r="AA139" s="349">
        <v>22.376052523910097</v>
      </c>
      <c r="AB139" s="349">
        <v>0.97703101307502593</v>
      </c>
      <c r="AC139" s="349">
        <v>7.2485506574762303E-5</v>
      </c>
    </row>
    <row r="140" spans="17:29" ht="20" customHeight="1">
      <c r="Q140" s="355">
        <v>138</v>
      </c>
      <c r="R140" s="349">
        <v>2.7059325438710058</v>
      </c>
      <c r="S140" s="349">
        <v>11.029260229461549</v>
      </c>
      <c r="T140" s="349">
        <v>13.562568197328199</v>
      </c>
      <c r="U140" s="349">
        <v>5.6629169292387029</v>
      </c>
      <c r="V140" s="349">
        <v>0.39901319251928741</v>
      </c>
      <c r="W140" s="349">
        <v>5.6995714212014575E-5</v>
      </c>
      <c r="X140" s="349">
        <v>10.797729392903191</v>
      </c>
      <c r="Y140" s="349">
        <v>27.727186304460893</v>
      </c>
      <c r="Z140" s="349">
        <v>17.868257138878043</v>
      </c>
      <c r="AA140" s="349">
        <v>22.597253843192899</v>
      </c>
      <c r="AB140" s="349">
        <v>1.0031056387052104</v>
      </c>
      <c r="AC140" s="349">
        <v>7.5090061302320887E-5</v>
      </c>
    </row>
    <row r="141" spans="17:29" ht="20" customHeight="1">
      <c r="Q141" s="355">
        <v>139</v>
      </c>
      <c r="R141" s="349">
        <v>2.6404994798883541</v>
      </c>
      <c r="S141" s="349">
        <v>10.870187890060427</v>
      </c>
      <c r="T141" s="349">
        <v>13.735206273459561</v>
      </c>
      <c r="U141" s="349">
        <v>5.7175595402041113</v>
      </c>
      <c r="V141" s="349">
        <v>0.40960674060953151</v>
      </c>
      <c r="W141" s="349">
        <v>5.9039088034423028E-5</v>
      </c>
      <c r="X141" s="349">
        <v>10.536625870631914</v>
      </c>
      <c r="Y141" s="349">
        <v>27.327283836054207</v>
      </c>
      <c r="Z141" s="349">
        <v>18.09570237575317</v>
      </c>
      <c r="AA141" s="349">
        <v>22.815299236771747</v>
      </c>
      <c r="AB141" s="349">
        <v>1.0297374594631294</v>
      </c>
      <c r="AC141" s="349">
        <v>7.778214206154163E-5</v>
      </c>
    </row>
    <row r="142" spans="17:29" ht="20" customHeight="1">
      <c r="Q142" s="355">
        <v>140</v>
      </c>
      <c r="R142" s="349">
        <v>2.5765370696801941</v>
      </c>
      <c r="S142" s="349">
        <v>10.710635026353254</v>
      </c>
      <c r="T142" s="349">
        <v>13.907027382193133</v>
      </c>
      <c r="U142" s="349">
        <v>5.7713817857050946</v>
      </c>
      <c r="V142" s="349">
        <v>0.42042511129711385</v>
      </c>
      <c r="W142" s="349">
        <v>6.1150981421343061E-5</v>
      </c>
      <c r="X142" s="349">
        <v>10.28139083223086</v>
      </c>
      <c r="Y142" s="349">
        <v>26.926173345832776</v>
      </c>
      <c r="Z142" s="349">
        <v>18.322071283770416</v>
      </c>
      <c r="AA142" s="349">
        <v>23.030071051226013</v>
      </c>
      <c r="AB142" s="349">
        <v>1.0569344766088531</v>
      </c>
      <c r="AC142" s="349">
        <v>8.056449519247868E-5</v>
      </c>
    </row>
    <row r="143" spans="17:29" ht="20" customHeight="1">
      <c r="Q143" s="355">
        <v>141</v>
      </c>
      <c r="R143" s="349">
        <v>2.5140119337375748</v>
      </c>
      <c r="S143" s="349">
        <v>10.550731796933761</v>
      </c>
      <c r="T143" s="349">
        <v>14.077954494993689</v>
      </c>
      <c r="U143" s="349">
        <v>5.8243545584654521</v>
      </c>
      <c r="V143" s="349">
        <v>0.43147149108745714</v>
      </c>
      <c r="W143" s="349">
        <v>6.3333539662567927E-5</v>
      </c>
      <c r="X143" s="349">
        <v>10.03189108040147</v>
      </c>
      <c r="Y143" s="349">
        <v>26.524182048088626</v>
      </c>
      <c r="Z143" s="349">
        <v>18.547262380256701</v>
      </c>
      <c r="AA143" s="349">
        <v>23.241453137137082</v>
      </c>
      <c r="AB143" s="349">
        <v>1.0847047009089859</v>
      </c>
      <c r="AC143" s="349">
        <v>8.3439947046978164E-5</v>
      </c>
    </row>
    <row r="144" spans="17:29" ht="20" customHeight="1">
      <c r="Q144" s="355">
        <v>142</v>
      </c>
      <c r="R144" s="349">
        <v>2.4528917429157486</v>
      </c>
      <c r="S144" s="349">
        <v>10.390604962425764</v>
      </c>
      <c r="T144" s="349">
        <v>14.247910425518471</v>
      </c>
      <c r="U144" s="349">
        <v>5.8764491559155552</v>
      </c>
      <c r="V144" s="349">
        <v>0.44274906898292643</v>
      </c>
      <c r="W144" s="349">
        <v>6.5588970405000452E-5</v>
      </c>
      <c r="X144" s="349">
        <v>9.7879976092092544</v>
      </c>
      <c r="Y144" s="349">
        <v>26.1216286147326</v>
      </c>
      <c r="Z144" s="349">
        <v>18.771173974632489</v>
      </c>
      <c r="AA144" s="349">
        <v>23.449330960023879</v>
      </c>
      <c r="AB144" s="349">
        <v>1.1130561494073601</v>
      </c>
      <c r="AC144" s="349">
        <v>8.6411406130417406E-5</v>
      </c>
    </row>
    <row r="145" spans="17:29" ht="20" customHeight="1">
      <c r="Q145" s="355">
        <v>143</v>
      </c>
      <c r="R145" s="349">
        <v>2.3931452178529824</v>
      </c>
      <c r="S145" s="349">
        <v>10.230377784605261</v>
      </c>
      <c r="T145" s="349">
        <v>14.416817890498709</v>
      </c>
      <c r="U145" s="349">
        <v>5.9276373076565818</v>
      </c>
      <c r="V145" s="349">
        <v>0.45426103516713745</v>
      </c>
      <c r="W145" s="349">
        <v>6.7919545317574826E-5</v>
      </c>
      <c r="X145" s="349">
        <v>9.5495856017646172</v>
      </c>
      <c r="Y145" s="349">
        <v>25.718822921690759</v>
      </c>
      <c r="Z145" s="349">
        <v>18.993704248621267</v>
      </c>
      <c r="AA145" s="349">
        <v>23.65359170993591</v>
      </c>
      <c r="AB145" s="349">
        <v>1.1419968421174329</v>
      </c>
      <c r="AC145" s="349">
        <v>8.9481865295186868E-5</v>
      </c>
    </row>
    <row r="146" spans="17:29" ht="20" customHeight="1">
      <c r="Q146" s="355">
        <v>144</v>
      </c>
      <c r="R146" s="349">
        <v>2.3347421231150722</v>
      </c>
      <c r="S146" s="349">
        <v>10.070169936732556</v>
      </c>
      <c r="T146" s="349">
        <v>14.584599571185487</v>
      </c>
      <c r="U146" s="349">
        <v>5.977891202550051</v>
      </c>
      <c r="V146" s="349">
        <v>0.46601057965820791</v>
      </c>
      <c r="W146" s="349">
        <v>7.0327601796260075E-5</v>
      </c>
      <c r="X146" s="349">
        <v>9.3165344068571869</v>
      </c>
      <c r="Y146" s="349">
        <v>25.316065823482361</v>
      </c>
      <c r="Z146" s="349">
        <v>19.214751337202546</v>
      </c>
      <c r="AA146" s="349">
        <v>23.854124409551112</v>
      </c>
      <c r="AB146" s="349">
        <v>1.1715347986366045</v>
      </c>
      <c r="AC146" s="349">
        <v>9.2654403986978714E-5</v>
      </c>
    </row>
    <row r="147" spans="17:29" ht="20" customHeight="1">
      <c r="Q147" s="355">
        <v>145</v>
      </c>
      <c r="R147" s="349">
        <v>2.2776532566241596</v>
      </c>
      <c r="S147" s="349">
        <v>9.9100974249366018</v>
      </c>
      <c r="T147" s="349">
        <v>14.751178175289256</v>
      </c>
      <c r="U147" s="349">
        <v>6.0271835153950972</v>
      </c>
      <c r="V147" s="349">
        <v>0.47800089093115894</v>
      </c>
      <c r="W147" s="349">
        <v>7.2815544709962777E-5</v>
      </c>
      <c r="X147" s="349">
        <v>9.0887274967726466</v>
      </c>
      <c r="Y147" s="349">
        <v>24.913648955582772</v>
      </c>
      <c r="Z147" s="349">
        <v>19.434213410215229</v>
      </c>
      <c r="AA147" s="349">
        <v>24.050820020628585</v>
      </c>
      <c r="AB147" s="349">
        <v>1.2016780346829825</v>
      </c>
      <c r="AC147" s="349">
        <v>9.5932190544958707E-5</v>
      </c>
    </row>
    <row r="148" spans="17:29" ht="20" customHeight="1">
      <c r="Q148" s="355">
        <v>146</v>
      </c>
      <c r="R148" s="349">
        <v>2.2218504348923092</v>
      </c>
      <c r="S148" s="349">
        <v>9.7502725204640992</v>
      </c>
      <c r="T148" s="349">
        <v>14.916476499341258</v>
      </c>
      <c r="U148" s="349">
        <v>6.0754874331561348</v>
      </c>
      <c r="V148" s="349">
        <v>0.49023515450960692</v>
      </c>
      <c r="W148" s="349">
        <v>7.538584818823846E-5</v>
      </c>
      <c r="X148" s="349">
        <v>8.8660524083689403</v>
      </c>
      <c r="Y148" s="349">
        <v>24.511854564099995</v>
      </c>
      <c r="Z148" s="349">
        <v>19.651988754516804</v>
      </c>
      <c r="AA148" s="349">
        <v>24.243571548667269</v>
      </c>
      <c r="AB148" s="349">
        <v>1.2324345585549439</v>
      </c>
      <c r="AC148" s="349">
        <v>9.931848455701978E-5</v>
      </c>
    </row>
    <row r="149" spans="17:29" ht="20" customHeight="1">
      <c r="Q149" s="355">
        <v>147</v>
      </c>
      <c r="R149" s="349">
        <v>2.1673064745424</v>
      </c>
      <c r="S149" s="349">
        <v>9.5908037025771264</v>
      </c>
      <c r="T149" s="349">
        <v>15.080417491403937</v>
      </c>
      <c r="U149" s="349">
        <v>6.1227766807044226</v>
      </c>
      <c r="V149" s="349">
        <v>0.50271655152699701</v>
      </c>
      <c r="W149" s="349">
        <v>7.8041057451612078E-5</v>
      </c>
      <c r="X149" s="349">
        <v>8.648400669337402</v>
      </c>
      <c r="Y149" s="349">
        <v>24.110955362221237</v>
      </c>
      <c r="Z149" s="349">
        <v>19.867975856602367</v>
      </c>
      <c r="AA149" s="349">
        <v>24.432274145624824</v>
      </c>
      <c r="AB149" s="349">
        <v>1.2638123675141233</v>
      </c>
      <c r="AC149" s="349">
        <v>1.0281663927117171E-4</v>
      </c>
    </row>
    <row r="150" spans="17:29" ht="20" customHeight="1">
      <c r="Q150" s="355">
        <v>148</v>
      </c>
      <c r="R150" s="349">
        <v>2.1139951705619615</v>
      </c>
      <c r="S150" s="349">
        <v>9.4317956118563284</v>
      </c>
      <c r="T150" s="349">
        <v>15.242924314057129</v>
      </c>
      <c r="U150" s="349">
        <v>6.1690255460376449</v>
      </c>
      <c r="V150" s="349">
        <v>0.5154482572575787</v>
      </c>
      <c r="W150" s="349">
        <v>8.0783790685465048E-5</v>
      </c>
      <c r="X150" s="349">
        <v>8.435667711427044</v>
      </c>
      <c r="Y150" s="349">
        <v>23.711214412818737</v>
      </c>
      <c r="Z150" s="349">
        <v>20.082073485586921</v>
      </c>
      <c r="AA150" s="349">
        <v>24.616825210553646</v>
      </c>
      <c r="AB150" s="349">
        <v>1.2958194440923358</v>
      </c>
      <c r="AC150" s="349">
        <v>1.0643010406432837E-4</v>
      </c>
    </row>
    <row r="151" spans="17:29" ht="20" customHeight="1">
      <c r="Q151" s="355">
        <v>149</v>
      </c>
      <c r="R151" s="349">
        <v>2.0618912716999125</v>
      </c>
      <c r="S151" s="349">
        <v>9.2733490136423384</v>
      </c>
      <c r="T151" s="349">
        <v>15.403920407584677</v>
      </c>
      <c r="U151" s="349">
        <v>6.2142089049421898</v>
      </c>
      <c r="V151" s="349">
        <v>0.5284334396174305</v>
      </c>
      <c r="W151" s="349">
        <v>8.3616740958308714E-5</v>
      </c>
      <c r="X151" s="349">
        <v>8.227752772267932</v>
      </c>
      <c r="Y151" s="349">
        <v>23.312885036542713</v>
      </c>
      <c r="Z151" s="349">
        <v>20.294180776451771</v>
      </c>
      <c r="AA151" s="349">
        <v>24.797124488013004</v>
      </c>
      <c r="AB151" s="349">
        <v>1.328463752323205</v>
      </c>
      <c r="AC151" s="349">
        <v>1.1016242696957263E-4</v>
      </c>
    </row>
    <row r="152" spans="17:29" ht="20" customHeight="1">
      <c r="Q152" s="355">
        <v>150</v>
      </c>
      <c r="R152" s="349">
        <v>2.0109704533818111</v>
      </c>
      <c r="S152" s="349">
        <v>9.1155607713247093</v>
      </c>
      <c r="T152" s="349">
        <v>15.56332955328744</v>
      </c>
      <c r="U152" s="349">
        <v>6.2583022450641277</v>
      </c>
      <c r="V152" s="349">
        <v>0.54167525763579083</v>
      </c>
      <c r="W152" s="349">
        <v>8.6542678185439446E-5</v>
      </c>
      <c r="X152" s="349">
        <v>8.0245587872924311</v>
      </c>
      <c r="Y152" s="349">
        <v>22.916210744670654</v>
      </c>
      <c r="Z152" s="349">
        <v>20.504197313457425</v>
      </c>
      <c r="AA152" s="349">
        <v>24.973074164121645</v>
      </c>
      <c r="AB152" s="349">
        <v>1.3617532338991392</v>
      </c>
      <c r="AC152" s="349">
        <v>1.1401725726321029E-4</v>
      </c>
    </row>
    <row r="153" spans="17:29" ht="20" customHeight="1">
      <c r="Q153" s="355">
        <v>151</v>
      </c>
      <c r="R153" s="349">
        <v>1.961209288486945</v>
      </c>
      <c r="S153" s="349">
        <v>8.9585238291672997</v>
      </c>
      <c r="T153" s="349">
        <v>15.72107593684513</v>
      </c>
      <c r="U153" s="349">
        <v>6.3012816893548864</v>
      </c>
      <c r="V153" s="349">
        <v>0.5551768598970418</v>
      </c>
      <c r="W153" s="349">
        <v>8.9564451138818561E-5</v>
      </c>
      <c r="X153" s="349">
        <v>7.8259922731243634</v>
      </c>
      <c r="Y153" s="349">
        <v>22.521425195930913</v>
      </c>
      <c r="Z153" s="349">
        <v>20.7120232136208</v>
      </c>
      <c r="AA153" s="349">
        <v>25.144578960115215</v>
      </c>
      <c r="AB153" s="349">
        <v>1.3956958042545322</v>
      </c>
      <c r="AC153" s="349">
        <v>1.1799834811272372E-4</v>
      </c>
    </row>
    <row r="154" spans="17:29" ht="20" customHeight="1">
      <c r="Q154" s="355">
        <v>152</v>
      </c>
      <c r="R154" s="349">
        <v>1.91258521630009</v>
      </c>
      <c r="S154" s="349">
        <v>8.8023272043398411</v>
      </c>
      <c r="T154" s="349">
        <v>15.877084211652532</v>
      </c>
      <c r="U154" s="349">
        <v>6.3431240188598181</v>
      </c>
      <c r="V154" s="349">
        <v>0.56894138295370067</v>
      </c>
      <c r="W154" s="349">
        <v>9.2684989504204806E-5</v>
      </c>
      <c r="X154" s="349">
        <v>7.6319632036843812</v>
      </c>
      <c r="Y154" s="349">
        <v>22.128752176470357</v>
      </c>
      <c r="Z154" s="349">
        <v>20.917559210158725</v>
      </c>
      <c r="AA154" s="349">
        <v>25.311546223281582</v>
      </c>
      <c r="AB154" s="349">
        <v>1.4302993485760773</v>
      </c>
      <c r="AC154" s="349">
        <v>1.2210955928697903E-4</v>
      </c>
    </row>
    <row r="155" spans="17:29" ht="20" customHeight="1">
      <c r="Q155" s="355">
        <v>153</v>
      </c>
      <c r="R155" s="349">
        <v>1.8650765099225726</v>
      </c>
      <c r="S155" s="349">
        <v>8.6470559878088817</v>
      </c>
      <c r="T155" s="349">
        <v>16.031279562052021</v>
      </c>
      <c r="U155" s="349">
        <v>6.3838066948173466</v>
      </c>
      <c r="V155" s="349">
        <v>0.58297194971077715</v>
      </c>
      <c r="W155" s="349">
        <v>9.5907305986419621E-5</v>
      </c>
      <c r="X155" s="349">
        <v>7.4423848801473627</v>
      </c>
      <c r="Y155" s="349">
        <v>21.738405602094133</v>
      </c>
      <c r="Z155" s="349">
        <v>21.120706735794776</v>
      </c>
      <c r="AA155" s="349">
        <v>25.47388601514503</v>
      </c>
      <c r="AB155" s="349">
        <v>1.4655717177410967</v>
      </c>
      <c r="AC155" s="349">
        <v>1.263548599298471E-4</v>
      </c>
    </row>
    <row r="156" spans="17:29" ht="20" customHeight="1">
      <c r="Q156" s="355">
        <v>154</v>
      </c>
      <c r="R156" s="349">
        <v>1.8186622424013119</v>
      </c>
      <c r="S156" s="349">
        <v>8.4927913537257442</v>
      </c>
      <c r="T156" s="349">
        <v>16.183587766386111</v>
      </c>
      <c r="U156" s="349">
        <v>6.4233078800388936</v>
      </c>
      <c r="V156" s="349">
        <v>0.59727166778194085</v>
      </c>
      <c r="W156" s="349">
        <v>9.9234498463773356E-5</v>
      </c>
      <c r="X156" s="349">
        <v>7.257173795784027</v>
      </c>
      <c r="Y156" s="349">
        <v>21.350589541866725</v>
      </c>
      <c r="Z156" s="349">
        <v>21.321368005829047</v>
      </c>
      <c r="AA156" s="349">
        <v>25.631511196780583</v>
      </c>
      <c r="AB156" s="349">
        <v>1.5015207241850019</v>
      </c>
      <c r="AC156" s="349">
        <v>1.3073833139859214E-4</v>
      </c>
    </row>
    <row r="157" spans="17:29" ht="20" customHeight="1">
      <c r="Q157" s="355">
        <v>155</v>
      </c>
      <c r="R157" s="349">
        <v>1.7733222518108391</v>
      </c>
      <c r="S157" s="349">
        <v>8.3396105769369377</v>
      </c>
      <c r="T157" s="349">
        <v>16.333935259792597</v>
      </c>
      <c r="U157" s="349">
        <v>6.4616064595396301</v>
      </c>
      <c r="V157" s="349">
        <v>0.61184362781789714</v>
      </c>
      <c r="W157" s="349">
        <v>1.026697521926317E-4</v>
      </c>
      <c r="X157" s="349">
        <v>7.0762494966245431</v>
      </c>
      <c r="Y157" s="349">
        <v>20.965498262132492</v>
      </c>
      <c r="Z157" s="349">
        <v>21.519446100868755</v>
      </c>
      <c r="AA157" s="349">
        <v>25.78433751113872</v>
      </c>
      <c r="AB157" s="349">
        <v>1.5381541376988879</v>
      </c>
      <c r="AC157" s="349">
        <v>1.3526417016831885E-4</v>
      </c>
    </row>
    <row r="158" spans="17:29" ht="20" customHeight="1">
      <c r="Q158" s="355">
        <v>156</v>
      </c>
      <c r="R158" s="349">
        <v>1.7290371055020273</v>
      </c>
      <c r="S158" s="349">
        <v>8.1875870582309123</v>
      </c>
      <c r="T158" s="349">
        <v>16.482249196665901</v>
      </c>
      <c r="U158" s="349">
        <v>6.4986820603924302</v>
      </c>
      <c r="V158" s="349">
        <v>0.62669090180750309</v>
      </c>
      <c r="W158" s="349">
        <v>1.0621634206308832E-4</v>
      </c>
      <c r="X158" s="349">
        <v>6.8995344387969695</v>
      </c>
      <c r="Y158" s="349">
        <v>20.583316289985166</v>
      </c>
      <c r="Z158" s="349">
        <v>21.714845049119099</v>
      </c>
      <c r="AA158" s="349">
        <v>25.932283662270457</v>
      </c>
      <c r="AB158" s="349">
        <v>1.5754796811585945</v>
      </c>
      <c r="AC158" s="349">
        <v>1.3993669080375007E-4</v>
      </c>
    </row>
    <row r="159" spans="17:29" ht="20" customHeight="1">
      <c r="Q159" s="355">
        <v>157</v>
      </c>
      <c r="R159" s="349">
        <v>1.6857880637122662</v>
      </c>
      <c r="S159" s="349">
        <v>8.0367903569260619</v>
      </c>
      <c r="T159" s="349">
        <v>16.628457512707048</v>
      </c>
      <c r="U159" s="349">
        <v>6.53451507077743</v>
      </c>
      <c r="V159" s="349">
        <v>0.64181654135205968</v>
      </c>
      <c r="W159" s="349">
        <v>1.0987763490683378E-4</v>
      </c>
      <c r="X159" s="349">
        <v>6.7269538433176219</v>
      </c>
      <c r="Y159" s="349">
        <v>20.204218495193004</v>
      </c>
      <c r="Z159" s="349">
        <v>21.907469908132175</v>
      </c>
      <c r="AA159" s="349">
        <v>26.075271391342522</v>
      </c>
      <c r="AB159" s="349">
        <v>1.6135050261863377</v>
      </c>
      <c r="AC159" s="349">
        <v>1.4476032899977151E-4</v>
      </c>
    </row>
    <row r="160" spans="17:29" ht="20" customHeight="1">
      <c r="Q160" s="355">
        <v>158</v>
      </c>
      <c r="R160" s="349">
        <v>1.6435570427150834</v>
      </c>
      <c r="S160" s="349">
        <v>7.8872862303975468</v>
      </c>
      <c r="T160" s="349">
        <v>16.772488986486159</v>
      </c>
      <c r="U160" s="349">
        <v>6.5690866582020089</v>
      </c>
      <c r="V160" s="349">
        <v>0.65722357591335345</v>
      </c>
      <c r="W160" s="349">
        <v>1.1365709185817203E-4</v>
      </c>
      <c r="X160" s="349">
        <v>6.5584355490436437</v>
      </c>
      <c r="Y160" s="349">
        <v>19.82837018956787</v>
      </c>
      <c r="Z160" s="349">
        <v>22.0972268459136</v>
      </c>
      <c r="AA160" s="349">
        <v>26.213225549342219</v>
      </c>
      <c r="AB160" s="349">
        <v>1.6522377887463446</v>
      </c>
      <c r="AC160" s="349">
        <v>1.4973964469199681E-4</v>
      </c>
    </row>
    <row r="161" spans="17:29" ht="20" customHeight="1">
      <c r="Q161" s="355">
        <v>159</v>
      </c>
      <c r="R161" s="349">
        <v>1.6023265776726276</v>
      </c>
      <c r="S161" s="349">
        <v>7.7391366801353714</v>
      </c>
      <c r="T161" s="349">
        <v>16.914273300440623</v>
      </c>
      <c r="U161" s="349">
        <v>6.6023787868662955</v>
      </c>
      <c r="V161" s="349">
        <v>0.67291501103599682</v>
      </c>
      <c r="W161" s="349">
        <v>1.1755827076933462E-4</v>
      </c>
      <c r="X161" s="349">
        <v>6.393909864439876</v>
      </c>
      <c r="Y161" s="349">
        <v>19.45592724275366</v>
      </c>
      <c r="Z161" s="349">
        <v>22.284023221285693</v>
      </c>
      <c r="AA161" s="349">
        <v>26.346074166372574</v>
      </c>
      <c r="AB161" s="349">
        <v>1.6916855246758769</v>
      </c>
      <c r="AC161" s="349">
        <v>1.5487932523886797E-4</v>
      </c>
    </row>
    <row r="162" spans="17:29" ht="20" customHeight="1">
      <c r="Q162" s="355">
        <v>160</v>
      </c>
      <c r="R162" s="349">
        <v>1.5620797853418611</v>
      </c>
      <c r="S162" s="349">
        <v>7.592400003922033</v>
      </c>
      <c r="T162" s="349">
        <v>17.05374110123428</v>
      </c>
      <c r="U162" s="349">
        <v>6.6343742341515144</v>
      </c>
      <c r="V162" s="349">
        <v>0.68889382654467246</v>
      </c>
      <c r="W162" s="349">
        <v>1.2158482868105555E-4</v>
      </c>
      <c r="X162" s="349">
        <v>6.2333094187619862</v>
      </c>
      <c r="Y162" s="349">
        <v>19.08703621339917</v>
      </c>
      <c r="Z162" s="349">
        <v>22.467767663408818</v>
      </c>
      <c r="AA162" s="349">
        <v>26.473748517447287</v>
      </c>
      <c r="AB162" s="349">
        <v>1.7318557251531654</v>
      </c>
      <c r="AC162" s="349">
        <v>1.6018418867656017E-4</v>
      </c>
    </row>
    <row r="163" spans="17:29" ht="20" customHeight="1">
      <c r="Q163" s="355">
        <v>161</v>
      </c>
      <c r="R163" s="349">
        <v>1.5228003267745793</v>
      </c>
      <c r="S163" s="349">
        <v>7.4471308537163381</v>
      </c>
      <c r="T163" s="349">
        <v>17.190824059401315</v>
      </c>
      <c r="U163" s="349">
        <v>6.665056606209216</v>
      </c>
      <c r="V163" s="349">
        <v>0.70516297471687472</v>
      </c>
      <c r="W163" s="349">
        <v>1.2574052434959814E-4</v>
      </c>
      <c r="X163" s="349">
        <v>6.0765690132149519</v>
      </c>
      <c r="Y163" s="349">
        <v>18.721834494676042</v>
      </c>
      <c r="Z163" s="349">
        <v>22.648370150360307</v>
      </c>
      <c r="AA163" s="349">
        <v>26.5961831846979</v>
      </c>
      <c r="AB163" s="349">
        <v>1.7727558121037441</v>
      </c>
      <c r="AC163" s="349">
        <v>1.6565918704826007E-4</v>
      </c>
    </row>
    <row r="164" spans="17:29" ht="20" customHeight="1">
      <c r="Q164" s="355">
        <v>162</v>
      </c>
      <c r="R164" s="349">
        <v>1.4844723701424936</v>
      </c>
      <c r="S164" s="349">
        <v>7.3033802988296479</v>
      </c>
      <c r="T164" s="349">
        <v>17.325454928201516</v>
      </c>
      <c r="U164" s="349">
        <v>6.6944103526312384</v>
      </c>
      <c r="V164" s="349">
        <v>0.72172537843185258</v>
      </c>
      <c r="W164" s="349">
        <v>1.3002922083122734E-4</v>
      </c>
      <c r="X164" s="349">
        <v>5.9236254726105928</v>
      </c>
      <c r="Y164" s="349">
        <v>18.36045047310169</v>
      </c>
      <c r="Z164" s="349">
        <v>22.825742086674438</v>
      </c>
      <c r="AA164" s="349">
        <v>26.713316115912612</v>
      </c>
      <c r="AB164" s="349">
        <v>1.8143931335469525</v>
      </c>
      <c r="AC164" s="349">
        <v>1.7130940980912687E-4</v>
      </c>
    </row>
    <row r="165" spans="17:29" ht="20" customHeight="1">
      <c r="Q165" s="355">
        <v>163</v>
      </c>
      <c r="R165" s="349">
        <v>1.4470805538109526</v>
      </c>
      <c r="S165" s="349">
        <v>7.1611958939820664</v>
      </c>
      <c r="T165" s="349">
        <v>17.457567601612599</v>
      </c>
      <c r="U165" s="349">
        <v>6.7224207801816407</v>
      </c>
      <c r="V165" s="349">
        <v>0.73858392929639338</v>
      </c>
      <c r="W165" s="349">
        <v>1.3445488812536161E-4</v>
      </c>
      <c r="X165" s="349">
        <v>5.7744174980172822</v>
      </c>
      <c r="Y165" s="349">
        <v>18.003003699630259</v>
      </c>
      <c r="Z165" s="349">
        <v>22.999796379745487</v>
      </c>
      <c r="AA165" s="349">
        <v>26.825088679332129</v>
      </c>
      <c r="AB165" s="349">
        <v>1.8567749588842235</v>
      </c>
      <c r="AC165" s="349">
        <v>1.7714008730856186E-4</v>
      </c>
    </row>
    <row r="166" spans="17:29" ht="20" customHeight="1">
      <c r="Q166" s="355">
        <v>164</v>
      </c>
      <c r="R166" s="349">
        <v>1.4106099497788973</v>
      </c>
      <c r="S166" s="349">
        <v>7.0206217518287408</v>
      </c>
      <c r="T166" s="349">
        <v>17.587097171388233</v>
      </c>
      <c r="U166" s="349">
        <v>6.7490740655732244</v>
      </c>
      <c r="V166" s="349">
        <v>0.75574148574819378</v>
      </c>
      <c r="W166" s="349">
        <v>1.3902160587741402E-4</v>
      </c>
      <c r="X166" s="349">
        <v>5.6288855208710578</v>
      </c>
      <c r="Y166" s="349">
        <v>17.649605071981291</v>
      </c>
      <c r="Z166" s="349">
        <v>23.170447514999886</v>
      </c>
      <c r="AA166" s="349">
        <v>26.931445714632957</v>
      </c>
      <c r="AB166" s="349">
        <v>1.899908474131021</v>
      </c>
      <c r="AC166" s="349">
        <v>1.8315659435111641E-4</v>
      </c>
    </row>
    <row r="167" spans="17:29" ht="20" customHeight="1">
      <c r="Q167" s="355">
        <v>165</v>
      </c>
      <c r="R167" s="349">
        <v>1.3750460275974596</v>
      </c>
      <c r="S167" s="349">
        <v>6.88169861955061</v>
      </c>
      <c r="T167" s="349">
        <v>17.713979983109375</v>
      </c>
      <c r="U167" s="349">
        <v>6.7743572672728769</v>
      </c>
      <c r="V167" s="349">
        <v>0.77320087113755642</v>
      </c>
      <c r="W167" s="349">
        <v>1.4373356614258458E-4</v>
      </c>
      <c r="X167" s="349">
        <v>5.4869715589967232</v>
      </c>
      <c r="Y167" s="349">
        <v>17.300357027186266</v>
      </c>
      <c r="Z167" s="349">
        <v>23.337611629742096</v>
      </c>
      <c r="AA167" s="349">
        <v>27.032335580035326</v>
      </c>
      <c r="AB167" s="349">
        <v>1.9438007770942882</v>
      </c>
      <c r="AC167" s="349">
        <v>1.8936445383770166E-4</v>
      </c>
    </row>
    <row r="168" spans="17:29" ht="20" customHeight="1">
      <c r="Q168" s="355">
        <v>166</v>
      </c>
      <c r="R168" s="349">
        <v>1.3403746188755852</v>
      </c>
      <c r="S168" s="349">
        <v>6.7444639591095825</v>
      </c>
      <c r="T168" s="349">
        <v>17.838153691159459</v>
      </c>
      <c r="U168" s="349">
        <v>6.79825833632162</v>
      </c>
      <c r="V168" s="349">
        <v>0.79096487178819752</v>
      </c>
      <c r="W168" s="349">
        <v>1.4859507621171476E-4</v>
      </c>
      <c r="X168" s="349">
        <v>5.3486190749713902</v>
      </c>
      <c r="Y168" s="349">
        <v>16.955353743347388</v>
      </c>
      <c r="Z168" s="349">
        <v>23.501206585582683</v>
      </c>
      <c r="AA168" s="349">
        <v>27.127710195479441</v>
      </c>
      <c r="AB168" s="349">
        <v>1.9884588724973866</v>
      </c>
      <c r="AC168" s="349">
        <v>1.9576934048856292E-4</v>
      </c>
    </row>
    <row r="169" spans="17:29" ht="20" customHeight="1">
      <c r="Q169" s="355">
        <v>167</v>
      </c>
      <c r="R169" s="349">
        <v>1.3065818824774906</v>
      </c>
      <c r="S169" s="349">
        <v>6.6089520307748257</v>
      </c>
      <c r="T169" s="349">
        <v>17.959557312554583</v>
      </c>
      <c r="U169" s="349">
        <v>6.820766126156494</v>
      </c>
      <c r="V169" s="349">
        <v>0.80903623503797306</v>
      </c>
      <c r="W169" s="349">
        <v>1.5361056150038074E-4</v>
      </c>
      <c r="X169" s="349">
        <v>5.2137728372487215</v>
      </c>
      <c r="Y169" s="349">
        <v>16.61468134961985</v>
      </c>
      <c r="Z169" s="349">
        <v>23.661152039357905</v>
      </c>
      <c r="AA169" s="349">
        <v>27.217525081818639</v>
      </c>
      <c r="AB169" s="349">
        <v>2.0338896670545457</v>
      </c>
      <c r="AC169" s="349">
        <v>2.0237708464956912E-4</v>
      </c>
    </row>
    <row r="170" spans="17:29" ht="20" customHeight="1">
      <c r="Q170" s="355">
        <v>168</v>
      </c>
      <c r="R170" s="349">
        <v>1.273654270514009</v>
      </c>
      <c r="S170" s="349">
        <v>6.4751939795345805</v>
      </c>
      <c r="T170" s="349">
        <v>18.078131279561511</v>
      </c>
      <c r="U170" s="349">
        <v>6.8418704014234519</v>
      </c>
      <c r="V170" s="349">
        <v>0.82741766726037813</v>
      </c>
      <c r="W170" s="349">
        <v>1.5878456850246182E-4</v>
      </c>
      <c r="X170" s="349">
        <v>5.0823787844510981</v>
      </c>
      <c r="Y170" s="349">
        <v>16.278418143448228</v>
      </c>
      <c r="Z170" s="349">
        <v>23.817369512452274</v>
      </c>
      <c r="AA170" s="349">
        <v>27.301739395986264</v>
      </c>
      <c r="AB170" s="349">
        <v>2.0800999644969815</v>
      </c>
      <c r="AC170" s="349">
        <v>2.0919367618344638E-4</v>
      </c>
    </row>
    <row r="171" spans="17:29" ht="20" customHeight="1">
      <c r="Q171" s="355">
        <v>169</v>
      </c>
      <c r="R171" s="349">
        <v>1.2415784952271374</v>
      </c>
      <c r="S171" s="349">
        <v>6.3432179240174111</v>
      </c>
      <c r="T171" s="349">
        <v>18.19381749103778</v>
      </c>
      <c r="U171" s="349">
        <v>6.8615618457715506</v>
      </c>
      <c r="V171" s="349">
        <v>0.84611183186765704</v>
      </c>
      <c r="W171" s="349">
        <v>1.641217678093817E-4</v>
      </c>
      <c r="X171" s="349">
        <v>4.9543838932260034</v>
      </c>
      <c r="Y171" s="349">
        <v>15.946634814111455</v>
      </c>
      <c r="Z171" s="349">
        <v>23.969782458437521</v>
      </c>
      <c r="AA171" s="349">
        <v>27.380315962097558</v>
      </c>
      <c r="AB171" s="349">
        <v>2.1270964605527816</v>
      </c>
      <c r="AC171" s="349">
        <v>2.1622526844753342E-4</v>
      </c>
    </row>
    <row r="172" spans="17:29" ht="20" customHeight="1">
      <c r="Q172" s="355">
        <v>170</v>
      </c>
      <c r="R172" s="349">
        <v>1.2103414968646626</v>
      </c>
      <c r="S172" s="349">
        <v>6.2130490475562876</v>
      </c>
      <c r="T172" s="349">
        <v>18.306559362429496</v>
      </c>
      <c r="U172" s="349">
        <v>6.8798320686207477</v>
      </c>
      <c r="V172" s="349">
        <v>0.86512134729649059</v>
      </c>
      <c r="W172" s="349">
        <v>1.6962695719628128E-4</v>
      </c>
      <c r="X172" s="349">
        <v>4.8297360500532207</v>
      </c>
      <c r="Y172" s="349">
        <v>15.619394671654854</v>
      </c>
      <c r="Z172" s="349">
        <v>24.118316328943134</v>
      </c>
      <c r="AA172" s="349">
        <v>27.453221298455816</v>
      </c>
      <c r="AB172" s="349">
        <v>2.1748857378829913</v>
      </c>
      <c r="AC172" s="349">
        <v>2.234781823597173E-4</v>
      </c>
    </row>
    <row r="173" spans="17:29" ht="20" customHeight="1">
      <c r="Q173" s="355">
        <v>171</v>
      </c>
      <c r="R173" s="349">
        <v>1.1799304126392565</v>
      </c>
      <c r="S173" s="349">
        <v>6.0847096910401</v>
      </c>
      <c r="T173" s="349">
        <v>18.416301874365843</v>
      </c>
      <c r="U173" s="349">
        <v>6.8966736108970474</v>
      </c>
      <c r="V173" s="349">
        <v>0.88444878497713286</v>
      </c>
      <c r="W173" s="349">
        <v>1.7530506477631967E-4</v>
      </c>
      <c r="X173" s="349">
        <v>4.7083839273794714</v>
      </c>
      <c r="Y173" s="349">
        <v>15.296753880315698</v>
      </c>
      <c r="Z173" s="349">
        <v>24.262898637678092</v>
      </c>
      <c r="AA173" s="349">
        <v>27.520425640437846</v>
      </c>
      <c r="AB173" s="349">
        <v>2.2234742609760936</v>
      </c>
      <c r="AC173" s="349">
        <v>2.3095891055412558E-4</v>
      </c>
    </row>
    <row r="174" spans="17:29" ht="20" customHeight="1">
      <c r="Q174" s="355">
        <v>172</v>
      </c>
      <c r="R174" s="349">
        <v>1.150332546863764</v>
      </c>
      <c r="S174" s="349">
        <v>5.9582194472090499</v>
      </c>
      <c r="T174" s="349">
        <v>18.522991619788399</v>
      </c>
      <c r="U174" s="349">
        <v>6.9120799497303489</v>
      </c>
      <c r="V174" s="349">
        <v>0.90409666728700577</v>
      </c>
      <c r="W174" s="349">
        <v>1.8116115222447694E-4</v>
      </c>
      <c r="X174" s="349">
        <v>4.5902768644465404</v>
      </c>
      <c r="Y174" s="349">
        <v>14.978761695578623</v>
      </c>
      <c r="Z174" s="349">
        <v>24.403459022522259</v>
      </c>
      <c r="AA174" s="349">
        <v>27.581902959240256</v>
      </c>
      <c r="AB174" s="349">
        <v>2.2728683710034137</v>
      </c>
      <c r="AC174" s="349">
        <v>2.3867412162838539E-4</v>
      </c>
    </row>
    <row r="175" spans="17:29" ht="20" customHeight="1">
      <c r="Q175" s="355">
        <v>173</v>
      </c>
      <c r="R175" s="349">
        <v>1.1215353423513563</v>
      </c>
      <c r="S175" s="349">
        <v>5.8335952560626749</v>
      </c>
      <c r="T175" s="349">
        <v>18.626576849558425</v>
      </c>
      <c r="U175" s="349">
        <v>6.9260455021119682</v>
      </c>
      <c r="V175" s="349">
        <v>0.92406746548971841</v>
      </c>
      <c r="W175" s="349">
        <v>1.8720041807201429E-4</v>
      </c>
      <c r="X175" s="349">
        <v>4.4753647531666925</v>
      </c>
      <c r="Y175" s="349">
        <v>14.66546070402817</v>
      </c>
      <c r="Z175" s="349">
        <v>24.539929305612535</v>
      </c>
      <c r="AA175" s="349">
        <v>27.637630976474348</v>
      </c>
      <c r="AB175" s="349">
        <v>2.3230742806378841</v>
      </c>
      <c r="AC175" s="349">
        <v>2.4663066448397079E-4</v>
      </c>
    </row>
    <row r="176" spans="17:29" ht="20" customHeight="1">
      <c r="Q176" s="355">
        <v>174</v>
      </c>
      <c r="R176" s="349">
        <v>1.0935263531658728</v>
      </c>
      <c r="S176" s="349">
        <v>5.7108515010621357</v>
      </c>
      <c r="T176" s="349">
        <v>18.727007516484811</v>
      </c>
      <c r="U176" s="349">
        <v>6.9385656275107541</v>
      </c>
      <c r="V176" s="349">
        <v>0.94436359766057743</v>
      </c>
      <c r="W176" s="349">
        <v>1.9342820107304148E-4</v>
      </c>
      <c r="X176" s="349">
        <v>4.3635979293858771</v>
      </c>
      <c r="Y176" s="349">
        <v>14.356887065198068</v>
      </c>
      <c r="Z176" s="349">
        <v>24.672243551348323</v>
      </c>
      <c r="AA176" s="349">
        <v>27.687591174605494</v>
      </c>
      <c r="AB176" s="349">
        <v>2.3740980688388489</v>
      </c>
      <c r="AC176" s="349">
        <v>2.548355727615498E-4</v>
      </c>
    </row>
    <row r="177" spans="17:29" ht="20" customHeight="1">
      <c r="Q177" s="355">
        <v>175</v>
      </c>
      <c r="R177" s="349">
        <v>1.066293218803698</v>
      </c>
      <c r="S177" s="349">
        <v>5.5900001058227717</v>
      </c>
      <c r="T177" s="349">
        <v>18.824235317719374</v>
      </c>
      <c r="U177" s="349">
        <v>6.9496366294477765</v>
      </c>
      <c r="V177" s="349">
        <v>0.96498742659960013</v>
      </c>
      <c r="W177" s="349">
        <v>1.9984998364438165E-4</v>
      </c>
      <c r="X177" s="349">
        <v>4.2549270698593231</v>
      </c>
      <c r="Y177" s="349">
        <v>14.053070754653053</v>
      </c>
      <c r="Z177" s="349">
        <v>24.800338122245975</v>
      </c>
      <c r="AA177" s="349">
        <v>27.731768803236715</v>
      </c>
      <c r="AB177" s="349">
        <v>2.4259456756054476</v>
      </c>
      <c r="AC177" s="349">
        <v>2.6329606937289777E-4</v>
      </c>
    </row>
    <row r="178" spans="17:29" ht="20" customHeight="1">
      <c r="Q178" s="355">
        <v>176</v>
      </c>
      <c r="R178" s="349">
        <v>1.0398236398840457</v>
      </c>
      <c r="S178" s="349">
        <v>5.4710506310063156</v>
      </c>
      <c r="T178" s="349">
        <v>18.918213735467489</v>
      </c>
      <c r="U178" s="349">
        <v>6.9592557560316894</v>
      </c>
      <c r="V178" s="349">
        <v>0.98594125773313124</v>
      </c>
      <c r="W178" s="349">
        <v>2.0647139538018097E-4</v>
      </c>
      <c r="X178" s="349">
        <v>4.1493030952462577</v>
      </c>
      <c r="Y178" s="349">
        <v>13.754035807572592</v>
      </c>
      <c r="Z178" s="349">
        <v>24.924151732573776</v>
      </c>
      <c r="AA178" s="349">
        <v>27.770152881245025</v>
      </c>
      <c r="AB178" s="349">
        <v>2.4786228967013542</v>
      </c>
      <c r="AC178" s="349">
        <v>2.7201957113128557E-4</v>
      </c>
    </row>
    <row r="179" spans="17:29" ht="20" customHeight="1">
      <c r="Q179" s="355">
        <v>177</v>
      </c>
      <c r="R179" s="349">
        <v>1.0141053554192694</v>
      </c>
      <c r="S179" s="349">
        <v>5.3540103711370808</v>
      </c>
      <c r="T179" s="349">
        <v>19.008898075964542</v>
      </c>
      <c r="U179" s="349">
        <v>6.9674211994581574</v>
      </c>
      <c r="V179" s="349">
        <v>1.0072273370052025</v>
      </c>
      <c r="W179" s="349">
        <v>2.1329821664256739E-4</v>
      </c>
      <c r="X179" s="349">
        <v>4.0466770794095526</v>
      </c>
      <c r="Y179" s="349">
        <v>13.459800562143514</v>
      </c>
      <c r="Z179" s="349">
        <v>25.043625499702198</v>
      </c>
      <c r="AA179" s="349">
        <v>27.802736194783929</v>
      </c>
      <c r="AB179" s="349">
        <v>2.5321353783537215</v>
      </c>
      <c r="AC179" s="349">
        <v>2.8101369348205915E-4</v>
      </c>
    </row>
    <row r="180" spans="17:29" ht="20" customHeight="1">
      <c r="Q180" s="355">
        <v>178</v>
      </c>
      <c r="R180" s="349">
        <v>0.98912612173110925</v>
      </c>
      <c r="S180" s="349">
        <v>5.2388844510813106</v>
      </c>
      <c r="T180" s="349">
        <v>19.096245506671274</v>
      </c>
      <c r="U180" s="349">
        <v>6.9741320944785974</v>
      </c>
      <c r="V180" s="349">
        <v>1.0288478487597468</v>
      </c>
      <c r="W180" s="349">
        <v>2.2033638222974001E-4</v>
      </c>
      <c r="X180" s="349">
        <v>3.9470001652833067</v>
      </c>
      <c r="Y180" s="349">
        <v>13.170377902105812</v>
      </c>
      <c r="Z180" s="349">
        <v>25.158702993107589</v>
      </c>
      <c r="AA180" s="349">
        <v>27.829515291173092</v>
      </c>
      <c r="AB180" s="349">
        <v>2.5864886119291435</v>
      </c>
      <c r="AC180" s="349">
        <v>2.9028625533523218E-4</v>
      </c>
    </row>
    <row r="181" spans="17:29" ht="20" customHeight="1">
      <c r="Q181" s="355">
        <v>179</v>
      </c>
      <c r="R181" s="349">
        <v>0.96487369307213167</v>
      </c>
      <c r="S181" s="349">
        <v>5.1256759219436612</v>
      </c>
      <c r="T181" s="349">
        <v>19.180215091643781</v>
      </c>
      <c r="U181" s="349">
        <v>6.9793885158448949</v>
      </c>
      <c r="V181" s="349">
        <v>1.050804913614831</v>
      </c>
      <c r="W181" s="349">
        <v>2.2759198512289721E-4</v>
      </c>
      <c r="X181" s="349">
        <v>3.8502234875448047</v>
      </c>
      <c r="Y181" s="349">
        <v>12.88577549783315</v>
      </c>
      <c r="Z181" s="349">
        <v>25.269330280971051</v>
      </c>
      <c r="AA181" s="349">
        <v>27.850490468701778</v>
      </c>
      <c r="AB181" s="349">
        <v>2.6416879285895476</v>
      </c>
      <c r="AC181" s="349">
        <v>2.998452840019459E-4</v>
      </c>
    </row>
    <row r="182" spans="17:29" ht="20" customHeight="1">
      <c r="Q182" s="355">
        <v>180</v>
      </c>
      <c r="R182" s="349">
        <v>0.94133580400450434</v>
      </c>
      <c r="S182" s="349">
        <v>5.0143858561502705</v>
      </c>
      <c r="T182" s="349">
        <v>19.260767825035941</v>
      </c>
      <c r="U182" s="349">
        <v>6.9831914747380832</v>
      </c>
      <c r="V182" s="349">
        <v>1.0731005863301646</v>
      </c>
      <c r="W182" s="349">
        <v>2.3507128031340348E-4</v>
      </c>
      <c r="X182" s="349">
        <v>3.756298102298937</v>
      </c>
      <c r="Y182" s="349">
        <v>12.605996045368487</v>
      </c>
      <c r="Z182" s="349">
        <v>25.375455974316811</v>
      </c>
      <c r="AA182" s="349">
        <v>27.865665762377887</v>
      </c>
      <c r="AB182" s="349">
        <v>2.6977384939311837</v>
      </c>
      <c r="AC182" s="349">
        <v>3.0969902023664133E-4</v>
      </c>
    </row>
    <row r="183" spans="17:29" ht="20" customHeight="1">
      <c r="Q183" s="355">
        <v>181</v>
      </c>
      <c r="R183" s="349">
        <v>0.91850015358035597</v>
      </c>
      <c r="S183" s="349">
        <v>4.9050134415030184</v>
      </c>
      <c r="T183" s="349">
        <v>19.337866662694889</v>
      </c>
      <c r="U183" s="349">
        <v>6.9855429141912442</v>
      </c>
      <c r="V183" s="349">
        <v>1.0957368536690519</v>
      </c>
      <c r="W183" s="349">
        <v>2.4278068871168561E-4</v>
      </c>
      <c r="X183" s="349">
        <v>3.6651749239516489</v>
      </c>
      <c r="Y183" s="349">
        <v>12.331037502873277</v>
      </c>
      <c r="Z183" s="349">
        <v>25.477031268638285</v>
      </c>
      <c r="AA183" s="349">
        <v>27.875048925663517</v>
      </c>
      <c r="AB183" s="349">
        <v>2.7546453026096427</v>
      </c>
      <c r="AC183" s="349">
        <v>3.1985592338690662E-4</v>
      </c>
    </row>
    <row r="184" spans="17:29" ht="20" customHeight="1">
      <c r="Q184" s="355">
        <v>182</v>
      </c>
      <c r="R184" s="349">
        <v>0.89635439135951733</v>
      </c>
      <c r="S184" s="349">
        <v>4.7975560740049312</v>
      </c>
      <c r="T184" s="349">
        <v>19.411476551813806</v>
      </c>
      <c r="U184" s="349">
        <v>6.9864457035173064</v>
      </c>
      <c r="V184" s="349">
        <v>1.118715632256047</v>
      </c>
      <c r="W184" s="349">
        <v>2.5072680113917101E-4</v>
      </c>
      <c r="X184" s="349">
        <v>3.5768046694152544</v>
      </c>
      <c r="Y184" s="349">
        <v>12.060893323987415</v>
      </c>
      <c r="Z184" s="349">
        <v>25.574009982964689</v>
      </c>
      <c r="AA184" s="349">
        <v>27.878651408239698</v>
      </c>
      <c r="AB184" s="349">
        <v>2.8124131729540776</v>
      </c>
      <c r="AC184" s="349">
        <v>3.3032467665273087E-4</v>
      </c>
    </row>
    <row r="185" spans="17:29" ht="20" customHeight="1">
      <c r="Q185" s="355">
        <v>183</v>
      </c>
      <c r="R185" s="349">
        <v>0.87488610529142541</v>
      </c>
      <c r="S185" s="349">
        <v>4.6920094492719286</v>
      </c>
      <c r="T185" s="349">
        <v>19.481564458606773</v>
      </c>
      <c r="U185" s="349">
        <v>6.9859036317552041</v>
      </c>
      <c r="V185" s="349">
        <v>1.1420387664316325</v>
      </c>
      <c r="W185" s="349">
        <v>2.5891638240489425E-4</v>
      </c>
      <c r="X185" s="349">
        <v>3.491137809752495</v>
      </c>
      <c r="Y185" s="349">
        <v>11.795552687635247</v>
      </c>
      <c r="Z185" s="349">
        <v>25.666348596321797</v>
      </c>
      <c r="AA185" s="349">
        <v>27.87648832985403</v>
      </c>
      <c r="AB185" s="349">
        <v>2.8710467415739354</v>
      </c>
      <c r="AC185" s="349">
        <v>3.411141924573046E-4</v>
      </c>
    </row>
    <row r="186" spans="17:29" ht="20" customHeight="1">
      <c r="Q186" s="355">
        <v>184</v>
      </c>
      <c r="R186" s="349">
        <v>0.8540828114784631</v>
      </c>
      <c r="S186" s="349">
        <v>4.5883676523611765</v>
      </c>
      <c r="T186" s="349">
        <v>19.54809939397634</v>
      </c>
      <c r="U186" s="349">
        <v>6.9839214001478167</v>
      </c>
      <c r="V186" s="349">
        <v>1.1657080261051713</v>
      </c>
      <c r="W186" s="349">
        <v>2.6735637546816308E-4</v>
      </c>
      <c r="X186" s="349">
        <v>3.4081245293282616</v>
      </c>
      <c r="Y186" s="349">
        <v>11.535000723851018</v>
      </c>
      <c r="Z186" s="349">
        <v>25.754006281548129</v>
      </c>
      <c r="AA186" s="349">
        <v>27.8685784503047</v>
      </c>
      <c r="AB186" s="349">
        <v>2.9305504579613504</v>
      </c>
      <c r="AC186" s="349">
        <v>3.5223361793120141E-4</v>
      </c>
    </row>
    <row r="187" spans="17:29" ht="20" customHeight="1">
      <c r="Q187" s="355">
        <v>185</v>
      </c>
      <c r="R187" s="349">
        <v>0.83393194582814201</v>
      </c>
      <c r="S187" s="349">
        <v>4.486623245861483</v>
      </c>
      <c r="T187" s="349">
        <v>19.611052437143755</v>
      </c>
      <c r="U187" s="349">
        <v>6.9805046136679882</v>
      </c>
      <c r="V187" s="349">
        <v>1.1897251046075332</v>
      </c>
      <c r="W187" s="349">
        <v>2.7605390568881161E-4</v>
      </c>
      <c r="X187" s="349">
        <v>3.3277146924985348</v>
      </c>
      <c r="Y187" s="349">
        <v>11.27921873523513</v>
      </c>
      <c r="Z187" s="349">
        <v>25.836944936427066</v>
      </c>
      <c r="AA187" s="349">
        <v>27.854944135625985</v>
      </c>
      <c r="AB187" s="349">
        <v>2.9909285790927225</v>
      </c>
      <c r="AC187" s="349">
        <v>3.636923405119532E-4</v>
      </c>
    </row>
    <row r="188" spans="17:29" ht="20" customHeight="1">
      <c r="Q188" s="355">
        <v>186</v>
      </c>
      <c r="R188" s="349">
        <v>0.81442085759131988</v>
      </c>
      <c r="S188" s="349">
        <v>4.3867673561055716</v>
      </c>
      <c r="T188" s="349">
        <v>19.670396757218775</v>
      </c>
      <c r="U188" s="349">
        <v>6.9756597716091981</v>
      </c>
      <c r="V188" s="349">
        <v>1.2140916165446447</v>
      </c>
      <c r="W188" s="349">
        <v>2.8501628516653472E-4</v>
      </c>
      <c r="X188" s="349">
        <v>3.2498578178253474</v>
      </c>
      <c r="Y188" s="349">
        <v>11.028184413688884</v>
      </c>
      <c r="Z188" s="349">
        <v>25.915129212104386</v>
      </c>
      <c r="AA188" s="349">
        <v>27.835611320541343</v>
      </c>
      <c r="AB188" s="349">
        <v>3.0521851640326121</v>
      </c>
      <c r="AC188" s="349">
        <v>3.754999936609864E-4</v>
      </c>
    </row>
    <row r="189" spans="17:29" ht="20" customHeight="1">
      <c r="Q189" s="355">
        <v>187</v>
      </c>
      <c r="R189" s="349">
        <v>0.79553680477323041</v>
      </c>
      <c r="S189" s="349">
        <v>4.2887897573787379</v>
      </c>
      <c r="T189" s="349">
        <v>19.726107632684563</v>
      </c>
      <c r="U189" s="349">
        <v>6.9693942572593146</v>
      </c>
      <c r="V189" s="349">
        <v>1.2388090956534772</v>
      </c>
      <c r="W189" s="349">
        <v>2.9425101717091317E-4</v>
      </c>
      <c r="X189" s="349">
        <v>3.1745030597650001</v>
      </c>
      <c r="Y189" s="349">
        <v>10.781872052112186</v>
      </c>
      <c r="Z189" s="349">
        <v>25.98852653875899</v>
      </c>
      <c r="AA189" s="349">
        <v>27.810609467257667</v>
      </c>
      <c r="AB189" s="349">
        <v>3.1143240685437696</v>
      </c>
      <c r="AC189" s="349">
        <v>3.8766646270004109E-4</v>
      </c>
    </row>
    <row r="190" spans="17:29" ht="20" customHeight="1">
      <c r="Q190" s="355">
        <v>188</v>
      </c>
      <c r="R190" s="349">
        <v>0.77726695139365409</v>
      </c>
      <c r="S190" s="349">
        <v>4.1926789540125755</v>
      </c>
      <c r="T190" s="349">
        <v>19.778162468779723</v>
      </c>
      <c r="U190" s="349">
        <v>6.9617163266770463</v>
      </c>
      <c r="V190" s="349">
        <v>1.263878992661734</v>
      </c>
      <c r="W190" s="349">
        <v>3.0376580066363164E-4</v>
      </c>
      <c r="X190" s="349">
        <v>3.1015991977350654</v>
      </c>
      <c r="Y190" s="349">
        <v>10.540252750784385</v>
      </c>
      <c r="Z190" s="349">
        <v>26.057107148503224</v>
      </c>
      <c r="AA190" s="349">
        <v>27.779971520678913</v>
      </c>
      <c r="AB190" s="349">
        <v>3.1773489397064578</v>
      </c>
      <c r="AC190" s="349">
        <v>4.0020189076905074E-4</v>
      </c>
    </row>
    <row r="191" spans="17:29" ht="20" customHeight="1">
      <c r="Q191" s="355">
        <v>189</v>
      </c>
      <c r="R191" s="349">
        <v>0.75959836656201818</v>
      </c>
      <c r="S191" s="349">
        <v>4.0984222602659353</v>
      </c>
      <c r="T191" s="349">
        <v>19.826540812760122</v>
      </c>
      <c r="U191" s="349">
        <v>6.9526350965920143</v>
      </c>
      <c r="V191" s="349">
        <v>1.2893026731527761</v>
      </c>
      <c r="W191" s="349">
        <v>3.1356853491444972E-4</v>
      </c>
      <c r="X191" s="349">
        <v>3.0310946324236792</v>
      </c>
      <c r="Y191" s="349">
        <v>10.303294618182305</v>
      </c>
      <c r="Z191" s="349">
        <v>26.12084409548979</v>
      </c>
      <c r="AA191" s="349">
        <v>27.743733860122678</v>
      </c>
      <c r="AB191" s="349">
        <v>3.2412632105509527</v>
      </c>
      <c r="AC191" s="349">
        <v>4.1311668490753921E-4</v>
      </c>
    </row>
    <row r="192" spans="17:29" ht="20" customHeight="1">
      <c r="Q192" s="355">
        <v>190</v>
      </c>
      <c r="R192" s="349">
        <v>0.74251802532288214</v>
      </c>
      <c r="S192" s="349">
        <v>4.0060058779088994</v>
      </c>
      <c r="T192" s="349">
        <v>19.87122436702796</v>
      </c>
      <c r="U192" s="349">
        <v>6.9421605314502424</v>
      </c>
      <c r="V192" s="349">
        <v>1.3150814154371393</v>
      </c>
      <c r="W192" s="349">
        <v>3.236673242126039E-4</v>
      </c>
      <c r="X192" s="349">
        <v>2.9629373891633577</v>
      </c>
      <c r="Y192" s="349">
        <v>10.070962966023714</v>
      </c>
      <c r="Z192" s="349">
        <v>26.179713273208954</v>
      </c>
      <c r="AA192" s="349">
        <v>27.70193624762662</v>
      </c>
      <c r="AB192" s="349">
        <v>3.3060700947066013</v>
      </c>
      <c r="AC192" s="349">
        <v>4.2642152226174445E-4</v>
      </c>
    </row>
    <row r="193" spans="17:29" ht="20" customHeight="1">
      <c r="Q193" s="355">
        <v>191</v>
      </c>
      <c r="R193" s="349">
        <v>0.72601281121714056</v>
      </c>
      <c r="S193" s="349">
        <v>3.9154149714382847</v>
      </c>
      <c r="T193" s="349">
        <v>19.912197000116727</v>
      </c>
      <c r="U193" s="349">
        <v>6.930303429628629</v>
      </c>
      <c r="V193" s="349">
        <v>1.341216408432182</v>
      </c>
      <c r="W193" s="349">
        <v>3.3407048267512004E-4</v>
      </c>
      <c r="X193" s="349">
        <v>2.8970751281511991</v>
      </c>
      <c r="Y193" s="349">
        <v>9.8432204983565672</v>
      </c>
      <c r="Z193" s="349">
        <v>26.233693428960812</v>
      </c>
      <c r="AA193" s="349">
        <v>27.654621772938818</v>
      </c>
      <c r="AB193" s="349">
        <v>3.3717725810713381</v>
      </c>
      <c r="AC193" s="349">
        <v>4.4012735641941916E-4</v>
      </c>
    </row>
    <row r="194" spans="17:29" ht="20" customHeight="1">
      <c r="Q194" s="355">
        <v>192</v>
      </c>
      <c r="R194" s="349">
        <v>0.7100695204944989</v>
      </c>
      <c r="S194" s="349">
        <v>3.8266337408657765</v>
      </c>
      <c r="T194" s="349">
        <v>19.949444755524954</v>
      </c>
      <c r="U194" s="349">
        <v>6.9170754088424236</v>
      </c>
      <c r="V194" s="349">
        <v>1.3677087495512879</v>
      </c>
      <c r="W194" s="349">
        <v>3.4478653915385793E-4</v>
      </c>
      <c r="X194" s="349">
        <v>2.8334551612583092</v>
      </c>
      <c r="Y194" s="349">
        <v>9.6200274945458801</v>
      </c>
      <c r="Z194" s="349">
        <v>26.282766175493535</v>
      </c>
      <c r="AA194" s="349">
        <v>27.601836795287891</v>
      </c>
      <c r="AB194" s="349">
        <v>3.4383734285052046</v>
      </c>
      <c r="AC194" s="349">
        <v>4.5424542387470751E-4</v>
      </c>
    </row>
    <row r="195" spans="17:29" ht="20" customHeight="1">
      <c r="Q195" s="355">
        <v>193</v>
      </c>
      <c r="R195" s="349">
        <v>0.6946748679033854</v>
      </c>
      <c r="S195" s="349">
        <v>3.7396454920314399</v>
      </c>
      <c r="T195" s="349">
        <v>19.982955858394991</v>
      </c>
      <c r="U195" s="349">
        <v>6.9024888907711164</v>
      </c>
      <c r="V195" s="349">
        <v>1.3945594426041763</v>
      </c>
      <c r="W195" s="349">
        <v>3.5582424224267858E-4</v>
      </c>
      <c r="X195" s="349">
        <v>2.7720244751338128</v>
      </c>
      <c r="Y195" s="349">
        <v>9.4013419860395491</v>
      </c>
      <c r="Z195" s="349">
        <v>26.326915999802416</v>
      </c>
      <c r="AA195" s="349">
        <v>27.543630882034286</v>
      </c>
      <c r="AB195" s="349">
        <v>3.5058751605518039</v>
      </c>
      <c r="AC195" s="349">
        <v>4.6878725062493093E-4</v>
      </c>
    </row>
    <row r="196" spans="17:29" ht="20" customHeight="1">
      <c r="Q196" s="355">
        <v>194</v>
      </c>
      <c r="R196" s="349">
        <v>0.67981549397576868</v>
      </c>
      <c r="S196" s="349">
        <v>3.6544327044071743</v>
      </c>
      <c r="T196" s="349">
        <v>20.012720720033926</v>
      </c>
      <c r="U196" s="349">
        <v>6.8865570849291258</v>
      </c>
      <c r="V196" s="349">
        <v>1.4217693957097743</v>
      </c>
      <c r="W196" s="349">
        <v>3.6719256538670633E-4</v>
      </c>
      <c r="X196" s="349">
        <v>2.7127297602741303</v>
      </c>
      <c r="Y196" s="349">
        <v>9.1871199268239057</v>
      </c>
      <c r="Z196" s="349">
        <v>26.366130269086039</v>
      </c>
      <c r="AA196" s="349">
        <v>27.480056744308001</v>
      </c>
      <c r="AB196" s="349">
        <v>3.5742800601913327</v>
      </c>
      <c r="AC196" s="349">
        <v>4.837646589018797E-4</v>
      </c>
    </row>
    <row r="197" spans="17:29" ht="20" customHeight="1">
      <c r="Q197" s="355">
        <v>195</v>
      </c>
      <c r="R197" s="349">
        <v>0.66547797371610773</v>
      </c>
      <c r="S197" s="349">
        <v>3.5709770963651351</v>
      </c>
      <c r="T197" s="349">
        <v>20.038731940280012</v>
      </c>
      <c r="U197" s="349">
        <v>6.869293971808637</v>
      </c>
      <c r="V197" s="349">
        <v>1.4493394192232989</v>
      </c>
      <c r="W197" s="349">
        <v>3.7890071209504785E-4</v>
      </c>
      <c r="X197" s="349">
        <v>2.6555174456952839</v>
      </c>
      <c r="Y197" s="349">
        <v>8.9773153575063258</v>
      </c>
      <c r="Z197" s="349">
        <v>26.400399233864015</v>
      </c>
      <c r="AA197" s="349">
        <v>27.411170169741936</v>
      </c>
      <c r="AB197" s="349">
        <v>3.6435901646293329</v>
      </c>
      <c r="AC197" s="349">
        <v>4.9918977403940715E-4</v>
      </c>
    </row>
    <row r="198" spans="17:29" ht="20" customHeight="1">
      <c r="Q198" s="355">
        <v>196</v>
      </c>
      <c r="R198" s="349">
        <v>0.65164882659629475</v>
      </c>
      <c r="S198" s="349">
        <v>3.4892596878968036</v>
      </c>
      <c r="T198" s="349">
        <v>20.060984307717547</v>
      </c>
      <c r="U198" s="349">
        <v>6.8507142853224687</v>
      </c>
      <c r="V198" s="349">
        <v>1.4772702236789319</v>
      </c>
      <c r="W198" s="349">
        <v>3.9095812125898658E-4</v>
      </c>
      <c r="X198" s="349">
        <v>2.6003337388166301</v>
      </c>
      <c r="Y198" s="349">
        <v>8.7718805629888532</v>
      </c>
      <c r="Z198" s="349">
        <v>26.429716028260003</v>
      </c>
      <c r="AA198" s="349">
        <v>27.337029952412045</v>
      </c>
      <c r="AB198" s="349">
        <v>3.7138072601246503</v>
      </c>
      <c r="AC198" s="349">
        <v>5.1507503147998283E-4</v>
      </c>
    </row>
    <row r="199" spans="17:29" ht="20" customHeight="1">
      <c r="Q199" s="355">
        <v>197</v>
      </c>
      <c r="R199" s="349">
        <v>0.63831452775177799</v>
      </c>
      <c r="S199" s="349">
        <v>3.4092608607777799</v>
      </c>
      <c r="T199" s="349">
        <v>20.079474797748965</v>
      </c>
      <c r="U199" s="349">
        <v>6.8308334945763436</v>
      </c>
      <c r="V199" s="349">
        <v>1.505562417749875</v>
      </c>
      <c r="W199" s="349">
        <v>4.0337447257708192E-4</v>
      </c>
      <c r="X199" s="349">
        <v>2.5471246701377703</v>
      </c>
      <c r="Y199" s="349">
        <v>8.5707662237204438</v>
      </c>
      <c r="Z199" s="349">
        <v>26.45407666746183</v>
      </c>
      <c r="AA199" s="349">
        <v>27.257697820101569</v>
      </c>
      <c r="AB199" s="349">
        <v>3.7849328768610775</v>
      </c>
      <c r="AC199" s="349">
        <v>5.3143318392209033E-4</v>
      </c>
    </row>
    <row r="200" spans="17:29" ht="20" customHeight="1">
      <c r="Q200" s="355">
        <v>198</v>
      </c>
      <c r="R200" s="349">
        <v>0.62546152026828949</v>
      </c>
      <c r="S200" s="349">
        <v>3.3309604161829478</v>
      </c>
      <c r="T200" s="349">
        <v>20.094202568533955</v>
      </c>
      <c r="U200" s="349">
        <v>6.8096677849998706</v>
      </c>
      <c r="V200" s="349">
        <v>1.5342165062271176</v>
      </c>
      <c r="W200" s="349">
        <v>4.1615969208912541E-4</v>
      </c>
      <c r="X200" s="349">
        <v>2.4958361422674007</v>
      </c>
      <c r="Y200" s="349">
        <v>8.373921560539527</v>
      </c>
      <c r="Z200" s="349">
        <v>26.473480042371346</v>
      </c>
      <c r="AA200" s="349">
        <v>27.173238359006287</v>
      </c>
      <c r="AB200" s="349">
        <v>3.8569682838660495</v>
      </c>
      <c r="AC200" s="349">
        <v>5.4827730861104103E-4</v>
      </c>
    </row>
    <row r="201" spans="17:29" ht="20" customHeight="1">
      <c r="Q201" s="355">
        <v>199</v>
      </c>
      <c r="R201" s="349">
        <v>0.6130762284437411</v>
      </c>
      <c r="S201" s="349">
        <v>3.2543376297648092</v>
      </c>
      <c r="T201" s="349">
        <v>20.105168954809141</v>
      </c>
      <c r="U201" s="349">
        <v>6.7872340388671697</v>
      </c>
      <c r="V201" s="349">
        <v>1.5632328880187318</v>
      </c>
      <c r="W201" s="349">
        <v>4.2932395782063483E-4</v>
      </c>
      <c r="X201" s="349">
        <v>2.4464139828434646</v>
      </c>
      <c r="Y201" s="349">
        <v>8.1812944731390917</v>
      </c>
      <c r="Z201" s="349">
        <v>26.487927911462091</v>
      </c>
      <c r="AA201" s="349">
        <v>27.083718936004164</v>
      </c>
      <c r="AB201" s="349">
        <v>3.929914483980935</v>
      </c>
      <c r="AC201" s="349">
        <v>5.6562081477541703E-4</v>
      </c>
    </row>
    <row r="202" spans="17:29" ht="20" customHeight="1">
      <c r="Q202" s="355">
        <v>200</v>
      </c>
      <c r="R202" s="349">
        <v>0.60114507190591171</v>
      </c>
      <c r="S202" s="349">
        <v>3.1793713042161094</v>
      </c>
      <c r="T202" s="349">
        <v>20.112377459604826</v>
      </c>
      <c r="U202" s="349">
        <v>6.7635498152376936</v>
      </c>
      <c r="V202" s="349">
        <v>1.5926118541711742</v>
      </c>
      <c r="W202" s="349">
        <v>4.4287770553959652E-4</v>
      </c>
      <c r="X202" s="349">
        <v>2.3988040008682487</v>
      </c>
      <c r="Y202" s="349">
        <v>7.9928316722073234</v>
      </c>
      <c r="Z202" s="349">
        <v>26.497424889866338</v>
      </c>
      <c r="AA202" s="349">
        <v>26.989209618611412</v>
      </c>
      <c r="AB202" s="349">
        <v>4.0037722088866596</v>
      </c>
      <c r="AC202" s="349">
        <v>5.834774512113981E-4</v>
      </c>
    </row>
    <row r="203" spans="17:29" ht="20" customHeight="1">
      <c r="Q203" s="355">
        <v>201</v>
      </c>
      <c r="R203" s="349">
        <v>0.58965448046363589</v>
      </c>
      <c r="S203" s="349">
        <v>3.106039819345165</v>
      </c>
      <c r="T203" s="349">
        <v>20.115833743877324</v>
      </c>
      <c r="U203" s="349">
        <v>6.7386333293494411</v>
      </c>
      <c r="V203" s="349">
        <v>1.6223535859142153</v>
      </c>
      <c r="W203" s="349">
        <v>4.5683163462733418E-4</v>
      </c>
      <c r="X203" s="349">
        <v>2.3529520459704329</v>
      </c>
      <c r="Y203" s="349">
        <v>7.8084788053152989</v>
      </c>
      <c r="Z203" s="349">
        <v>26.501978435716026</v>
      </c>
      <c r="AA203" s="349">
        <v>26.889783092753319</v>
      </c>
      <c r="AB203" s="349">
        <v>4.0785419141887225</v>
      </c>
      <c r="AC203" s="349">
        <v>6.0186131401744722E-4</v>
      </c>
    </row>
    <row r="204" spans="17:29" ht="20" customHeight="1">
      <c r="Q204" s="355">
        <v>202</v>
      </c>
      <c r="R204" s="349">
        <v>0.57859090956725834</v>
      </c>
      <c r="S204" s="349">
        <v>3.0343211796990293</v>
      </c>
      <c r="T204" s="349">
        <v>20.115545614079661</v>
      </c>
      <c r="U204" s="349">
        <v>6.7125034314962386</v>
      </c>
      <c r="V204" s="349">
        <v>1.6524581527311797</v>
      </c>
      <c r="W204" s="349">
        <v>4.7119671406527962E-4</v>
      </c>
      <c r="X204" s="349">
        <v>2.3088040700983563</v>
      </c>
      <c r="Y204" s="349">
        <v>7.628180576639993</v>
      </c>
      <c r="Z204" s="349">
        <v>26.501598833767549</v>
      </c>
      <c r="AA204" s="349">
        <v>26.785514578476366</v>
      </c>
      <c r="AB204" s="349">
        <v>4.1542237745658452</v>
      </c>
      <c r="AC204" s="349">
        <v>6.2078685448169234E-4</v>
      </c>
    </row>
    <row r="205" spans="17:29" ht="20" customHeight="1">
      <c r="Q205" s="355">
        <v>203</v>
      </c>
      <c r="R205" s="349">
        <v>0.5679408562531354</v>
      </c>
      <c r="S205" s="349">
        <v>2.964193059776115</v>
      </c>
      <c r="T205" s="349">
        <v>20.111523007694149</v>
      </c>
      <c r="U205" s="349">
        <v>6.6851795854221958</v>
      </c>
      <c r="V205" s="349">
        <v>1.6829255104560692</v>
      </c>
      <c r="W205" s="349">
        <v>4.8598418853950482E-4</v>
      </c>
      <c r="X205" s="349">
        <v>2.2663061911448104</v>
      </c>
      <c r="Y205" s="349">
        <v>7.4518808606272957</v>
      </c>
      <c r="Z205" s="349">
        <v>26.496299176341385</v>
      </c>
      <c r="AA205" s="349">
        <v>26.676481743733643</v>
      </c>
      <c r="AB205" s="349">
        <v>4.230817678986206</v>
      </c>
      <c r="AC205" s="349">
        <v>6.4026888712445564E-4</v>
      </c>
    </row>
    <row r="206" spans="17:29" ht="20" customHeight="1">
      <c r="Q206" s="355">
        <v>204</v>
      </c>
      <c r="R206" s="349">
        <v>0.55769087544708096</v>
      </c>
      <c r="S206" s="349">
        <v>2.8956328468753116</v>
      </c>
      <c r="T206" s="349">
        <v>20.10377797675536</v>
      </c>
      <c r="U206" s="349">
        <v>6.6566818462661086</v>
      </c>
      <c r="V206" s="349">
        <v>1.7137554993992188</v>
      </c>
      <c r="W206" s="349">
        <v>5.0120558466470685E-4</v>
      </c>
      <c r="X206" s="349">
        <v>2.225404758004168</v>
      </c>
      <c r="Y206" s="349">
        <v>7.2795228097132245</v>
      </c>
      <c r="Z206" s="349">
        <v>26.486095341614114</v>
      </c>
      <c r="AA206" s="349">
        <v>26.562764616374373</v>
      </c>
      <c r="AB206" s="349">
        <v>4.3083232259954007</v>
      </c>
      <c r="AC206" s="349">
        <v>6.6032259789815793E-4</v>
      </c>
    </row>
    <row r="207" spans="17:29" ht="20" customHeight="1">
      <c r="Q207" s="355">
        <v>205</v>
      </c>
      <c r="R207" s="349">
        <v>0.54782759650261736</v>
      </c>
      <c r="S207" s="349">
        <v>2.8286176816339585</v>
      </c>
      <c r="T207" s="349">
        <v>20.09232466939233</v>
      </c>
      <c r="U207" s="349">
        <v>6.6270308380890715</v>
      </c>
      <c r="V207" s="349">
        <v>1.7449478425031721</v>
      </c>
      <c r="W207" s="349">
        <v>5.1687271732975368E-4</v>
      </c>
      <c r="X207" s="349">
        <v>2.1860464165664761</v>
      </c>
      <c r="Y207" s="349">
        <v>7.1110489562350256</v>
      </c>
      <c r="Z207" s="349">
        <v>26.471005969300876</v>
      </c>
      <c r="AA207" s="349">
        <v>26.444445494470322</v>
      </c>
      <c r="AB207" s="349">
        <v>4.3867397190803779</v>
      </c>
      <c r="AC207" s="349">
        <v>6.809635525473754E-4</v>
      </c>
    </row>
    <row r="208" spans="17:29" ht="20" customHeight="1">
      <c r="Q208" s="355">
        <v>206</v>
      </c>
      <c r="R208" s="349">
        <v>0.53833773985188649</v>
      </c>
      <c r="S208" s="349">
        <v>2.7631244963114869</v>
      </c>
      <c r="T208" s="349">
        <v>20.077179309423251</v>
      </c>
      <c r="U208" s="349">
        <v>6.5962477310193339</v>
      </c>
      <c r="V208" s="349">
        <v>1.776502143530353</v>
      </c>
      <c r="W208" s="349">
        <v>5.3299769616644514E-4</v>
      </c>
      <c r="X208" s="349">
        <v>2.1481781761611014</v>
      </c>
      <c r="Y208" s="349">
        <v>6.9464013086749485</v>
      </c>
      <c r="Z208" s="349">
        <v>26.451052433771984</v>
      </c>
      <c r="AA208" s="349">
        <v>26.321608855114825</v>
      </c>
      <c r="AB208" s="349">
        <v>4.4660661621133029</v>
      </c>
      <c r="AC208" s="349">
        <v>7.0220770513122982E-4</v>
      </c>
    </row>
    <row r="209" spans="17:29" ht="20" customHeight="1">
      <c r="Q209" s="355">
        <v>207</v>
      </c>
      <c r="R209" s="349">
        <v>0.52920813364994201</v>
      </c>
      <c r="S209" s="349">
        <v>2.6991300508796527</v>
      </c>
      <c r="T209" s="349">
        <v>20.058360174037322</v>
      </c>
      <c r="U209" s="349">
        <v>6.5643542180476873</v>
      </c>
      <c r="V209" s="349">
        <v>1.808417885284231</v>
      </c>
      <c r="W209" s="349">
        <v>5.4959293214348632E-4</v>
      </c>
      <c r="X209" s="349">
        <v>2.1117474759739698</v>
      </c>
      <c r="Y209" s="349">
        <v>6.785521442389868</v>
      </c>
      <c r="Z209" s="349">
        <v>26.426258814649511</v>
      </c>
      <c r="AA209" s="349">
        <v>26.194341261827283</v>
      </c>
      <c r="AB209" s="349">
        <v>4.5463012548796327</v>
      </c>
      <c r="AC209" s="349">
        <v>7.2407140671073937E-4</v>
      </c>
    </row>
    <row r="210" spans="17:29" ht="20" customHeight="1">
      <c r="Q210" s="355">
        <v>208</v>
      </c>
      <c r="R210" s="349">
        <v>0.520425730296876</v>
      </c>
      <c r="S210" s="349">
        <v>2.6366109669837314</v>
      </c>
      <c r="T210" s="349">
        <v>20.035887569600966</v>
      </c>
      <c r="U210" s="349">
        <v>6.5313724915079296</v>
      </c>
      <c r="V210" s="349">
        <v>1.8406944278656316</v>
      </c>
      <c r="W210" s="349">
        <v>5.6667114428752164E-4</v>
      </c>
      <c r="X210" s="349">
        <v>2.0767022509773141</v>
      </c>
      <c r="Y210" s="349">
        <v>6.6283505849885787</v>
      </c>
      <c r="Z210" s="349">
        <v>26.3966518649327</v>
      </c>
      <c r="AA210" s="349">
        <v>26.062731270701061</v>
      </c>
      <c r="AB210" s="349">
        <v>4.6274433886945356</v>
      </c>
      <c r="AC210" s="349">
        <v>7.4657141420357153E-4</v>
      </c>
    </row>
    <row r="211" spans="17:29" ht="20" customHeight="1">
      <c r="Q211" s="355">
        <v>209</v>
      </c>
      <c r="R211" s="349">
        <v>0.51197762272675074</v>
      </c>
      <c r="S211" s="349">
        <v>2.5755437598421631</v>
      </c>
      <c r="T211" s="349">
        <v>20.009783805628949</v>
      </c>
      <c r="U211" s="349">
        <v>6.4973252192759663</v>
      </c>
      <c r="V211" s="349">
        <v>1.8733310069657816</v>
      </c>
      <c r="W211" s="349">
        <v>5.8424536653324402E-4</v>
      </c>
      <c r="X211" s="349">
        <v>2.042990996928884</v>
      </c>
      <c r="Y211" s="349">
        <v>6.4748296965264114</v>
      </c>
      <c r="Z211" s="349">
        <v>26.362260976705759</v>
      </c>
      <c r="AA211" s="349">
        <v>25.926869335428524</v>
      </c>
      <c r="AB211" s="349">
        <v>4.7094906421116685</v>
      </c>
      <c r="AC211" s="349">
        <v>7.6972489940884564E-4</v>
      </c>
    </row>
    <row r="212" spans="17:29" ht="20" customHeight="1">
      <c r="Q212" s="355">
        <v>210</v>
      </c>
      <c r="R212" s="349">
        <v>0.50385106035758609</v>
      </c>
      <c r="S212" s="349">
        <v>2.5159048681545486</v>
      </c>
      <c r="T212" s="349">
        <v>19.980073166961354</v>
      </c>
      <c r="U212" s="349">
        <v>6.4622355207219817</v>
      </c>
      <c r="V212" s="349">
        <v>1.9063267321978377</v>
      </c>
      <c r="W212" s="349">
        <v>6.0232895470443482E-4</v>
      </c>
      <c r="X212" s="349">
        <v>2.0105628340186366</v>
      </c>
      <c r="Y212" s="349">
        <v>6.324899544692939</v>
      </c>
      <c r="Z212" s="349">
        <v>26.323118144481885</v>
      </c>
      <c r="AA212" s="349">
        <v>25.786847711340862</v>
      </c>
      <c r="AB212" s="349">
        <v>4.7924407767286912</v>
      </c>
      <c r="AC212" s="349">
        <v>7.9354945820443311E-4</v>
      </c>
    </row>
    <row r="213" spans="17:29" ht="20" customHeight="1">
      <c r="Q213" s="355">
        <v>211</v>
      </c>
      <c r="R213" s="349">
        <v>0.49603346460256204</v>
      </c>
      <c r="S213" s="349">
        <v>2.4576706820901264</v>
      </c>
      <c r="T213" s="349">
        <v>19.946781884191388</v>
      </c>
      <c r="U213" s="349">
        <v>6.4261269424495104</v>
      </c>
      <c r="V213" s="349">
        <v>1.9396805854684493</v>
      </c>
      <c r="W213" s="349">
        <v>6.2093559362789519E-4</v>
      </c>
      <c r="X213" s="349">
        <v>1.9793675687644992</v>
      </c>
      <c r="Y213" s="349">
        <v>6.1785007751740428</v>
      </c>
      <c r="Z213" s="349">
        <v>26.279257926242831</v>
      </c>
      <c r="AA213" s="349">
        <v>25.642760358597457</v>
      </c>
      <c r="AB213" s="349">
        <v>4.876291233093438</v>
      </c>
      <c r="AC213" s="349">
        <v>8.1806311991933927E-4</v>
      </c>
    </row>
    <row r="214" spans="17:29" ht="20" customHeight="1">
      <c r="Q214" s="355">
        <v>212</v>
      </c>
      <c r="R214" s="349">
        <v>0.48851244384914511</v>
      </c>
      <c r="S214" s="349">
        <v>2.400817569430294</v>
      </c>
      <c r="T214" s="349">
        <v>19.909938102390001</v>
      </c>
      <c r="U214" s="349">
        <v>6.3890234338554501</v>
      </c>
      <c r="V214" s="349">
        <v>1.9733914193910498</v>
      </c>
      <c r="W214" s="349">
        <v>6.4007930438227101E-4</v>
      </c>
      <c r="X214" s="349">
        <v>1.9493557537849473</v>
      </c>
      <c r="Y214" s="349">
        <v>6.0355739773733319</v>
      </c>
      <c r="Z214" s="349">
        <v>26.230717402234582</v>
      </c>
      <c r="AA214" s="349">
        <v>25.494702844660765</v>
      </c>
      <c r="AB214" s="349">
        <v>4.9610391267149776</v>
      </c>
      <c r="AC214" s="349">
        <v>8.4328435688380129E-4</v>
      </c>
    </row>
    <row r="215" spans="17:29" ht="20" customHeight="1">
      <c r="Q215" s="355">
        <v>213</v>
      </c>
      <c r="R215" s="349">
        <v>0.48127580781984181</v>
      </c>
      <c r="S215" s="349">
        <v>2.3453218999401759</v>
      </c>
      <c r="T215" s="349">
        <v>19.869571848176008</v>
      </c>
      <c r="U215" s="349">
        <v>6.3509493225447438</v>
      </c>
      <c r="V215" s="349">
        <v>2.0074579557425096</v>
      </c>
      <c r="W215" s="349">
        <v>6.5977445168371562E-4</v>
      </c>
      <c r="X215" s="349">
        <v>1.9204787451040257</v>
      </c>
      <c r="Y215" s="349">
        <v>5.8960597456814376</v>
      </c>
      <c r="Z215" s="349">
        <v>26.177536131583274</v>
      </c>
      <c r="AA215" s="349">
        <v>25.34277224619132</v>
      </c>
      <c r="AB215" s="349">
        <v>5.0466812441836968</v>
      </c>
      <c r="AC215" s="349">
        <v>8.6923209415966764E-4</v>
      </c>
    </row>
    <row r="216" spans="17:29" ht="20" customHeight="1">
      <c r="Q216" s="355">
        <v>214</v>
      </c>
      <c r="R216" s="349">
        <v>0.47431158123578276</v>
      </c>
      <c r="S216" s="349">
        <v>2.291160068044849</v>
      </c>
      <c r="T216" s="349">
        <v>19.82571499518113</v>
      </c>
      <c r="U216" s="349">
        <v>6.3119292896332428</v>
      </c>
      <c r="V216" s="349">
        <v>2.0418787839647305</v>
      </c>
      <c r="W216" s="349">
        <v>6.8003575141051666E-4</v>
      </c>
      <c r="X216" s="349">
        <v>1.8926887566743968</v>
      </c>
      <c r="Y216" s="349">
        <v>5.7598987364832768</v>
      </c>
      <c r="Z216" s="349">
        <v>26.119756106796462</v>
      </c>
      <c r="AA216" s="349">
        <v>25.187067050496442</v>
      </c>
      <c r="AB216" s="349">
        <v>5.1332140394043577</v>
      </c>
      <c r="AC216" s="349">
        <v>8.9592571945385651E-4</v>
      </c>
    </row>
    <row r="217" spans="17:29" ht="20" customHeight="1">
      <c r="Q217" s="355">
        <v>215</v>
      </c>
      <c r="R217" s="349">
        <v>0.46760801671211333</v>
      </c>
      <c r="S217" s="349">
        <v>2.238308513886385</v>
      </c>
      <c r="T217" s="349">
        <v>19.778401227963048</v>
      </c>
      <c r="U217" s="349">
        <v>6.2719883449722449</v>
      </c>
      <c r="V217" s="349">
        <v>2.0766523597128876</v>
      </c>
      <c r="W217" s="349">
        <v>7.0087827826841205E-4</v>
      </c>
      <c r="X217" s="349">
        <v>1.8659389118349905</v>
      </c>
      <c r="Y217" s="349">
        <v>5.6270317210947409</v>
      </c>
      <c r="Z217" s="349">
        <v>26.057421706219717</v>
      </c>
      <c r="AA217" s="349">
        <v>25.027687056666508</v>
      </c>
      <c r="AB217" s="349">
        <v>5.2206336299464251</v>
      </c>
      <c r="AC217" s="349">
        <v>9.2338509321716867E-4</v>
      </c>
    </row>
    <row r="218" spans="17:29" ht="20" customHeight="1">
      <c r="Q218" s="355">
        <v>216</v>
      </c>
      <c r="R218" s="349">
        <v>0.46115360682226086</v>
      </c>
      <c r="S218" s="349">
        <v>2.18674374283788</v>
      </c>
      <c r="T218" s="349">
        <v>19.727666004419277</v>
      </c>
      <c r="U218" s="349">
        <v>6.2311518023273962</v>
      </c>
      <c r="V218" s="349">
        <v>2.1117770034518406</v>
      </c>
      <c r="W218" s="349">
        <v>7.2231747359903899E-4</v>
      </c>
      <c r="X218" s="349">
        <v>1.8401832914521541</v>
      </c>
      <c r="Y218" s="349">
        <v>5.4973996348203036</v>
      </c>
      <c r="Z218" s="349">
        <v>25.990579644518075</v>
      </c>
      <c r="AA218" s="349">
        <v>24.864733276529023</v>
      </c>
      <c r="AB218" s="349">
        <v>5.3089357935154959</v>
      </c>
      <c r="AC218" s="349">
        <v>9.5163055893167413E-4</v>
      </c>
    </row>
    <row r="219" spans="17:29" ht="20" customHeight="1">
      <c r="Q219" s="355">
        <v>217</v>
      </c>
      <c r="R219" s="349">
        <v>0.45493709527637871</v>
      </c>
      <c r="S219" s="349">
        <v>2.1364423435505153</v>
      </c>
      <c r="T219" s="349">
        <v>19.673546516758137</v>
      </c>
      <c r="U219" s="349">
        <v>6.1894452545446708</v>
      </c>
      <c r="V219" s="349">
        <v>2.1472508991023562</v>
      </c>
      <c r="W219" s="349">
        <v>7.4436915333306916E-4</v>
      </c>
      <c r="X219" s="349">
        <v>1.815376978526013</v>
      </c>
      <c r="Y219" s="349">
        <v>5.3709436223227254</v>
      </c>
      <c r="Z219" s="349">
        <v>25.919278921256524</v>
      </c>
      <c r="AA219" s="349">
        <v>24.698307835551169</v>
      </c>
      <c r="AB219" s="349">
        <v>5.3981159645499472</v>
      </c>
      <c r="AC219" s="349">
        <v>9.8068295358871697E-4</v>
      </c>
    </row>
    <row r="220" spans="17:29" ht="20" customHeight="1">
      <c r="Q220" s="355">
        <v>218</v>
      </c>
      <c r="R220" s="349">
        <v>0.44894748716761862</v>
      </c>
      <c r="S220" s="349">
        <v>2.0873810046088859</v>
      </c>
      <c r="T220" s="349">
        <v>19.616081651082865</v>
      </c>
      <c r="U220" s="349">
        <v>6.1468945487357152</v>
      </c>
      <c r="V220" s="349">
        <v>2.1830720927387199</v>
      </c>
      <c r="W220" s="349">
        <v>7.670495160906341E-4</v>
      </c>
      <c r="X220" s="349">
        <v>1.7914760990771079</v>
      </c>
      <c r="Y220" s="349">
        <v>5.2476050794939768</v>
      </c>
      <c r="Z220" s="349">
        <v>25.84357076765335</v>
      </c>
      <c r="AA220" s="349">
        <v>24.528513873819641</v>
      </c>
      <c r="AB220" s="349">
        <v>5.4881692309467738</v>
      </c>
      <c r="AC220" s="349">
        <v>1.0105636183609713E-3</v>
      </c>
    </row>
    <row r="221" spans="17:29" ht="20" customHeight="1">
      <c r="Q221" s="355">
        <v>219</v>
      </c>
      <c r="R221" s="349">
        <v>0.44317405824823924</v>
      </c>
      <c r="S221" s="349">
        <v>2.0395365298692556</v>
      </c>
      <c r="T221" s="349">
        <v>19.555311945647961</v>
      </c>
      <c r="U221" s="349">
        <v>6.1035257615138852</v>
      </c>
      <c r="V221" s="349">
        <v>2.2192384913393211</v>
      </c>
      <c r="W221" s="349">
        <v>7.903751514305202E-4</v>
      </c>
      <c r="X221" s="349">
        <v>1.7684378591616963</v>
      </c>
      <c r="Y221" s="349">
        <v>5.1273256920150976</v>
      </c>
      <c r="Z221" s="349">
        <v>25.76350859158417</v>
      </c>
      <c r="AA221" s="349">
        <v>24.35545544722272</v>
      </c>
      <c r="AB221" s="349">
        <v>5.5790903309206028</v>
      </c>
      <c r="AC221" s="349">
        <v>1.0412944094704969E-3</v>
      </c>
    </row>
    <row r="222" spans="17:29" ht="20" customHeight="1">
      <c r="Q222" s="355">
        <v>220</v>
      </c>
      <c r="R222" s="349">
        <v>0.43760636320585744</v>
      </c>
      <c r="S222" s="349">
        <v>1.9928858525541633</v>
      </c>
      <c r="T222" s="349">
        <v>19.49127954784699</v>
      </c>
      <c r="U222" s="349">
        <v>6.0593651743124717</v>
      </c>
      <c r="V222" s="349">
        <v>2.2557478615917197</v>
      </c>
      <c r="W222" s="349">
        <v>8.1436304825074869E-4</v>
      </c>
      <c r="X222" s="349">
        <v>1.7462205778972326</v>
      </c>
      <c r="Y222" s="349">
        <v>5.0100474707895568</v>
      </c>
      <c r="Z222" s="349">
        <v>25.679147920914726</v>
      </c>
      <c r="AA222" s="349">
        <v>24.179237428960363</v>
      </c>
      <c r="AB222" s="349">
        <v>5.6708736499996766</v>
      </c>
      <c r="AC222" s="349">
        <v>1.0728977092562377E-3</v>
      </c>
    </row>
    <row r="223" spans="17:29" ht="20" customHeight="1">
      <c r="Q223" s="355">
        <v>221</v>
      </c>
      <c r="R223" s="349">
        <v>0.43223424291831525</v>
      </c>
      <c r="S223" s="349">
        <v>1.9474060481753517</v>
      </c>
      <c r="T223" s="349">
        <v>19.424028169992987</v>
      </c>
      <c r="U223" s="349">
        <v>6.014439248815413</v>
      </c>
      <c r="V223" s="349">
        <v>2.2925978287537809</v>
      </c>
      <c r="W223" s="349">
        <v>8.3903060334230379E-4</v>
      </c>
      <c r="X223" s="349">
        <v>1.7247837164121258</v>
      </c>
      <c r="Y223" s="349">
        <v>4.8957127844310566</v>
      </c>
      <c r="Z223" s="349">
        <v>25.590546345242952</v>
      </c>
      <c r="AA223" s="349">
        <v>23.999965411503116</v>
      </c>
      <c r="AB223" s="349">
        <v>5.7635132181627737</v>
      </c>
      <c r="AC223" s="349">
        <v>1.1053964374432913E-3</v>
      </c>
    </row>
    <row r="224" spans="17:29" ht="20" customHeight="1">
      <c r="Q224" s="355">
        <v>222</v>
      </c>
      <c r="R224" s="349">
        <v>0.42704783067360469</v>
      </c>
      <c r="S224" s="349">
        <v>1.9030743463556787</v>
      </c>
      <c r="T224" s="349">
        <v>19.353603043952951</v>
      </c>
      <c r="U224" s="349">
        <v>5.9687746025305852</v>
      </c>
      <c r="V224" s="349">
        <v>2.3297858755723584</v>
      </c>
      <c r="W224" s="349">
        <v>8.6439563009815313E-4</v>
      </c>
      <c r="X224" s="349">
        <v>1.7040879026656712</v>
      </c>
      <c r="Y224" s="349">
        <v>4.7842643889834244</v>
      </c>
      <c r="Z224" s="349">
        <v>25.497763456131349</v>
      </c>
      <c r="AA224" s="349">
        <v>23.817745609120003</v>
      </c>
      <c r="AB224" s="349">
        <v>5.8570027071208237</v>
      </c>
      <c r="AC224" s="349">
        <v>1.1388140626167687E-3</v>
      </c>
    </row>
    <row r="225" spans="17:29" ht="20" customHeight="1">
      <c r="Q225" s="355">
        <v>223</v>
      </c>
      <c r="R225" s="349">
        <v>0.42203755734899728</v>
      </c>
      <c r="S225" s="349">
        <v>1.8598681416186369</v>
      </c>
      <c r="T225" s="349">
        <v>19.280050874699945</v>
      </c>
      <c r="U225" s="349">
        <v>5.9223979845348387</v>
      </c>
      <c r="V225" s="349">
        <v>2.3673093412610346</v>
      </c>
      <c r="W225" s="349">
        <v>8.9047636737988993E-4</v>
      </c>
      <c r="X225" s="349">
        <v>1.6840949521148052</v>
      </c>
      <c r="Y225" s="349">
        <v>4.6756454550450846</v>
      </c>
      <c r="Z225" s="349">
        <v>25.400860785913338</v>
      </c>
      <c r="AA225" s="349">
        <v>23.632684761091713</v>
      </c>
      <c r="AB225" s="349">
        <v>5.9513354277469803</v>
      </c>
      <c r="AC225" s="349">
        <v>1.1731746139033163E-3</v>
      </c>
    </row>
    <row r="226" spans="17:29" ht="20" customHeight="1">
      <c r="Q226" s="355">
        <v>224</v>
      </c>
      <c r="R226" s="349">
        <v>0.41719415555090428</v>
      </c>
      <c r="S226" s="349">
        <v>1.8177650032123478</v>
      </c>
      <c r="T226" s="349">
        <v>19.203419792846571</v>
      </c>
      <c r="U226" s="349">
        <v>5.8753362514194452</v>
      </c>
      <c r="V226" s="349">
        <v>2.4051654205384101</v>
      </c>
      <c r="W226" s="349">
        <v>9.1729148854373442E-4</v>
      </c>
      <c r="X226" s="349">
        <v>1.6647678842337654</v>
      </c>
      <c r="Y226" s="349">
        <v>4.5697995924662607</v>
      </c>
      <c r="Z226" s="349">
        <v>25.299901745157602</v>
      </c>
      <c r="AA226" s="349">
        <v>23.444890035723542</v>
      </c>
      <c r="AB226" s="349">
        <v>6.0465043276589068</v>
      </c>
      <c r="AC226" s="349">
        <v>1.2085026928625898E-3</v>
      </c>
    </row>
    <row r="227" spans="17:29" ht="20" customHeight="1">
      <c r="Q227" s="355">
        <v>225</v>
      </c>
      <c r="R227" s="349">
        <v>0.41250866272402997</v>
      </c>
      <c r="S227" s="349">
        <v>1.7767426840327734</v>
      </c>
      <c r="T227" s="349">
        <v>19.123759306223864</v>
      </c>
      <c r="U227" s="349">
        <v>5.8276163434636681</v>
      </c>
      <c r="V227" s="349">
        <v>2.4433511627283284</v>
      </c>
      <c r="W227" s="349">
        <v>9.4486011062858523E-4</v>
      </c>
      <c r="X227" s="349">
        <v>1.6460709349208305</v>
      </c>
      <c r="Y227" s="349">
        <v>4.4666708727816182</v>
      </c>
      <c r="Z227" s="349">
        <v>25.194951558874809</v>
      </c>
      <c r="AA227" s="349">
        <v>23.254468935268612</v>
      </c>
      <c r="AB227" s="349">
        <v>6.1425019889567825</v>
      </c>
      <c r="AC227" s="349">
        <v>1.2448234855922226E-3</v>
      </c>
    </row>
    <row r="228" spans="17:29" ht="20" customHeight="1">
      <c r="Q228" s="355">
        <v>226</v>
      </c>
      <c r="R228" s="349">
        <v>0.40797242324497146</v>
      </c>
      <c r="S228" s="349">
        <v>1.7367791287085987</v>
      </c>
      <c r="T228" s="349">
        <v>19.041120250571712</v>
      </c>
      <c r="U228" s="349">
        <v>5.7792652610635669</v>
      </c>
      <c r="V228" s="349">
        <v>2.481863470923571</v>
      </c>
      <c r="W228" s="349">
        <v>9.7320180370759216E-4</v>
      </c>
      <c r="X228" s="349">
        <v>1.6279695648525998</v>
      </c>
      <c r="Y228" s="349">
        <v>4.3662038495353892</v>
      </c>
      <c r="Z228" s="349">
        <v>25.086077201553781</v>
      </c>
      <c r="AA228" s="349">
        <v>23.061529201869575</v>
      </c>
      <c r="AB228" s="349">
        <v>6.2393206261208496</v>
      </c>
      <c r="AC228" s="349">
        <v>1.2821627750482284E-3</v>
      </c>
    </row>
    <row r="229" spans="17:29" ht="20" customHeight="1">
      <c r="Q229" s="355">
        <v>227</v>
      </c>
      <c r="R229" s="349">
        <v>0.403577089521578</v>
      </c>
      <c r="S229" s="349">
        <v>1.6978524809079776</v>
      </c>
      <c r="T229" s="349">
        <v>18.955554739405855</v>
      </c>
      <c r="U229" s="349">
        <v>5.7303100414422419</v>
      </c>
      <c r="V229" s="349">
        <v>2.5206991012142597</v>
      </c>
      <c r="W229" s="349">
        <v>1.0023366004061134E-3</v>
      </c>
      <c r="X229" s="349">
        <v>1.6104304638708693</v>
      </c>
      <c r="Y229" s="349">
        <v>4.2683435766502829</v>
      </c>
      <c r="Z229" s="349">
        <v>24.973347331112848</v>
      </c>
      <c r="AA229" s="349">
        <v>22.866178724623378</v>
      </c>
      <c r="AB229" s="349">
        <v>6.3369520840716493</v>
      </c>
      <c r="AC229" s="349">
        <v>1.3205469535846114E-3</v>
      </c>
    </row>
    <row r="230" spans="17:29" ht="20" customHeight="1">
      <c r="Q230" s="355">
        <v>228</v>
      </c>
      <c r="R230" s="349">
        <v>0.39931462212507496</v>
      </c>
      <c r="S230" s="349">
        <v>1.6599410899248819</v>
      </c>
      <c r="T230" s="349">
        <v>18.867116113128578</v>
      </c>
      <c r="U230" s="349">
        <v>5.6807777356668749</v>
      </c>
      <c r="V230" s="349">
        <v>2.5598546619825036</v>
      </c>
      <c r="W230" s="349">
        <v>1.0322850055875916E-3</v>
      </c>
      <c r="X230" s="349">
        <v>1.5934215515098573</v>
      </c>
      <c r="Y230" s="349">
        <v>4.173035624985344</v>
      </c>
      <c r="Z230" s="349">
        <v>24.856832221854791</v>
      </c>
      <c r="AA230" s="349">
        <v>22.66852544787028</v>
      </c>
      <c r="AB230" s="349">
        <v>6.4353878363967834</v>
      </c>
      <c r="AC230" s="349">
        <v>1.360003035714202E-3</v>
      </c>
    </row>
    <row r="231" spans="17:29" ht="20" customHeight="1">
      <c r="Q231" s="355">
        <v>229</v>
      </c>
      <c r="R231" s="349">
        <v>0.39517728898712029</v>
      </c>
      <c r="S231" s="349">
        <v>1.6230235166003022</v>
      </c>
      <c r="T231" s="349">
        <v>18.775858887448841</v>
      </c>
      <c r="U231" s="349">
        <v>5.6306953859970896</v>
      </c>
      <c r="V231" s="349">
        <v>2.599326613264501</v>
      </c>
      <c r="W231" s="349">
        <v>1.0630680062100634E-3</v>
      </c>
      <c r="X231" s="349">
        <v>1.5769119737921451</v>
      </c>
      <c r="Y231" s="349">
        <v>4.0802260972216509</v>
      </c>
      <c r="Z231" s="349">
        <v>24.736603696511978</v>
      </c>
      <c r="AA231" s="349">
        <v>22.468677280804929</v>
      </c>
      <c r="AB231" s="349">
        <v>6.5346189837472677</v>
      </c>
      <c r="AC231" s="349">
        <v>1.4005586710943011E-3</v>
      </c>
    </row>
    <row r="232" spans="17:29" ht="20" customHeight="1">
      <c r="Q232" s="355">
        <v>230</v>
      </c>
      <c r="R232" s="349">
        <v>0.39115766369862359</v>
      </c>
      <c r="S232" s="349">
        <v>1.5870785386309252</v>
      </c>
      <c r="T232" s="349">
        <v>18.68183870117927</v>
      </c>
      <c r="U232" s="349">
        <v>5.5800900035881913</v>
      </c>
      <c r="V232" s="349">
        <v>2.6391112661814891</v>
      </c>
      <c r="W232" s="349">
        <v>1.094707081355068E-3</v>
      </c>
      <c r="X232" s="349">
        <v>1.5608720964402996</v>
      </c>
      <c r="Y232" s="349">
        <v>3.9898616412081469</v>
      </c>
      <c r="Z232" s="349">
        <v>24.612735057470527</v>
      </c>
      <c r="AA232" s="349">
        <v>22.266742008503584</v>
      </c>
      <c r="AB232" s="349">
        <v>6.6346362524069544</v>
      </c>
      <c r="AC232" s="349">
        <v>1.4422421577394483E-3</v>
      </c>
    </row>
    <row r="233" spans="17:29" ht="20" customHeight="1">
      <c r="Q233" s="355">
        <v>231</v>
      </c>
      <c r="R233" s="349">
        <v>0.38724862295129303</v>
      </c>
      <c r="S233" s="349">
        <v>1.5520851553154369</v>
      </c>
      <c r="T233" s="349">
        <v>18.585112263477061</v>
      </c>
      <c r="U233" s="349">
        <v>5.5289885465719228</v>
      </c>
      <c r="V233" s="349">
        <v>2.6792047824407184</v>
      </c>
      <c r="W233" s="349">
        <v>1.12722421243139E-3</v>
      </c>
      <c r="X233" s="349">
        <v>1.5452734946676461</v>
      </c>
      <c r="Y233" s="349">
        <v>3.9018894618936937</v>
      </c>
      <c r="Z233" s="349">
        <v>24.485301017261889</v>
      </c>
      <c r="AA233" s="349">
        <v>22.062827204457736</v>
      </c>
      <c r="AB233" s="349">
        <v>6.7354299930379939</v>
      </c>
      <c r="AC233" s="349">
        <v>1.4850824554645341E-3</v>
      </c>
    </row>
    <row r="234" spans="17:29" ht="20" customHeight="1">
      <c r="Q234" s="355">
        <v>232</v>
      </c>
      <c r="R234" s="349">
        <v>0.38344334316645479</v>
      </c>
      <c r="S234" s="349">
        <v>1.5180225917857972</v>
      </c>
      <c r="T234" s="349">
        <v>18.485737300595165</v>
      </c>
      <c r="U234" s="349">
        <v>5.4774178985365634</v>
      </c>
      <c r="V234" s="349">
        <v>2.7196031739078239</v>
      </c>
      <c r="W234" s="349">
        <v>1.1606418935558437E-3</v>
      </c>
      <c r="X234" s="349">
        <v>1.5300889397259367</v>
      </c>
      <c r="Y234" s="349">
        <v>3.8162573319643447</v>
      </c>
      <c r="Z234" s="349">
        <v>24.354377628409178</v>
      </c>
      <c r="AA234" s="349">
        <v>21.857040144701301</v>
      </c>
      <c r="AB234" s="349">
        <v>6.836990179605797</v>
      </c>
      <c r="AC234" s="349">
        <v>1.5291091995611576E-3</v>
      </c>
    </row>
    <row r="235" spans="17:29" ht="20" customHeight="1">
      <c r="Q235" s="355">
        <v>233</v>
      </c>
      <c r="R235" s="349">
        <v>0.37973529635876574</v>
      </c>
      <c r="S235" s="349">
        <v>1.4848703027683725</v>
      </c>
      <c r="T235" s="349">
        <v>18.383772502211187</v>
      </c>
      <c r="U235" s="349">
        <v>5.4254048474268748</v>
      </c>
      <c r="V235" s="349">
        <v>2.7603023022516391</v>
      </c>
      <c r="W235" s="349">
        <v>1.1949831421131003E-3</v>
      </c>
      <c r="X235" s="349">
        <v>1.5152923823999482</v>
      </c>
      <c r="Y235" s="349">
        <v>3.7329136012987076</v>
      </c>
      <c r="Z235" s="349">
        <v>24.22004221271721</v>
      </c>
      <c r="AA235" s="349">
        <v>21.649487723613145</v>
      </c>
      <c r="AB235" s="349">
        <v>6.9393064084861118</v>
      </c>
      <c r="AC235" s="349">
        <v>1.5743527147098644E-3</v>
      </c>
    </row>
    <row r="236" spans="17:29" ht="20" customHeight="1">
      <c r="Q236" s="355">
        <v>234</v>
      </c>
      <c r="R236" s="349">
        <v>0.37611824528496879</v>
      </c>
      <c r="S236" s="349">
        <v>1.4526079759170376</v>
      </c>
      <c r="T236" s="349">
        <v>18.279277467400764</v>
      </c>
      <c r="U236" s="349">
        <v>5.3729760648838161</v>
      </c>
      <c r="V236" s="349">
        <v>2.8012978786627731</v>
      </c>
      <c r="W236" s="349">
        <v>1.2302715094969989E-3</v>
      </c>
      <c r="X236" s="349">
        <v>1.5008589336491169</v>
      </c>
      <c r="Y236" s="349">
        <v>3.6518072053472501</v>
      </c>
      <c r="Z236" s="349">
        <v>24.0823732900941</v>
      </c>
      <c r="AA236" s="349">
        <v>21.440276371474464</v>
      </c>
      <c r="AB236" s="349">
        <v>7.0423678977575239</v>
      </c>
      <c r="AC236" s="349">
        <v>1.6208440291314878E-3</v>
      </c>
    </row>
    <row r="237" spans="17:29" ht="20" customHeight="1">
      <c r="Q237" s="355">
        <v>235</v>
      </c>
      <c r="R237" s="349">
        <v>0.37258623792986928</v>
      </c>
      <c r="S237" s="349">
        <v>1.4212155347577702</v>
      </c>
      <c r="T237" s="349">
        <v>18.1723126503211</v>
      </c>
      <c r="U237" s="349">
        <v>5.3201580860427233</v>
      </c>
      <c r="V237" s="349">
        <v>2.8425854636469383</v>
      </c>
      <c r="W237" s="349">
        <v>1.2665310920354233E-3</v>
      </c>
      <c r="X237" s="349">
        <v>1.4867648426044267</v>
      </c>
      <c r="Y237" s="349">
        <v>3.5728876725349097</v>
      </c>
      <c r="Z237" s="349">
        <v>23.941450506991039</v>
      </c>
      <c r="AA237" s="349">
        <v>21.229511973855619</v>
      </c>
      <c r="AB237" s="349">
        <v>7.1461634866819059</v>
      </c>
      <c r="AC237" s="349">
        <v>1.6686148889803307E-3</v>
      </c>
    </row>
    <row r="238" spans="17:29" ht="20" customHeight="1">
      <c r="Q238" s="355">
        <v>236</v>
      </c>
      <c r="R238" s="349">
        <v>0.36913360138322726</v>
      </c>
      <c r="S238" s="349">
        <v>1.3906731412817224</v>
      </c>
      <c r="T238" s="349">
        <v>18.062939305671609</v>
      </c>
      <c r="U238" s="349">
        <v>5.2669772898075449</v>
      </c>
      <c r="V238" s="349">
        <v>2.8841604668942225</v>
      </c>
      <c r="W238" s="349">
        <v>1.303786542101146E-3</v>
      </c>
      <c r="X238" s="349">
        <v>1.4729874721348153</v>
      </c>
      <c r="Y238" s="349">
        <v>3.4961051307799877</v>
      </c>
      <c r="Z238" s="349">
        <v>23.797354564548424</v>
      </c>
      <c r="AA238" s="349">
        <v>21.017299792902609</v>
      </c>
      <c r="AB238" s="349">
        <v>7.2506816353757539</v>
      </c>
      <c r="AC238" s="349">
        <v>1.7176977729823522E-3</v>
      </c>
    </row>
    <row r="239" spans="17:29" ht="20" customHeight="1">
      <c r="Q239" s="355">
        <v>237</v>
      </c>
      <c r="R239" s="349">
        <v>0.36575493516233037</v>
      </c>
      <c r="S239" s="349">
        <v>1.360961198221093</v>
      </c>
      <c r="T239" s="349">
        <v>17.951219433996567</v>
      </c>
      <c r="U239" s="349">
        <v>5.2134598796178553</v>
      </c>
      <c r="V239" s="349">
        <v>2.9260181472252511</v>
      </c>
      <c r="W239" s="349">
        <v>1.3420630794104627E-3</v>
      </c>
      <c r="X239" s="349">
        <v>1.4595052722016282</v>
      </c>
      <c r="Y239" s="349">
        <v>3.4214103132156164</v>
      </c>
      <c r="Z239" s="349">
        <v>23.650167146533793</v>
      </c>
      <c r="AA239" s="349">
        <v>20.803744390589959</v>
      </c>
      <c r="AB239" s="349">
        <v>7.3559104246748586</v>
      </c>
      <c r="AC239" s="349">
        <v>1.7681259073207634E-3</v>
      </c>
    </row>
    <row r="240" spans="17:29" ht="20" customHeight="1">
      <c r="Q240" s="355">
        <v>238</v>
      </c>
      <c r="R240" s="349">
        <v>0.36244510403560071</v>
      </c>
      <c r="S240" s="349">
        <v>1.3320603510397264</v>
      </c>
      <c r="T240" s="349">
        <v>17.837215726894605</v>
      </c>
      <c r="U240" s="349">
        <v>5.1596318647242994</v>
      </c>
      <c r="V240" s="349">
        <v>2.9681536126153776</v>
      </c>
      <c r="W240" s="349">
        <v>1.3813865025124375E-3</v>
      </c>
      <c r="X240" s="349">
        <v>1.4462977512220001</v>
      </c>
      <c r="Y240" s="349">
        <v>3.348754563194055</v>
      </c>
      <c r="Z240" s="349">
        <v>23.499970847157069</v>
      </c>
      <c r="AA240" s="349">
        <v>20.588949554002379</v>
      </c>
      <c r="AB240" s="349">
        <v>7.461837556195106</v>
      </c>
      <c r="AC240" s="349">
        <v>1.8199332807727474E-3</v>
      </c>
    </row>
    <row r="241" spans="17:29" ht="20" customHeight="1">
      <c r="Q241" s="355">
        <v>239</v>
      </c>
      <c r="R241" s="349">
        <v>0.35919923040276275</v>
      </c>
      <c r="S241" s="349">
        <v>1.3039514896677771</v>
      </c>
      <c r="T241" s="349">
        <v>17.72099151219988</v>
      </c>
      <c r="U241" s="349">
        <v>5.1055190419869749</v>
      </c>
      <c r="V241" s="349">
        <v>3.0105618202977134</v>
      </c>
      <c r="W241" s="349">
        <v>1.4217832004705258E-3</v>
      </c>
      <c r="X241" s="349">
        <v>1.433345445662747</v>
      </c>
      <c r="Y241" s="349">
        <v>3.278089838647579</v>
      </c>
      <c r="Z241" s="349">
        <v>23.346849098848466</v>
      </c>
      <c r="AA241" s="349">
        <v>20.37301822270323</v>
      </c>
      <c r="AB241" s="349">
        <v>7.5684503525914968</v>
      </c>
      <c r="AC241" s="349">
        <v>1.8731546600996294E-3</v>
      </c>
    </row>
    <row r="242" spans="17:29" ht="20" customHeight="1">
      <c r="Q242" s="355">
        <v>240</v>
      </c>
      <c r="R242" s="349">
        <v>0.35601268628690252</v>
      </c>
      <c r="S242" s="349">
        <v>1.276615750007539</v>
      </c>
      <c r="T242" s="349">
        <v>17.60261069919763</v>
      </c>
      <c r="U242" s="349">
        <v>5.0511469782102267</v>
      </c>
      <c r="V242" s="349">
        <v>3.0532375769459414</v>
      </c>
      <c r="W242" s="349">
        <v>1.4632801647389377E-3</v>
      </c>
      <c r="X242" s="349">
        <v>1.4206298880855484</v>
      </c>
      <c r="Y242" s="349">
        <v>3.2093687158740831</v>
      </c>
      <c r="Z242" s="349">
        <v>23.190886100081734</v>
      </c>
      <c r="AA242" s="349">
        <v>20.156052418243402</v>
      </c>
      <c r="AB242" s="349">
        <v>7.6757357580177326</v>
      </c>
      <c r="AC242" s="349">
        <v>1.9278256056936129E-3</v>
      </c>
    </row>
    <row r="243" spans="17:29" ht="20" customHeight="1">
      <c r="Q243" s="355">
        <v>241</v>
      </c>
      <c r="R243" s="349">
        <v>0.35288108499314363</v>
      </c>
      <c r="S243" s="349">
        <v>1.2500345152350929</v>
      </c>
      <c r="T243" s="349">
        <v>17.482137723937338</v>
      </c>
      <c r="U243" s="349">
        <v>4.9965409930264411</v>
      </c>
      <c r="V243" s="349">
        <v>3.0961755389378705</v>
      </c>
      <c r="W243" s="349">
        <v>1.5059050012360754E-3</v>
      </c>
      <c r="X243" s="349">
        <v>1.4081335738618017</v>
      </c>
      <c r="Y243" s="349">
        <v>3.1425443928093797</v>
      </c>
      <c r="Z243" s="349">
        <v>23.032166743325934</v>
      </c>
      <c r="AA243" s="349">
        <v>19.938153175860993</v>
      </c>
      <c r="AB243" s="349">
        <v>7.783680338788785</v>
      </c>
      <c r="AC243" s="349">
        <v>1.983982487484152E-3</v>
      </c>
    </row>
    <row r="244" spans="17:29" ht="20" customHeight="1">
      <c r="Q244" s="355">
        <v>242</v>
      </c>
      <c r="R244" s="349">
        <v>0.349800272487786</v>
      </c>
      <c r="S244" s="349">
        <v>1.2241894169202752</v>
      </c>
      <c r="T244" s="349">
        <v>17.359637494704437</v>
      </c>
      <c r="U244" s="349">
        <v>4.9417261423399834</v>
      </c>
      <c r="V244" s="349">
        <v>3.1393702127004439</v>
      </c>
      <c r="W244" s="349">
        <v>1.5496859426171728E-3</v>
      </c>
      <c r="X244" s="349">
        <v>1.3958399267720132</v>
      </c>
      <c r="Y244" s="349">
        <v>3.0775706918427606</v>
      </c>
      <c r="Z244" s="349">
        <v>22.870776543206155</v>
      </c>
      <c r="AA244" s="349">
        <v>19.719420478416119</v>
      </c>
      <c r="AB244" s="349">
        <v>7.8922702842482346</v>
      </c>
      <c r="AC244" s="349">
        <v>2.0416625011067716E-3</v>
      </c>
    </row>
    <row r="245" spans="17:29" ht="20" customHeight="1">
      <c r="Q245" s="355">
        <v>243</v>
      </c>
      <c r="R245" s="349">
        <v>0.3467663185505262</v>
      </c>
      <c r="S245" s="349">
        <v>1.1990623359852826</v>
      </c>
      <c r="T245" s="349">
        <v>17.23517533771215</v>
      </c>
      <c r="U245" s="349">
        <v>4.8867272023418487</v>
      </c>
      <c r="V245" s="349">
        <v>3.1828159551370034</v>
      </c>
      <c r="W245" s="349">
        <v>1.5946518607486057E-3</v>
      </c>
      <c r="X245" s="349">
        <v>1.3837332636996962</v>
      </c>
      <c r="Y245" s="349">
        <v>3.0144020622268992</v>
      </c>
      <c r="Z245" s="349">
        <v>22.706801564954194</v>
      </c>
      <c r="AA245" s="349">
        <v>19.499953192603144</v>
      </c>
      <c r="AB245" s="349">
        <v>8.0014914078423871</v>
      </c>
      <c r="AC245" s="349">
        <v>2.1009036843375743E-3</v>
      </c>
    </row>
    <row r="246" spans="17:29" ht="20" customHeight="1">
      <c r="Q246" s="355">
        <v>244</v>
      </c>
      <c r="R246" s="349">
        <v>0.34377550775093768</v>
      </c>
      <c r="S246" s="349">
        <v>1.1746354035201658</v>
      </c>
      <c r="T246" s="349">
        <v>17.108816943071687</v>
      </c>
      <c r="U246" s="349">
        <v>4.8315686541041432</v>
      </c>
      <c r="V246" s="349">
        <v>3.226506974137521</v>
      </c>
      <c r="W246" s="349">
        <v>1.6408322793855445E-3</v>
      </c>
      <c r="X246" s="349">
        <v>1.3717987586239966</v>
      </c>
      <c r="Y246" s="349">
        <v>2.9529935821279722</v>
      </c>
      <c r="Z246" s="349">
        <v>22.54032835322602</v>
      </c>
      <c r="AA246" s="349">
        <v>19.279849007476592</v>
      </c>
      <c r="AB246" s="349">
        <v>8.1113291484029997</v>
      </c>
      <c r="AC246" s="349">
        <v>2.1617449337956538E-3</v>
      </c>
    </row>
    <row r="247" spans="17:29" ht="20" customHeight="1">
      <c r="Q247" s="355">
        <v>245</v>
      </c>
      <c r="R247" s="349">
        <v>0.34082433029868048</v>
      </c>
      <c r="S247" s="349">
        <v>1.1508910014715292</v>
      </c>
      <c r="T247" s="349">
        <v>16.980628311100151</v>
      </c>
      <c r="U247" s="349">
        <v>4.776274668762591</v>
      </c>
      <c r="V247" s="349">
        <v>3.2704373291724651</v>
      </c>
      <c r="W247" s="349">
        <v>1.6882573870560379E-3</v>
      </c>
      <c r="X247" s="349">
        <v>1.3600224061084516</v>
      </c>
      <c r="Y247" s="349">
        <v>2.8933009603570272</v>
      </c>
      <c r="Z247" s="349">
        <v>22.371443861364099</v>
      </c>
      <c r="AA247" s="349">
        <v>19.059204375323599</v>
      </c>
      <c r="AB247" s="349">
        <v>8.2217685716402258</v>
      </c>
      <c r="AC247" s="349">
        <v>2.2242260219174663E-3</v>
      </c>
    </row>
    <row r="248" spans="17:29" ht="20" customHeight="1">
      <c r="Q248" s="355">
        <v>246</v>
      </c>
      <c r="R248" s="349">
        <v>0.33790947281505074</v>
      </c>
      <c r="S248" s="349">
        <v>1.1278117632188416</v>
      </c>
      <c r="T248" s="349">
        <v>16.850675699022595</v>
      </c>
      <c r="U248" s="349">
        <v>4.7208690932944206</v>
      </c>
      <c r="V248" s="349">
        <v>3.3146009319708685</v>
      </c>
      <c r="W248" s="349">
        <v>1.73695805015284E-3</v>
      </c>
      <c r="X248" s="349">
        <v>1.3483909844758606</v>
      </c>
      <c r="Y248" s="349">
        <v>2.8352805378188108</v>
      </c>
      <c r="Z248" s="349">
        <v>22.200235381179052</v>
      </c>
      <c r="AA248" s="349">
        <v>18.83811445491208</v>
      </c>
      <c r="AB248" s="349">
        <v>8.3327943718472568</v>
      </c>
      <c r="AC248" s="349">
        <v>2.2883876142049033E-3</v>
      </c>
    </row>
    <row r="249" spans="17:29" ht="20" customHeight="1">
      <c r="Q249" s="355">
        <v>247</v>
      </c>
      <c r="R249" s="349">
        <v>0.33502780907142093</v>
      </c>
      <c r="S249" s="349">
        <v>1.1053805740510492</v>
      </c>
      <c r="T249" s="349">
        <v>16.719025568124096</v>
      </c>
      <c r="U249" s="349">
        <v>4.6653754368975324</v>
      </c>
      <c r="V249" s="349">
        <v>3.3589915472832659</v>
      </c>
      <c r="W249" s="349">
        <v>1.7869658262361385E-3</v>
      </c>
      <c r="X249" s="349">
        <v>1.3368920188510405</v>
      </c>
      <c r="Y249" s="349">
        <v>2.7788892887099528</v>
      </c>
      <c r="Z249" s="349">
        <v>22.026790473324155</v>
      </c>
      <c r="AA249" s="349">
        <v>18.616673057138303</v>
      </c>
      <c r="AB249" s="349">
        <v>8.4443908738183211</v>
      </c>
      <c r="AC249" s="349">
        <v>2.3542712867512163E-3</v>
      </c>
    </row>
    <row r="250" spans="17:29" ht="20" customHeight="1">
      <c r="Q250" s="355">
        <v>248</v>
      </c>
      <c r="R250" s="349">
        <v>0.33217639073796129</v>
      </c>
      <c r="S250" s="349">
        <v>1.0835805715544542</v>
      </c>
      <c r="T250" s="349">
        <v>16.585744531405965</v>
      </c>
      <c r="U250" s="349">
        <v>4.6098168579762415</v>
      </c>
      <c r="V250" s="349">
        <v>3.4036027937298061</v>
      </c>
      <c r="W250" s="349">
        <v>1.8383129775484397E-3</v>
      </c>
      <c r="X250" s="349">
        <v>1.3255137442446028</v>
      </c>
      <c r="Y250" s="349">
        <v>2.7240848214940847</v>
      </c>
      <c r="Z250" s="349">
        <v>21.851196898334059</v>
      </c>
      <c r="AA250" s="349">
        <v>18.394972593094895</v>
      </c>
      <c r="AB250" s="349">
        <v>8.5565420349808168</v>
      </c>
      <c r="AC250" s="349">
        <v>2.4219195440464548E-3</v>
      </c>
    </row>
    <row r="251" spans="17:29" ht="20" customHeight="1">
      <c r="Q251" s="355">
        <v>249</v>
      </c>
      <c r="R251" s="349">
        <v>0.32935243818377324</v>
      </c>
      <c r="S251" s="349">
        <v>1.0623951459213068</v>
      </c>
      <c r="T251" s="349">
        <v>16.45089930179924</v>
      </c>
      <c r="U251" s="349">
        <v>4.5542161517376565</v>
      </c>
      <c r="V251" s="349">
        <v>3.448428144734236</v>
      </c>
      <c r="W251" s="349">
        <v>1.8910324847447974E-3</v>
      </c>
      <c r="X251" s="349">
        <v>1.3142450688418896</v>
      </c>
      <c r="Y251" s="349">
        <v>2.6708253796776265</v>
      </c>
      <c r="Z251" s="349">
        <v>21.673542548397691</v>
      </c>
      <c r="AA251" s="349">
        <v>18.173104024575562</v>
      </c>
      <c r="AB251" s="349">
        <v>8.6692314477433055</v>
      </c>
      <c r="AC251" s="349">
        <v>2.4913758370666088E-3</v>
      </c>
    </row>
    <row r="252" spans="17:29" ht="20" customHeight="1">
      <c r="Q252" s="355">
        <v>250</v>
      </c>
      <c r="R252" s="349">
        <v>0.32655333136721515</v>
      </c>
      <c r="S252" s="349">
        <v>1.0418079401870979</v>
      </c>
      <c r="T252" s="349">
        <v>16.314556640986154</v>
      </c>
      <c r="U252" s="349">
        <v>4.4985957384017672</v>
      </c>
      <c r="V252" s="349">
        <v>3.4934609295438963</v>
      </c>
      <c r="W252" s="349">
        <v>1.9451580608397098E-3</v>
      </c>
      <c r="X252" s="349">
        <v>1.3030755376518079</v>
      </c>
      <c r="Y252" s="349">
        <v>2.6190698424063346</v>
      </c>
      <c r="Z252" s="349">
        <v>21.493915379932137</v>
      </c>
      <c r="AA252" s="349">
        <v>17.951156817028693</v>
      </c>
      <c r="AB252" s="349">
        <v>8.7824423420597508</v>
      </c>
      <c r="AC252" s="349">
        <v>2.5626845816482092E-3</v>
      </c>
    </row>
    <row r="253" spans="17:29" ht="20" customHeight="1">
      <c r="Q253" s="355">
        <v>251</v>
      </c>
      <c r="R253" s="349">
        <v>0.32377660085282711</v>
      </c>
      <c r="S253" s="349">
        <v>1.02180285040316</v>
      </c>
      <c r="T253" s="349">
        <v>16.176783308880015</v>
      </c>
      <c r="U253" s="349">
        <v>4.44297765202748</v>
      </c>
      <c r="V253" s="349">
        <v>3.538694334336165</v>
      </c>
      <c r="W253" s="349">
        <v>2.0007241653737452E-3</v>
      </c>
      <c r="X253" s="349">
        <v>1.2919952966608454</v>
      </c>
      <c r="Y253" s="349">
        <v>2.5687777248992125</v>
      </c>
      <c r="Z253" s="349">
        <v>21.312403347023981</v>
      </c>
      <c r="AA253" s="349">
        <v>17.729218894968913</v>
      </c>
      <c r="AB253" s="349">
        <v>8.8961575882110839</v>
      </c>
      <c r="AC253" s="349">
        <v>2.6358911771524082E-3</v>
      </c>
    </row>
    <row r="254" spans="17:29" ht="20" customHeight="1">
      <c r="Q254" s="355">
        <v>252</v>
      </c>
      <c r="R254" s="349">
        <v>0.32101991898886872</v>
      </c>
      <c r="S254" s="349">
        <v>1.0023640257499535</v>
      </c>
      <c r="T254" s="349">
        <v>16.037646013810818</v>
      </c>
      <c r="U254" s="349">
        <v>4.3873835299556418</v>
      </c>
      <c r="V254" s="349">
        <v>3.5841214034117126</v>
      </c>
      <c r="W254" s="349">
        <v>2.0577660188012296E-3</v>
      </c>
      <c r="X254" s="349">
        <v>1.2809950576279963</v>
      </c>
      <c r="Y254" s="349">
        <v>2.5199091787333088</v>
      </c>
      <c r="Z254" s="349">
        <v>21.129094335800421</v>
      </c>
      <c r="AA254" s="349">
        <v>17.507376599850577</v>
      </c>
      <c r="AB254" s="349">
        <v>9.0103596998050008</v>
      </c>
      <c r="AC254" s="349">
        <v>2.7110420254203098E-3</v>
      </c>
    </row>
    <row r="255" spans="17:29" ht="20" customHeight="1">
      <c r="Q255" s="355">
        <v>253</v>
      </c>
      <c r="R255" s="349">
        <v>0.31828109127705501</v>
      </c>
      <c r="S255" s="349">
        <v>0.98347586859526548</v>
      </c>
      <c r="T255" s="349">
        <v>15.897211363463489</v>
      </c>
      <c r="U255" s="349">
        <v>4.3318346028694359</v>
      </c>
      <c r="V255" s="349">
        <v>3.6297350404745288</v>
      </c>
      <c r="W255" s="349">
        <v>2.1163196171019366E-3</v>
      </c>
      <c r="X255" s="349">
        <v>1.2700660636466301</v>
      </c>
      <c r="Y255" s="349">
        <v>2.4724249919900303</v>
      </c>
      <c r="Z255" s="349">
        <v>20.944076099791932</v>
      </c>
      <c r="AA255" s="349">
        <v>17.285714650404895</v>
      </c>
      <c r="AB255" s="349">
        <v>9.1250308369939095</v>
      </c>
      <c r="AC255" s="349">
        <v>2.7881845500234096E-3</v>
      </c>
    </row>
    <row r="256" spans="17:29" ht="20" customHeight="1">
      <c r="Q256" s="355">
        <v>254</v>
      </c>
      <c r="R256" s="349">
        <v>0.31555804796373205</v>
      </c>
      <c r="S256" s="349">
        <v>0.96512303450050574</v>
      </c>
      <c r="T256" s="349">
        <v>15.755545816613168</v>
      </c>
      <c r="U256" s="349">
        <v>4.276351685471397</v>
      </c>
      <c r="V256" s="349">
        <v>3.6755280099991379</v>
      </c>
      <c r="W256" s="349">
        <v>2.1764217466186493E-3</v>
      </c>
      <c r="X256" s="349">
        <v>1.259200055589994</v>
      </c>
      <c r="Y256" s="349">
        <v>2.4262865892709651</v>
      </c>
      <c r="Z256" s="349">
        <v>20.757436196345033</v>
      </c>
      <c r="AA256" s="349">
        <v>17.064316105437552</v>
      </c>
      <c r="AB256" s="349">
        <v>9.2401528099120629</v>
      </c>
      <c r="AC256" s="349">
        <v>2.8673672158116147E-3</v>
      </c>
    </row>
    <row r="257" spans="17:29" ht="20" customHeight="1">
      <c r="Q257" s="355">
        <v>255</v>
      </c>
      <c r="R257" s="349">
        <v>0.3128488358793422</v>
      </c>
      <c r="S257" s="349">
        <v>0.94729043217733444</v>
      </c>
      <c r="T257" s="349">
        <v>15.612715635700491</v>
      </c>
      <c r="U257" s="349">
        <v>4.2209551677754789</v>
      </c>
      <c r="V257" s="349">
        <v>3.7214929386849214</v>
      </c>
      <c r="W257" s="349">
        <v>2.2381099991224331E-3</v>
      </c>
      <c r="X257" s="349">
        <v>1.2483892395474865</v>
      </c>
      <c r="Y257" s="349">
        <v>2.3814560315888498</v>
      </c>
      <c r="Z257" s="349">
        <v>20.569261924141706</v>
      </c>
      <c r="AA257" s="349">
        <v>16.843262329080659</v>
      </c>
      <c r="AB257" s="349">
        <v>9.3557070823316746</v>
      </c>
      <c r="AC257" s="349">
        <v>2.9486395487612685E-3</v>
      </c>
    </row>
    <row r="258" spans="17:29" ht="20" customHeight="1">
      <c r="Q258" s="355">
        <v>256</v>
      </c>
      <c r="R258" s="349">
        <v>0.31015161055076657</v>
      </c>
      <c r="S258" s="349">
        <v>0.92996322339599979</v>
      </c>
      <c r="T258" s="349">
        <v>15.468786840287628</v>
      </c>
      <c r="U258" s="349">
        <v>4.1656650070116914</v>
      </c>
      <c r="V258" s="349">
        <v>3.7676223169975662</v>
      </c>
      <c r="W258" s="349">
        <v>2.3014227871085966E-3</v>
      </c>
      <c r="X258" s="349">
        <v>1.2376262553498165</v>
      </c>
      <c r="Y258" s="349">
        <v>2.3378960161371327</v>
      </c>
      <c r="Z258" s="349">
        <v>20.379640261879199</v>
      </c>
      <c r="AA258" s="349">
        <v>16.622632958489096</v>
      </c>
      <c r="AB258" s="349">
        <v>9.4716747755380659</v>
      </c>
      <c r="AC258" s="349">
        <v>3.032052156127099E-3</v>
      </c>
    </row>
    <row r="259" spans="17:29" ht="20" customHeight="1">
      <c r="Q259" s="355">
        <v>257</v>
      </c>
      <c r="R259" s="349">
        <v>0.30746462860886242</v>
      </c>
      <c r="S259" s="349">
        <v>0.91312682284603564</v>
      </c>
      <c r="T259" s="349">
        <v>15.323825161434895</v>
      </c>
      <c r="U259" s="349">
        <v>4.1105007201401431</v>
      </c>
      <c r="V259" s="349">
        <v>3.8139085007977309</v>
      </c>
      <c r="W259" s="349">
        <v>2.3663993593244911E-3</v>
      </c>
      <c r="X259" s="349">
        <v>1.2269041462721106</v>
      </c>
      <c r="Y259" s="349">
        <v>2.29556987593977</v>
      </c>
      <c r="Z259" s="349">
        <v>20.188657808162624</v>
      </c>
      <c r="AA259" s="349">
        <v>16.402505873968593</v>
      </c>
      <c r="AB259" s="349">
        <v>9.5880366724240851</v>
      </c>
      <c r="AC259" s="349">
        <v>3.1176567468996041E-3</v>
      </c>
    </row>
    <row r="260" spans="17:29" ht="20" customHeight="1">
      <c r="Q260" s="355">
        <v>258</v>
      </c>
      <c r="R260" s="349">
        <v>0.30478624051135117</v>
      </c>
      <c r="S260" s="349">
        <v>0.89676689794925912</v>
      </c>
      <c r="T260" s="349">
        <v>15.177895997034652</v>
      </c>
      <c r="U260" s="349">
        <v>4.0554813769701985</v>
      </c>
      <c r="V260" s="349">
        <v>3.8603437130566229</v>
      </c>
      <c r="W260" s="349">
        <v>2.4330798165322792E-3</v>
      </c>
      <c r="X260" s="349">
        <v>1.2162163299953876</v>
      </c>
      <c r="Y260" s="349">
        <v>2.2544415793811119</v>
      </c>
      <c r="Z260" s="349">
        <v>19.996400722658802</v>
      </c>
      <c r="AA260" s="349">
        <v>16.182957171518513</v>
      </c>
      <c r="AB260" s="349">
        <v>9.7047732218030074</v>
      </c>
      <c r="AC260" s="349">
        <v>3.205506152572007E-3</v>
      </c>
    </row>
    <row r="261" spans="17:29" ht="20" customHeight="1">
      <c r="Q261" s="355">
        <v>259</v>
      </c>
      <c r="R261" s="349">
        <v>0.30211488359910055</v>
      </c>
      <c r="S261" s="349">
        <v>0.88086936862450382</v>
      </c>
      <c r="T261" s="349">
        <v>15.03106436813845</v>
      </c>
      <c r="U261" s="349">
        <v>4.0006255938799713</v>
      </c>
      <c r="V261" s="349">
        <v>3.9069200456585911</v>
      </c>
      <c r="W261" s="349">
        <v>2.5015051275077815E-3</v>
      </c>
      <c r="X261" s="349">
        <v>1.2055565708984075</v>
      </c>
      <c r="Y261" s="349">
        <v>2.2144757296144464</v>
      </c>
      <c r="Z261" s="349">
        <v>19.80295466855863</v>
      </c>
      <c r="AA261" s="349">
        <v>15.964061137770118</v>
      </c>
      <c r="AB261" s="349">
        <v>9.8218645429401761</v>
      </c>
      <c r="AC261" s="349">
        <v>3.2956543482182288E-3</v>
      </c>
    </row>
    <row r="262" spans="17:29" ht="20" customHeight="1">
      <c r="Q262" s="355">
        <v>260</v>
      </c>
      <c r="R262" s="349">
        <v>0.29944907550182087</v>
      </c>
      <c r="S262" s="349">
        <v>0.86542040700294764</v>
      </c>
      <c r="T262" s="349">
        <v>14.883394876310291</v>
      </c>
      <c r="U262" s="349">
        <v>3.9459515281303266</v>
      </c>
      <c r="V262" s="349">
        <v>3.9536294612901313</v>
      </c>
      <c r="W262" s="349">
        <v>2.5717171452785464E-3</v>
      </c>
      <c r="X262" s="349">
        <v>1.1949189537438212</v>
      </c>
      <c r="Y262" s="349">
        <v>2.1756375638463448</v>
      </c>
      <c r="Z262" s="349">
        <v>19.608404756391344</v>
      </c>
      <c r="AA262" s="349">
        <v>15.745890227297263</v>
      </c>
      <c r="AB262" s="349">
        <v>9.9392904303019289</v>
      </c>
      <c r="AC262" s="349">
        <v>3.3881564738860396E-3</v>
      </c>
    </row>
    <row r="263" spans="17:29" ht="20" customHeight="1">
      <c r="Q263" s="355">
        <v>261</v>
      </c>
      <c r="R263" s="349">
        <v>0.29678740790723346</v>
      </c>
      <c r="S263" s="349">
        <v>0.85040643709256603</v>
      </c>
      <c r="T263" s="349">
        <v>14.734951662038643</v>
      </c>
      <c r="U263" s="349">
        <v>3.8914768727671887</v>
      </c>
      <c r="V263" s="349">
        <v>4.0004637954154214</v>
      </c>
      <c r="W263" s="349">
        <v>2.6437586236021304E-3</v>
      </c>
      <c r="X263" s="349">
        <v>1.1842978588147139</v>
      </c>
      <c r="Y263" s="349">
        <v>2.1378929524931096</v>
      </c>
      <c r="Z263" s="349">
        <v>19.412835489233679</v>
      </c>
      <c r="AA263" s="349">
        <v>15.528515042274593</v>
      </c>
      <c r="AB263" s="349">
        <v>10.057030358522001</v>
      </c>
      <c r="AC263" s="349">
        <v>3.4830688563066707E-3</v>
      </c>
    </row>
    <row r="264" spans="17:29" ht="20" customHeight="1">
      <c r="Q264" s="355">
        <v>262</v>
      </c>
      <c r="R264" s="349">
        <v>0.29412854070589622</v>
      </c>
      <c r="S264" s="349">
        <v>0.8358141343898291</v>
      </c>
      <c r="T264" s="349">
        <v>14.585798364235444</v>
      </c>
      <c r="U264" s="349">
        <v>3.8372188521047765</v>
      </c>
      <c r="V264" s="349">
        <v>4.0474147583376778</v>
      </c>
      <c r="W264" s="349">
        <v>2.7176732336877253E-3</v>
      </c>
      <c r="X264" s="349">
        <v>1.1736879385501702</v>
      </c>
      <c r="Y264" s="349">
        <v>2.1012083982045917</v>
      </c>
      <c r="Z264" s="349">
        <v>19.216330709351041</v>
      </c>
      <c r="AA264" s="349">
        <v>15.312004314453876</v>
      </c>
      <c r="AB264" s="349">
        <v>10.175063487583714</v>
      </c>
      <c r="AC264" s="349">
        <v>3.5804490309250371E-3</v>
      </c>
    </row>
    <row r="265" spans="17:29" ht="20" customHeight="1">
      <c r="Q265" s="355">
        <v>263</v>
      </c>
      <c r="R265" s="349">
        <v>0.29147119652206377</v>
      </c>
      <c r="S265" s="349">
        <v>0.82163042543659626</v>
      </c>
      <c r="T265" s="349">
        <v>14.435998080851242</v>
      </c>
      <c r="U265" s="349">
        <v>3.7831942177820985</v>
      </c>
      <c r="V265" s="349">
        <v>4.0944739373461081</v>
      </c>
      <c r="W265" s="349">
        <v>2.7935055811622658E-3</v>
      </c>
      <c r="X265" s="349">
        <v>1.1630840957212647</v>
      </c>
      <c r="Y265" s="349">
        <v>2.0655510347502397</v>
      </c>
      <c r="Z265" s="349">
        <v>19.018973546309233</v>
      </c>
      <c r="AA265" s="349">
        <v>15.096424889427885</v>
      </c>
      <c r="AB265" s="349">
        <v>10.293368668217338</v>
      </c>
      <c r="AC265" s="349">
        <v>3.6803557642520459E-3</v>
      </c>
    </row>
    <row r="266" spans="17:29" ht="20" customHeight="1">
      <c r="Q266" s="355">
        <v>264</v>
      </c>
      <c r="R266" s="349">
        <v>0.28881415563921276</v>
      </c>
      <c r="S266" s="349">
        <v>0.8078424873198482</v>
      </c>
      <c r="T266" s="349">
        <v>14.285613330630868</v>
      </c>
      <c r="U266" s="349">
        <v>3.729419245384205</v>
      </c>
      <c r="V266" s="349">
        <v>4.1416327989478248</v>
      </c>
      <c r="W266" s="349">
        <v>2.8713012232835784E-3</v>
      </c>
      <c r="X266" s="349">
        <v>1.1524814631819249</v>
      </c>
      <c r="Y266" s="349">
        <v>2.0308886257614445</v>
      </c>
      <c r="Z266" s="349">
        <v>18.820846366588736</v>
      </c>
      <c r="AA266" s="349">
        <v>14.881841713147873</v>
      </c>
      <c r="AB266" s="349">
        <v>10.411924447511062</v>
      </c>
      <c r="AC266" s="349">
        <v>3.7828490765423827E-3</v>
      </c>
    </row>
    <row r="267" spans="17:29" ht="20" customHeight="1">
      <c r="Q267" s="355">
        <v>265</v>
      </c>
      <c r="R267" s="349">
        <v>0.2861562513271958</v>
      </c>
      <c r="S267" s="349">
        <v>0.79443774711188897</v>
      </c>
      <c r="T267" s="349">
        <v>14.134706016034299</v>
      </c>
      <c r="U267" s="349">
        <v>3.6759097316190932</v>
      </c>
      <c r="V267" s="349">
        <v>4.1888826911843333</v>
      </c>
      <c r="W267" s="349">
        <v>2.9511066864025279E-3</v>
      </c>
      <c r="X267" s="349">
        <v>1.141875385222445</v>
      </c>
      <c r="Y267" s="349">
        <v>1.9971895633242236</v>
      </c>
      <c r="Z267" s="349">
        <v>18.622030724734099</v>
      </c>
      <c r="AA267" s="349">
        <v>14.668317820658316</v>
      </c>
      <c r="AB267" s="349">
        <v>10.530709074734546</v>
      </c>
      <c r="AC267" s="349">
        <v>3.8879902648003375E-3</v>
      </c>
    </row>
    <row r="268" spans="17:29" ht="20" customHeight="1">
      <c r="Q268" s="355">
        <v>266</v>
      </c>
      <c r="R268" s="349">
        <v>0.28349636557635843</v>
      </c>
      <c r="S268" s="349">
        <v>0.78140388124848048</v>
      </c>
      <c r="T268" s="349">
        <v>13.98333738734382</v>
      </c>
      <c r="U268" s="349">
        <v>3.6226809920406149</v>
      </c>
      <c r="V268" s="349">
        <v>4.2362148460317188</v>
      </c>
      <c r="W268" s="349">
        <v>3.0329694836757643E-3</v>
      </c>
      <c r="X268" s="349">
        <v>1.1312614005469459</v>
      </c>
      <c r="Y268" s="349">
        <v>1.964422866415874</v>
      </c>
      <c r="Z268" s="349">
        <v>18.422607316066291</v>
      </c>
      <c r="AA268" s="349">
        <v>14.455914327010426</v>
      </c>
      <c r="AB268" s="349">
        <v>10.649700507372918</v>
      </c>
      <c r="AC268" s="349">
        <v>3.9958419261157943E-3</v>
      </c>
    </row>
    <row r="269" spans="17:29" ht="20" customHeight="1">
      <c r="Q269" s="355">
        <v>267</v>
      </c>
      <c r="R269" s="349">
        <v>0.28083342524237898</v>
      </c>
      <c r="S269" s="349">
        <v>0.76872881484242161</v>
      </c>
      <c r="T269" s="349">
        <v>13.831568007977781</v>
      </c>
      <c r="U269" s="349">
        <v>3.5697478593071668</v>
      </c>
      <c r="V269" s="349">
        <v>4.2836203818841012</v>
      </c>
      <c r="W269" s="349">
        <v>3.1169381330314739E-3</v>
      </c>
      <c r="X269" s="349">
        <v>1.1206352268897772</v>
      </c>
      <c r="Y269" s="349">
        <v>1.9325581791793336</v>
      </c>
      <c r="Z269" s="349">
        <v>18.222655930984626</v>
      </c>
      <c r="AA269" s="349">
        <v>14.244690420313642</v>
      </c>
      <c r="AB269" s="349">
        <v>10.768876417370098</v>
      </c>
      <c r="AC269" s="349">
        <v>4.106467981333543E-3</v>
      </c>
    </row>
    <row r="270" spans="17:29" ht="20" customHeight="1">
      <c r="Q270" s="355">
        <v>268</v>
      </c>
      <c r="R270" s="349">
        <v>0.27816639860406006</v>
      </c>
      <c r="S270" s="349">
        <v>0.75640072093007527</v>
      </c>
      <c r="T270" s="349">
        <v>13.679457721028347</v>
      </c>
      <c r="U270" s="349">
        <v>3.5171246819652757</v>
      </c>
      <c r="V270" s="349">
        <v>4.3310903061194281</v>
      </c>
      <c r="W270" s="349">
        <v>3.203062175389695E-3</v>
      </c>
      <c r="X270" s="349">
        <v>1.1099927472797591</v>
      </c>
      <c r="Y270" s="349">
        <v>1.9015657690289742</v>
      </c>
      <c r="Z270" s="349">
        <v>18.022255410881328</v>
      </c>
      <c r="AA270" s="349">
        <v>14.034703356881664</v>
      </c>
      <c r="AB270" s="349">
        <v>10.888214197579119</v>
      </c>
      <c r="AC270" s="349">
        <v>4.219933699057969E-3</v>
      </c>
    </row>
    <row r="271" spans="17:29" ht="20" customHeight="1">
      <c r="Q271" s="355">
        <v>269</v>
      </c>
      <c r="R271" s="349">
        <v>0.27549429233479494</v>
      </c>
      <c r="S271" s="349">
        <v>0.74440801964846393</v>
      </c>
      <c r="T271" s="349">
        <v>13.527065617039224</v>
      </c>
      <c r="U271" s="349">
        <v>3.4648253237471085</v>
      </c>
      <c r="V271" s="349">
        <v>4.3786155177467458</v>
      </c>
      <c r="W271" s="349">
        <v>3.2913921931395748E-3</v>
      </c>
      <c r="X271" s="349">
        <v>1.0993299979551474</v>
      </c>
      <c r="Y271" s="349">
        <v>1.8714165245818495</v>
      </c>
      <c r="Z271" s="349">
        <v>17.821483605689689</v>
      </c>
      <c r="AA271" s="349">
        <v>13.826008458429238</v>
      </c>
      <c r="AB271" s="349">
        <v>11.007690968417256</v>
      </c>
      <c r="AC271" s="349">
        <v>4.3363057199962626E-3</v>
      </c>
    </row>
    <row r="272" spans="17:29" ht="20" customHeight="1">
      <c r="Q272" s="355">
        <v>270</v>
      </c>
      <c r="R272" s="349">
        <v>0.27281614888694772</v>
      </c>
      <c r="S272" s="349">
        <v>0.73273937734063233</v>
      </c>
      <c r="T272" s="349">
        <v>13.374450003037353</v>
      </c>
      <c r="U272" s="349">
        <v>3.4128631633698272</v>
      </c>
      <c r="V272" s="349">
        <v>4.4261868101342179</v>
      </c>
      <c r="W272" s="349">
        <v>3.3819798288745734E-3</v>
      </c>
      <c r="X272" s="349">
        <v>1.0886431579262892</v>
      </c>
      <c r="Y272" s="349">
        <v>1.8420819534086064</v>
      </c>
      <c r="Z272" s="349">
        <v>17.620417333084298</v>
      </c>
      <c r="AA272" s="349">
        <v>13.618659111271503</v>
      </c>
      <c r="AB272" s="349">
        <v>11.127283584724198</v>
      </c>
      <c r="AC272" s="349">
        <v>4.4556520816414593E-3</v>
      </c>
    </row>
    <row r="273" spans="17:29" ht="20" customHeight="1">
      <c r="Q273" s="355">
        <v>271</v>
      </c>
      <c r="R273" s="349">
        <v>0.27013104428692714</v>
      </c>
      <c r="S273" s="349">
        <v>0.72138370558716436</v>
      </c>
      <c r="T273" s="349">
        <v>13.221668372830527</v>
      </c>
      <c r="U273" s="349">
        <v>3.3612510948249907</v>
      </c>
      <c r="V273" s="349">
        <v>4.4737948738167885</v>
      </c>
      <c r="W273" s="349">
        <v>3.4748778043884668E-3</v>
      </c>
      <c r="X273" s="349">
        <v>1.0779285401771028</v>
      </c>
      <c r="Y273" s="349">
        <v>1.8135341795987501</v>
      </c>
      <c r="Z273" s="349">
        <v>17.41913233934909</v>
      </c>
      <c r="AA273" s="349">
        <v>13.412706767478825</v>
      </c>
      <c r="AB273" s="349">
        <v>11.246968642820404</v>
      </c>
      <c r="AC273" s="349">
        <v>4.5780422432990745E-3</v>
      </c>
    </row>
    <row r="274" spans="17:29" ht="20" customHeight="1">
      <c r="Q274" s="355">
        <v>272</v>
      </c>
      <c r="R274" s="349">
        <v>0.26743808633726623</v>
      </c>
      <c r="S274" s="349">
        <v>0.71033016016191497</v>
      </c>
      <c r="T274" s="349">
        <v>13.068777378580808</v>
      </c>
      <c r="U274" s="349">
        <v>3.310001528145234</v>
      </c>
      <c r="V274" s="349">
        <v>4.5214302993824944</v>
      </c>
      <c r="W274" s="349">
        <v>3.5701399399332197E-3</v>
      </c>
      <c r="X274" s="349">
        <v>1.0671825844906728</v>
      </c>
      <c r="Y274" s="349">
        <v>1.785745941135392</v>
      </c>
      <c r="Z274" s="349">
        <v>17.217703261926211</v>
      </c>
      <c r="AA274" s="349">
        <v>13.208200947936142</v>
      </c>
      <c r="AB274" s="349">
        <v>11.366722487763193</v>
      </c>
      <c r="AC274" s="349">
        <v>4.7035471114587526E-3</v>
      </c>
    </row>
    <row r="275" spans="17:29" ht="20" customHeight="1">
      <c r="Q275" s="355">
        <v>273</v>
      </c>
      <c r="R275" s="349">
        <v>0.26473641322056818</v>
      </c>
      <c r="S275" s="349">
        <v>0.69956813991024491</v>
      </c>
      <c r="T275" s="349">
        <v>12.915832803662266</v>
      </c>
      <c r="U275" s="349">
        <v>3.2591263906354184</v>
      </c>
      <c r="V275" s="349">
        <v>4.5690835804363603</v>
      </c>
      <c r="W275" s="349">
        <v>3.6678211737408719E-3</v>
      </c>
      <c r="X275" s="349">
        <v>1.0564018518784495</v>
      </c>
      <c r="Y275" s="349">
        <v>1.758690587075167</v>
      </c>
      <c r="Z275" s="349">
        <v>17.016203593656947</v>
      </c>
      <c r="AA275" s="349">
        <v>13.00518924725573</v>
      </c>
      <c r="AB275" s="349">
        <v>11.486521220797883</v>
      </c>
      <c r="AC275" s="349">
        <v>4.832239065513725E-3</v>
      </c>
    </row>
    <row r="276" spans="17:29" ht="20" customHeight="1">
      <c r="Q276" s="355">
        <v>274</v>
      </c>
      <c r="R276" s="349">
        <v>0.26202519249870615</v>
      </c>
      <c r="S276" s="349">
        <v>0.68908728554824938</v>
      </c>
      <c r="T276" s="349">
        <v>12.762889536809165</v>
      </c>
      <c r="U276" s="349">
        <v>3.2086371285550288</v>
      </c>
      <c r="V276" s="349">
        <v>4.6167451166406943</v>
      </c>
      <c r="W276" s="349">
        <v>3.7679775818107073E-3</v>
      </c>
      <c r="X276" s="349">
        <v>1.0455830205866619</v>
      </c>
      <c r="Y276" s="349">
        <v>1.7323420745295384</v>
      </c>
      <c r="Z276" s="349">
        <v>16.814705648722772</v>
      </c>
      <c r="AA276" s="349">
        <v>12.803717340490635</v>
      </c>
      <c r="AB276" s="349">
        <v>11.606340707000983</v>
      </c>
      <c r="AC276" s="349">
        <v>4.9641919838297978E-3</v>
      </c>
    </row>
    <row r="277" spans="17:29" ht="20" customHeight="1">
      <c r="Q277" s="355">
        <v>275</v>
      </c>
      <c r="R277" s="349">
        <v>0.25930362049919503</v>
      </c>
      <c r="S277" s="349">
        <v>0.67887747838179557</v>
      </c>
      <c r="T277" s="349">
        <v>12.610001547559099</v>
      </c>
      <c r="U277" s="349">
        <v>3.1585447092382575</v>
      </c>
      <c r="V277" s="349">
        <v>4.6644052168305867</v>
      </c>
      <c r="W277" s="349">
        <v>3.8706663979641625E-3</v>
      </c>
      <c r="X277" s="349">
        <v>1.0347228836477034</v>
      </c>
      <c r="Y277" s="349">
        <v>1.7066749654444984</v>
      </c>
      <c r="Z277" s="349">
        <v>16.613280530292446</v>
      </c>
      <c r="AA277" s="349">
        <v>12.603828991594632</v>
      </c>
      <c r="AB277" s="349">
        <v>11.726156583112461</v>
      </c>
      <c r="AC277" s="349">
        <v>5.0994812701670549E-3</v>
      </c>
    </row>
    <row r="278" spans="17:29" ht="20" customHeight="1">
      <c r="Q278" s="355">
        <v>276</v>
      </c>
      <c r="R278" s="349">
        <v>0.25657092207915505</v>
      </c>
      <c r="S278" s="349">
        <v>0.66892883894437749</v>
      </c>
      <c r="T278" s="349">
        <v>12.457221862993748</v>
      </c>
      <c r="U278" s="349">
        <v>3.1088596236379176</v>
      </c>
      <c r="V278" s="349">
        <v>4.7120541022032381</v>
      </c>
      <c r="W278" s="349">
        <v>3.9759460341684833E-3</v>
      </c>
      <c r="X278" s="349">
        <v>1.023818347938253</v>
      </c>
      <c r="Y278" s="349">
        <v>1.6816644231761828</v>
      </c>
      <c r="Z278" s="349">
        <v>16.411998099878701</v>
      </c>
      <c r="AA278" s="349">
        <v>12.40556606357344</v>
      </c>
      <c r="AB278" s="349">
        <v>11.845944265553598</v>
      </c>
      <c r="AC278" s="349">
        <v>5.2381838804556385E-3</v>
      </c>
    </row>
    <row r="279" spans="17:29" ht="20" customHeight="1">
      <c r="Q279" s="355">
        <v>277</v>
      </c>
      <c r="R279" s="349">
        <v>0.25382635075578253</v>
      </c>
      <c r="S279" s="349">
        <v>0.65923172555316667</v>
      </c>
      <c r="T279" s="349">
        <v>12.304602545778586</v>
      </c>
      <c r="U279" s="349">
        <v>3.0595918892792819</v>
      </c>
      <c r="V279" s="349">
        <v>4.7596819095798271</v>
      </c>
      <c r="W279" s="349">
        <v>4.0838761011307177E-3</v>
      </c>
      <c r="X279" s="349">
        <v>1.0128664346999043</v>
      </c>
      <c r="Y279" s="349">
        <v>1.6572862088608327</v>
      </c>
      <c r="Z279" s="349">
        <v>16.210926948406243</v>
      </c>
      <c r="AA279" s="349">
        <v>12.208968530271683</v>
      </c>
      <c r="AB279" s="349">
        <v>11.965678958627219</v>
      </c>
      <c r="AC279" s="349">
        <v>5.3803783499276848E-3</v>
      </c>
    </row>
    <row r="280" spans="17:29" ht="20" customHeight="1">
      <c r="Q280" s="355">
        <v>278</v>
      </c>
      <c r="R280" s="349">
        <v>0.25106918919071786</v>
      </c>
      <c r="S280" s="349">
        <v>0.64977673278283532</v>
      </c>
      <c r="T280" s="349">
        <v>12.152194673499983</v>
      </c>
      <c r="U280" s="349">
        <v>3.0107510536094289</v>
      </c>
      <c r="V280" s="349">
        <v>4.8072786947386135</v>
      </c>
      <c r="W280" s="349">
        <v>4.194517429164428E-3</v>
      </c>
      <c r="X280" s="349">
        <v>1.0018642814719851</v>
      </c>
      <c r="Y280" s="349">
        <v>1.6335166775780345</v>
      </c>
      <c r="Z280" s="349">
        <v>16.010134368989032</v>
      </c>
      <c r="AA280" s="349">
        <v>12.014074489738103</v>
      </c>
      <c r="AB280" s="349">
        <v>12.085335662896993</v>
      </c>
      <c r="AC280" s="349">
        <v>5.5261448206085648E-3</v>
      </c>
    </row>
    <row r="281" spans="17:29" ht="20" customHeight="1">
      <c r="Q281" s="355">
        <v>279</v>
      </c>
      <c r="R281" s="349">
        <v>0.24829875001415511</v>
      </c>
      <c r="S281" s="349">
        <v>0.64055468985712749</v>
      </c>
      <c r="T281" s="349">
        <v>12.000048319298028</v>
      </c>
      <c r="U281" s="349">
        <v>2.9623461977278174</v>
      </c>
      <c r="V281" s="349">
        <v>4.8548344358174838</v>
      </c>
      <c r="W281" s="349">
        <v>4.3079320893293039E-3</v>
      </c>
      <c r="X281" s="349">
        <v>0.99080914538007536</v>
      </c>
      <c r="Y281" s="349">
        <v>1.6103327743071874</v>
      </c>
      <c r="Z281" s="349">
        <v>15.809686331414635</v>
      </c>
      <c r="AA281" s="349">
        <v>11.82092017911201</v>
      </c>
      <c r="AB281" s="349">
        <v>12.204889183741329</v>
      </c>
      <c r="AC281" s="349">
        <v>5.6755650691676608E-3</v>
      </c>
    </row>
    <row r="282" spans="17:29" ht="20" customHeight="1">
      <c r="Q282" s="355">
        <v>280</v>
      </c>
      <c r="R282" s="349">
        <v>0.24551437697298403</v>
      </c>
      <c r="S282" s="349">
        <v>0.63155665895836655</v>
      </c>
      <c r="T282" s="349">
        <v>11.848212533790313</v>
      </c>
      <c r="U282" s="349">
        <v>2.9143859404833674</v>
      </c>
      <c r="V282" s="349">
        <v>4.9023390367847508</v>
      </c>
      <c r="W282" s="349">
        <v>4.4241834148468035E-3</v>
      </c>
      <c r="X282" s="349">
        <v>0.97969840771754269</v>
      </c>
      <c r="Y282" s="349">
        <v>1.5877120296776608</v>
      </c>
      <c r="Z282" s="349">
        <v>15.609647458329386</v>
      </c>
      <c r="AA282" s="349">
        <v>11.629539990972225</v>
      </c>
      <c r="AB282" s="349">
        <v>12.32431414007884</v>
      </c>
      <c r="AC282" s="349">
        <v>5.8287225351327954E-3</v>
      </c>
    </row>
    <row r="283" spans="17:29" ht="20" customHeight="1">
      <c r="Q283" s="355">
        <v>281</v>
      </c>
      <c r="R283" s="349">
        <v>0.24271544638569048</v>
      </c>
      <c r="S283" s="349">
        <v>0.6227739334554353</v>
      </c>
      <c r="T283" s="349">
        <v>11.696735328281376</v>
      </c>
      <c r="U283" s="349">
        <v>2.8668784429235026</v>
      </c>
      <c r="V283" s="349">
        <v>4.9497823309763689</v>
      </c>
      <c r="W283" s="349">
        <v>4.5433360227914157E-3</v>
      </c>
      <c r="X283" s="349">
        <v>0.96852957975116616</v>
      </c>
      <c r="Y283" s="349">
        <v>1.5656325555139978</v>
      </c>
      <c r="Z283" s="349">
        <v>15.410081003117345</v>
      </c>
      <c r="AA283" s="349">
        <v>11.439966491090521</v>
      </c>
      <c r="AB283" s="349">
        <v>12.443584973260782</v>
      </c>
      <c r="AC283" s="349">
        <v>5.9857023494677879E-3</v>
      </c>
    </row>
    <row r="284" spans="17:29" ht="20" customHeight="1">
      <c r="Q284" s="355">
        <v>282</v>
      </c>
      <c r="R284" s="349">
        <v>0.23990136888517219</v>
      </c>
      <c r="S284" s="349">
        <v>0.61419803605104473</v>
      </c>
      <c r="T284" s="349">
        <v>11.545663659250023</v>
      </c>
      <c r="U284" s="349">
        <v>2.8198314130802067</v>
      </c>
      <c r="V284" s="349">
        <v>4.9971540846979146</v>
      </c>
      <c r="W284" s="349">
        <v>4.6654558360609364E-3</v>
      </c>
      <c r="X284" s="349">
        <v>0.95730030967565072</v>
      </c>
      <c r="Y284" s="349">
        <v>1.5440730401782088</v>
      </c>
      <c r="Z284" s="349">
        <v>15.21104882946284</v>
      </c>
      <c r="AA284" s="349">
        <v>11.252230437529843</v>
      </c>
      <c r="AB284" s="349">
        <v>12.562675956126316</v>
      </c>
      <c r="AC284" s="349">
        <v>6.1465913635176065E-3</v>
      </c>
    </row>
    <row r="285" spans="17:29" ht="20" customHeight="1">
      <c r="Q285" s="355">
        <v>283</v>
      </c>
      <c r="R285" s="349">
        <v>0.23707159142906553</v>
      </c>
      <c r="S285" s="349">
        <v>0.60582071684938255</v>
      </c>
      <c r="T285" s="349">
        <v>11.395043414106327</v>
      </c>
      <c r="U285" s="349">
        <v>2.773252111078381</v>
      </c>
      <c r="V285" s="349">
        <v>5.0444440008898503</v>
      </c>
      <c r="W285" s="349">
        <v>4.7906101056250363E-3</v>
      </c>
      <c r="X285" s="349">
        <v>0.94600839063561915</v>
      </c>
      <c r="Y285" s="349">
        <v>1.5230127437119096</v>
      </c>
      <c r="Z285" s="349">
        <v>15.012611392585761</v>
      </c>
      <c r="AA285" s="349">
        <v>11.066360801028658</v>
      </c>
      <c r="AB285" s="349">
        <v>12.681561202216859</v>
      </c>
      <c r="AC285" s="349">
        <v>6.3114781783201552E-3</v>
      </c>
    </row>
    <row r="286" spans="17:29" ht="20" customHeight="1">
      <c r="Q286" s="355">
        <v>284</v>
      </c>
      <c r="R286" s="349">
        <v>0.23422559955563432</v>
      </c>
      <c r="S286" s="349">
        <v>0.59763395134552855</v>
      </c>
      <c r="T286" s="349">
        <v>11.244919398207148</v>
      </c>
      <c r="U286" s="349">
        <v>2.7271473545514984</v>
      </c>
      <c r="V286" s="349">
        <v>5.0916417228538791</v>
      </c>
      <c r="W286" s="349">
        <v>4.9188674330554547E-3</v>
      </c>
      <c r="X286" s="349">
        <v>0.93465176972749031</v>
      </c>
      <c r="Y286" s="349">
        <v>1.5024314927817759</v>
      </c>
      <c r="Z286" s="349">
        <v>14.814827722134909</v>
      </c>
      <c r="AA286" s="349">
        <v>10.88238478661154</v>
      </c>
      <c r="AB286" s="349">
        <v>12.800214675143994</v>
      </c>
      <c r="AC286" s="349">
        <v>6.480453174289095E-3</v>
      </c>
    </row>
    <row r="287" spans="17:29" ht="20" customHeight="1">
      <c r="Q287" s="355">
        <v>285</v>
      </c>
      <c r="R287" s="349">
        <v>0.23136291986174787</v>
      </c>
      <c r="S287" s="349">
        <v>0.58962993833825705</v>
      </c>
      <c r="T287" s="349">
        <v>11.095335323119107</v>
      </c>
      <c r="U287" s="349">
        <v>2.6815235243497293</v>
      </c>
      <c r="V287" s="349">
        <v>5.138736838038958</v>
      </c>
      <c r="W287" s="349">
        <v>5.0502977933370519E-3</v>
      </c>
      <c r="X287" s="349">
        <v>0.92322855788758029</v>
      </c>
      <c r="Y287" s="349">
        <v>1.4823096754324014</v>
      </c>
      <c r="Z287" s="349">
        <v>14.617755406724847</v>
      </c>
      <c r="AA287" s="349">
        <v>10.70032785636681</v>
      </c>
      <c r="AB287" s="349">
        <v>12.918610198107414</v>
      </c>
      <c r="AC287" s="349">
        <v>6.6536085412666843E-3</v>
      </c>
    </row>
    <row r="288" spans="17:29" ht="20" customHeight="1">
      <c r="Q288" s="355">
        <v>286</v>
      </c>
      <c r="R288" s="349">
        <v>0.22848312267800291</v>
      </c>
      <c r="S288" s="349">
        <v>0.5818010977681507</v>
      </c>
      <c r="T288" s="349">
        <v>10.946333796115798</v>
      </c>
      <c r="U288" s="349">
        <v>2.6363865705256067</v>
      </c>
      <c r="V288" s="349">
        <v>5.1857188818847328</v>
      </c>
      <c r="W288" s="349">
        <v>5.1849725579625914E-3</v>
      </c>
      <c r="X288" s="349">
        <v>0.91173704056688654</v>
      </c>
      <c r="Y288" s="349">
        <v>1.4626282356513893</v>
      </c>
      <c r="Z288" s="349">
        <v>14.421450580098789</v>
      </c>
      <c r="AA288" s="349">
        <v>10.520213753331698</v>
      </c>
      <c r="AB288" s="349">
        <v>13.03672146355715</v>
      </c>
      <c r="AC288" s="349">
        <v>6.8310383089504401E-3</v>
      </c>
    </row>
    <row r="289" spans="17:29" ht="20" customHeight="1">
      <c r="Q289" s="355">
        <v>287</v>
      </c>
      <c r="R289" s="349">
        <v>0.22558582491461188</v>
      </c>
      <c r="S289" s="349">
        <v>0.57414006848311372</v>
      </c>
      <c r="T289" s="349">
        <v>10.797956310894339</v>
      </c>
      <c r="U289" s="349">
        <v>2.5917420185824347</v>
      </c>
      <c r="V289" s="349">
        <v>5.2325773417207397</v>
      </c>
      <c r="W289" s="349">
        <v>5.3229645183116413E-3</v>
      </c>
      <c r="X289" s="349">
        <v>0.90017568908729428</v>
      </c>
      <c r="Y289" s="349">
        <v>1.4433686677519273</v>
      </c>
      <c r="Z289" s="349">
        <v>14.225967908897958</v>
      </c>
      <c r="AA289" s="349">
        <v>10.342064526425929</v>
      </c>
      <c r="AB289" s="349">
        <v>13.154522042996057</v>
      </c>
      <c r="AC289" s="349">
        <v>7.0128383776940873E-3</v>
      </c>
    </row>
    <row r="290" spans="17:29" ht="20" customHeight="1">
      <c r="Q290" s="355">
        <v>288</v>
      </c>
      <c r="R290" s="349">
        <v>0.22267069305033108</v>
      </c>
      <c r="S290" s="349">
        <v>0.56663970593365742</v>
      </c>
      <c r="T290" s="349">
        <v>10.650243239496083</v>
      </c>
      <c r="U290" s="349">
        <v>2.5475949759705574</v>
      </c>
      <c r="V290" s="349">
        <v>5.2793016607191836</v>
      </c>
      <c r="W290" s="349">
        <v>5.4643479093139363E-3</v>
      </c>
      <c r="X290" s="349">
        <v>0.88854317256856985</v>
      </c>
      <c r="Y290" s="349">
        <v>1.4245130105788142</v>
      </c>
      <c r="Z290" s="349">
        <v>14.03136058201739</v>
      </c>
      <c r="AA290" s="349">
        <v>10.165900556374375</v>
      </c>
      <c r="AB290" s="349">
        <v>13.271985396916955</v>
      </c>
      <c r="AC290" s="349">
        <v>7.1991065496833139E-3</v>
      </c>
    </row>
    <row r="291" spans="17:29" ht="20" customHeight="1">
      <c r="Q291" s="355">
        <v>289</v>
      </c>
      <c r="R291" s="349">
        <v>0.2197374462354299</v>
      </c>
      <c r="S291" s="349">
        <v>0.55929307980049392</v>
      </c>
      <c r="T291" s="349">
        <v>10.503233825414179</v>
      </c>
      <c r="U291" s="349">
        <v>2.5039501388169025</v>
      </c>
      <c r="V291" s="349">
        <v>5.3258812418991637</v>
      </c>
      <c r="W291" s="349">
        <v>5.609198433400118E-3</v>
      </c>
      <c r="X291" s="349">
        <v>0.87683837031042167</v>
      </c>
      <c r="Y291" s="349">
        <v>1.4060438415443113</v>
      </c>
      <c r="Z291" s="349">
        <v>13.837680301525326</v>
      </c>
      <c r="AA291" s="349">
        <v>9.9917405825605723</v>
      </c>
      <c r="AB291" s="349">
        <v>13.389084884869114</v>
      </c>
      <c r="AC291" s="349">
        <v>7.3899425604901032E-3</v>
      </c>
    </row>
    <row r="292" spans="17:29" ht="20" customHeight="1">
      <c r="Q292" s="355">
        <v>290</v>
      </c>
      <c r="R292" s="349">
        <v>0.2167858594785422</v>
      </c>
      <c r="S292" s="349">
        <v>0.55209347155715105</v>
      </c>
      <c r="T292" s="349">
        <v>10.356966177870159</v>
      </c>
      <c r="U292" s="349">
        <v>2.4608117988731322</v>
      </c>
      <c r="V292" s="349">
        <v>5.3723054521805134</v>
      </c>
      <c r="W292" s="349">
        <v>5.7575932847384118E-3</v>
      </c>
      <c r="X292" s="349">
        <v>0.86506038450928358</v>
      </c>
      <c r="Y292" s="349">
        <v>1.3879442705006382</v>
      </c>
      <c r="Z292" s="349">
        <v>13.644977275122834</v>
      </c>
      <c r="AA292" s="349">
        <v>9.8196017307525576</v>
      </c>
      <c r="AB292" s="349">
        <v>13.505793775649478</v>
      </c>
      <c r="AC292" s="349">
        <v>7.5854481110038015E-3</v>
      </c>
    </row>
    <row r="293" spans="17:29" ht="20" customHeight="1">
      <c r="Q293" s="355">
        <v>291</v>
      </c>
      <c r="R293" s="349">
        <v>0.21381576688619333</v>
      </c>
      <c r="S293" s="349">
        <v>0.54503437197052329</v>
      </c>
      <c r="T293" s="349">
        <v>10.211477267239971</v>
      </c>
      <c r="U293" s="349">
        <v>2.4181838506679818</v>
      </c>
      <c r="V293" s="349">
        <v>5.4185636264848736</v>
      </c>
      <c r="W293" s="349">
        <v>5.9096111737605359E-3</v>
      </c>
      <c r="X293" s="349">
        <v>0.85320855318529543</v>
      </c>
      <c r="Y293" s="349">
        <v>1.370197933456442</v>
      </c>
      <c r="Z293" s="349">
        <v>13.453300210117728</v>
      </c>
      <c r="AA293" s="349">
        <v>9.6494995416434968</v>
      </c>
      <c r="AB293" s="349">
        <v>13.622085257612621</v>
      </c>
      <c r="AC293" s="349">
        <v>7.7857268997432259E-3</v>
      </c>
    </row>
    <row r="294" spans="17:29" ht="20" customHeight="1">
      <c r="Q294" s="355">
        <v>292</v>
      </c>
      <c r="R294" s="349">
        <v>0.2108270649228936</v>
      </c>
      <c r="S294" s="349">
        <v>0.5381094785423497</v>
      </c>
      <c r="T294" s="349">
        <v>10.06680292160965</v>
      </c>
      <c r="U294" s="349">
        <v>2.3760697988493709</v>
      </c>
      <c r="V294" s="349">
        <v>5.4646450718818054</v>
      </c>
      <c r="W294" s="349">
        <v>6.0653323519751397E-3</v>
      </c>
      <c r="X294" s="349">
        <v>0.8412824631913508</v>
      </c>
      <c r="Y294" s="349">
        <v>1.3527889861447617</v>
      </c>
      <c r="Z294" s="349">
        <v>13.262696308886785</v>
      </c>
      <c r="AA294" s="349">
        <v>9.4814480001495856</v>
      </c>
      <c r="AB294" s="349">
        <v>13.737932449093924</v>
      </c>
      <c r="AC294" s="349">
        <v>7.9908846555475973E-3</v>
      </c>
    </row>
    <row r="295" spans="17:29" ht="20" customHeight="1">
      <c r="Q295" s="355">
        <v>293</v>
      </c>
      <c r="R295" s="349">
        <v>0.20781971565894794</v>
      </c>
      <c r="S295" s="349">
        <v>0.53131269289479488</v>
      </c>
      <c r="T295" s="349">
        <v>9.9229778244388402</v>
      </c>
      <c r="U295" s="349">
        <v>2.3344727657023552</v>
      </c>
      <c r="V295" s="349">
        <v>5.5105390717777283</v>
      </c>
      <c r="W295" s="349">
        <v>6.2248386370720027E-3</v>
      </c>
      <c r="X295" s="349">
        <v>0.82928196317312874</v>
      </c>
      <c r="Y295" s="349">
        <v>1.3357020974504656</v>
      </c>
      <c r="Z295" s="349">
        <v>13.073211265797493</v>
      </c>
      <c r="AA295" s="349">
        <v>9.3154595654096131</v>
      </c>
      <c r="AB295" s="349">
        <v>13.853308408940441</v>
      </c>
      <c r="AC295" s="349">
        <v>8.2010291706505253E-3</v>
      </c>
    </row>
    <row r="296" spans="17:29" ht="20" customHeight="1">
      <c r="Q296" s="355">
        <v>294</v>
      </c>
      <c r="R296" s="349">
        <v>0.20479374997255198</v>
      </c>
      <c r="S296" s="349">
        <v>0.5246381181033567</v>
      </c>
      <c r="T296" s="349">
        <v>9.7800355133103913</v>
      </c>
      <c r="U296" s="349">
        <v>2.2933954988286565</v>
      </c>
      <c r="V296" s="349">
        <v>5.5562348901454675</v>
      </c>
      <c r="W296" s="349">
        <v>6.3882134383157745E-3</v>
      </c>
      <c r="X296" s="349">
        <v>0.81720717634670903</v>
      </c>
      <c r="Y296" s="349">
        <v>1.3189224427052713</v>
      </c>
      <c r="Z296" s="349">
        <v>12.884889265560712</v>
      </c>
      <c r="AA296" s="349">
        <v>9.1515452014292933</v>
      </c>
      <c r="AB296" s="349">
        <v>13.968186147143831</v>
      </c>
      <c r="AC296" s="349">
        <v>8.4162703341354693E-3</v>
      </c>
    </row>
    <row r="297" spans="17:29" ht="20" customHeight="1">
      <c r="Q297" s="355">
        <v>295</v>
      </c>
      <c r="R297" s="349">
        <v>0.201749270672371</v>
      </c>
      <c r="S297" s="349">
        <v>0.51808005598041784</v>
      </c>
      <c r="T297" s="349">
        <v>9.6380083797426632</v>
      </c>
      <c r="U297" s="349">
        <v>2.2528403789742937</v>
      </c>
      <c r="V297" s="349">
        <v>5.6017217757918747</v>
      </c>
      <c r="W297" s="349">
        <v>6.555541782230969E-3</v>
      </c>
      <c r="X297" s="349">
        <v>0.80505851295888409</v>
      </c>
      <c r="Y297" s="349">
        <v>1.302435696858689</v>
      </c>
      <c r="Z297" s="349">
        <v>12.697772982983354</v>
      </c>
      <c r="AA297" s="349">
        <v>8.9897144083165728</v>
      </c>
      <c r="AB297" s="349">
        <v>14.082538635568996</v>
      </c>
      <c r="AC297" s="349">
        <v>8.6367201657749013E-3</v>
      </c>
    </row>
    <row r="298" spans="17:29" ht="20" customHeight="1">
      <c r="Q298" s="355">
        <v>296</v>
      </c>
      <c r="R298" s="349">
        <v>0.19868645550662486</v>
      </c>
      <c r="S298" s="349">
        <v>0.51163300431282088</v>
      </c>
      <c r="T298" s="349">
        <v>9.4969276700407157</v>
      </c>
      <c r="U298" s="349">
        <v>2.2128094279916053</v>
      </c>
      <c r="V298" s="349">
        <v>5.6469889666613442</v>
      </c>
      <c r="W298" s="349">
        <v>6.7269103385776269E-3</v>
      </c>
      <c r="X298" s="349">
        <v>0.79283668229458515</v>
      </c>
      <c r="Y298" s="349">
        <v>1.2862280275333753</v>
      </c>
      <c r="Z298" s="349">
        <v>12.511903584089833</v>
      </c>
      <c r="AA298" s="349">
        <v>8.8299752540532186</v>
      </c>
      <c r="AB298" s="349">
        <v>14.196338818773002</v>
      </c>
      <c r="AC298" s="349">
        <v>8.862492850252434E-3</v>
      </c>
    </row>
    <row r="299" spans="17:29" ht="20" customHeight="1">
      <c r="Q299" s="355">
        <v>297</v>
      </c>
      <c r="R299" s="349">
        <v>0.19560556002474644</v>
      </c>
      <c r="S299" s="349">
        <v>0.50529165405686716</v>
      </c>
      <c r="T299" s="349">
        <v>9.3568234871615203</v>
      </c>
      <c r="U299" s="349">
        <v>2.1733043169223967</v>
      </c>
      <c r="V299" s="349">
        <v>5.6920256941725524</v>
      </c>
      <c r="W299" s="349">
        <v>6.9024074466196668E-3</v>
      </c>
      <c r="X299" s="349">
        <v>0.78054270409601889</v>
      </c>
      <c r="Y299" s="349">
        <v>1.2702860879734585</v>
      </c>
      <c r="Z299" s="349">
        <v>12.327320728579396</v>
      </c>
      <c r="AA299" s="349">
        <v>8.6723344067497337</v>
      </c>
      <c r="AB299" s="349">
        <v>14.309559624907473</v>
      </c>
      <c r="AC299" s="349">
        <v>9.0937047717705409E-3</v>
      </c>
    </row>
    <row r="300" spans="17:29" ht="20" customHeight="1">
      <c r="Q300" s="355">
        <v>298</v>
      </c>
      <c r="R300" s="349">
        <v>0.19250692025797497</v>
      </c>
      <c r="S300" s="349">
        <v>0.49905088649414175</v>
      </c>
      <c r="T300" s="349">
        <v>9.2177247935681041</v>
      </c>
      <c r="U300" s="349">
        <v>2.1343263741892091</v>
      </c>
      <c r="V300" s="349">
        <v>5.7368211875861963</v>
      </c>
      <c r="W300" s="349">
        <v>7.0821231416849286E-3</v>
      </c>
      <c r="X300" s="349">
        <v>0.7681779192592828</v>
      </c>
      <c r="Y300" s="349">
        <v>1.2545970098943775</v>
      </c>
      <c r="Z300" s="349">
        <v>12.144062573586391</v>
      </c>
      <c r="AA300" s="349">
        <v>8.5167971673317293</v>
      </c>
      <c r="AB300" s="349">
        <v>14.422173976698952</v>
      </c>
      <c r="AC300" s="349">
        <v>9.330474549042584E-3</v>
      </c>
    </row>
    <row r="301" spans="17:29" ht="20" customHeight="1">
      <c r="Q301" s="355">
        <v>299</v>
      </c>
      <c r="R301" s="349">
        <v>0.18939095518576646</v>
      </c>
      <c r="S301" s="349">
        <v>0.49290577035159161</v>
      </c>
      <c r="T301" s="349">
        <v>9.0796594150460539</v>
      </c>
      <c r="U301" s="349">
        <v>2.0958765938818469</v>
      </c>
      <c r="V301" s="349">
        <v>5.7813646784011743</v>
      </c>
      <c r="W301" s="349">
        <v>7.2661491820177598E-3</v>
      </c>
      <c r="X301" s="349">
        <v>0.75574399967630845</v>
      </c>
      <c r="Y301" s="349">
        <v>1.2391483962428564</v>
      </c>
      <c r="Z301" s="349">
        <v>11.962165778708373</v>
      </c>
      <c r="AA301" s="349">
        <v>8.3633675026064029</v>
      </c>
      <c r="AB301" s="349">
        <v>14.534154802500742</v>
      </c>
      <c r="AC301" s="349">
        <v>9.5729230706702462E-3</v>
      </c>
    </row>
    <row r="302" spans="17:29" ht="20" customHeight="1">
      <c r="Q302" s="355">
        <v>300</v>
      </c>
      <c r="R302" s="349">
        <v>0.18625816895569666</v>
      </c>
      <c r="S302" s="349">
        <v>0.48685155888921877</v>
      </c>
      <c r="T302" s="349">
        <v>8.94265404545623</v>
      </c>
      <c r="U302" s="349">
        <v>2.0579556441266704</v>
      </c>
      <c r="V302" s="349">
        <v>5.8256454047764281</v>
      </c>
      <c r="W302" s="349">
        <v>7.4545790759241457E-3</v>
      </c>
      <c r="X302" s="349">
        <v>0.74324295709314203</v>
      </c>
      <c r="Y302" s="349">
        <v>1.2239283138754635</v>
      </c>
      <c r="Z302" s="349">
        <v>11.781665512267667</v>
      </c>
      <c r="AA302" s="349">
        <v>8.2120480786593024</v>
      </c>
      <c r="AB302" s="349">
        <v>14.645475047409267</v>
      </c>
      <c r="AC302" s="349">
        <v>9.8211735309063908E-3</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197</v>
      </c>
      <c r="B1" s="2"/>
      <c r="C1" s="2"/>
      <c r="D1" s="2"/>
      <c r="E1" s="2"/>
      <c r="F1" s="2"/>
      <c r="G1" s="2"/>
      <c r="H1" s="2"/>
      <c r="I1" s="2"/>
      <c r="J1" s="2"/>
      <c r="K1" s="2"/>
      <c r="L1" s="2"/>
    </row>
    <row r="2" spans="1:12" ht="18">
      <c r="A2" s="459" t="s">
        <v>198</v>
      </c>
      <c r="B2" s="460"/>
      <c r="C2" s="460"/>
      <c r="D2" s="460"/>
      <c r="E2" s="460"/>
      <c r="F2" s="460"/>
      <c r="G2" s="460"/>
      <c r="H2" s="460"/>
      <c r="I2" s="460"/>
      <c r="J2" s="460"/>
      <c r="K2" s="460"/>
      <c r="L2" s="460"/>
    </row>
    <row r="3" spans="1:12" ht="18">
      <c r="A3" s="6" t="s">
        <v>199</v>
      </c>
      <c r="B3" s="6"/>
      <c r="C3" s="6"/>
      <c r="D3" s="6"/>
      <c r="E3" s="6"/>
      <c r="F3" s="6"/>
      <c r="G3" s="6"/>
      <c r="H3" s="6"/>
      <c r="I3" s="6"/>
      <c r="J3" s="6"/>
      <c r="K3" s="6"/>
      <c r="L3" s="6"/>
    </row>
    <row r="4" spans="1:12">
      <c r="A4" s="4" t="s">
        <v>200</v>
      </c>
    </row>
    <row r="371" spans="4: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7" tint="0.79998168889431442"/>
  </sheetPr>
  <dimension ref="A1:I13"/>
  <sheetViews>
    <sheetView zoomScale="150" zoomScaleNormal="100" workbookViewId="0">
      <selection activeCell="H20" sqref="H20"/>
    </sheetView>
  </sheetViews>
  <sheetFormatPr baseColWidth="10" defaultColWidth="8.83203125" defaultRowHeight="15"/>
  <cols>
    <col min="1" max="1" width="18" customWidth="1"/>
    <col min="6" max="6" width="12.83203125" customWidth="1"/>
  </cols>
  <sheetData>
    <row r="1" spans="1:9" ht="16">
      <c r="A1" s="58" t="s">
        <v>201</v>
      </c>
      <c r="B1" s="58" t="s">
        <v>202</v>
      </c>
      <c r="C1" s="58" t="s">
        <v>203</v>
      </c>
      <c r="D1" s="58" t="s">
        <v>204</v>
      </c>
      <c r="E1" s="58" t="s">
        <v>66</v>
      </c>
      <c r="F1" s="58" t="s">
        <v>205</v>
      </c>
      <c r="G1" s="58" t="s">
        <v>206</v>
      </c>
      <c r="H1" s="58" t="s">
        <v>207</v>
      </c>
      <c r="I1" s="58" t="s">
        <v>208</v>
      </c>
    </row>
    <row r="2" spans="1:9">
      <c r="A2" s="58" t="s">
        <v>39</v>
      </c>
      <c r="B2" s="58"/>
      <c r="C2" s="58"/>
      <c r="D2" s="58"/>
      <c r="E2" s="58"/>
      <c r="F2" s="58"/>
      <c r="G2" s="58"/>
      <c r="H2" s="58"/>
      <c r="I2" s="58"/>
    </row>
    <row r="3" spans="1:9">
      <c r="A3" s="58" t="s">
        <v>209</v>
      </c>
      <c r="B3" s="58">
        <v>4.4999999999999998E-2</v>
      </c>
      <c r="C3" s="58">
        <v>0.43</v>
      </c>
      <c r="D3" s="58">
        <v>0.14499999999999999</v>
      </c>
      <c r="E3" s="58">
        <v>2.68</v>
      </c>
      <c r="F3" s="59">
        <v>1.5346396103896101</v>
      </c>
      <c r="G3" s="58">
        <v>712.8</v>
      </c>
      <c r="H3">
        <v>1.7000000000000001E-2</v>
      </c>
      <c r="I3" s="60">
        <v>0.41183294663573083</v>
      </c>
    </row>
    <row r="4" spans="1:9">
      <c r="A4" s="58" t="s">
        <v>210</v>
      </c>
      <c r="B4" s="58">
        <v>5.7000000000000002E-2</v>
      </c>
      <c r="C4" s="58">
        <v>0.41</v>
      </c>
      <c r="D4" s="58">
        <v>0.124</v>
      </c>
      <c r="E4" s="58">
        <v>2.2799999999999998</v>
      </c>
      <c r="F4" s="59">
        <v>1.52092682926829</v>
      </c>
      <c r="G4" s="58">
        <v>350.2</v>
      </c>
      <c r="H4">
        <v>1.35E-2</v>
      </c>
      <c r="I4" s="60">
        <v>0.35382830626450118</v>
      </c>
    </row>
    <row r="5" spans="1:9">
      <c r="A5" s="58" t="s">
        <v>211</v>
      </c>
      <c r="B5" s="58">
        <v>7.8E-2</v>
      </c>
      <c r="C5" s="58">
        <v>0.43</v>
      </c>
      <c r="D5" s="58">
        <v>3.5999999999999997E-2</v>
      </c>
      <c r="E5" s="58">
        <v>1.56</v>
      </c>
      <c r="F5" s="59">
        <v>1.3727290076335901</v>
      </c>
      <c r="G5" s="58">
        <v>24.96</v>
      </c>
      <c r="H5">
        <v>3.5000000000000001E-3</v>
      </c>
      <c r="I5" s="60">
        <v>0.30162412993039445</v>
      </c>
    </row>
    <row r="6" spans="1:9">
      <c r="A6" s="58" t="s">
        <v>212</v>
      </c>
      <c r="B6" s="58">
        <v>3.4000000000000002E-2</v>
      </c>
      <c r="C6" s="58">
        <v>0.46</v>
      </c>
      <c r="D6" s="58">
        <v>1.6E-2</v>
      </c>
      <c r="E6" s="58">
        <v>1.37</v>
      </c>
      <c r="F6" s="59">
        <v>1.32666666666667</v>
      </c>
      <c r="G6" s="58">
        <v>5.9989999999999997</v>
      </c>
      <c r="H6">
        <v>1.9E-3</v>
      </c>
      <c r="I6" s="60">
        <v>0.32482598607888635</v>
      </c>
    </row>
    <row r="7" spans="1:9">
      <c r="A7" s="58" t="s">
        <v>213</v>
      </c>
      <c r="B7" s="58">
        <v>6.7000000000000004E-2</v>
      </c>
      <c r="C7" s="58">
        <v>0.45</v>
      </c>
      <c r="D7" s="58">
        <v>0.02</v>
      </c>
      <c r="E7" s="58">
        <v>1.41</v>
      </c>
      <c r="F7" s="59">
        <v>1.2795240963855401</v>
      </c>
      <c r="G7" s="58">
        <v>10.8</v>
      </c>
      <c r="H7">
        <v>2.7000000000000001E-3</v>
      </c>
      <c r="I7" s="60">
        <v>0.33642691415313225</v>
      </c>
    </row>
    <row r="8" spans="1:9">
      <c r="A8" s="58" t="s">
        <v>214</v>
      </c>
      <c r="B8" s="58">
        <v>0.1</v>
      </c>
      <c r="C8" s="58">
        <v>0.39</v>
      </c>
      <c r="D8" s="58">
        <v>5.8999999999999997E-2</v>
      </c>
      <c r="E8" s="58">
        <v>1.48</v>
      </c>
      <c r="F8" s="59">
        <v>1.57541899441341</v>
      </c>
      <c r="G8" s="58">
        <v>31.44</v>
      </c>
      <c r="H8">
        <v>9.1000000000000004E-3</v>
      </c>
      <c r="I8" s="60">
        <v>0.11020881670533643</v>
      </c>
    </row>
    <row r="9" spans="1:9">
      <c r="A9" s="58" t="s">
        <v>215</v>
      </c>
      <c r="B9" s="58">
        <v>9.5000000000000001E-2</v>
      </c>
      <c r="C9" s="58">
        <v>0.41</v>
      </c>
      <c r="D9" s="58">
        <v>1.9E-2</v>
      </c>
      <c r="E9" s="58">
        <v>1.31</v>
      </c>
      <c r="F9" s="59">
        <v>1.4329591836734701</v>
      </c>
      <c r="G9" s="58">
        <v>6.24</v>
      </c>
      <c r="H9">
        <v>1.8000000000000002E-3</v>
      </c>
      <c r="I9" s="60">
        <v>5.8004640371229703E-2</v>
      </c>
    </row>
    <row r="10" spans="1:9">
      <c r="A10" s="58" t="s">
        <v>216</v>
      </c>
      <c r="B10" s="58">
        <v>8.8999999999999996E-2</v>
      </c>
      <c r="C10" s="58">
        <v>0.43</v>
      </c>
      <c r="D10" s="58">
        <v>0.01</v>
      </c>
      <c r="E10" s="58">
        <v>1.23</v>
      </c>
      <c r="F10" s="59">
        <v>1.3262717391304299</v>
      </c>
      <c r="G10" s="58">
        <v>1.68</v>
      </c>
      <c r="H10">
        <v>2.5000000000000001E-3</v>
      </c>
      <c r="I10" s="60">
        <v>7.5406032482598612E-2</v>
      </c>
    </row>
    <row r="11" spans="1:9">
      <c r="A11" s="58" t="s">
        <v>217</v>
      </c>
      <c r="B11" s="58">
        <v>0.1</v>
      </c>
      <c r="C11" s="58">
        <v>0.38</v>
      </c>
      <c r="D11" s="58">
        <v>2.7E-2</v>
      </c>
      <c r="E11" s="58">
        <v>1.23</v>
      </c>
      <c r="F11" s="59">
        <v>1.5874999999999999</v>
      </c>
      <c r="G11" s="58">
        <v>2.88</v>
      </c>
      <c r="H11">
        <v>6.6E-3</v>
      </c>
      <c r="I11" s="60">
        <v>0.22041763341067286</v>
      </c>
    </row>
    <row r="12" spans="1:9">
      <c r="A12" s="58" t="s">
        <v>218</v>
      </c>
      <c r="B12" s="58">
        <v>7.0000000000000007E-2</v>
      </c>
      <c r="C12" s="58">
        <v>0.36</v>
      </c>
      <c r="D12" s="58">
        <v>5.0000000000000001E-3</v>
      </c>
      <c r="E12" s="58">
        <v>1.0900000000000001</v>
      </c>
      <c r="F12" s="59">
        <v>1.3565517241379299</v>
      </c>
      <c r="G12" s="58">
        <v>4.8</v>
      </c>
      <c r="H12">
        <v>2.4000000000000002E-3</v>
      </c>
      <c r="I12" s="60">
        <v>0.22041763341067286</v>
      </c>
    </row>
    <row r="13" spans="1:9">
      <c r="A13" s="58" t="s">
        <v>219</v>
      </c>
      <c r="B13" s="58">
        <v>6.8000000000000005E-2</v>
      </c>
      <c r="C13" s="58">
        <v>0.38</v>
      </c>
      <c r="D13" s="58">
        <v>8.0000000000000002E-3</v>
      </c>
      <c r="E13" s="58">
        <v>1.0900000000000001</v>
      </c>
      <c r="F13" s="59">
        <v>1.3935652173913</v>
      </c>
      <c r="G13" s="58">
        <v>4.8</v>
      </c>
      <c r="H13">
        <v>2.3E-3</v>
      </c>
      <c r="I13" s="60">
        <v>0.22041763341067286</v>
      </c>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F15" sqref="F15"/>
    </sheetView>
  </sheetViews>
  <sheetFormatPr baseColWidth="10" defaultColWidth="8.83203125" defaultRowHeight="15"/>
  <cols>
    <col min="4" max="4" width="9.1640625" customWidth="1"/>
    <col min="5" max="5" width="10.1640625" customWidth="1"/>
    <col min="6" max="6" width="10.33203125" customWidth="1"/>
    <col min="8" max="8" width="8.33203125" style="7" customWidth="1"/>
    <col min="10" max="10" width="11.83203125" customWidth="1"/>
    <col min="14" max="14" width="16.83203125" customWidth="1"/>
    <col min="17" max="17" width="10.33203125" customWidth="1"/>
    <col min="18" max="18" width="10" customWidth="1"/>
  </cols>
  <sheetData>
    <row r="1" spans="1:19" ht="16">
      <c r="A1" s="58" t="s">
        <v>201</v>
      </c>
      <c r="B1" s="58" t="s">
        <v>77</v>
      </c>
      <c r="C1" s="58" t="s">
        <v>79</v>
      </c>
      <c r="D1" s="58" t="s">
        <v>220</v>
      </c>
      <c r="E1" s="58" t="s">
        <v>85</v>
      </c>
      <c r="F1" s="58" t="s">
        <v>221</v>
      </c>
      <c r="G1" s="58" t="s">
        <v>222</v>
      </c>
      <c r="H1" s="61" t="s">
        <v>223</v>
      </c>
      <c r="O1" s="58"/>
      <c r="P1" s="58"/>
      <c r="Q1" s="58"/>
      <c r="R1" s="58"/>
      <c r="S1" s="58"/>
    </row>
    <row r="2" spans="1:19">
      <c r="A2" s="58" t="s">
        <v>39</v>
      </c>
      <c r="B2" s="58"/>
      <c r="C2" s="58"/>
      <c r="D2" s="58"/>
      <c r="E2" s="58"/>
      <c r="F2" s="62"/>
      <c r="G2" s="58"/>
      <c r="H2" s="63"/>
      <c r="O2" s="58"/>
      <c r="P2" s="58"/>
      <c r="Q2" s="58"/>
      <c r="R2" s="58"/>
      <c r="S2" s="58"/>
    </row>
    <row r="3" spans="1:19">
      <c r="A3" s="58" t="s">
        <v>224</v>
      </c>
      <c r="B3" s="58">
        <v>3168.6</v>
      </c>
      <c r="C3" s="58">
        <v>0.22</v>
      </c>
      <c r="D3" s="58">
        <v>71</v>
      </c>
      <c r="E3" s="58">
        <v>264.05</v>
      </c>
      <c r="F3" s="62">
        <v>1.2E-5</v>
      </c>
      <c r="G3" s="63">
        <v>154.9</v>
      </c>
      <c r="H3" s="63">
        <v>50.12</v>
      </c>
      <c r="L3" s="63"/>
      <c r="N3" s="154"/>
      <c r="O3" s="154"/>
      <c r="P3" s="58"/>
      <c r="Q3" s="62"/>
      <c r="R3" s="62"/>
      <c r="S3" s="62"/>
    </row>
    <row r="4" spans="1:19">
      <c r="A4" s="58" t="s">
        <v>225</v>
      </c>
      <c r="B4" s="58">
        <v>1350.415</v>
      </c>
      <c r="C4" s="58">
        <v>0.21</v>
      </c>
      <c r="D4" s="58">
        <v>71</v>
      </c>
      <c r="E4" s="58">
        <v>314.05</v>
      </c>
      <c r="F4" s="62">
        <v>7.7999999999999999E-6</v>
      </c>
      <c r="G4" s="63">
        <v>182.3</v>
      </c>
      <c r="H4" s="63">
        <v>63.1</v>
      </c>
      <c r="L4" s="63"/>
      <c r="N4" s="154"/>
      <c r="O4" s="154"/>
      <c r="P4" s="58"/>
      <c r="Q4" s="62"/>
      <c r="R4" s="62"/>
      <c r="S4" s="62"/>
    </row>
    <row r="5" spans="1:19">
      <c r="A5" s="58" t="s">
        <v>226</v>
      </c>
      <c r="B5" s="58">
        <v>345.85700000000003</v>
      </c>
      <c r="C5" s="58">
        <v>0.22</v>
      </c>
      <c r="D5" s="58">
        <v>71</v>
      </c>
      <c r="E5" s="58">
        <v>364.06</v>
      </c>
      <c r="F5" s="62">
        <v>9.3000000000000007E-6</v>
      </c>
      <c r="G5" s="63">
        <v>209.8</v>
      </c>
      <c r="H5" s="63">
        <v>100</v>
      </c>
      <c r="L5" s="63"/>
      <c r="N5" s="154"/>
      <c r="O5" s="154"/>
      <c r="P5" s="58"/>
      <c r="Q5" s="62"/>
      <c r="R5" s="62"/>
      <c r="S5" s="62"/>
    </row>
    <row r="6" spans="1:19">
      <c r="A6" s="58" t="s">
        <v>227</v>
      </c>
      <c r="B6" s="58">
        <v>62.110500000000002</v>
      </c>
      <c r="C6" s="58">
        <v>0.19</v>
      </c>
      <c r="D6" s="58">
        <v>71</v>
      </c>
      <c r="E6" s="58">
        <v>414.07</v>
      </c>
      <c r="F6" s="62">
        <v>4.8999999999999997E-6</v>
      </c>
      <c r="G6" s="63">
        <v>237.2</v>
      </c>
      <c r="H6" s="63">
        <v>136.19999999999999</v>
      </c>
      <c r="L6" s="63"/>
      <c r="N6" s="154"/>
      <c r="O6" s="154"/>
      <c r="P6" s="58"/>
      <c r="Q6" s="62"/>
      <c r="R6" s="62"/>
      <c r="S6" s="62"/>
    </row>
    <row r="7" spans="1:19">
      <c r="A7" s="58" t="s">
        <v>228</v>
      </c>
      <c r="B7" s="58">
        <v>5.1048799999999996</v>
      </c>
      <c r="C7" s="58">
        <v>0.16</v>
      </c>
      <c r="D7" s="58">
        <v>71</v>
      </c>
      <c r="E7" s="58">
        <v>464.08</v>
      </c>
      <c r="F7" s="62">
        <v>2.9299999999999999E-6</v>
      </c>
      <c r="G7" s="63">
        <v>264.7</v>
      </c>
      <c r="H7" s="63">
        <v>388.93</v>
      </c>
      <c r="L7" s="63"/>
      <c r="N7" s="154"/>
      <c r="O7" s="154"/>
      <c r="P7" s="58"/>
      <c r="Q7" s="62"/>
      <c r="R7" s="62"/>
      <c r="S7" s="62"/>
    </row>
    <row r="8" spans="1:19">
      <c r="A8" s="58" t="s">
        <v>229</v>
      </c>
      <c r="B8" s="58">
        <v>3.7013760000000002</v>
      </c>
      <c r="C8" s="58">
        <v>0.17</v>
      </c>
      <c r="D8" s="58">
        <v>71</v>
      </c>
      <c r="E8" s="58">
        <v>514.08000000000004</v>
      </c>
      <c r="F8" s="62">
        <v>2.2699999999999999E-6</v>
      </c>
      <c r="G8" s="63">
        <v>292.10000000000002</v>
      </c>
      <c r="H8" s="63">
        <v>1277.4100000000001</v>
      </c>
      <c r="L8" s="63"/>
      <c r="N8" s="154"/>
      <c r="O8" s="154"/>
      <c r="P8" s="58"/>
      <c r="Q8" s="62"/>
      <c r="R8" s="62"/>
      <c r="S8" s="62"/>
    </row>
    <row r="9" spans="1:19">
      <c r="A9" s="58" t="s">
        <v>230</v>
      </c>
      <c r="B9" s="58">
        <v>2400.8000000000002</v>
      </c>
      <c r="C9" s="58">
        <v>0.15</v>
      </c>
      <c r="D9" s="58">
        <v>71</v>
      </c>
      <c r="E9" s="58">
        <v>300.10000000000002</v>
      </c>
      <c r="F9" s="62">
        <v>1.1E-5</v>
      </c>
      <c r="G9" s="63">
        <v>162.30000000000001</v>
      </c>
      <c r="H9" s="63">
        <v>48.82</v>
      </c>
      <c r="L9" s="63"/>
      <c r="N9" s="154"/>
      <c r="O9" s="154"/>
      <c r="P9" s="58"/>
      <c r="Q9" s="62"/>
      <c r="R9" s="62"/>
      <c r="S9" s="62"/>
    </row>
    <row r="10" spans="1:19">
      <c r="A10" s="58" t="s">
        <v>231</v>
      </c>
      <c r="B10" s="58">
        <v>160.048</v>
      </c>
      <c r="C10" s="58">
        <v>0.14000000000000001</v>
      </c>
      <c r="D10" s="58">
        <v>71</v>
      </c>
      <c r="E10" s="58">
        <v>400.12</v>
      </c>
      <c r="F10" s="62">
        <v>4.5000000000000001E-6</v>
      </c>
      <c r="G10" s="63">
        <v>217.3</v>
      </c>
      <c r="H10" s="63">
        <v>115.69</v>
      </c>
      <c r="L10" s="63"/>
      <c r="N10" s="154"/>
      <c r="O10" s="154"/>
      <c r="P10" s="58"/>
      <c r="Q10" s="62"/>
      <c r="R10" s="62"/>
      <c r="S10" s="62"/>
    </row>
    <row r="11" spans="1:19">
      <c r="A11" s="58" t="s">
        <v>232</v>
      </c>
      <c r="B11" s="58">
        <v>3.6505839419999999</v>
      </c>
      <c r="C11" s="58">
        <v>0.12</v>
      </c>
      <c r="D11" s="58">
        <v>71</v>
      </c>
      <c r="E11" s="58">
        <v>500.13</v>
      </c>
      <c r="F11" s="62">
        <v>5.4E-6</v>
      </c>
      <c r="G11" s="63">
        <v>272.10000000000002</v>
      </c>
      <c r="H11" s="63">
        <v>664.94</v>
      </c>
      <c r="L11" s="63"/>
      <c r="N11" s="154"/>
      <c r="O11" s="154"/>
      <c r="P11" s="58"/>
      <c r="Q11" s="62"/>
      <c r="R11" s="62"/>
      <c r="S11" s="62"/>
    </row>
    <row r="12" spans="1:19">
      <c r="A12" s="58" t="s">
        <v>233</v>
      </c>
      <c r="B12" s="58">
        <v>109</v>
      </c>
      <c r="C12" s="58">
        <v>0.1</v>
      </c>
      <c r="D12" s="58">
        <v>71</v>
      </c>
      <c r="E12" s="58">
        <v>347.08</v>
      </c>
      <c r="F12" s="62">
        <v>2.086E-5</v>
      </c>
      <c r="G12" s="58">
        <v>309.89999999999998</v>
      </c>
      <c r="H12" s="63">
        <v>31.62</v>
      </c>
      <c r="N12" s="154"/>
      <c r="O12" s="154"/>
      <c r="P12" s="58"/>
    </row>
    <row r="13" spans="1:19">
      <c r="N13" s="154"/>
      <c r="O13" s="154"/>
      <c r="P13" s="58"/>
    </row>
    <row r="14" spans="1:19">
      <c r="N14" s="154"/>
      <c r="O14" s="154"/>
      <c r="P14" s="58"/>
      <c r="Q14" s="58"/>
    </row>
    <row r="15" spans="1:19">
      <c r="N15" s="154"/>
      <c r="O15" s="154"/>
      <c r="P15" s="58"/>
      <c r="Q15" s="62"/>
    </row>
    <row r="16" spans="1:19">
      <c r="H16" s="309"/>
      <c r="P16" s="58"/>
      <c r="Q16" s="62"/>
    </row>
    <row r="17" spans="8:17">
      <c r="H17" s="309"/>
      <c r="P17" s="58"/>
      <c r="Q17" s="62"/>
    </row>
    <row r="18" spans="8:17">
      <c r="P18" s="58"/>
      <c r="Q18" s="62"/>
    </row>
    <row r="19" spans="8:17">
      <c r="I19" s="308"/>
      <c r="P19" s="58"/>
      <c r="Q19" s="62"/>
    </row>
    <row r="20" spans="8:17">
      <c r="P20" s="58"/>
      <c r="Q20" s="62"/>
    </row>
    <row r="21" spans="8:17">
      <c r="P21" s="58"/>
      <c r="Q21" s="62"/>
    </row>
    <row r="22" spans="8:17">
      <c r="P22" s="58"/>
      <c r="Q22" s="62"/>
    </row>
    <row r="23" spans="8:17">
      <c r="P23" s="58"/>
      <c r="Q23" s="62"/>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Introduction</vt:lpstr>
      <vt:lpstr>Module0_Input</vt:lpstr>
      <vt:lpstr>Module0_Output</vt:lpstr>
      <vt:lpstr>Module0_Output_Data</vt:lpstr>
      <vt:lpstr>Module1_Input</vt:lpstr>
      <vt:lpstr>Module1_Output</vt:lpstr>
      <vt:lpstr>Module1_Output_Data</vt:lpstr>
      <vt:lpstr>ReadMe2</vt:lpstr>
      <vt:lpstr>SoilData</vt:lpstr>
      <vt:lpstr>PFASData</vt:lpstr>
      <vt:lpstr>AI</vt:lpstr>
      <vt:lpstr>Module0_Input!PFASname</vt:lpstr>
      <vt:lpstr>Module1_Input!PFASname</vt:lpstr>
      <vt:lpstr>Module1_Output_Data!PFASname</vt:lpstr>
      <vt:lpstr>PFASname</vt:lpstr>
      <vt:lpstr>Module1_Output_Data!Print_Area</vt:lpstr>
      <vt:lpstr>Module0_Input!SoilName</vt:lpstr>
      <vt:lpstr>Module1_Input!SoilName</vt:lpstr>
      <vt:lpstr>Module1_Output_Data!SoilName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Guo, Bo - (boguo)</cp:lastModifiedBy>
  <cp:revision/>
  <dcterms:created xsi:type="dcterms:W3CDTF">2023-05-28T20:22:31Z</dcterms:created>
  <dcterms:modified xsi:type="dcterms:W3CDTF">2025-08-06T17:46:30Z</dcterms:modified>
  <cp:category/>
  <cp:contentStatus/>
</cp:coreProperties>
</file>