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zk/work/shinetech/pwc/filing-platform/pwc-admin/src/main/resources/taxJson/"/>
    </mc:Choice>
  </mc:AlternateContent>
  <xr:revisionPtr revIDLastSave="0" documentId="13_ncr:1_{71F287EF-D767-9346-9329-E5D2E0864D49}" xr6:coauthVersionLast="45" xr6:coauthVersionMax="45" xr10:uidLastSave="{00000000-0000-0000-0000-000000000000}"/>
  <bookViews>
    <workbookView xWindow="0" yWindow="460" windowWidth="38400" windowHeight="23540" tabRatio="773" xr2:uid="{00000000-000D-0000-FFFF-FFFF00000000}"/>
  </bookViews>
  <sheets>
    <sheet name="数据填写" sheetId="1" r:id="rId1"/>
  </sheets>
  <definedNames>
    <definedName name="_xlnm._FilterDatabase" localSheetId="0" hidden="1">数据填写!$A$2:$CN$265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H191" i="1" l="1"/>
  <c r="CH156" i="1"/>
  <c r="CH92" i="1"/>
  <c r="CH157" i="1"/>
  <c r="CH180" i="1"/>
  <c r="CH178" i="1"/>
  <c r="CH158" i="1"/>
  <c r="CH134" i="1"/>
  <c r="CH159" i="1"/>
  <c r="CH27" i="1"/>
  <c r="CH81" i="1"/>
  <c r="CH135" i="1"/>
  <c r="CH111" i="1"/>
  <c r="CH136" i="1"/>
  <c r="CH22" i="1"/>
  <c r="CH34" i="1"/>
  <c r="CH31" i="1"/>
  <c r="CH263" i="1"/>
  <c r="CH23" i="1"/>
  <c r="CH225" i="1"/>
  <c r="CH107" i="1"/>
  <c r="CH205" i="1"/>
  <c r="CH265" i="1"/>
  <c r="CH222" i="1"/>
  <c r="CH264" i="1"/>
  <c r="CH84" i="1"/>
  <c r="CH30" i="1"/>
  <c r="CH184" i="1"/>
  <c r="CH114" i="1"/>
  <c r="CH200" i="1"/>
  <c r="CH130" i="1"/>
  <c r="CH95" i="1"/>
  <c r="CH206" i="1"/>
  <c r="CH224" i="1"/>
  <c r="CH201" i="1"/>
  <c r="CH25" i="1"/>
  <c r="CH207" i="1"/>
  <c r="CH26" i="1"/>
  <c r="CH65" i="1"/>
  <c r="CH59" i="1"/>
  <c r="CH261" i="1"/>
  <c r="CH33" i="1"/>
  <c r="CH262" i="1"/>
  <c r="CH226" i="1"/>
  <c r="CH82" i="1"/>
  <c r="CH60" i="1"/>
  <c r="CH98" i="1"/>
  <c r="CH113" i="1"/>
  <c r="CH131" i="1"/>
  <c r="CH188" i="1"/>
  <c r="CH29" i="1"/>
  <c r="CH72" i="1"/>
  <c r="CH63" i="1"/>
  <c r="CH73" i="1"/>
  <c r="CH74" i="1"/>
  <c r="CH210" i="1"/>
  <c r="CH32" i="1"/>
  <c r="CH211" i="1"/>
  <c r="CH28" i="1"/>
  <c r="CH46" i="1"/>
  <c r="CH208" i="1"/>
  <c r="CH71" i="1"/>
  <c r="CH212" i="1"/>
  <c r="CH116" i="1"/>
  <c r="CH39" i="1"/>
  <c r="CH244" i="1"/>
  <c r="CH164" i="1"/>
  <c r="CH117" i="1"/>
  <c r="CH209" i="1"/>
  <c r="CH167" i="1"/>
  <c r="CH239" i="1"/>
  <c r="CH168" i="1"/>
  <c r="CH169" i="1"/>
  <c r="CH170" i="1"/>
  <c r="CH187" i="1"/>
  <c r="CH120" i="1"/>
  <c r="CH123" i="1"/>
  <c r="CH121" i="1"/>
  <c r="CH119" i="1"/>
  <c r="CH252" i="1"/>
  <c r="CH122" i="1"/>
  <c r="CH253" i="1"/>
  <c r="CH255" i="1"/>
  <c r="CH256" i="1"/>
  <c r="CH49" i="1"/>
  <c r="CH146" i="1"/>
  <c r="CH86" i="1"/>
  <c r="CH96" i="1"/>
  <c r="CH193" i="1"/>
  <c r="CH7" i="1"/>
  <c r="CH155" i="1"/>
  <c r="CH87" i="1"/>
  <c r="CH141" i="1"/>
  <c r="CH196" i="1"/>
  <c r="CH147" i="1"/>
  <c r="CH94" i="1"/>
  <c r="CH192" i="1"/>
  <c r="CH67" i="1"/>
  <c r="CH8" i="1"/>
  <c r="CH258" i="1"/>
  <c r="CH9" i="1"/>
  <c r="CH10" i="1"/>
  <c r="CH220" i="1"/>
  <c r="CH227" i="1"/>
  <c r="CH235" i="1"/>
  <c r="CH241" i="1"/>
  <c r="CH88" i="1"/>
  <c r="CH91" i="1"/>
  <c r="CH11" i="1"/>
  <c r="CH182" i="1"/>
  <c r="CH232" i="1"/>
  <c r="CH148" i="1"/>
  <c r="CH160" i="1"/>
  <c r="CH183" i="1"/>
  <c r="CH52" i="1"/>
  <c r="CH50" i="1"/>
  <c r="CH14" i="1"/>
  <c r="CH3" i="1"/>
  <c r="CH43" i="1"/>
  <c r="CH15" i="1"/>
  <c r="CH132" i="1"/>
  <c r="CH199" i="1"/>
  <c r="CH143" i="1"/>
  <c r="CH251" i="1"/>
  <c r="CH203" i="1"/>
  <c r="CH125" i="1"/>
  <c r="CH229" i="1"/>
  <c r="CH237" i="1"/>
  <c r="CH128" i="1"/>
  <c r="CH163" i="1"/>
  <c r="CH194" i="1"/>
  <c r="CH89" i="1"/>
  <c r="CH102" i="1"/>
  <c r="CH16" i="1"/>
  <c r="CH83" i="1"/>
  <c r="CH218" i="1"/>
  <c r="CH68" i="1"/>
  <c r="CH181" i="1"/>
  <c r="CH215" i="1"/>
  <c r="CH69" i="1"/>
  <c r="CH44" i="1"/>
  <c r="CH18" i="1"/>
  <c r="CH152" i="1"/>
  <c r="CH5" i="1"/>
  <c r="CH56" i="1"/>
  <c r="CH173" i="1"/>
  <c r="CH19" i="1"/>
  <c r="CH139" i="1"/>
  <c r="CH228" i="1"/>
  <c r="CH127" i="1"/>
  <c r="CH236" i="1"/>
  <c r="CH195" i="1"/>
  <c r="CH185" i="1"/>
  <c r="CH190" i="1"/>
  <c r="CH242" i="1"/>
  <c r="CH90" i="1"/>
  <c r="CH48" i="1"/>
  <c r="CH149" i="1"/>
  <c r="CH161" i="1"/>
  <c r="CH248" i="1"/>
  <c r="CH20" i="1"/>
  <c r="CH144" i="1"/>
  <c r="CH245" i="1"/>
  <c r="CH240" i="1"/>
  <c r="CH175" i="1"/>
  <c r="CH202" i="1"/>
  <c r="CH124" i="1"/>
  <c r="CH234" i="1"/>
  <c r="CH154" i="1"/>
  <c r="CH105" i="1"/>
  <c r="CH142" i="1"/>
  <c r="CH45" i="1"/>
  <c r="CH145" i="1"/>
  <c r="CH249" i="1"/>
  <c r="CH176" i="1"/>
  <c r="CH204" i="1"/>
  <c r="CH140" i="1"/>
  <c r="CH250" i="1"/>
  <c r="CH221" i="1"/>
  <c r="CH78" i="1"/>
  <c r="CH162" i="1"/>
  <c r="CH233" i="1"/>
  <c r="CH150" i="1"/>
  <c r="CH214" i="1"/>
  <c r="CH219" i="1"/>
  <c r="CH247" i="1"/>
  <c r="CH133" i="1"/>
  <c r="CH137" i="1"/>
  <c r="CH4" i="1"/>
  <c r="CH6" i="1"/>
  <c r="CH12" i="1"/>
  <c r="CH13" i="1"/>
  <c r="CH17" i="1"/>
  <c r="CH21" i="1"/>
  <c r="CH24" i="1"/>
  <c r="CH35" i="1"/>
  <c r="CH36" i="1"/>
  <c r="CH37" i="1"/>
  <c r="CH38" i="1"/>
  <c r="CH40" i="1"/>
  <c r="CH41" i="1"/>
  <c r="CH42" i="1"/>
  <c r="CH47" i="1"/>
  <c r="CH51" i="1"/>
  <c r="CH53" i="1"/>
  <c r="CH54" i="1"/>
  <c r="CH55" i="1"/>
  <c r="CH57" i="1"/>
  <c r="CH58" i="1"/>
  <c r="CH61" i="1"/>
  <c r="CH62" i="1"/>
  <c r="CH64" i="1"/>
  <c r="CH66" i="1"/>
  <c r="CH70" i="1"/>
  <c r="CH75" i="1"/>
  <c r="CH76" i="1"/>
  <c r="CH77" i="1"/>
  <c r="CH79" i="1"/>
  <c r="CH80" i="1"/>
  <c r="CH85" i="1"/>
  <c r="CH93" i="1"/>
  <c r="CH97" i="1"/>
  <c r="CH99" i="1"/>
  <c r="CH100" i="1"/>
  <c r="CH101" i="1"/>
  <c r="CH103" i="1"/>
  <c r="CH104" i="1"/>
  <c r="CH106" i="1"/>
  <c r="CH108" i="1"/>
  <c r="CH109" i="1"/>
  <c r="CH110" i="1"/>
  <c r="CH112" i="1"/>
  <c r="CH115" i="1"/>
  <c r="CH118" i="1"/>
  <c r="CH126" i="1"/>
  <c r="CH129" i="1"/>
  <c r="CH138" i="1"/>
  <c r="CH151" i="1"/>
  <c r="CH153" i="1"/>
  <c r="CH165" i="1"/>
  <c r="CH166" i="1"/>
  <c r="CH171" i="1"/>
  <c r="CH172" i="1"/>
  <c r="CH174" i="1"/>
  <c r="CH177" i="1"/>
  <c r="CH179" i="1"/>
  <c r="CH186" i="1"/>
  <c r="CH189" i="1"/>
  <c r="CH197" i="1"/>
  <c r="CH198" i="1"/>
  <c r="CH213" i="1"/>
  <c r="CH216" i="1"/>
  <c r="CH217" i="1"/>
  <c r="CH223" i="1"/>
  <c r="CH230" i="1"/>
  <c r="CH231" i="1"/>
  <c r="CH238" i="1"/>
  <c r="CH243" i="1"/>
  <c r="CH246" i="1"/>
  <c r="CH254" i="1"/>
  <c r="CH257" i="1"/>
  <c r="CH259" i="1"/>
  <c r="CH260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3" i="1"/>
  <c r="CC4" i="1"/>
  <c r="CD4" i="1"/>
  <c r="CC5" i="1"/>
  <c r="CD5" i="1"/>
  <c r="CC6" i="1"/>
  <c r="CD6" i="1"/>
  <c r="CC7" i="1"/>
  <c r="CD7" i="1"/>
  <c r="CC8" i="1"/>
  <c r="CD8" i="1"/>
  <c r="CC9" i="1"/>
  <c r="CD9" i="1"/>
  <c r="CC10" i="1"/>
  <c r="CD10" i="1"/>
  <c r="CC11" i="1"/>
  <c r="CD11" i="1"/>
  <c r="CC12" i="1"/>
  <c r="CD12" i="1"/>
  <c r="CC13" i="1"/>
  <c r="CD13" i="1"/>
  <c r="CC14" i="1"/>
  <c r="CD14" i="1"/>
  <c r="CC15" i="1"/>
  <c r="CD15" i="1"/>
  <c r="CC16" i="1"/>
  <c r="CD16" i="1"/>
  <c r="CC17" i="1"/>
  <c r="CD17" i="1"/>
  <c r="CC18" i="1"/>
  <c r="CD18" i="1"/>
  <c r="CC19" i="1"/>
  <c r="CD19" i="1"/>
  <c r="CC20" i="1"/>
  <c r="CD20" i="1"/>
  <c r="CC21" i="1"/>
  <c r="CD21" i="1"/>
  <c r="CC22" i="1"/>
  <c r="CD22" i="1"/>
  <c r="CC23" i="1"/>
  <c r="CD23" i="1"/>
  <c r="CC24" i="1"/>
  <c r="CD24" i="1"/>
  <c r="CC25" i="1"/>
  <c r="CD25" i="1"/>
  <c r="CC26" i="1"/>
  <c r="CD26" i="1"/>
  <c r="CC27" i="1"/>
  <c r="CD27" i="1"/>
  <c r="CC28" i="1"/>
  <c r="CD28" i="1"/>
  <c r="CC29" i="1"/>
  <c r="CD29" i="1"/>
  <c r="CC30" i="1"/>
  <c r="CD30" i="1"/>
  <c r="CC31" i="1"/>
  <c r="CD31" i="1"/>
  <c r="CC32" i="1"/>
  <c r="CD32" i="1"/>
  <c r="CC33" i="1"/>
  <c r="CD33" i="1"/>
  <c r="CC34" i="1"/>
  <c r="CD34" i="1"/>
  <c r="CC35" i="1"/>
  <c r="CD35" i="1"/>
  <c r="CC36" i="1"/>
  <c r="CD36" i="1"/>
  <c r="CC37" i="1"/>
  <c r="CD37" i="1"/>
  <c r="CC38" i="1"/>
  <c r="CD38" i="1"/>
  <c r="CC39" i="1"/>
  <c r="CD39" i="1"/>
  <c r="CC40" i="1"/>
  <c r="CD40" i="1"/>
  <c r="CC41" i="1"/>
  <c r="CD41" i="1"/>
  <c r="CC42" i="1"/>
  <c r="CD42" i="1"/>
  <c r="CC43" i="1"/>
  <c r="CD43" i="1"/>
  <c r="CC44" i="1"/>
  <c r="CD44" i="1"/>
  <c r="CC45" i="1"/>
  <c r="CD45" i="1"/>
  <c r="CC46" i="1"/>
  <c r="CD46" i="1"/>
  <c r="CC47" i="1"/>
  <c r="CD47" i="1"/>
  <c r="CC48" i="1"/>
  <c r="CD48" i="1"/>
  <c r="CC49" i="1"/>
  <c r="CD49" i="1"/>
  <c r="CC50" i="1"/>
  <c r="CD50" i="1"/>
  <c r="CC51" i="1"/>
  <c r="CD51" i="1"/>
  <c r="CC52" i="1"/>
  <c r="CD52" i="1"/>
  <c r="CC53" i="1"/>
  <c r="CD53" i="1"/>
  <c r="CC54" i="1"/>
  <c r="CD54" i="1"/>
  <c r="CC55" i="1"/>
  <c r="CD55" i="1"/>
  <c r="CC56" i="1"/>
  <c r="CD56" i="1"/>
  <c r="CC57" i="1"/>
  <c r="CD57" i="1"/>
  <c r="CC58" i="1"/>
  <c r="CD58" i="1"/>
  <c r="CC59" i="1"/>
  <c r="CD59" i="1"/>
  <c r="CC60" i="1"/>
  <c r="CD60" i="1"/>
  <c r="CC61" i="1"/>
  <c r="CD61" i="1"/>
  <c r="CC62" i="1"/>
  <c r="CD62" i="1"/>
  <c r="CC63" i="1"/>
  <c r="CD63" i="1"/>
  <c r="CC64" i="1"/>
  <c r="CD64" i="1"/>
  <c r="CC65" i="1"/>
  <c r="CD65" i="1"/>
  <c r="CC66" i="1"/>
  <c r="CD66" i="1"/>
  <c r="CC67" i="1"/>
  <c r="CD67" i="1"/>
  <c r="CC68" i="1"/>
  <c r="CD68" i="1"/>
  <c r="CC69" i="1"/>
  <c r="CD69" i="1"/>
  <c r="CC70" i="1"/>
  <c r="CD70" i="1"/>
  <c r="CC71" i="1"/>
  <c r="CD71" i="1"/>
  <c r="CC72" i="1"/>
  <c r="CD72" i="1"/>
  <c r="CC73" i="1"/>
  <c r="CD73" i="1"/>
  <c r="CC74" i="1"/>
  <c r="CD74" i="1"/>
  <c r="CC75" i="1"/>
  <c r="CD75" i="1"/>
  <c r="CC76" i="1"/>
  <c r="CD76" i="1"/>
  <c r="CC77" i="1"/>
  <c r="CD77" i="1"/>
  <c r="CC78" i="1"/>
  <c r="CD78" i="1"/>
  <c r="CC79" i="1"/>
  <c r="CD79" i="1"/>
  <c r="CC80" i="1"/>
  <c r="CD80" i="1"/>
  <c r="CC81" i="1"/>
  <c r="CD81" i="1"/>
  <c r="CC82" i="1"/>
  <c r="CD82" i="1"/>
  <c r="CC83" i="1"/>
  <c r="CD83" i="1"/>
  <c r="CC84" i="1"/>
  <c r="CD84" i="1"/>
  <c r="CC85" i="1"/>
  <c r="CD85" i="1"/>
  <c r="CC86" i="1"/>
  <c r="CD86" i="1"/>
  <c r="CC87" i="1"/>
  <c r="CD87" i="1"/>
  <c r="CC88" i="1"/>
  <c r="CD88" i="1"/>
  <c r="CC89" i="1"/>
  <c r="CD89" i="1"/>
  <c r="CC90" i="1"/>
  <c r="CD90" i="1"/>
  <c r="CC91" i="1"/>
  <c r="CD91" i="1"/>
  <c r="CC92" i="1"/>
  <c r="CD92" i="1"/>
  <c r="CC93" i="1"/>
  <c r="CD93" i="1"/>
  <c r="CC94" i="1"/>
  <c r="CD94" i="1"/>
  <c r="CC95" i="1"/>
  <c r="CD95" i="1"/>
  <c r="CC96" i="1"/>
  <c r="CD96" i="1"/>
  <c r="CC97" i="1"/>
  <c r="CD97" i="1"/>
  <c r="CC98" i="1"/>
  <c r="CD98" i="1"/>
  <c r="CC99" i="1"/>
  <c r="CD99" i="1"/>
  <c r="CC100" i="1"/>
  <c r="CD100" i="1"/>
  <c r="CC101" i="1"/>
  <c r="CD101" i="1"/>
  <c r="CC102" i="1"/>
  <c r="CD102" i="1"/>
  <c r="CC103" i="1"/>
  <c r="CD103" i="1"/>
  <c r="CC104" i="1"/>
  <c r="CD104" i="1"/>
  <c r="CC105" i="1"/>
  <c r="CD105" i="1"/>
  <c r="CC106" i="1"/>
  <c r="CD106" i="1"/>
  <c r="CC107" i="1"/>
  <c r="CD107" i="1"/>
  <c r="CC108" i="1"/>
  <c r="CD108" i="1"/>
  <c r="CC109" i="1"/>
  <c r="CD109" i="1"/>
  <c r="CC110" i="1"/>
  <c r="CD110" i="1"/>
  <c r="CC111" i="1"/>
  <c r="CD111" i="1"/>
  <c r="CC112" i="1"/>
  <c r="CD112" i="1"/>
  <c r="CC113" i="1"/>
  <c r="CD113" i="1"/>
  <c r="CC114" i="1"/>
  <c r="CD114" i="1"/>
  <c r="CC115" i="1"/>
  <c r="CD115" i="1"/>
  <c r="CC116" i="1"/>
  <c r="CD116" i="1"/>
  <c r="CC117" i="1"/>
  <c r="CD117" i="1"/>
  <c r="CC118" i="1"/>
  <c r="CD118" i="1"/>
  <c r="CC119" i="1"/>
  <c r="CD119" i="1"/>
  <c r="CC120" i="1"/>
  <c r="CD120" i="1"/>
  <c r="CC121" i="1"/>
  <c r="CD121" i="1"/>
  <c r="CC122" i="1"/>
  <c r="CD122" i="1"/>
  <c r="CC123" i="1"/>
  <c r="CD123" i="1"/>
  <c r="CC124" i="1"/>
  <c r="CD124" i="1"/>
  <c r="CC125" i="1"/>
  <c r="CD125" i="1"/>
  <c r="CC126" i="1"/>
  <c r="CD126" i="1"/>
  <c r="CC127" i="1"/>
  <c r="CD127" i="1"/>
  <c r="CC128" i="1"/>
  <c r="CD128" i="1"/>
  <c r="CC129" i="1"/>
  <c r="CD129" i="1"/>
  <c r="CC130" i="1"/>
  <c r="CD130" i="1"/>
  <c r="CC131" i="1"/>
  <c r="CD131" i="1"/>
  <c r="CC132" i="1"/>
  <c r="CD132" i="1"/>
  <c r="CC133" i="1"/>
  <c r="CD133" i="1"/>
  <c r="CC134" i="1"/>
  <c r="CD134" i="1"/>
  <c r="CC135" i="1"/>
  <c r="CD135" i="1"/>
  <c r="CC136" i="1"/>
  <c r="CD136" i="1"/>
  <c r="CC137" i="1"/>
  <c r="CD137" i="1"/>
  <c r="CC138" i="1"/>
  <c r="CD138" i="1"/>
  <c r="CC139" i="1"/>
  <c r="CD139" i="1"/>
  <c r="CC140" i="1"/>
  <c r="CD140" i="1"/>
  <c r="CC141" i="1"/>
  <c r="CD141" i="1"/>
  <c r="CC142" i="1"/>
  <c r="CD142" i="1"/>
  <c r="CC143" i="1"/>
  <c r="CD143" i="1"/>
  <c r="CC144" i="1"/>
  <c r="CD144" i="1"/>
  <c r="CC145" i="1"/>
  <c r="CD145" i="1"/>
  <c r="CC146" i="1"/>
  <c r="CD146" i="1"/>
  <c r="CC147" i="1"/>
  <c r="CD147" i="1"/>
  <c r="CC148" i="1"/>
  <c r="CD148" i="1"/>
  <c r="CC149" i="1"/>
  <c r="CD149" i="1"/>
  <c r="CC150" i="1"/>
  <c r="CD150" i="1"/>
  <c r="CC151" i="1"/>
  <c r="CD151" i="1"/>
  <c r="CC152" i="1"/>
  <c r="CD152" i="1"/>
  <c r="CC153" i="1"/>
  <c r="CD153" i="1"/>
  <c r="CC154" i="1"/>
  <c r="CD154" i="1"/>
  <c r="CC155" i="1"/>
  <c r="CD155" i="1"/>
  <c r="CC156" i="1"/>
  <c r="CD156" i="1"/>
  <c r="CC157" i="1"/>
  <c r="CD157" i="1"/>
  <c r="CC158" i="1"/>
  <c r="CD158" i="1"/>
  <c r="CC159" i="1"/>
  <c r="CD159" i="1"/>
  <c r="CC160" i="1"/>
  <c r="CD160" i="1"/>
  <c r="CC161" i="1"/>
  <c r="CD161" i="1"/>
  <c r="CC162" i="1"/>
  <c r="CD162" i="1"/>
  <c r="CC163" i="1"/>
  <c r="CD163" i="1"/>
  <c r="CC164" i="1"/>
  <c r="CD164" i="1"/>
  <c r="CC165" i="1"/>
  <c r="CD165" i="1"/>
  <c r="CC166" i="1"/>
  <c r="CD166" i="1"/>
  <c r="CC167" i="1"/>
  <c r="CD167" i="1"/>
  <c r="CC168" i="1"/>
  <c r="CD168" i="1"/>
  <c r="CC169" i="1"/>
  <c r="CD169" i="1"/>
  <c r="CC170" i="1"/>
  <c r="CD170" i="1"/>
  <c r="CC171" i="1"/>
  <c r="CD171" i="1"/>
  <c r="CC172" i="1"/>
  <c r="CD172" i="1"/>
  <c r="CC173" i="1"/>
  <c r="CD173" i="1"/>
  <c r="CC174" i="1"/>
  <c r="CD174" i="1"/>
  <c r="CC175" i="1"/>
  <c r="CD175" i="1"/>
  <c r="CC176" i="1"/>
  <c r="CD176" i="1"/>
  <c r="CC177" i="1"/>
  <c r="CD177" i="1"/>
  <c r="CC178" i="1"/>
  <c r="CD178" i="1"/>
  <c r="CC179" i="1"/>
  <c r="CD179" i="1"/>
  <c r="CC180" i="1"/>
  <c r="CD180" i="1"/>
  <c r="CC181" i="1"/>
  <c r="CD181" i="1"/>
  <c r="CC182" i="1"/>
  <c r="CD182" i="1"/>
  <c r="CC183" i="1"/>
  <c r="CD183" i="1"/>
  <c r="CC184" i="1"/>
  <c r="CD184" i="1"/>
  <c r="CC185" i="1"/>
  <c r="CD185" i="1"/>
  <c r="CC186" i="1"/>
  <c r="CD186" i="1"/>
  <c r="CC187" i="1"/>
  <c r="CD187" i="1"/>
  <c r="CC188" i="1"/>
  <c r="CD188" i="1"/>
  <c r="CC189" i="1"/>
  <c r="CD189" i="1"/>
  <c r="CC190" i="1"/>
  <c r="CD190" i="1"/>
  <c r="CC191" i="1"/>
  <c r="CD191" i="1"/>
  <c r="CC192" i="1"/>
  <c r="CD192" i="1"/>
  <c r="CC193" i="1"/>
  <c r="CD193" i="1"/>
  <c r="CC194" i="1"/>
  <c r="CD194" i="1"/>
  <c r="CC195" i="1"/>
  <c r="CD195" i="1"/>
  <c r="CC196" i="1"/>
  <c r="CD196" i="1"/>
  <c r="CC197" i="1"/>
  <c r="CD197" i="1"/>
  <c r="CC198" i="1"/>
  <c r="CD198" i="1"/>
  <c r="CC199" i="1"/>
  <c r="CD199" i="1"/>
  <c r="CC200" i="1"/>
  <c r="CD200" i="1"/>
  <c r="CC201" i="1"/>
  <c r="CD201" i="1"/>
  <c r="CC202" i="1"/>
  <c r="CD202" i="1"/>
  <c r="CC203" i="1"/>
  <c r="CD203" i="1"/>
  <c r="CC204" i="1"/>
  <c r="CD204" i="1"/>
  <c r="CC205" i="1"/>
  <c r="CD205" i="1"/>
  <c r="CC206" i="1"/>
  <c r="CD206" i="1"/>
  <c r="CC207" i="1"/>
  <c r="CD207" i="1"/>
  <c r="CC208" i="1"/>
  <c r="CD208" i="1"/>
  <c r="CC209" i="1"/>
  <c r="CD209" i="1"/>
  <c r="CC210" i="1"/>
  <c r="CD210" i="1"/>
  <c r="CC211" i="1"/>
  <c r="CD211" i="1"/>
  <c r="CC212" i="1"/>
  <c r="CD212" i="1"/>
  <c r="CC213" i="1"/>
  <c r="CD213" i="1"/>
  <c r="CC214" i="1"/>
  <c r="CD214" i="1"/>
  <c r="CC215" i="1"/>
  <c r="CD215" i="1"/>
  <c r="CC216" i="1"/>
  <c r="CD216" i="1"/>
  <c r="CC217" i="1"/>
  <c r="CD217" i="1"/>
  <c r="CC218" i="1"/>
  <c r="CD218" i="1"/>
  <c r="CC219" i="1"/>
  <c r="CD219" i="1"/>
  <c r="CC220" i="1"/>
  <c r="CD220" i="1"/>
  <c r="CC221" i="1"/>
  <c r="CD221" i="1"/>
  <c r="CC222" i="1"/>
  <c r="CD222" i="1"/>
  <c r="CC223" i="1"/>
  <c r="CD223" i="1"/>
  <c r="CC224" i="1"/>
  <c r="CD224" i="1"/>
  <c r="CC225" i="1"/>
  <c r="CD225" i="1"/>
  <c r="CC226" i="1"/>
  <c r="CD226" i="1"/>
  <c r="CC227" i="1"/>
  <c r="CD227" i="1"/>
  <c r="CC228" i="1"/>
  <c r="CD228" i="1"/>
  <c r="CC229" i="1"/>
  <c r="CD229" i="1"/>
  <c r="CC230" i="1"/>
  <c r="CD230" i="1"/>
  <c r="CC231" i="1"/>
  <c r="CD231" i="1"/>
  <c r="CC232" i="1"/>
  <c r="CD232" i="1"/>
  <c r="CC233" i="1"/>
  <c r="CD233" i="1"/>
  <c r="CC234" i="1"/>
  <c r="CD234" i="1"/>
  <c r="CC235" i="1"/>
  <c r="CD235" i="1"/>
  <c r="CC236" i="1"/>
  <c r="CD236" i="1"/>
  <c r="CC237" i="1"/>
  <c r="CD237" i="1"/>
  <c r="CC238" i="1"/>
  <c r="CD238" i="1"/>
  <c r="CC239" i="1"/>
  <c r="CD239" i="1"/>
  <c r="CC240" i="1"/>
  <c r="CD240" i="1"/>
  <c r="CC241" i="1"/>
  <c r="CD241" i="1"/>
  <c r="CC242" i="1"/>
  <c r="CD242" i="1"/>
  <c r="CC243" i="1"/>
  <c r="CD243" i="1"/>
  <c r="CC244" i="1"/>
  <c r="CD244" i="1"/>
  <c r="CC245" i="1"/>
  <c r="CD245" i="1"/>
  <c r="CC246" i="1"/>
  <c r="CD246" i="1"/>
  <c r="CC247" i="1"/>
  <c r="CD247" i="1"/>
  <c r="CC248" i="1"/>
  <c r="CD248" i="1"/>
  <c r="CC249" i="1"/>
  <c r="CD249" i="1"/>
  <c r="CC250" i="1"/>
  <c r="CD250" i="1"/>
  <c r="CC251" i="1"/>
  <c r="CD251" i="1"/>
  <c r="CC252" i="1"/>
  <c r="CD252" i="1"/>
  <c r="CC253" i="1"/>
  <c r="CD253" i="1"/>
  <c r="CC254" i="1"/>
  <c r="CD254" i="1"/>
  <c r="CC255" i="1"/>
  <c r="CD255" i="1"/>
  <c r="CC256" i="1"/>
  <c r="CD256" i="1"/>
  <c r="CC257" i="1"/>
  <c r="CD257" i="1"/>
  <c r="CC258" i="1"/>
  <c r="CD258" i="1"/>
  <c r="CC259" i="1"/>
  <c r="CD259" i="1"/>
  <c r="CC260" i="1"/>
  <c r="CD260" i="1"/>
  <c r="CC261" i="1"/>
  <c r="CD261" i="1"/>
  <c r="CC262" i="1"/>
  <c r="CD262" i="1"/>
  <c r="CC263" i="1"/>
  <c r="CD263" i="1"/>
  <c r="CC264" i="1"/>
  <c r="CD264" i="1"/>
  <c r="CC265" i="1"/>
  <c r="CD265" i="1"/>
  <c r="CD3" i="1"/>
  <c r="CC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3" i="1"/>
  <c r="BX4" i="1"/>
  <c r="BY4" i="1"/>
  <c r="BX5" i="1"/>
  <c r="BY5" i="1"/>
  <c r="BX6" i="1"/>
  <c r="BY6" i="1"/>
  <c r="BX7" i="1"/>
  <c r="BY7" i="1"/>
  <c r="BX8" i="1"/>
  <c r="BY8" i="1"/>
  <c r="BX9" i="1"/>
  <c r="BY9" i="1"/>
  <c r="BX10" i="1"/>
  <c r="BY10" i="1"/>
  <c r="BX11" i="1"/>
  <c r="BY11" i="1"/>
  <c r="BX12" i="1"/>
  <c r="BY12" i="1"/>
  <c r="BX13" i="1"/>
  <c r="BY13" i="1"/>
  <c r="BX14" i="1"/>
  <c r="BY14" i="1"/>
  <c r="BX15" i="1"/>
  <c r="BY15" i="1"/>
  <c r="BX16" i="1"/>
  <c r="BY16" i="1"/>
  <c r="BX17" i="1"/>
  <c r="BY17" i="1"/>
  <c r="BX18" i="1"/>
  <c r="BY18" i="1"/>
  <c r="BX19" i="1"/>
  <c r="BY19" i="1"/>
  <c r="BX20" i="1"/>
  <c r="BY20" i="1"/>
  <c r="BX21" i="1"/>
  <c r="BY21" i="1"/>
  <c r="BX22" i="1"/>
  <c r="BY22" i="1"/>
  <c r="BX23" i="1"/>
  <c r="BY23" i="1"/>
  <c r="BX24" i="1"/>
  <c r="BY24" i="1"/>
  <c r="BX25" i="1"/>
  <c r="BY25" i="1"/>
  <c r="BX26" i="1"/>
  <c r="BY26" i="1"/>
  <c r="BX27" i="1"/>
  <c r="BY27" i="1"/>
  <c r="BX28" i="1"/>
  <c r="BY28" i="1"/>
  <c r="BX29" i="1"/>
  <c r="BY29" i="1"/>
  <c r="BX30" i="1"/>
  <c r="BY30" i="1"/>
  <c r="BX31" i="1"/>
  <c r="BY31" i="1"/>
  <c r="BX32" i="1"/>
  <c r="BY32" i="1"/>
  <c r="BX33" i="1"/>
  <c r="BY33" i="1"/>
  <c r="BX34" i="1"/>
  <c r="BY34" i="1"/>
  <c r="BX35" i="1"/>
  <c r="BY35" i="1"/>
  <c r="BX36" i="1"/>
  <c r="BY36" i="1"/>
  <c r="BX37" i="1"/>
  <c r="BY37" i="1"/>
  <c r="BX38" i="1"/>
  <c r="BY38" i="1"/>
  <c r="BX39" i="1"/>
  <c r="BY39" i="1"/>
  <c r="BX40" i="1"/>
  <c r="BY40" i="1"/>
  <c r="BX41" i="1"/>
  <c r="BY41" i="1"/>
  <c r="BX42" i="1"/>
  <c r="BY42" i="1"/>
  <c r="BX43" i="1"/>
  <c r="BY43" i="1"/>
  <c r="BX44" i="1"/>
  <c r="BY44" i="1"/>
  <c r="BX45" i="1"/>
  <c r="BY45" i="1"/>
  <c r="BX46" i="1"/>
  <c r="BY46" i="1"/>
  <c r="BX47" i="1"/>
  <c r="BY47" i="1"/>
  <c r="BX48" i="1"/>
  <c r="BY48" i="1"/>
  <c r="BX49" i="1"/>
  <c r="BY49" i="1"/>
  <c r="BX50" i="1"/>
  <c r="BY50" i="1"/>
  <c r="BX51" i="1"/>
  <c r="BY51" i="1"/>
  <c r="BX52" i="1"/>
  <c r="BY52" i="1"/>
  <c r="BX53" i="1"/>
  <c r="BY53" i="1"/>
  <c r="BX54" i="1"/>
  <c r="BY54" i="1"/>
  <c r="BX55" i="1"/>
  <c r="BY55" i="1"/>
  <c r="BX56" i="1"/>
  <c r="BY56" i="1"/>
  <c r="BX57" i="1"/>
  <c r="BY57" i="1"/>
  <c r="BX58" i="1"/>
  <c r="BY58" i="1"/>
  <c r="BX59" i="1"/>
  <c r="BY59" i="1"/>
  <c r="BX60" i="1"/>
  <c r="BY60" i="1"/>
  <c r="BX61" i="1"/>
  <c r="BY61" i="1"/>
  <c r="BX62" i="1"/>
  <c r="BY62" i="1"/>
  <c r="BX63" i="1"/>
  <c r="BY63" i="1"/>
  <c r="BX64" i="1"/>
  <c r="BY64" i="1"/>
  <c r="BX65" i="1"/>
  <c r="BY65" i="1"/>
  <c r="BX66" i="1"/>
  <c r="BY66" i="1"/>
  <c r="BX67" i="1"/>
  <c r="BY67" i="1"/>
  <c r="BX68" i="1"/>
  <c r="BY68" i="1"/>
  <c r="BX69" i="1"/>
  <c r="BY69" i="1"/>
  <c r="BX70" i="1"/>
  <c r="BY70" i="1"/>
  <c r="BX71" i="1"/>
  <c r="BY71" i="1"/>
  <c r="BX72" i="1"/>
  <c r="BY72" i="1"/>
  <c r="BX73" i="1"/>
  <c r="BY73" i="1"/>
  <c r="BX74" i="1"/>
  <c r="BY74" i="1"/>
  <c r="BX75" i="1"/>
  <c r="BY75" i="1"/>
  <c r="BX76" i="1"/>
  <c r="BY76" i="1"/>
  <c r="BX77" i="1"/>
  <c r="BY77" i="1"/>
  <c r="BX78" i="1"/>
  <c r="BY78" i="1"/>
  <c r="BX79" i="1"/>
  <c r="BY79" i="1"/>
  <c r="BX80" i="1"/>
  <c r="BY80" i="1"/>
  <c r="BX81" i="1"/>
  <c r="BY81" i="1"/>
  <c r="BX82" i="1"/>
  <c r="BY82" i="1"/>
  <c r="BX83" i="1"/>
  <c r="BY83" i="1"/>
  <c r="BX84" i="1"/>
  <c r="BY84" i="1"/>
  <c r="BX85" i="1"/>
  <c r="BY85" i="1"/>
  <c r="BX86" i="1"/>
  <c r="BY86" i="1"/>
  <c r="BX87" i="1"/>
  <c r="BY87" i="1"/>
  <c r="BX88" i="1"/>
  <c r="BY88" i="1"/>
  <c r="BX89" i="1"/>
  <c r="BY89" i="1"/>
  <c r="BX90" i="1"/>
  <c r="BY90" i="1"/>
  <c r="BX91" i="1"/>
  <c r="BY91" i="1"/>
  <c r="BX92" i="1"/>
  <c r="BY92" i="1"/>
  <c r="BX93" i="1"/>
  <c r="BY93" i="1"/>
  <c r="BX94" i="1"/>
  <c r="BY94" i="1"/>
  <c r="BX95" i="1"/>
  <c r="BY95" i="1"/>
  <c r="BX96" i="1"/>
  <c r="BY96" i="1"/>
  <c r="BX97" i="1"/>
  <c r="BY97" i="1"/>
  <c r="BX98" i="1"/>
  <c r="BY98" i="1"/>
  <c r="BX99" i="1"/>
  <c r="BY99" i="1"/>
  <c r="BX100" i="1"/>
  <c r="BY100" i="1"/>
  <c r="BX101" i="1"/>
  <c r="BY101" i="1"/>
  <c r="BX102" i="1"/>
  <c r="BY102" i="1"/>
  <c r="BX103" i="1"/>
  <c r="BY103" i="1"/>
  <c r="BX104" i="1"/>
  <c r="BY104" i="1"/>
  <c r="BX105" i="1"/>
  <c r="BY105" i="1"/>
  <c r="BX106" i="1"/>
  <c r="BY106" i="1"/>
  <c r="BX107" i="1"/>
  <c r="BY107" i="1"/>
  <c r="BX108" i="1"/>
  <c r="BY108" i="1"/>
  <c r="BX109" i="1"/>
  <c r="BY109" i="1"/>
  <c r="BX110" i="1"/>
  <c r="BY110" i="1"/>
  <c r="BX111" i="1"/>
  <c r="BY111" i="1"/>
  <c r="BX112" i="1"/>
  <c r="BY112" i="1"/>
  <c r="BX113" i="1"/>
  <c r="BY113" i="1"/>
  <c r="BX114" i="1"/>
  <c r="BY114" i="1"/>
  <c r="BX115" i="1"/>
  <c r="BY115" i="1"/>
  <c r="BX116" i="1"/>
  <c r="BY116" i="1"/>
  <c r="BX117" i="1"/>
  <c r="BY117" i="1"/>
  <c r="BX118" i="1"/>
  <c r="BY118" i="1"/>
  <c r="BX119" i="1"/>
  <c r="BY119" i="1"/>
  <c r="BX120" i="1"/>
  <c r="BY120" i="1"/>
  <c r="BX121" i="1"/>
  <c r="BY121" i="1"/>
  <c r="BX122" i="1"/>
  <c r="BY122" i="1"/>
  <c r="BX123" i="1"/>
  <c r="BY123" i="1"/>
  <c r="BX124" i="1"/>
  <c r="BY124" i="1"/>
  <c r="BX125" i="1"/>
  <c r="BY125" i="1"/>
  <c r="BX126" i="1"/>
  <c r="BY126" i="1"/>
  <c r="BX127" i="1"/>
  <c r="BY127" i="1"/>
  <c r="BX128" i="1"/>
  <c r="BY128" i="1"/>
  <c r="BX129" i="1"/>
  <c r="BY129" i="1"/>
  <c r="BX130" i="1"/>
  <c r="BY130" i="1"/>
  <c r="BX131" i="1"/>
  <c r="BY131" i="1"/>
  <c r="BX132" i="1"/>
  <c r="BY132" i="1"/>
  <c r="BX133" i="1"/>
  <c r="BY133" i="1"/>
  <c r="BX134" i="1"/>
  <c r="BY134" i="1"/>
  <c r="BX135" i="1"/>
  <c r="BY135" i="1"/>
  <c r="BX136" i="1"/>
  <c r="BY136" i="1"/>
  <c r="BX137" i="1"/>
  <c r="BY137" i="1"/>
  <c r="BX138" i="1"/>
  <c r="BY138" i="1"/>
  <c r="BX139" i="1"/>
  <c r="BY139" i="1"/>
  <c r="BX140" i="1"/>
  <c r="BY140" i="1"/>
  <c r="BX141" i="1"/>
  <c r="BY141" i="1"/>
  <c r="BX142" i="1"/>
  <c r="BY142" i="1"/>
  <c r="BX143" i="1"/>
  <c r="BY143" i="1"/>
  <c r="BX144" i="1"/>
  <c r="BY144" i="1"/>
  <c r="BX145" i="1"/>
  <c r="BY145" i="1"/>
  <c r="BX146" i="1"/>
  <c r="BY146" i="1"/>
  <c r="BX147" i="1"/>
  <c r="BY147" i="1"/>
  <c r="BX148" i="1"/>
  <c r="BY148" i="1"/>
  <c r="BX149" i="1"/>
  <c r="BY149" i="1"/>
  <c r="BX150" i="1"/>
  <c r="BY150" i="1"/>
  <c r="BX151" i="1"/>
  <c r="BY151" i="1"/>
  <c r="BX152" i="1"/>
  <c r="BY152" i="1"/>
  <c r="BX153" i="1"/>
  <c r="BY153" i="1"/>
  <c r="BX154" i="1"/>
  <c r="BY154" i="1"/>
  <c r="BX155" i="1"/>
  <c r="BY155" i="1"/>
  <c r="BX156" i="1"/>
  <c r="BY156" i="1"/>
  <c r="BX157" i="1"/>
  <c r="BY157" i="1"/>
  <c r="BX158" i="1"/>
  <c r="BY158" i="1"/>
  <c r="BX159" i="1"/>
  <c r="BY159" i="1"/>
  <c r="BX160" i="1"/>
  <c r="BY160" i="1"/>
  <c r="BX161" i="1"/>
  <c r="BY161" i="1"/>
  <c r="BX162" i="1"/>
  <c r="BY162" i="1"/>
  <c r="BX163" i="1"/>
  <c r="BY163" i="1"/>
  <c r="BX164" i="1"/>
  <c r="BY164" i="1"/>
  <c r="BX165" i="1"/>
  <c r="BY165" i="1"/>
  <c r="BX166" i="1"/>
  <c r="BY166" i="1"/>
  <c r="BX167" i="1"/>
  <c r="BY167" i="1"/>
  <c r="BX168" i="1"/>
  <c r="BY168" i="1"/>
  <c r="BX169" i="1"/>
  <c r="BY169" i="1"/>
  <c r="BX170" i="1"/>
  <c r="BY170" i="1"/>
  <c r="BX171" i="1"/>
  <c r="BY171" i="1"/>
  <c r="BX172" i="1"/>
  <c r="BY172" i="1"/>
  <c r="BX173" i="1"/>
  <c r="BY173" i="1"/>
  <c r="BX174" i="1"/>
  <c r="BY174" i="1"/>
  <c r="BX175" i="1"/>
  <c r="BY175" i="1"/>
  <c r="BX176" i="1"/>
  <c r="BY176" i="1"/>
  <c r="BX177" i="1"/>
  <c r="BY177" i="1"/>
  <c r="BX178" i="1"/>
  <c r="BY178" i="1"/>
  <c r="BX179" i="1"/>
  <c r="BY179" i="1"/>
  <c r="BX180" i="1"/>
  <c r="BY180" i="1"/>
  <c r="BX181" i="1"/>
  <c r="BY181" i="1"/>
  <c r="BX182" i="1"/>
  <c r="BY182" i="1"/>
  <c r="BX183" i="1"/>
  <c r="BY183" i="1"/>
  <c r="BX184" i="1"/>
  <c r="BY184" i="1"/>
  <c r="BX185" i="1"/>
  <c r="BY185" i="1"/>
  <c r="BX186" i="1"/>
  <c r="BY186" i="1"/>
  <c r="BX187" i="1"/>
  <c r="BY187" i="1"/>
  <c r="BX188" i="1"/>
  <c r="BY188" i="1"/>
  <c r="BX189" i="1"/>
  <c r="BY189" i="1"/>
  <c r="BX190" i="1"/>
  <c r="BY190" i="1"/>
  <c r="BX191" i="1"/>
  <c r="BY191" i="1"/>
  <c r="BX192" i="1"/>
  <c r="BY192" i="1"/>
  <c r="BX193" i="1"/>
  <c r="BY193" i="1"/>
  <c r="BX194" i="1"/>
  <c r="BY194" i="1"/>
  <c r="BX195" i="1"/>
  <c r="BY195" i="1"/>
  <c r="BX196" i="1"/>
  <c r="BY196" i="1"/>
  <c r="BX197" i="1"/>
  <c r="BY197" i="1"/>
  <c r="BX198" i="1"/>
  <c r="BY198" i="1"/>
  <c r="BX199" i="1"/>
  <c r="BY199" i="1"/>
  <c r="BX200" i="1"/>
  <c r="BY200" i="1"/>
  <c r="BX201" i="1"/>
  <c r="BY201" i="1"/>
  <c r="BX202" i="1"/>
  <c r="BY202" i="1"/>
  <c r="BX203" i="1"/>
  <c r="BY203" i="1"/>
  <c r="BX204" i="1"/>
  <c r="BY204" i="1"/>
  <c r="BX205" i="1"/>
  <c r="BY205" i="1"/>
  <c r="BX206" i="1"/>
  <c r="BY206" i="1"/>
  <c r="BX207" i="1"/>
  <c r="BY207" i="1"/>
  <c r="BX208" i="1"/>
  <c r="BY208" i="1"/>
  <c r="BX209" i="1"/>
  <c r="BY209" i="1"/>
  <c r="BX210" i="1"/>
  <c r="BY210" i="1"/>
  <c r="BX211" i="1"/>
  <c r="BY211" i="1"/>
  <c r="BX212" i="1"/>
  <c r="BY212" i="1"/>
  <c r="BX213" i="1"/>
  <c r="BY213" i="1"/>
  <c r="BX214" i="1"/>
  <c r="BY214" i="1"/>
  <c r="BX215" i="1"/>
  <c r="BY215" i="1"/>
  <c r="BX216" i="1"/>
  <c r="BY216" i="1"/>
  <c r="BX217" i="1"/>
  <c r="BY217" i="1"/>
  <c r="BX218" i="1"/>
  <c r="BY218" i="1"/>
  <c r="BX219" i="1"/>
  <c r="BY219" i="1"/>
  <c r="BX220" i="1"/>
  <c r="BY220" i="1"/>
  <c r="BX221" i="1"/>
  <c r="BY221" i="1"/>
  <c r="BX222" i="1"/>
  <c r="BY222" i="1"/>
  <c r="BX223" i="1"/>
  <c r="BY223" i="1"/>
  <c r="BX224" i="1"/>
  <c r="BY224" i="1"/>
  <c r="BX225" i="1"/>
  <c r="BY225" i="1"/>
  <c r="BX226" i="1"/>
  <c r="BY226" i="1"/>
  <c r="BX227" i="1"/>
  <c r="BY227" i="1"/>
  <c r="BX228" i="1"/>
  <c r="BY228" i="1"/>
  <c r="BX229" i="1"/>
  <c r="BY229" i="1"/>
  <c r="BX230" i="1"/>
  <c r="BY230" i="1"/>
  <c r="BX231" i="1"/>
  <c r="BY231" i="1"/>
  <c r="BX232" i="1"/>
  <c r="BY232" i="1"/>
  <c r="BX233" i="1"/>
  <c r="BY233" i="1"/>
  <c r="BX234" i="1"/>
  <c r="BY234" i="1"/>
  <c r="BX235" i="1"/>
  <c r="BY235" i="1"/>
  <c r="BX236" i="1"/>
  <c r="BY236" i="1"/>
  <c r="BX237" i="1"/>
  <c r="BY237" i="1"/>
  <c r="BX238" i="1"/>
  <c r="BY238" i="1"/>
  <c r="BX239" i="1"/>
  <c r="BY239" i="1"/>
  <c r="BX240" i="1"/>
  <c r="BY240" i="1"/>
  <c r="BX241" i="1"/>
  <c r="BY241" i="1"/>
  <c r="BX242" i="1"/>
  <c r="BY242" i="1"/>
  <c r="BX243" i="1"/>
  <c r="BY243" i="1"/>
  <c r="BX244" i="1"/>
  <c r="BY244" i="1"/>
  <c r="BX245" i="1"/>
  <c r="BY245" i="1"/>
  <c r="BX246" i="1"/>
  <c r="BY246" i="1"/>
  <c r="BX247" i="1"/>
  <c r="BY247" i="1"/>
  <c r="BX248" i="1"/>
  <c r="BY248" i="1"/>
  <c r="BX249" i="1"/>
  <c r="BY249" i="1"/>
  <c r="BX250" i="1"/>
  <c r="BY250" i="1"/>
  <c r="BX251" i="1"/>
  <c r="BY251" i="1"/>
  <c r="BX252" i="1"/>
  <c r="BY252" i="1"/>
  <c r="BX253" i="1"/>
  <c r="BY253" i="1"/>
  <c r="BX254" i="1"/>
  <c r="BY254" i="1"/>
  <c r="BX255" i="1"/>
  <c r="BY255" i="1"/>
  <c r="BX256" i="1"/>
  <c r="BY256" i="1"/>
  <c r="BX257" i="1"/>
  <c r="BY257" i="1"/>
  <c r="BX258" i="1"/>
  <c r="BY258" i="1"/>
  <c r="BX259" i="1"/>
  <c r="BY259" i="1"/>
  <c r="BX260" i="1"/>
  <c r="BY260" i="1"/>
  <c r="BX261" i="1"/>
  <c r="BY261" i="1"/>
  <c r="BX262" i="1"/>
  <c r="BY262" i="1"/>
  <c r="BX263" i="1"/>
  <c r="BY263" i="1"/>
  <c r="BX264" i="1"/>
  <c r="BY264" i="1"/>
  <c r="BX265" i="1"/>
  <c r="BY265" i="1"/>
  <c r="BY3" i="1"/>
  <c r="BX3" i="1"/>
  <c r="BU4" i="1"/>
  <c r="BV4" i="1"/>
  <c r="BW4" i="1"/>
  <c r="BU5" i="1"/>
  <c r="BV5" i="1"/>
  <c r="BW5" i="1"/>
  <c r="BU6" i="1"/>
  <c r="BV6" i="1"/>
  <c r="BW6" i="1"/>
  <c r="BU7" i="1"/>
  <c r="BV7" i="1"/>
  <c r="BW7" i="1"/>
  <c r="BU8" i="1"/>
  <c r="BV8" i="1"/>
  <c r="BW8" i="1"/>
  <c r="BU9" i="1"/>
  <c r="BV9" i="1"/>
  <c r="BW9" i="1"/>
  <c r="BU10" i="1"/>
  <c r="BV10" i="1"/>
  <c r="BW10" i="1"/>
  <c r="BU11" i="1"/>
  <c r="BV11" i="1"/>
  <c r="BW11" i="1"/>
  <c r="BU12" i="1"/>
  <c r="BV12" i="1"/>
  <c r="BW12" i="1"/>
  <c r="BU13" i="1"/>
  <c r="BV13" i="1"/>
  <c r="BW13" i="1"/>
  <c r="BU14" i="1"/>
  <c r="BV14" i="1"/>
  <c r="BW14" i="1"/>
  <c r="BU15" i="1"/>
  <c r="BV15" i="1"/>
  <c r="BW15" i="1"/>
  <c r="BU16" i="1"/>
  <c r="BV16" i="1"/>
  <c r="BW16" i="1"/>
  <c r="BU17" i="1"/>
  <c r="BV17" i="1"/>
  <c r="BW17" i="1"/>
  <c r="BU18" i="1"/>
  <c r="BV18" i="1"/>
  <c r="BW18" i="1"/>
  <c r="BU19" i="1"/>
  <c r="BV19" i="1"/>
  <c r="BW19" i="1"/>
  <c r="BU20" i="1"/>
  <c r="BV20" i="1"/>
  <c r="BW20" i="1"/>
  <c r="BU21" i="1"/>
  <c r="BV21" i="1"/>
  <c r="BW21" i="1"/>
  <c r="BU22" i="1"/>
  <c r="BV22" i="1"/>
  <c r="BW22" i="1"/>
  <c r="BU23" i="1"/>
  <c r="BV23" i="1"/>
  <c r="BW23" i="1"/>
  <c r="BU24" i="1"/>
  <c r="BV24" i="1"/>
  <c r="BW24" i="1"/>
  <c r="BU25" i="1"/>
  <c r="BV25" i="1"/>
  <c r="BW25" i="1"/>
  <c r="BU26" i="1"/>
  <c r="BV26" i="1"/>
  <c r="BW26" i="1"/>
  <c r="BU27" i="1"/>
  <c r="BV27" i="1"/>
  <c r="BW27" i="1"/>
  <c r="BU28" i="1"/>
  <c r="BV28" i="1"/>
  <c r="BW28" i="1"/>
  <c r="BU29" i="1"/>
  <c r="BV29" i="1"/>
  <c r="BW29" i="1"/>
  <c r="BU30" i="1"/>
  <c r="BV30" i="1"/>
  <c r="BW30" i="1"/>
  <c r="BU31" i="1"/>
  <c r="BV31" i="1"/>
  <c r="BW31" i="1"/>
  <c r="BU32" i="1"/>
  <c r="BV32" i="1"/>
  <c r="BW32" i="1"/>
  <c r="BU33" i="1"/>
  <c r="BV33" i="1"/>
  <c r="BW33" i="1"/>
  <c r="BU34" i="1"/>
  <c r="BV34" i="1"/>
  <c r="BW34" i="1"/>
  <c r="BU35" i="1"/>
  <c r="BV35" i="1"/>
  <c r="BW35" i="1"/>
  <c r="BU36" i="1"/>
  <c r="BV36" i="1"/>
  <c r="BW36" i="1"/>
  <c r="BU37" i="1"/>
  <c r="BV37" i="1"/>
  <c r="BW37" i="1"/>
  <c r="BU38" i="1"/>
  <c r="BV38" i="1"/>
  <c r="BW38" i="1"/>
  <c r="BU39" i="1"/>
  <c r="BV39" i="1"/>
  <c r="BW39" i="1"/>
  <c r="BU40" i="1"/>
  <c r="BV40" i="1"/>
  <c r="BW40" i="1"/>
  <c r="BU41" i="1"/>
  <c r="BV41" i="1"/>
  <c r="BW41" i="1"/>
  <c r="BU42" i="1"/>
  <c r="BV42" i="1"/>
  <c r="BW42" i="1"/>
  <c r="BU43" i="1"/>
  <c r="BV43" i="1"/>
  <c r="BW43" i="1"/>
  <c r="BU44" i="1"/>
  <c r="BV44" i="1"/>
  <c r="BW44" i="1"/>
  <c r="BU45" i="1"/>
  <c r="BV45" i="1"/>
  <c r="BW45" i="1"/>
  <c r="BU46" i="1"/>
  <c r="BV46" i="1"/>
  <c r="BW46" i="1"/>
  <c r="BU47" i="1"/>
  <c r="BV47" i="1"/>
  <c r="BW47" i="1"/>
  <c r="BU48" i="1"/>
  <c r="BV48" i="1"/>
  <c r="BW48" i="1"/>
  <c r="BU49" i="1"/>
  <c r="BV49" i="1"/>
  <c r="BW49" i="1"/>
  <c r="BU50" i="1"/>
  <c r="BV50" i="1"/>
  <c r="BW50" i="1"/>
  <c r="BU51" i="1"/>
  <c r="BV51" i="1"/>
  <c r="BW51" i="1"/>
  <c r="BU52" i="1"/>
  <c r="BV52" i="1"/>
  <c r="BW52" i="1"/>
  <c r="BU53" i="1"/>
  <c r="BV53" i="1"/>
  <c r="BW53" i="1"/>
  <c r="BU54" i="1"/>
  <c r="BV54" i="1"/>
  <c r="BW54" i="1"/>
  <c r="BU55" i="1"/>
  <c r="BV55" i="1"/>
  <c r="BW55" i="1"/>
  <c r="BU56" i="1"/>
  <c r="BV56" i="1"/>
  <c r="BW56" i="1"/>
  <c r="BU57" i="1"/>
  <c r="BV57" i="1"/>
  <c r="BW57" i="1"/>
  <c r="BU58" i="1"/>
  <c r="BV58" i="1"/>
  <c r="BW58" i="1"/>
  <c r="BU59" i="1"/>
  <c r="BV59" i="1"/>
  <c r="BW59" i="1"/>
  <c r="BU60" i="1"/>
  <c r="BV60" i="1"/>
  <c r="BW60" i="1"/>
  <c r="BU61" i="1"/>
  <c r="BV61" i="1"/>
  <c r="BW61" i="1"/>
  <c r="BU62" i="1"/>
  <c r="BV62" i="1"/>
  <c r="BW62" i="1"/>
  <c r="BU63" i="1"/>
  <c r="BV63" i="1"/>
  <c r="BW63" i="1"/>
  <c r="BU64" i="1"/>
  <c r="BV64" i="1"/>
  <c r="BW64" i="1"/>
  <c r="BU65" i="1"/>
  <c r="BV65" i="1"/>
  <c r="BW65" i="1"/>
  <c r="BU66" i="1"/>
  <c r="BV66" i="1"/>
  <c r="BW66" i="1"/>
  <c r="BU67" i="1"/>
  <c r="BV67" i="1"/>
  <c r="BW67" i="1"/>
  <c r="BU68" i="1"/>
  <c r="BV68" i="1"/>
  <c r="BW68" i="1"/>
  <c r="BU69" i="1"/>
  <c r="BV69" i="1"/>
  <c r="BW69" i="1"/>
  <c r="BU70" i="1"/>
  <c r="BV70" i="1"/>
  <c r="BW70" i="1"/>
  <c r="BU71" i="1"/>
  <c r="BV71" i="1"/>
  <c r="BW71" i="1"/>
  <c r="BU72" i="1"/>
  <c r="BV72" i="1"/>
  <c r="BW72" i="1"/>
  <c r="BU73" i="1"/>
  <c r="BV73" i="1"/>
  <c r="BW73" i="1"/>
  <c r="BU74" i="1"/>
  <c r="BV74" i="1"/>
  <c r="BW74" i="1"/>
  <c r="BU75" i="1"/>
  <c r="BV75" i="1"/>
  <c r="BW75" i="1"/>
  <c r="BU76" i="1"/>
  <c r="BV76" i="1"/>
  <c r="BW76" i="1"/>
  <c r="BU77" i="1"/>
  <c r="BV77" i="1"/>
  <c r="BW77" i="1"/>
  <c r="BU78" i="1"/>
  <c r="BV78" i="1"/>
  <c r="BW78" i="1"/>
  <c r="BU79" i="1"/>
  <c r="BV79" i="1"/>
  <c r="BW79" i="1"/>
  <c r="BU80" i="1"/>
  <c r="BV80" i="1"/>
  <c r="BW80" i="1"/>
  <c r="BU81" i="1"/>
  <c r="BV81" i="1"/>
  <c r="BW81" i="1"/>
  <c r="BU82" i="1"/>
  <c r="BV82" i="1"/>
  <c r="BW82" i="1"/>
  <c r="BU83" i="1"/>
  <c r="BV83" i="1"/>
  <c r="BW83" i="1"/>
  <c r="BU84" i="1"/>
  <c r="BV84" i="1"/>
  <c r="BW84" i="1"/>
  <c r="BU85" i="1"/>
  <c r="BV85" i="1"/>
  <c r="BW85" i="1"/>
  <c r="BU86" i="1"/>
  <c r="BV86" i="1"/>
  <c r="BW86" i="1"/>
  <c r="BU87" i="1"/>
  <c r="BV87" i="1"/>
  <c r="BW87" i="1"/>
  <c r="BU88" i="1"/>
  <c r="BV88" i="1"/>
  <c r="BW88" i="1"/>
  <c r="BU89" i="1"/>
  <c r="BV89" i="1"/>
  <c r="BW89" i="1"/>
  <c r="BU90" i="1"/>
  <c r="BV90" i="1"/>
  <c r="BW90" i="1"/>
  <c r="BU91" i="1"/>
  <c r="BV91" i="1"/>
  <c r="BW91" i="1"/>
  <c r="BU92" i="1"/>
  <c r="BV92" i="1"/>
  <c r="BW92" i="1"/>
  <c r="BU93" i="1"/>
  <c r="BV93" i="1"/>
  <c r="BW93" i="1"/>
  <c r="BU94" i="1"/>
  <c r="BV94" i="1"/>
  <c r="BW94" i="1"/>
  <c r="BU95" i="1"/>
  <c r="BV95" i="1"/>
  <c r="BW95" i="1"/>
  <c r="BU96" i="1"/>
  <c r="BV96" i="1"/>
  <c r="BW96" i="1"/>
  <c r="BU97" i="1"/>
  <c r="BV97" i="1"/>
  <c r="BW97" i="1"/>
  <c r="BU98" i="1"/>
  <c r="BV98" i="1"/>
  <c r="BW98" i="1"/>
  <c r="BU99" i="1"/>
  <c r="BV99" i="1"/>
  <c r="BW99" i="1"/>
  <c r="BU100" i="1"/>
  <c r="BV100" i="1"/>
  <c r="BW100" i="1"/>
  <c r="BU101" i="1"/>
  <c r="BV101" i="1"/>
  <c r="BW101" i="1"/>
  <c r="BU102" i="1"/>
  <c r="BV102" i="1"/>
  <c r="BW102" i="1"/>
  <c r="BU103" i="1"/>
  <c r="BV103" i="1"/>
  <c r="BW103" i="1"/>
  <c r="BU104" i="1"/>
  <c r="BV104" i="1"/>
  <c r="BW104" i="1"/>
  <c r="BU105" i="1"/>
  <c r="BV105" i="1"/>
  <c r="BW105" i="1"/>
  <c r="BU106" i="1"/>
  <c r="BV106" i="1"/>
  <c r="BW106" i="1"/>
  <c r="BU107" i="1"/>
  <c r="BV107" i="1"/>
  <c r="BW107" i="1"/>
  <c r="BU108" i="1"/>
  <c r="BV108" i="1"/>
  <c r="BW108" i="1"/>
  <c r="BU109" i="1"/>
  <c r="BV109" i="1"/>
  <c r="BW109" i="1"/>
  <c r="BU110" i="1"/>
  <c r="BV110" i="1"/>
  <c r="BW110" i="1"/>
  <c r="BU111" i="1"/>
  <c r="BV111" i="1"/>
  <c r="BW111" i="1"/>
  <c r="BU112" i="1"/>
  <c r="BV112" i="1"/>
  <c r="BW112" i="1"/>
  <c r="BU113" i="1"/>
  <c r="BV113" i="1"/>
  <c r="BW113" i="1"/>
  <c r="BU114" i="1"/>
  <c r="BV114" i="1"/>
  <c r="BW114" i="1"/>
  <c r="BU115" i="1"/>
  <c r="BV115" i="1"/>
  <c r="BW115" i="1"/>
  <c r="BU116" i="1"/>
  <c r="BV116" i="1"/>
  <c r="BW116" i="1"/>
  <c r="BU117" i="1"/>
  <c r="BV117" i="1"/>
  <c r="BW117" i="1"/>
  <c r="BU118" i="1"/>
  <c r="BV118" i="1"/>
  <c r="BW118" i="1"/>
  <c r="BU119" i="1"/>
  <c r="BV119" i="1"/>
  <c r="BW119" i="1"/>
  <c r="BU120" i="1"/>
  <c r="BV120" i="1"/>
  <c r="BW120" i="1"/>
  <c r="BU121" i="1"/>
  <c r="BV121" i="1"/>
  <c r="BW121" i="1"/>
  <c r="BU122" i="1"/>
  <c r="BV122" i="1"/>
  <c r="BW122" i="1"/>
  <c r="BU123" i="1"/>
  <c r="BV123" i="1"/>
  <c r="BW123" i="1"/>
  <c r="BU124" i="1"/>
  <c r="BV124" i="1"/>
  <c r="BW124" i="1"/>
  <c r="BU125" i="1"/>
  <c r="BV125" i="1"/>
  <c r="BW125" i="1"/>
  <c r="BU126" i="1"/>
  <c r="BV126" i="1"/>
  <c r="BW126" i="1"/>
  <c r="BU127" i="1"/>
  <c r="BV127" i="1"/>
  <c r="BW127" i="1"/>
  <c r="BU128" i="1"/>
  <c r="BV128" i="1"/>
  <c r="BW128" i="1"/>
  <c r="BU129" i="1"/>
  <c r="BV129" i="1"/>
  <c r="BW129" i="1"/>
  <c r="BU130" i="1"/>
  <c r="BV130" i="1"/>
  <c r="BW130" i="1"/>
  <c r="BU131" i="1"/>
  <c r="BV131" i="1"/>
  <c r="BW131" i="1"/>
  <c r="BU132" i="1"/>
  <c r="BV132" i="1"/>
  <c r="BW132" i="1"/>
  <c r="BU133" i="1"/>
  <c r="BV133" i="1"/>
  <c r="BW133" i="1"/>
  <c r="BU134" i="1"/>
  <c r="BV134" i="1"/>
  <c r="BW134" i="1"/>
  <c r="BU135" i="1"/>
  <c r="BV135" i="1"/>
  <c r="BW135" i="1"/>
  <c r="BU136" i="1"/>
  <c r="BV136" i="1"/>
  <c r="BW136" i="1"/>
  <c r="BU137" i="1"/>
  <c r="BV137" i="1"/>
  <c r="BW137" i="1"/>
  <c r="BU138" i="1"/>
  <c r="BV138" i="1"/>
  <c r="BW138" i="1"/>
  <c r="BU139" i="1"/>
  <c r="BV139" i="1"/>
  <c r="BW139" i="1"/>
  <c r="BU140" i="1"/>
  <c r="BV140" i="1"/>
  <c r="BW140" i="1"/>
  <c r="BU141" i="1"/>
  <c r="BV141" i="1"/>
  <c r="BW141" i="1"/>
  <c r="BU142" i="1"/>
  <c r="BV142" i="1"/>
  <c r="BW142" i="1"/>
  <c r="BU143" i="1"/>
  <c r="BV143" i="1"/>
  <c r="BW143" i="1"/>
  <c r="BU144" i="1"/>
  <c r="BV144" i="1"/>
  <c r="BW144" i="1"/>
  <c r="BU145" i="1"/>
  <c r="BV145" i="1"/>
  <c r="BW145" i="1"/>
  <c r="BU146" i="1"/>
  <c r="BV146" i="1"/>
  <c r="BW146" i="1"/>
  <c r="BU147" i="1"/>
  <c r="BV147" i="1"/>
  <c r="BW147" i="1"/>
  <c r="BU148" i="1"/>
  <c r="BV148" i="1"/>
  <c r="BW148" i="1"/>
  <c r="BU149" i="1"/>
  <c r="BV149" i="1"/>
  <c r="BW149" i="1"/>
  <c r="BU150" i="1"/>
  <c r="BV150" i="1"/>
  <c r="BW150" i="1"/>
  <c r="BU151" i="1"/>
  <c r="BV151" i="1"/>
  <c r="BW151" i="1"/>
  <c r="BU152" i="1"/>
  <c r="BV152" i="1"/>
  <c r="BW152" i="1"/>
  <c r="BU153" i="1"/>
  <c r="BV153" i="1"/>
  <c r="BW153" i="1"/>
  <c r="BU154" i="1"/>
  <c r="BV154" i="1"/>
  <c r="BW154" i="1"/>
  <c r="BU155" i="1"/>
  <c r="BV155" i="1"/>
  <c r="BW155" i="1"/>
  <c r="BU156" i="1"/>
  <c r="BV156" i="1"/>
  <c r="BW156" i="1"/>
  <c r="BU157" i="1"/>
  <c r="BV157" i="1"/>
  <c r="BW157" i="1"/>
  <c r="BU158" i="1"/>
  <c r="BV158" i="1"/>
  <c r="BW158" i="1"/>
  <c r="BU159" i="1"/>
  <c r="BV159" i="1"/>
  <c r="BW159" i="1"/>
  <c r="BU160" i="1"/>
  <c r="BV160" i="1"/>
  <c r="BW160" i="1"/>
  <c r="BU161" i="1"/>
  <c r="BV161" i="1"/>
  <c r="BW161" i="1"/>
  <c r="BU162" i="1"/>
  <c r="BV162" i="1"/>
  <c r="BW162" i="1"/>
  <c r="BU163" i="1"/>
  <c r="BV163" i="1"/>
  <c r="BW163" i="1"/>
  <c r="BU164" i="1"/>
  <c r="BV164" i="1"/>
  <c r="BW164" i="1"/>
  <c r="BU165" i="1"/>
  <c r="BV165" i="1"/>
  <c r="BW165" i="1"/>
  <c r="BU166" i="1"/>
  <c r="BV166" i="1"/>
  <c r="BW166" i="1"/>
  <c r="BU167" i="1"/>
  <c r="BV167" i="1"/>
  <c r="BW167" i="1"/>
  <c r="BU168" i="1"/>
  <c r="BV168" i="1"/>
  <c r="BW168" i="1"/>
  <c r="BU169" i="1"/>
  <c r="BV169" i="1"/>
  <c r="BW169" i="1"/>
  <c r="BU170" i="1"/>
  <c r="BV170" i="1"/>
  <c r="BW170" i="1"/>
  <c r="BU171" i="1"/>
  <c r="BV171" i="1"/>
  <c r="BW171" i="1"/>
  <c r="BU172" i="1"/>
  <c r="BV172" i="1"/>
  <c r="BW172" i="1"/>
  <c r="BU173" i="1"/>
  <c r="BV173" i="1"/>
  <c r="BW173" i="1"/>
  <c r="BU174" i="1"/>
  <c r="BV174" i="1"/>
  <c r="BW174" i="1"/>
  <c r="BU175" i="1"/>
  <c r="BV175" i="1"/>
  <c r="BW175" i="1"/>
  <c r="BU176" i="1"/>
  <c r="BV176" i="1"/>
  <c r="BW176" i="1"/>
  <c r="BU177" i="1"/>
  <c r="BV177" i="1"/>
  <c r="BW177" i="1"/>
  <c r="BU178" i="1"/>
  <c r="BV178" i="1"/>
  <c r="BW178" i="1"/>
  <c r="BU179" i="1"/>
  <c r="BV179" i="1"/>
  <c r="BW179" i="1"/>
  <c r="BU180" i="1"/>
  <c r="BV180" i="1"/>
  <c r="BW180" i="1"/>
  <c r="BU181" i="1"/>
  <c r="BV181" i="1"/>
  <c r="BW181" i="1"/>
  <c r="BU182" i="1"/>
  <c r="BV182" i="1"/>
  <c r="BW182" i="1"/>
  <c r="BU183" i="1"/>
  <c r="BV183" i="1"/>
  <c r="BW183" i="1"/>
  <c r="BU184" i="1"/>
  <c r="BV184" i="1"/>
  <c r="BW184" i="1"/>
  <c r="BU185" i="1"/>
  <c r="BV185" i="1"/>
  <c r="BW185" i="1"/>
  <c r="BU186" i="1"/>
  <c r="BV186" i="1"/>
  <c r="BW186" i="1"/>
  <c r="BU187" i="1"/>
  <c r="BV187" i="1"/>
  <c r="BW187" i="1"/>
  <c r="BU188" i="1"/>
  <c r="BV188" i="1"/>
  <c r="BW188" i="1"/>
  <c r="BU189" i="1"/>
  <c r="BV189" i="1"/>
  <c r="BW189" i="1"/>
  <c r="BU190" i="1"/>
  <c r="BV190" i="1"/>
  <c r="BW190" i="1"/>
  <c r="BU191" i="1"/>
  <c r="BV191" i="1"/>
  <c r="BW191" i="1"/>
  <c r="BU192" i="1"/>
  <c r="BV192" i="1"/>
  <c r="BW192" i="1"/>
  <c r="BU193" i="1"/>
  <c r="BV193" i="1"/>
  <c r="BW193" i="1"/>
  <c r="BU194" i="1"/>
  <c r="BV194" i="1"/>
  <c r="BW194" i="1"/>
  <c r="BU195" i="1"/>
  <c r="BV195" i="1"/>
  <c r="BW195" i="1"/>
  <c r="BU196" i="1"/>
  <c r="BV196" i="1"/>
  <c r="BW196" i="1"/>
  <c r="BU197" i="1"/>
  <c r="BV197" i="1"/>
  <c r="BW197" i="1"/>
  <c r="BU198" i="1"/>
  <c r="BV198" i="1"/>
  <c r="BW198" i="1"/>
  <c r="BU199" i="1"/>
  <c r="BV199" i="1"/>
  <c r="BW199" i="1"/>
  <c r="BU200" i="1"/>
  <c r="BV200" i="1"/>
  <c r="BW200" i="1"/>
  <c r="BU201" i="1"/>
  <c r="BV201" i="1"/>
  <c r="BW201" i="1"/>
  <c r="BU202" i="1"/>
  <c r="BV202" i="1"/>
  <c r="BW202" i="1"/>
  <c r="BU203" i="1"/>
  <c r="BV203" i="1"/>
  <c r="BW203" i="1"/>
  <c r="BU204" i="1"/>
  <c r="BV204" i="1"/>
  <c r="BW204" i="1"/>
  <c r="BU205" i="1"/>
  <c r="BV205" i="1"/>
  <c r="BW205" i="1"/>
  <c r="BU206" i="1"/>
  <c r="BV206" i="1"/>
  <c r="BW206" i="1"/>
  <c r="BU207" i="1"/>
  <c r="BV207" i="1"/>
  <c r="BW207" i="1"/>
  <c r="BU208" i="1"/>
  <c r="BV208" i="1"/>
  <c r="BW208" i="1"/>
  <c r="BU209" i="1"/>
  <c r="BV209" i="1"/>
  <c r="BW209" i="1"/>
  <c r="BU210" i="1"/>
  <c r="BV210" i="1"/>
  <c r="BW210" i="1"/>
  <c r="BU211" i="1"/>
  <c r="BV211" i="1"/>
  <c r="BW211" i="1"/>
  <c r="BU212" i="1"/>
  <c r="BV212" i="1"/>
  <c r="BW212" i="1"/>
  <c r="BU213" i="1"/>
  <c r="BV213" i="1"/>
  <c r="BW213" i="1"/>
  <c r="BU214" i="1"/>
  <c r="BV214" i="1"/>
  <c r="BW214" i="1"/>
  <c r="BU215" i="1"/>
  <c r="BV215" i="1"/>
  <c r="BW215" i="1"/>
  <c r="BU216" i="1"/>
  <c r="BV216" i="1"/>
  <c r="BW216" i="1"/>
  <c r="BU217" i="1"/>
  <c r="BV217" i="1"/>
  <c r="BW217" i="1"/>
  <c r="BU218" i="1"/>
  <c r="BV218" i="1"/>
  <c r="BW218" i="1"/>
  <c r="BU219" i="1"/>
  <c r="BV219" i="1"/>
  <c r="BW219" i="1"/>
  <c r="BU220" i="1"/>
  <c r="BV220" i="1"/>
  <c r="BW220" i="1"/>
  <c r="BU221" i="1"/>
  <c r="BV221" i="1"/>
  <c r="BW221" i="1"/>
  <c r="BU222" i="1"/>
  <c r="BV222" i="1"/>
  <c r="BW222" i="1"/>
  <c r="BU223" i="1"/>
  <c r="BV223" i="1"/>
  <c r="BW223" i="1"/>
  <c r="BU224" i="1"/>
  <c r="BV224" i="1"/>
  <c r="BW224" i="1"/>
  <c r="BU225" i="1"/>
  <c r="BV225" i="1"/>
  <c r="BW225" i="1"/>
  <c r="BU226" i="1"/>
  <c r="BV226" i="1"/>
  <c r="BW226" i="1"/>
  <c r="BU227" i="1"/>
  <c r="BV227" i="1"/>
  <c r="BW227" i="1"/>
  <c r="BU228" i="1"/>
  <c r="BV228" i="1"/>
  <c r="BW228" i="1"/>
  <c r="BU229" i="1"/>
  <c r="BV229" i="1"/>
  <c r="BW229" i="1"/>
  <c r="BU230" i="1"/>
  <c r="BV230" i="1"/>
  <c r="BW230" i="1"/>
  <c r="BU231" i="1"/>
  <c r="BV231" i="1"/>
  <c r="BW231" i="1"/>
  <c r="BU232" i="1"/>
  <c r="BV232" i="1"/>
  <c r="BW232" i="1"/>
  <c r="BU233" i="1"/>
  <c r="BV233" i="1"/>
  <c r="BW233" i="1"/>
  <c r="BU234" i="1"/>
  <c r="BV234" i="1"/>
  <c r="BW234" i="1"/>
  <c r="BU235" i="1"/>
  <c r="BV235" i="1"/>
  <c r="BW235" i="1"/>
  <c r="BU236" i="1"/>
  <c r="BV236" i="1"/>
  <c r="BW236" i="1"/>
  <c r="BU237" i="1"/>
  <c r="BV237" i="1"/>
  <c r="BW237" i="1"/>
  <c r="BU238" i="1"/>
  <c r="BV238" i="1"/>
  <c r="BW238" i="1"/>
  <c r="BU239" i="1"/>
  <c r="BV239" i="1"/>
  <c r="BW239" i="1"/>
  <c r="BU240" i="1"/>
  <c r="BV240" i="1"/>
  <c r="BW240" i="1"/>
  <c r="BU241" i="1"/>
  <c r="BV241" i="1"/>
  <c r="BW241" i="1"/>
  <c r="BU242" i="1"/>
  <c r="BV242" i="1"/>
  <c r="BW242" i="1"/>
  <c r="BU243" i="1"/>
  <c r="BV243" i="1"/>
  <c r="BW243" i="1"/>
  <c r="BU244" i="1"/>
  <c r="BV244" i="1"/>
  <c r="BW244" i="1"/>
  <c r="BU245" i="1"/>
  <c r="BV245" i="1"/>
  <c r="BW245" i="1"/>
  <c r="BU246" i="1"/>
  <c r="BV246" i="1"/>
  <c r="BW246" i="1"/>
  <c r="BU247" i="1"/>
  <c r="BV247" i="1"/>
  <c r="BW247" i="1"/>
  <c r="BU248" i="1"/>
  <c r="BV248" i="1"/>
  <c r="BW248" i="1"/>
  <c r="BU249" i="1"/>
  <c r="BV249" i="1"/>
  <c r="BW249" i="1"/>
  <c r="BU250" i="1"/>
  <c r="BV250" i="1"/>
  <c r="BW250" i="1"/>
  <c r="BU251" i="1"/>
  <c r="BV251" i="1"/>
  <c r="BW251" i="1"/>
  <c r="BU252" i="1"/>
  <c r="BV252" i="1"/>
  <c r="BW252" i="1"/>
  <c r="BU253" i="1"/>
  <c r="BV253" i="1"/>
  <c r="BW253" i="1"/>
  <c r="BU254" i="1"/>
  <c r="BV254" i="1"/>
  <c r="BW254" i="1"/>
  <c r="BU255" i="1"/>
  <c r="BV255" i="1"/>
  <c r="BW255" i="1"/>
  <c r="BU256" i="1"/>
  <c r="BV256" i="1"/>
  <c r="BW256" i="1"/>
  <c r="BU257" i="1"/>
  <c r="BV257" i="1"/>
  <c r="BW257" i="1"/>
  <c r="BU258" i="1"/>
  <c r="BV258" i="1"/>
  <c r="BW258" i="1"/>
  <c r="BU259" i="1"/>
  <c r="BV259" i="1"/>
  <c r="BW259" i="1"/>
  <c r="BU260" i="1"/>
  <c r="BV260" i="1"/>
  <c r="BW260" i="1"/>
  <c r="BU261" i="1"/>
  <c r="BV261" i="1"/>
  <c r="BW261" i="1"/>
  <c r="BU262" i="1"/>
  <c r="BV262" i="1"/>
  <c r="BW262" i="1"/>
  <c r="BU263" i="1"/>
  <c r="BV263" i="1"/>
  <c r="BW263" i="1"/>
  <c r="BU264" i="1"/>
  <c r="BV264" i="1"/>
  <c r="BW264" i="1"/>
  <c r="BU265" i="1"/>
  <c r="BV265" i="1"/>
  <c r="BW265" i="1"/>
  <c r="BW3" i="1"/>
  <c r="BV3" i="1"/>
  <c r="BU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3" i="1"/>
  <c r="BP265" i="1"/>
  <c r="BO265" i="1"/>
  <c r="BP264" i="1"/>
  <c r="BO264" i="1"/>
  <c r="BP263" i="1"/>
  <c r="BO263" i="1"/>
  <c r="BP262" i="1"/>
  <c r="BO262" i="1"/>
  <c r="BP261" i="1"/>
  <c r="BO261" i="1"/>
  <c r="BP260" i="1"/>
  <c r="BO260" i="1"/>
  <c r="BP259" i="1"/>
  <c r="BO259" i="1"/>
  <c r="BP258" i="1"/>
  <c r="BO258" i="1"/>
  <c r="BP257" i="1"/>
  <c r="BO257" i="1"/>
  <c r="BP256" i="1"/>
  <c r="BO256" i="1"/>
  <c r="BP255" i="1"/>
  <c r="BO255" i="1"/>
  <c r="BP254" i="1"/>
  <c r="BO254" i="1"/>
  <c r="BP253" i="1"/>
  <c r="BO253" i="1"/>
  <c r="BP252" i="1"/>
  <c r="BO252" i="1"/>
  <c r="BP251" i="1"/>
  <c r="BO251" i="1"/>
  <c r="BP250" i="1"/>
  <c r="BO250" i="1"/>
  <c r="BP249" i="1"/>
  <c r="BO249" i="1"/>
  <c r="BP248" i="1"/>
  <c r="BO248" i="1"/>
  <c r="BP247" i="1"/>
  <c r="BO247" i="1"/>
  <c r="BP246" i="1"/>
  <c r="BO246" i="1"/>
  <c r="BP245" i="1"/>
  <c r="BO245" i="1"/>
  <c r="BP244" i="1"/>
  <c r="BO244" i="1"/>
  <c r="BP243" i="1"/>
  <c r="BO243" i="1"/>
  <c r="BP242" i="1"/>
  <c r="BO242" i="1"/>
  <c r="BP241" i="1"/>
  <c r="BO241" i="1"/>
  <c r="BP240" i="1"/>
  <c r="BO240" i="1"/>
  <c r="BP239" i="1"/>
  <c r="BO239" i="1"/>
  <c r="BP238" i="1"/>
  <c r="BO238" i="1"/>
  <c r="BP237" i="1"/>
  <c r="BO237" i="1"/>
  <c r="BP236" i="1"/>
  <c r="BO236" i="1"/>
  <c r="BP235" i="1"/>
  <c r="BO235" i="1"/>
  <c r="BP234" i="1"/>
  <c r="BO234" i="1"/>
  <c r="BP233" i="1"/>
  <c r="BO233" i="1"/>
  <c r="BP232" i="1"/>
  <c r="BO232" i="1"/>
  <c r="BP231" i="1"/>
  <c r="BO231" i="1"/>
  <c r="BP230" i="1"/>
  <c r="BO230" i="1"/>
  <c r="BP229" i="1"/>
  <c r="BO229" i="1"/>
  <c r="BP228" i="1"/>
  <c r="BO228" i="1"/>
  <c r="BP227" i="1"/>
  <c r="BO227" i="1"/>
  <c r="BP226" i="1"/>
  <c r="BO226" i="1"/>
  <c r="BP225" i="1"/>
  <c r="BO225" i="1"/>
  <c r="BP224" i="1"/>
  <c r="BO224" i="1"/>
  <c r="BP223" i="1"/>
  <c r="BO223" i="1"/>
  <c r="BP222" i="1"/>
  <c r="BO222" i="1"/>
  <c r="BP221" i="1"/>
  <c r="BO221" i="1"/>
  <c r="BP220" i="1"/>
  <c r="BO220" i="1"/>
  <c r="BP219" i="1"/>
  <c r="BO219" i="1"/>
  <c r="BP218" i="1"/>
  <c r="BO218" i="1"/>
  <c r="BP217" i="1"/>
  <c r="BO217" i="1"/>
  <c r="BP216" i="1"/>
  <c r="BO216" i="1"/>
  <c r="BP215" i="1"/>
  <c r="BO215" i="1"/>
  <c r="BP214" i="1"/>
  <c r="BO214" i="1"/>
  <c r="BP213" i="1"/>
  <c r="BO213" i="1"/>
  <c r="BP212" i="1"/>
  <c r="BO212" i="1"/>
  <c r="BP211" i="1"/>
  <c r="BO211" i="1"/>
  <c r="BP210" i="1"/>
  <c r="BO210" i="1"/>
  <c r="BP209" i="1"/>
  <c r="BO209" i="1"/>
  <c r="BP208" i="1"/>
  <c r="BO208" i="1"/>
  <c r="BP207" i="1"/>
  <c r="BO207" i="1"/>
  <c r="BP206" i="1"/>
  <c r="BO206" i="1"/>
  <c r="BP205" i="1"/>
  <c r="BO205" i="1"/>
  <c r="BP204" i="1"/>
  <c r="BO204" i="1"/>
  <c r="BP203" i="1"/>
  <c r="BO203" i="1"/>
  <c r="BP202" i="1"/>
  <c r="BO202" i="1"/>
  <c r="BP201" i="1"/>
  <c r="BO201" i="1"/>
  <c r="BP200" i="1"/>
  <c r="BO200" i="1"/>
  <c r="BP199" i="1"/>
  <c r="BO199" i="1"/>
  <c r="BP198" i="1"/>
  <c r="BO198" i="1"/>
  <c r="BP197" i="1"/>
  <c r="BO197" i="1"/>
  <c r="BP196" i="1"/>
  <c r="BO196" i="1"/>
  <c r="BP195" i="1"/>
  <c r="BO195" i="1"/>
  <c r="BP194" i="1"/>
  <c r="BO194" i="1"/>
  <c r="BP193" i="1"/>
  <c r="BO193" i="1"/>
  <c r="BP192" i="1"/>
  <c r="BO192" i="1"/>
  <c r="BP191" i="1"/>
  <c r="BO191" i="1"/>
  <c r="BP190" i="1"/>
  <c r="BO190" i="1"/>
  <c r="BP189" i="1"/>
  <c r="BO189" i="1"/>
  <c r="BP188" i="1"/>
  <c r="BO188" i="1"/>
  <c r="BP187" i="1"/>
  <c r="BO187" i="1"/>
  <c r="BP186" i="1"/>
  <c r="BO186" i="1"/>
  <c r="BP185" i="1"/>
  <c r="BO185" i="1"/>
  <c r="BP184" i="1"/>
  <c r="BO184" i="1"/>
  <c r="BP183" i="1"/>
  <c r="BO183" i="1"/>
  <c r="BP182" i="1"/>
  <c r="BO182" i="1"/>
  <c r="BP181" i="1"/>
  <c r="BO181" i="1"/>
  <c r="BP180" i="1"/>
  <c r="BO180" i="1"/>
  <c r="BP179" i="1"/>
  <c r="BO179" i="1"/>
  <c r="BP178" i="1"/>
  <c r="BO178" i="1"/>
  <c r="BP177" i="1"/>
  <c r="BO177" i="1"/>
  <c r="BP176" i="1"/>
  <c r="BO176" i="1"/>
  <c r="BP175" i="1"/>
  <c r="BO175" i="1"/>
  <c r="BP174" i="1"/>
  <c r="BO174" i="1"/>
  <c r="BP173" i="1"/>
  <c r="BO173" i="1"/>
  <c r="BP172" i="1"/>
  <c r="BO172" i="1"/>
  <c r="BP171" i="1"/>
  <c r="BO171" i="1"/>
  <c r="BP170" i="1"/>
  <c r="BO170" i="1"/>
  <c r="BP169" i="1"/>
  <c r="BO169" i="1"/>
  <c r="BP168" i="1"/>
  <c r="BO168" i="1"/>
  <c r="BP167" i="1"/>
  <c r="BO167" i="1"/>
  <c r="BP166" i="1"/>
  <c r="BO166" i="1"/>
  <c r="BP165" i="1"/>
  <c r="BO165" i="1"/>
  <c r="BP164" i="1"/>
  <c r="BO164" i="1"/>
  <c r="BP163" i="1"/>
  <c r="BO163" i="1"/>
  <c r="BP162" i="1"/>
  <c r="BO162" i="1"/>
  <c r="BP161" i="1"/>
  <c r="BO161" i="1"/>
  <c r="BP160" i="1"/>
  <c r="BO160" i="1"/>
  <c r="BP159" i="1"/>
  <c r="BO159" i="1"/>
  <c r="BP158" i="1"/>
  <c r="BO158" i="1"/>
  <c r="BP157" i="1"/>
  <c r="BO157" i="1"/>
  <c r="BP156" i="1"/>
  <c r="BO156" i="1"/>
  <c r="BP155" i="1"/>
  <c r="BO155" i="1"/>
  <c r="BP154" i="1"/>
  <c r="BO154" i="1"/>
  <c r="BP153" i="1"/>
  <c r="BO153" i="1"/>
  <c r="BP152" i="1"/>
  <c r="BO152" i="1"/>
  <c r="BP151" i="1"/>
  <c r="BO151" i="1"/>
  <c r="BP150" i="1"/>
  <c r="BO150" i="1"/>
  <c r="BP149" i="1"/>
  <c r="BO149" i="1"/>
  <c r="BP148" i="1"/>
  <c r="BO148" i="1"/>
  <c r="BP147" i="1"/>
  <c r="BO147" i="1"/>
  <c r="BP146" i="1"/>
  <c r="BO146" i="1"/>
  <c r="BP145" i="1"/>
  <c r="BO145" i="1"/>
  <c r="BP144" i="1"/>
  <c r="BO144" i="1"/>
  <c r="BP143" i="1"/>
  <c r="BO143" i="1"/>
  <c r="BP142" i="1"/>
  <c r="BO142" i="1"/>
  <c r="BP141" i="1"/>
  <c r="BO141" i="1"/>
  <c r="BP140" i="1"/>
  <c r="BO140" i="1"/>
  <c r="BP139" i="1"/>
  <c r="BO139" i="1"/>
  <c r="BP138" i="1"/>
  <c r="BO138" i="1"/>
  <c r="BP137" i="1"/>
  <c r="BO137" i="1"/>
  <c r="BP136" i="1"/>
  <c r="BO136" i="1"/>
  <c r="BP135" i="1"/>
  <c r="BO135" i="1"/>
  <c r="BP134" i="1"/>
  <c r="BO134" i="1"/>
  <c r="BP133" i="1"/>
  <c r="BO133" i="1"/>
  <c r="BP132" i="1"/>
  <c r="BO132" i="1"/>
  <c r="BP131" i="1"/>
  <c r="BO131" i="1"/>
  <c r="BP130" i="1"/>
  <c r="BO130" i="1"/>
  <c r="BP129" i="1"/>
  <c r="BO129" i="1"/>
  <c r="BP128" i="1"/>
  <c r="BO128" i="1"/>
  <c r="BP127" i="1"/>
  <c r="BO127" i="1"/>
  <c r="BP126" i="1"/>
  <c r="BO126" i="1"/>
  <c r="BP125" i="1"/>
  <c r="BO125" i="1"/>
  <c r="BP124" i="1"/>
  <c r="BO124" i="1"/>
  <c r="BP123" i="1"/>
  <c r="BO123" i="1"/>
  <c r="BP122" i="1"/>
  <c r="BO122" i="1"/>
  <c r="BP121" i="1"/>
  <c r="BO121" i="1"/>
  <c r="BP120" i="1"/>
  <c r="BO120" i="1"/>
  <c r="BP119" i="1"/>
  <c r="BO119" i="1"/>
  <c r="BP118" i="1"/>
  <c r="BO118" i="1"/>
  <c r="BP117" i="1"/>
  <c r="BO117" i="1"/>
  <c r="BP116" i="1"/>
  <c r="BO116" i="1"/>
  <c r="BP115" i="1"/>
  <c r="BO115" i="1"/>
  <c r="BP114" i="1"/>
  <c r="BO114" i="1"/>
  <c r="BP113" i="1"/>
  <c r="BO113" i="1"/>
  <c r="BP112" i="1"/>
  <c r="BO112" i="1"/>
  <c r="BP111" i="1"/>
  <c r="BO111" i="1"/>
  <c r="BP110" i="1"/>
  <c r="BO110" i="1"/>
  <c r="BP109" i="1"/>
  <c r="BO109" i="1"/>
  <c r="BP108" i="1"/>
  <c r="BO108" i="1"/>
  <c r="BP107" i="1"/>
  <c r="BO107" i="1"/>
  <c r="BP106" i="1"/>
  <c r="BO106" i="1"/>
  <c r="BP105" i="1"/>
  <c r="BO105" i="1"/>
  <c r="BP104" i="1"/>
  <c r="BO104" i="1"/>
  <c r="BP103" i="1"/>
  <c r="BO103" i="1"/>
  <c r="BP102" i="1"/>
  <c r="BO102" i="1"/>
  <c r="BP101" i="1"/>
  <c r="BO101" i="1"/>
  <c r="BP100" i="1"/>
  <c r="BO100" i="1"/>
  <c r="BP99" i="1"/>
  <c r="BO99" i="1"/>
  <c r="BP98" i="1"/>
  <c r="BO98" i="1"/>
  <c r="BP97" i="1"/>
  <c r="BO97" i="1"/>
  <c r="BP96" i="1"/>
  <c r="BO96" i="1"/>
  <c r="BP95" i="1"/>
  <c r="BO95" i="1"/>
  <c r="BP94" i="1"/>
  <c r="BO94" i="1"/>
  <c r="BP93" i="1"/>
  <c r="BO93" i="1"/>
  <c r="BP92" i="1"/>
  <c r="BO92" i="1"/>
  <c r="BP91" i="1"/>
  <c r="BO91" i="1"/>
  <c r="BP90" i="1"/>
  <c r="BO90" i="1"/>
  <c r="BP89" i="1"/>
  <c r="BO89" i="1"/>
  <c r="BP88" i="1"/>
  <c r="BO88" i="1"/>
  <c r="BP87" i="1"/>
  <c r="BO87" i="1"/>
  <c r="BP86" i="1"/>
  <c r="BO86" i="1"/>
  <c r="BP85" i="1"/>
  <c r="BO85" i="1"/>
  <c r="BP84" i="1"/>
  <c r="BO84" i="1"/>
  <c r="BP83" i="1"/>
  <c r="BO83" i="1"/>
  <c r="BP82" i="1"/>
  <c r="BO82" i="1"/>
  <c r="BP81" i="1"/>
  <c r="BO81" i="1"/>
  <c r="BP80" i="1"/>
  <c r="BO80" i="1"/>
  <c r="BP79" i="1"/>
  <c r="BO79" i="1"/>
  <c r="BP78" i="1"/>
  <c r="BO78" i="1"/>
  <c r="BP77" i="1"/>
  <c r="BO77" i="1"/>
  <c r="BP76" i="1"/>
  <c r="BO76" i="1"/>
  <c r="BP75" i="1"/>
  <c r="BO75" i="1"/>
  <c r="BP74" i="1"/>
  <c r="BO74" i="1"/>
  <c r="BP73" i="1"/>
  <c r="BO73" i="1"/>
  <c r="BP72" i="1"/>
  <c r="BO72" i="1"/>
  <c r="BP71" i="1"/>
  <c r="BO71" i="1"/>
  <c r="BP70" i="1"/>
  <c r="BO70" i="1"/>
  <c r="BP69" i="1"/>
  <c r="BO69" i="1"/>
  <c r="BP68" i="1"/>
  <c r="BO68" i="1"/>
  <c r="BP67" i="1"/>
  <c r="BO67" i="1"/>
  <c r="BP66" i="1"/>
  <c r="BO66" i="1"/>
  <c r="BP65" i="1"/>
  <c r="BO65" i="1"/>
  <c r="BP64" i="1"/>
  <c r="BO64" i="1"/>
  <c r="BP63" i="1"/>
  <c r="BO63" i="1"/>
  <c r="BP62" i="1"/>
  <c r="BO62" i="1"/>
  <c r="BP61" i="1"/>
  <c r="BO61" i="1"/>
  <c r="BP60" i="1"/>
  <c r="BO60" i="1"/>
  <c r="BP59" i="1"/>
  <c r="BO59" i="1"/>
  <c r="BP58" i="1"/>
  <c r="BO58" i="1"/>
  <c r="BP57" i="1"/>
  <c r="BO57" i="1"/>
  <c r="BP56" i="1"/>
  <c r="BO56" i="1"/>
  <c r="BP55" i="1"/>
  <c r="BO55" i="1"/>
  <c r="BP54" i="1"/>
  <c r="BO54" i="1"/>
  <c r="BP53" i="1"/>
  <c r="BO53" i="1"/>
  <c r="BP52" i="1"/>
  <c r="BO52" i="1"/>
  <c r="BP51" i="1"/>
  <c r="BO51" i="1"/>
  <c r="BP50" i="1"/>
  <c r="BO50" i="1"/>
  <c r="BP49" i="1"/>
  <c r="BO49" i="1"/>
  <c r="BP48" i="1"/>
  <c r="BO48" i="1"/>
  <c r="BP47" i="1"/>
  <c r="BO47" i="1"/>
  <c r="BP46" i="1"/>
  <c r="BO46" i="1"/>
  <c r="BP45" i="1"/>
  <c r="BO45" i="1"/>
  <c r="BP44" i="1"/>
  <c r="BO44" i="1"/>
  <c r="BP43" i="1"/>
  <c r="BO43" i="1"/>
  <c r="BP42" i="1"/>
  <c r="BO42" i="1"/>
  <c r="BP41" i="1"/>
  <c r="BO41" i="1"/>
  <c r="BP40" i="1"/>
  <c r="BO40" i="1"/>
  <c r="BP39" i="1"/>
  <c r="BO39" i="1"/>
  <c r="BP38" i="1"/>
  <c r="BO38" i="1"/>
  <c r="BP37" i="1"/>
  <c r="BO37" i="1"/>
  <c r="BP36" i="1"/>
  <c r="BO36" i="1"/>
  <c r="BP35" i="1"/>
  <c r="BO35" i="1"/>
  <c r="BP34" i="1"/>
  <c r="BO34" i="1"/>
  <c r="BP33" i="1"/>
  <c r="BO33" i="1"/>
  <c r="BP32" i="1"/>
  <c r="BO32" i="1"/>
  <c r="BP31" i="1"/>
  <c r="BO31" i="1"/>
  <c r="BP30" i="1"/>
  <c r="BO30" i="1"/>
  <c r="BP29" i="1"/>
  <c r="BO29" i="1"/>
  <c r="BP28" i="1"/>
  <c r="BO28" i="1"/>
  <c r="BP27" i="1"/>
  <c r="BO27" i="1"/>
  <c r="BP26" i="1"/>
  <c r="BO26" i="1"/>
  <c r="BP25" i="1"/>
  <c r="BO25" i="1"/>
  <c r="BP24" i="1"/>
  <c r="BO24" i="1"/>
  <c r="BP23" i="1"/>
  <c r="BO23" i="1"/>
  <c r="BP22" i="1"/>
  <c r="BO22" i="1"/>
  <c r="BP21" i="1"/>
  <c r="BO21" i="1"/>
  <c r="BP20" i="1"/>
  <c r="BO20" i="1"/>
  <c r="BP19" i="1"/>
  <c r="BO19" i="1"/>
  <c r="BP18" i="1"/>
  <c r="BO18" i="1"/>
  <c r="BP17" i="1"/>
  <c r="BO17" i="1"/>
  <c r="BP16" i="1"/>
  <c r="BO16" i="1"/>
  <c r="BP15" i="1"/>
  <c r="BO15" i="1"/>
  <c r="BP14" i="1"/>
  <c r="BO14" i="1"/>
  <c r="BP13" i="1"/>
  <c r="BO13" i="1"/>
  <c r="BP12" i="1"/>
  <c r="BO12" i="1"/>
  <c r="BP11" i="1"/>
  <c r="BO11" i="1"/>
  <c r="BP10" i="1"/>
  <c r="BO10" i="1"/>
  <c r="BP9" i="1"/>
  <c r="BO9" i="1"/>
  <c r="BP8" i="1"/>
  <c r="BO8" i="1"/>
  <c r="BP7" i="1"/>
  <c r="BO7" i="1"/>
  <c r="BP6" i="1"/>
  <c r="BO6" i="1"/>
  <c r="BP5" i="1"/>
  <c r="BO5" i="1"/>
  <c r="BP4" i="1"/>
  <c r="BO4" i="1"/>
  <c r="BP3" i="1"/>
  <c r="BO3" i="1"/>
  <c r="BM265" i="1" l="1"/>
  <c r="BM264" i="1"/>
  <c r="BM262" i="1"/>
  <c r="BM260" i="1"/>
  <c r="BM259" i="1"/>
  <c r="BM251" i="1"/>
  <c r="BM248" i="1"/>
  <c r="BM246" i="1"/>
  <c r="BM245" i="1"/>
  <c r="BM242" i="1"/>
  <c r="BM240" i="1"/>
  <c r="BM238" i="1"/>
  <c r="BM237" i="1"/>
  <c r="BM236" i="1"/>
  <c r="BM234" i="1"/>
  <c r="BM229" i="1"/>
  <c r="BM228" i="1"/>
  <c r="BM226" i="1"/>
  <c r="BM224" i="1"/>
  <c r="BM223" i="1"/>
  <c r="BM222" i="1"/>
  <c r="BM219" i="1"/>
  <c r="BM218" i="1"/>
  <c r="BM217" i="1"/>
  <c r="BM212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6" i="1"/>
  <c r="BM195" i="1"/>
  <c r="BM194" i="1"/>
  <c r="BM191" i="1"/>
  <c r="BM190" i="1"/>
  <c r="BM189" i="1"/>
  <c r="BM188" i="1"/>
  <c r="BM186" i="1"/>
  <c r="BM185" i="1"/>
  <c r="BM180" i="1"/>
  <c r="BM178" i="1"/>
  <c r="BM177" i="1"/>
  <c r="BM176" i="1"/>
  <c r="BM175" i="1"/>
  <c r="BM174" i="1"/>
  <c r="BM173" i="1"/>
  <c r="BM172" i="1"/>
  <c r="BM162" i="1"/>
  <c r="BM161" i="1"/>
  <c r="BM160" i="1"/>
  <c r="BM159" i="1"/>
  <c r="BM158" i="1"/>
  <c r="BM156" i="1"/>
  <c r="BM155" i="1"/>
  <c r="BM153" i="1"/>
  <c r="BM152" i="1"/>
  <c r="BM150" i="1"/>
  <c r="BM149" i="1"/>
  <c r="BM147" i="1"/>
  <c r="BM146" i="1"/>
  <c r="BM145" i="1"/>
  <c r="BM144" i="1"/>
  <c r="BM143" i="1"/>
  <c r="BM142" i="1"/>
  <c r="BM141" i="1"/>
  <c r="BM140" i="1"/>
  <c r="BM139" i="1"/>
  <c r="BM138" i="1"/>
  <c r="BM136" i="1"/>
  <c r="BM135" i="1"/>
  <c r="BM134" i="1"/>
  <c r="BM133" i="1"/>
  <c r="BM132" i="1"/>
  <c r="BM131" i="1"/>
  <c r="BM130" i="1"/>
  <c r="BM128" i="1"/>
  <c r="BM127" i="1"/>
  <c r="BM126" i="1"/>
  <c r="BM125" i="1"/>
  <c r="BM124" i="1"/>
  <c r="BM118" i="1"/>
  <c r="BM116" i="1"/>
  <c r="BM115" i="1"/>
  <c r="BM114" i="1"/>
  <c r="BM113" i="1"/>
  <c r="BM112" i="1"/>
  <c r="BM110" i="1"/>
  <c r="BM109" i="1"/>
  <c r="BM108" i="1"/>
  <c r="BM106" i="1"/>
  <c r="BM104" i="1"/>
  <c r="BM103" i="1"/>
  <c r="BM102" i="1"/>
  <c r="BM100" i="1"/>
  <c r="BM99" i="1"/>
  <c r="BM96" i="1"/>
  <c r="BM95" i="1"/>
  <c r="BM94" i="1"/>
  <c r="BM93" i="1"/>
  <c r="BM92" i="1"/>
  <c r="BM90" i="1"/>
  <c r="BM89" i="1"/>
  <c r="BM87" i="1"/>
  <c r="BM86" i="1"/>
  <c r="BM85" i="1"/>
  <c r="BM84" i="1"/>
  <c r="BM83" i="1"/>
  <c r="BM81" i="1"/>
  <c r="BM80" i="1"/>
  <c r="BM79" i="1"/>
  <c r="BM78" i="1"/>
  <c r="BM77" i="1"/>
  <c r="BM74" i="1"/>
  <c r="BM73" i="1"/>
  <c r="BM72" i="1"/>
  <c r="BM71" i="1"/>
  <c r="BM70" i="1"/>
  <c r="BM66" i="1"/>
  <c r="BM65" i="1"/>
  <c r="BM64" i="1"/>
  <c r="BM60" i="1"/>
  <c r="BM58" i="1"/>
  <c r="BM57" i="1"/>
  <c r="BM56" i="1"/>
  <c r="BM55" i="1"/>
  <c r="BM53" i="1"/>
  <c r="BM52" i="1"/>
  <c r="BM51" i="1"/>
  <c r="BM49" i="1"/>
  <c r="BM48" i="1"/>
  <c r="BM46" i="1"/>
  <c r="BM45" i="1"/>
  <c r="BM44" i="1"/>
  <c r="BM43" i="1"/>
  <c r="BM42" i="1"/>
  <c r="BM40" i="1"/>
  <c r="BM39" i="1"/>
  <c r="BM38" i="1"/>
  <c r="BM36" i="1"/>
  <c r="BM35" i="1"/>
  <c r="BM31" i="1"/>
  <c r="BM30" i="1"/>
  <c r="BM29" i="1"/>
  <c r="BM26" i="1"/>
  <c r="BM25" i="1"/>
  <c r="BM24" i="1"/>
  <c r="BM23" i="1"/>
  <c r="BM20" i="1"/>
  <c r="BM19" i="1"/>
  <c r="BM18" i="1"/>
  <c r="BM16" i="1"/>
  <c r="BM15" i="1"/>
  <c r="BM14" i="1"/>
  <c r="BM9" i="1"/>
  <c r="BM6" i="1"/>
  <c r="BM5" i="1"/>
  <c r="BM4" i="1"/>
  <c r="BM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3" i="1"/>
  <c r="BM7" i="1"/>
  <c r="BM8" i="1"/>
  <c r="BM10" i="1"/>
  <c r="BM11" i="1"/>
  <c r="BM12" i="1"/>
  <c r="BM13" i="1"/>
  <c r="BM17" i="1"/>
  <c r="BM21" i="1"/>
  <c r="BM22" i="1"/>
  <c r="BM27" i="1"/>
  <c r="BM28" i="1"/>
  <c r="BM32" i="1"/>
  <c r="BM33" i="1"/>
  <c r="BM34" i="1"/>
  <c r="BM37" i="1"/>
  <c r="BM41" i="1"/>
  <c r="BM47" i="1"/>
  <c r="BM50" i="1"/>
  <c r="BM54" i="1"/>
  <c r="BM59" i="1"/>
  <c r="BM61" i="1"/>
  <c r="BM62" i="1"/>
  <c r="BM63" i="1"/>
  <c r="BM67" i="1"/>
  <c r="BM68" i="1"/>
  <c r="BM69" i="1"/>
  <c r="BM75" i="1"/>
  <c r="BM76" i="1"/>
  <c r="BM82" i="1"/>
  <c r="BM88" i="1"/>
  <c r="BM91" i="1"/>
  <c r="BM97" i="1"/>
  <c r="BM98" i="1"/>
  <c r="BM101" i="1"/>
  <c r="BM105" i="1"/>
  <c r="BM107" i="1"/>
  <c r="BM111" i="1"/>
  <c r="BM117" i="1"/>
  <c r="BM119" i="1"/>
  <c r="BM120" i="1"/>
  <c r="BM121" i="1"/>
  <c r="BM122" i="1"/>
  <c r="BM123" i="1"/>
  <c r="BM129" i="1"/>
  <c r="BM137" i="1"/>
  <c r="BM148" i="1"/>
  <c r="BM151" i="1"/>
  <c r="BM154" i="1"/>
  <c r="BM157" i="1"/>
  <c r="BM163" i="1"/>
  <c r="BM164" i="1"/>
  <c r="BM165" i="1"/>
  <c r="BM166" i="1"/>
  <c r="BM167" i="1"/>
  <c r="BM168" i="1"/>
  <c r="BM169" i="1"/>
  <c r="BM170" i="1"/>
  <c r="BM171" i="1"/>
  <c r="BM179" i="1"/>
  <c r="BM181" i="1"/>
  <c r="BM182" i="1"/>
  <c r="BM183" i="1"/>
  <c r="BM184" i="1"/>
  <c r="BM187" i="1"/>
  <c r="BM192" i="1"/>
  <c r="BM193" i="1"/>
  <c r="BM197" i="1"/>
  <c r="BM198" i="1"/>
  <c r="BM211" i="1"/>
  <c r="BM213" i="1"/>
  <c r="BM214" i="1"/>
  <c r="BM215" i="1"/>
  <c r="BM216" i="1"/>
  <c r="BM220" i="1"/>
  <c r="BM221" i="1"/>
  <c r="BM225" i="1"/>
  <c r="BM227" i="1"/>
  <c r="BM230" i="1"/>
  <c r="BM231" i="1"/>
  <c r="BM232" i="1"/>
  <c r="BM233" i="1"/>
  <c r="BM235" i="1"/>
  <c r="BM239" i="1"/>
  <c r="BM241" i="1"/>
  <c r="BM243" i="1"/>
  <c r="BM244" i="1"/>
  <c r="BM247" i="1"/>
  <c r="BM249" i="1"/>
  <c r="BM250" i="1"/>
  <c r="BM252" i="1"/>
  <c r="BM253" i="1"/>
  <c r="BM254" i="1"/>
  <c r="BM255" i="1"/>
  <c r="BM256" i="1"/>
  <c r="BM257" i="1"/>
  <c r="BM258" i="1"/>
  <c r="BM261" i="1"/>
  <c r="BM26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3" i="1"/>
  <c r="BJ246" i="1"/>
  <c r="BJ206" i="1"/>
  <c r="BJ200" i="1"/>
  <c r="BJ161" i="1"/>
  <c r="BJ135" i="1"/>
  <c r="BJ92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1" i="1"/>
  <c r="BJ202" i="1"/>
  <c r="BJ203" i="1"/>
  <c r="BJ204" i="1"/>
  <c r="BJ205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3" i="1"/>
  <c r="L265" i="1"/>
  <c r="K265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7" i="1"/>
  <c r="K247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5" i="1"/>
  <c r="K205" i="1"/>
  <c r="L204" i="1"/>
  <c r="K204" i="1"/>
  <c r="L203" i="1"/>
  <c r="K203" i="1"/>
  <c r="L202" i="1"/>
  <c r="K202" i="1"/>
  <c r="L201" i="1"/>
  <c r="K201" i="1"/>
  <c r="L199" i="1"/>
  <c r="K199" i="1"/>
  <c r="L198" i="1"/>
  <c r="K198" i="1"/>
  <c r="L197" i="1"/>
  <c r="K197" i="1"/>
  <c r="L194" i="1"/>
  <c r="K194" i="1"/>
  <c r="L193" i="1"/>
  <c r="K193" i="1"/>
  <c r="L192" i="1"/>
  <c r="K192" i="1"/>
  <c r="L190" i="1"/>
  <c r="K190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7" i="1"/>
  <c r="K177" i="1"/>
  <c r="L176" i="1"/>
  <c r="K176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8" i="1"/>
  <c r="K148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4" i="1"/>
  <c r="K134" i="1"/>
  <c r="L133" i="1"/>
  <c r="K133" i="1"/>
  <c r="L129" i="1"/>
  <c r="K129" i="1"/>
  <c r="L128" i="1"/>
  <c r="K128" i="1"/>
  <c r="L126" i="1"/>
  <c r="K126" i="1"/>
  <c r="L125" i="1"/>
  <c r="K125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1" i="1"/>
  <c r="K111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79" i="1"/>
  <c r="K79" i="1"/>
  <c r="L78" i="1"/>
  <c r="K78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J265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7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6" i="1"/>
  <c r="J215" i="1"/>
  <c r="J214" i="1"/>
  <c r="J213" i="1"/>
  <c r="J212" i="1"/>
  <c r="J211" i="1"/>
  <c r="J210" i="1"/>
  <c r="J209" i="1"/>
  <c r="J208" i="1"/>
  <c r="J207" i="1"/>
  <c r="J205" i="1"/>
  <c r="J204" i="1"/>
  <c r="J203" i="1"/>
  <c r="J202" i="1"/>
  <c r="J201" i="1"/>
  <c r="J199" i="1"/>
  <c r="J198" i="1"/>
  <c r="J197" i="1"/>
  <c r="J194" i="1"/>
  <c r="J193" i="1"/>
  <c r="J192" i="1"/>
  <c r="J190" i="1"/>
  <c r="J188" i="1"/>
  <c r="J187" i="1"/>
  <c r="J186" i="1"/>
  <c r="J185" i="1"/>
  <c r="J184" i="1"/>
  <c r="J183" i="1"/>
  <c r="J182" i="1"/>
  <c r="J181" i="1"/>
  <c r="J180" i="1"/>
  <c r="J179" i="1"/>
  <c r="J177" i="1"/>
  <c r="J176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57" i="1"/>
  <c r="J156" i="1"/>
  <c r="J155" i="1"/>
  <c r="J154" i="1"/>
  <c r="J153" i="1"/>
  <c r="J152" i="1"/>
  <c r="J151" i="1"/>
  <c r="J150" i="1"/>
  <c r="J148" i="1"/>
  <c r="J146" i="1"/>
  <c r="J145" i="1"/>
  <c r="J144" i="1"/>
  <c r="J143" i="1"/>
  <c r="J142" i="1"/>
  <c r="J141" i="1"/>
  <c r="J140" i="1"/>
  <c r="J139" i="1"/>
  <c r="J138" i="1"/>
  <c r="J137" i="1"/>
  <c r="J134" i="1"/>
  <c r="J133" i="1"/>
  <c r="J129" i="1"/>
  <c r="J128" i="1"/>
  <c r="J126" i="1"/>
  <c r="J125" i="1"/>
  <c r="J123" i="1"/>
  <c r="J122" i="1"/>
  <c r="J121" i="1"/>
  <c r="J120" i="1"/>
  <c r="J119" i="1"/>
  <c r="J118" i="1"/>
  <c r="J117" i="1"/>
  <c r="J116" i="1"/>
  <c r="J115" i="1"/>
  <c r="J114" i="1"/>
  <c r="J113" i="1"/>
  <c r="J111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1" i="1"/>
  <c r="J90" i="1"/>
  <c r="J89" i="1"/>
  <c r="J88" i="1"/>
  <c r="J87" i="1"/>
  <c r="J86" i="1"/>
  <c r="J85" i="1"/>
  <c r="J84" i="1"/>
  <c r="J83" i="1"/>
  <c r="J82" i="1"/>
  <c r="J79" i="1"/>
  <c r="J78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3" i="1"/>
  <c r="BI3" i="1" l="1"/>
  <c r="BH4" i="1"/>
  <c r="BI7" i="1"/>
  <c r="BH8" i="1"/>
  <c r="BH10" i="1"/>
  <c r="BI11" i="1"/>
  <c r="BH12" i="1"/>
  <c r="BH14" i="1"/>
  <c r="BI15" i="1"/>
  <c r="BH16" i="1"/>
  <c r="BH18" i="1"/>
  <c r="BI19" i="1"/>
  <c r="BH20" i="1"/>
  <c r="BH22" i="1"/>
  <c r="BI23" i="1"/>
  <c r="BH24" i="1"/>
  <c r="BH26" i="1"/>
  <c r="BI27" i="1"/>
  <c r="BH28" i="1"/>
  <c r="BH30" i="1"/>
  <c r="BI31" i="1"/>
  <c r="BH32" i="1"/>
  <c r="BH34" i="1"/>
  <c r="BI35" i="1"/>
  <c r="BH36" i="1"/>
  <c r="BH38" i="1"/>
  <c r="BI39" i="1"/>
  <c r="BH40" i="1"/>
  <c r="BH42" i="1"/>
  <c r="BI43" i="1"/>
  <c r="BH44" i="1"/>
  <c r="BH46" i="1"/>
  <c r="BI47" i="1"/>
  <c r="BH48" i="1"/>
  <c r="BH50" i="1"/>
  <c r="BI51" i="1"/>
  <c r="BH52" i="1"/>
  <c r="BH54" i="1"/>
  <c r="BI55" i="1"/>
  <c r="BH56" i="1"/>
  <c r="BH58" i="1"/>
  <c r="BI59" i="1"/>
  <c r="BH60" i="1"/>
  <c r="BH62" i="1"/>
  <c r="BI63" i="1"/>
  <c r="BH64" i="1"/>
  <c r="BH66" i="1"/>
  <c r="BI67" i="1"/>
  <c r="BH68" i="1"/>
  <c r="BH70" i="1"/>
  <c r="BI71" i="1"/>
  <c r="BH72" i="1"/>
  <c r="BH74" i="1"/>
  <c r="BI75" i="1"/>
  <c r="BH76" i="1"/>
  <c r="BH78" i="1"/>
  <c r="BH79" i="1"/>
  <c r="BH81" i="1"/>
  <c r="BI82" i="1"/>
  <c r="BH83" i="1"/>
  <c r="BH85" i="1"/>
  <c r="BI86" i="1"/>
  <c r="BH87" i="1"/>
  <c r="BH89" i="1"/>
  <c r="BI90" i="1"/>
  <c r="BH91" i="1"/>
  <c r="BH93" i="1"/>
  <c r="BI94" i="1"/>
  <c r="BH95" i="1"/>
  <c r="BH97" i="1"/>
  <c r="BI98" i="1"/>
  <c r="BH99" i="1"/>
  <c r="BH101" i="1"/>
  <c r="BI102" i="1"/>
  <c r="BH103" i="1"/>
  <c r="BH105" i="1"/>
  <c r="BI106" i="1"/>
  <c r="BH107" i="1"/>
  <c r="BH109" i="1"/>
  <c r="BI110" i="1"/>
  <c r="BH111" i="1"/>
  <c r="BH113" i="1"/>
  <c r="BI114" i="1"/>
  <c r="BH115" i="1"/>
  <c r="BH117" i="1"/>
  <c r="BI118" i="1"/>
  <c r="BH119" i="1"/>
  <c r="BH121" i="1"/>
  <c r="BI122" i="1"/>
  <c r="BH123" i="1"/>
  <c r="BH125" i="1"/>
  <c r="BI126" i="1"/>
  <c r="BH127" i="1"/>
  <c r="BH129" i="1"/>
  <c r="BI130" i="1"/>
  <c r="BI132" i="1"/>
  <c r="BH133" i="1"/>
  <c r="BH135" i="1"/>
  <c r="BI136" i="1"/>
  <c r="BH137" i="1"/>
  <c r="BH139" i="1"/>
  <c r="BI140" i="1"/>
  <c r="BH141" i="1"/>
  <c r="BH143" i="1"/>
  <c r="BI144" i="1"/>
  <c r="BH145" i="1"/>
  <c r="BH147" i="1"/>
  <c r="BI148" i="1"/>
  <c r="BH149" i="1"/>
  <c r="BH151" i="1"/>
  <c r="BI152" i="1"/>
  <c r="BH153" i="1"/>
  <c r="BH155" i="1"/>
  <c r="BI156" i="1"/>
  <c r="BH157" i="1"/>
  <c r="BH159" i="1"/>
  <c r="BI160" i="1"/>
  <c r="BH161" i="1"/>
  <c r="BH163" i="1"/>
  <c r="BI164" i="1"/>
  <c r="BH165" i="1"/>
  <c r="BH167" i="1"/>
  <c r="BI168" i="1"/>
  <c r="BH169" i="1"/>
  <c r="BH171" i="1"/>
  <c r="BI172" i="1"/>
  <c r="BH173" i="1"/>
  <c r="BH175" i="1"/>
  <c r="BI176" i="1"/>
  <c r="BH177" i="1"/>
  <c r="BH179" i="1"/>
  <c r="BI180" i="1"/>
  <c r="BH181" i="1"/>
  <c r="BH183" i="1"/>
  <c r="BI184" i="1"/>
  <c r="BH185" i="1"/>
  <c r="BI188" i="1"/>
  <c r="BH189" i="1"/>
  <c r="BH191" i="1"/>
  <c r="BI192" i="1"/>
  <c r="BH193" i="1"/>
  <c r="BH195" i="1"/>
  <c r="BI196" i="1"/>
  <c r="BH197" i="1"/>
  <c r="BH199" i="1"/>
  <c r="BI200" i="1"/>
  <c r="BH201" i="1"/>
  <c r="BH203" i="1"/>
  <c r="BI204" i="1"/>
  <c r="BH205" i="1"/>
  <c r="BH207" i="1"/>
  <c r="BI208" i="1"/>
  <c r="BH209" i="1"/>
  <c r="BH211" i="1"/>
  <c r="BI212" i="1"/>
  <c r="BH213" i="1"/>
  <c r="BH215" i="1"/>
  <c r="BI216" i="1"/>
  <c r="BH217" i="1"/>
  <c r="BH219" i="1"/>
  <c r="BI220" i="1"/>
  <c r="BH221" i="1"/>
  <c r="BH223" i="1"/>
  <c r="BI224" i="1"/>
  <c r="BH225" i="1"/>
  <c r="BH227" i="1"/>
  <c r="BI228" i="1"/>
  <c r="BH229" i="1"/>
  <c r="BH231" i="1"/>
  <c r="BI232" i="1"/>
  <c r="BH233" i="1"/>
  <c r="BH235" i="1"/>
  <c r="BI236" i="1"/>
  <c r="BH237" i="1"/>
  <c r="BH239" i="1"/>
  <c r="BI240" i="1"/>
  <c r="BH241" i="1"/>
  <c r="BH243" i="1"/>
  <c r="BI244" i="1"/>
  <c r="BH245" i="1"/>
  <c r="BH247" i="1"/>
  <c r="BI248" i="1"/>
  <c r="BH249" i="1"/>
  <c r="BH251" i="1"/>
  <c r="BI252" i="1"/>
  <c r="BH253" i="1"/>
  <c r="BH255" i="1"/>
  <c r="BI256" i="1"/>
  <c r="BH257" i="1"/>
  <c r="BH259" i="1"/>
  <c r="BI260" i="1"/>
  <c r="BH261" i="1"/>
  <c r="BH263" i="1"/>
  <c r="BI264" i="1"/>
  <c r="BH265" i="1"/>
  <c r="AN263" i="1"/>
  <c r="BL263" i="1" s="1"/>
  <c r="AN259" i="1"/>
  <c r="BL259" i="1" s="1"/>
  <c r="AN255" i="1"/>
  <c r="BL255" i="1" s="1"/>
  <c r="AN251" i="1"/>
  <c r="AN243" i="1"/>
  <c r="BL243" i="1" s="1"/>
  <c r="AN242" i="1"/>
  <c r="AN239" i="1"/>
  <c r="BL239" i="1" s="1"/>
  <c r="AN235" i="1"/>
  <c r="AN231" i="1"/>
  <c r="BL231" i="1" s="1"/>
  <c r="AN227" i="1"/>
  <c r="BL227" i="1" s="1"/>
  <c r="AN223" i="1"/>
  <c r="BL223" i="1" s="1"/>
  <c r="AN219" i="1"/>
  <c r="AN211" i="1"/>
  <c r="BL211" i="1" s="1"/>
  <c r="AN203" i="1"/>
  <c r="BL203" i="1" s="1"/>
  <c r="AN195" i="1"/>
  <c r="BL195" i="1" s="1"/>
  <c r="AN191" i="1"/>
  <c r="AN175" i="1"/>
  <c r="BL175" i="1" s="1"/>
  <c r="AN171" i="1"/>
  <c r="BL171" i="1" s="1"/>
  <c r="AN163" i="1"/>
  <c r="BL163" i="1" s="1"/>
  <c r="AN159" i="1"/>
  <c r="AN155" i="1"/>
  <c r="BL155" i="1" s="1"/>
  <c r="AN147" i="1"/>
  <c r="BL147" i="1" s="1"/>
  <c r="AN135" i="1"/>
  <c r="BL135" i="1" s="1"/>
  <c r="AN129" i="1"/>
  <c r="BL129" i="1" s="1"/>
  <c r="AN121" i="1"/>
  <c r="BL121" i="1" s="1"/>
  <c r="AN117" i="1"/>
  <c r="BL117" i="1" s="1"/>
  <c r="AN113" i="1"/>
  <c r="BL113" i="1" s="1"/>
  <c r="AN109" i="1"/>
  <c r="BL109" i="1" s="1"/>
  <c r="AN105" i="1"/>
  <c r="BL105" i="1" s="1"/>
  <c r="AN101" i="1"/>
  <c r="BL101" i="1" s="1"/>
  <c r="AN97" i="1"/>
  <c r="AN93" i="1"/>
  <c r="BL93" i="1" s="1"/>
  <c r="AN89" i="1"/>
  <c r="BL89" i="1" s="1"/>
  <c r="AN85" i="1"/>
  <c r="BL85" i="1" s="1"/>
  <c r="AN81" i="1"/>
  <c r="AN74" i="1"/>
  <c r="AN70" i="1"/>
  <c r="BL70" i="1" s="1"/>
  <c r="AN66" i="1"/>
  <c r="AN62" i="1"/>
  <c r="AN58" i="1"/>
  <c r="BL58" i="1" s="1"/>
  <c r="AN54" i="1"/>
  <c r="BL54" i="1" s="1"/>
  <c r="AN50" i="1"/>
  <c r="AN46" i="1"/>
  <c r="BL46" i="1" s="1"/>
  <c r="AN42" i="1"/>
  <c r="BL42" i="1" s="1"/>
  <c r="AN38" i="1"/>
  <c r="BL38" i="1" s="1"/>
  <c r="AN34" i="1"/>
  <c r="AN30" i="1"/>
  <c r="BL30" i="1" s="1"/>
  <c r="AN26" i="1"/>
  <c r="BL26" i="1" s="1"/>
  <c r="AN22" i="1"/>
  <c r="BL22" i="1" s="1"/>
  <c r="AN19" i="1"/>
  <c r="AN18" i="1"/>
  <c r="BL18" i="1" s="1"/>
  <c r="AN14" i="1"/>
  <c r="BL14" i="1" s="1"/>
  <c r="AN10" i="1"/>
  <c r="BL10" i="1" s="1"/>
  <c r="AN7" i="1"/>
  <c r="AN6" i="1"/>
  <c r="BL6" i="1" s="1"/>
  <c r="AN257" i="1"/>
  <c r="AN253" i="1"/>
  <c r="BL253" i="1" s="1"/>
  <c r="AN249" i="1"/>
  <c r="AN245" i="1"/>
  <c r="AN241" i="1"/>
  <c r="AN237" i="1"/>
  <c r="BL237" i="1" s="1"/>
  <c r="AN233" i="1"/>
  <c r="AN229" i="1"/>
  <c r="AN225" i="1"/>
  <c r="AN221" i="1"/>
  <c r="BL221" i="1" s="1"/>
  <c r="AN217" i="1"/>
  <c r="AN205" i="1"/>
  <c r="AN201" i="1"/>
  <c r="AN197" i="1"/>
  <c r="AN189" i="1"/>
  <c r="AN185" i="1"/>
  <c r="AN181" i="1"/>
  <c r="AN177" i="1"/>
  <c r="AN165" i="1"/>
  <c r="AN161" i="1"/>
  <c r="AN149" i="1"/>
  <c r="AN145" i="1"/>
  <c r="AN141" i="1"/>
  <c r="AN137" i="1"/>
  <c r="AN131" i="1"/>
  <c r="AN127" i="1"/>
  <c r="AN123" i="1"/>
  <c r="AN119" i="1"/>
  <c r="AN115" i="1"/>
  <c r="AN111" i="1"/>
  <c r="AN91" i="1"/>
  <c r="AN83" i="1"/>
  <c r="AN79" i="1"/>
  <c r="AN76" i="1"/>
  <c r="AN72" i="1"/>
  <c r="AN68" i="1"/>
  <c r="BL68" i="1" s="1"/>
  <c r="AN52" i="1"/>
  <c r="AN48" i="1"/>
  <c r="AN44" i="1"/>
  <c r="AN40" i="1"/>
  <c r="AN36" i="1"/>
  <c r="AN32" i="1"/>
  <c r="AN28" i="1"/>
  <c r="AN24" i="1"/>
  <c r="AN20" i="1"/>
  <c r="AN16" i="1"/>
  <c r="AN12" i="1"/>
  <c r="AN8" i="1"/>
  <c r="AM5" i="1"/>
  <c r="AM6" i="1"/>
  <c r="AM7" i="1"/>
  <c r="AM8" i="1"/>
  <c r="AM10" i="1"/>
  <c r="AM11" i="1"/>
  <c r="AM13" i="1"/>
  <c r="AM14" i="1"/>
  <c r="AM15" i="1"/>
  <c r="AM16" i="1"/>
  <c r="AM17" i="1"/>
  <c r="AM18" i="1"/>
  <c r="AM19" i="1"/>
  <c r="AM21" i="1"/>
  <c r="AM22" i="1"/>
  <c r="AM23" i="1"/>
  <c r="AM27" i="1"/>
  <c r="AM28" i="1"/>
  <c r="AM29" i="1"/>
  <c r="AM30" i="1"/>
  <c r="AM31" i="1"/>
  <c r="AM32" i="1"/>
  <c r="AM33" i="1"/>
  <c r="AM34" i="1"/>
  <c r="AM35" i="1"/>
  <c r="AM37" i="1"/>
  <c r="AM38" i="1"/>
  <c r="AM39" i="1"/>
  <c r="AM42" i="1"/>
  <c r="AM43" i="1"/>
  <c r="AM45" i="1"/>
  <c r="AM46" i="1"/>
  <c r="AM47" i="1"/>
  <c r="AM48" i="1"/>
  <c r="AM49" i="1"/>
  <c r="AM50" i="1"/>
  <c r="AM52" i="1"/>
  <c r="AM53" i="1"/>
  <c r="AM55" i="1"/>
  <c r="AM56" i="1"/>
  <c r="AM57" i="1"/>
  <c r="AM58" i="1"/>
  <c r="AM59" i="1"/>
  <c r="AM60" i="1"/>
  <c r="AM62" i="1"/>
  <c r="AM63" i="1"/>
  <c r="AM64" i="1"/>
  <c r="AM65" i="1"/>
  <c r="AM67" i="1"/>
  <c r="AM68" i="1"/>
  <c r="AM69" i="1"/>
  <c r="AM71" i="1"/>
  <c r="AM72" i="1"/>
  <c r="AM73" i="1"/>
  <c r="AM76" i="1"/>
  <c r="AM78" i="1"/>
  <c r="AM79" i="1"/>
  <c r="AM82" i="1"/>
  <c r="AM83" i="1"/>
  <c r="AM84" i="1"/>
  <c r="AM85" i="1"/>
  <c r="AM86" i="1"/>
  <c r="AM87" i="1"/>
  <c r="AN87" i="1"/>
  <c r="AM88" i="1"/>
  <c r="AM89" i="1"/>
  <c r="AM90" i="1"/>
  <c r="AM91" i="1"/>
  <c r="AM93" i="1"/>
  <c r="AM94" i="1"/>
  <c r="AM95" i="1"/>
  <c r="AM97" i="1"/>
  <c r="AM98" i="1"/>
  <c r="AM99" i="1"/>
  <c r="AM101" i="1"/>
  <c r="AM102" i="1"/>
  <c r="AM103" i="1"/>
  <c r="AM104" i="1"/>
  <c r="AM105" i="1"/>
  <c r="AM106" i="1"/>
  <c r="AM107" i="1"/>
  <c r="AM111" i="1"/>
  <c r="AM113" i="1"/>
  <c r="AM114" i="1"/>
  <c r="AM115" i="1"/>
  <c r="AM116" i="1"/>
  <c r="AM117" i="1"/>
  <c r="AM118" i="1"/>
  <c r="AM119" i="1"/>
  <c r="AM120" i="1"/>
  <c r="AM121" i="1"/>
  <c r="AM122" i="1"/>
  <c r="AM125" i="1"/>
  <c r="AM126" i="1"/>
  <c r="AM128" i="1"/>
  <c r="AM129" i="1"/>
  <c r="AM133" i="1"/>
  <c r="AM137" i="1"/>
  <c r="AM138" i="1"/>
  <c r="AM139" i="1"/>
  <c r="AM142" i="1"/>
  <c r="AM143" i="1"/>
  <c r="AM144" i="1"/>
  <c r="AM145" i="1"/>
  <c r="AM146" i="1"/>
  <c r="AM148" i="1"/>
  <c r="AM151" i="1"/>
  <c r="AM152" i="1"/>
  <c r="AM153" i="1"/>
  <c r="AM154" i="1"/>
  <c r="AM156" i="1"/>
  <c r="AM157" i="1"/>
  <c r="AM163" i="1"/>
  <c r="AM164" i="1"/>
  <c r="AM165" i="1"/>
  <c r="AM167" i="1"/>
  <c r="AM168" i="1"/>
  <c r="AM169" i="1"/>
  <c r="AM170" i="1"/>
  <c r="AM171" i="1"/>
  <c r="AM172" i="1"/>
  <c r="AM173" i="1"/>
  <c r="AM176" i="1"/>
  <c r="AM177" i="1"/>
  <c r="AM179" i="1"/>
  <c r="AM180" i="1"/>
  <c r="AM181" i="1"/>
  <c r="AM182" i="1"/>
  <c r="AM183" i="1"/>
  <c r="AM184" i="1"/>
  <c r="AM185" i="1"/>
  <c r="AM186" i="1"/>
  <c r="AM187" i="1"/>
  <c r="AM188" i="1"/>
  <c r="AM192" i="1"/>
  <c r="AM193" i="1"/>
  <c r="AM194" i="1"/>
  <c r="AM197" i="1"/>
  <c r="AM198" i="1"/>
  <c r="AM199" i="1"/>
  <c r="AM201" i="1"/>
  <c r="AM202" i="1"/>
  <c r="AM203" i="1"/>
  <c r="AM204" i="1"/>
  <c r="AM205" i="1"/>
  <c r="AM207" i="1"/>
  <c r="AM208" i="1"/>
  <c r="AM209" i="1"/>
  <c r="AM210" i="1"/>
  <c r="AM212" i="1"/>
  <c r="AM213" i="1"/>
  <c r="AM215" i="1"/>
  <c r="AM216" i="1"/>
  <c r="AM218" i="1"/>
  <c r="AM219" i="1"/>
  <c r="AM221" i="1"/>
  <c r="AM222" i="1"/>
  <c r="AM223" i="1"/>
  <c r="AM224" i="1"/>
  <c r="AM225" i="1"/>
  <c r="AM226" i="1"/>
  <c r="AM228" i="1"/>
  <c r="AM229" i="1"/>
  <c r="AM230" i="1"/>
  <c r="AM232" i="1"/>
  <c r="AM233" i="1"/>
  <c r="AM234" i="1"/>
  <c r="AM235" i="1"/>
  <c r="AM237" i="1"/>
  <c r="AM238" i="1"/>
  <c r="AM239" i="1"/>
  <c r="AM240" i="1"/>
  <c r="AM241" i="1"/>
  <c r="AM242" i="1"/>
  <c r="AM243" i="1"/>
  <c r="AM244" i="1"/>
  <c r="AM245" i="1"/>
  <c r="AM247" i="1"/>
  <c r="AM249" i="1"/>
  <c r="AM251" i="1"/>
  <c r="AM252" i="1"/>
  <c r="AM253" i="1"/>
  <c r="AM254" i="1"/>
  <c r="AM255" i="1"/>
  <c r="AM256" i="1"/>
  <c r="AM257" i="1"/>
  <c r="AM258" i="1"/>
  <c r="AM259" i="1"/>
  <c r="AM260" i="1"/>
  <c r="AM261" i="1"/>
  <c r="AN261" i="1"/>
  <c r="AM262" i="1"/>
  <c r="AM263" i="1"/>
  <c r="AM265" i="1"/>
  <c r="AM3" i="1"/>
  <c r="AM264" i="1"/>
  <c r="AM246" i="1"/>
  <c r="AM248" i="1"/>
  <c r="AM250" i="1"/>
  <c r="AM217" i="1"/>
  <c r="AM206" i="1"/>
  <c r="AM200" i="1"/>
  <c r="AM196" i="1"/>
  <c r="AM195" i="1"/>
  <c r="AM191" i="1"/>
  <c r="AM162" i="1"/>
  <c r="AM150" i="1"/>
  <c r="AM77" i="1"/>
  <c r="AM54" i="1"/>
  <c r="AM26" i="1"/>
  <c r="AM214" i="1"/>
  <c r="AM190" i="1"/>
  <c r="AM141" i="1"/>
  <c r="AM134" i="1"/>
  <c r="AM109" i="1"/>
  <c r="AM66" i="1"/>
  <c r="AM41" i="1"/>
  <c r="AM25" i="1"/>
  <c r="AM9" i="1"/>
  <c r="AM174" i="1"/>
  <c r="AM166" i="1"/>
  <c r="AM140" i="1"/>
  <c r="AM136" i="1"/>
  <c r="AM108" i="1"/>
  <c r="AM100" i="1"/>
  <c r="AM75" i="1"/>
  <c r="AM44" i="1"/>
  <c r="AM40" i="1"/>
  <c r="AM36" i="1"/>
  <c r="AM24" i="1"/>
  <c r="AM20" i="1"/>
  <c r="AM12" i="1"/>
  <c r="AM4" i="1"/>
  <c r="AM236" i="1"/>
  <c r="AM220" i="1"/>
  <c r="AM155" i="1"/>
  <c r="AM123" i="1"/>
  <c r="AM96" i="1"/>
  <c r="AM74" i="1"/>
  <c r="AM70" i="1"/>
  <c r="AM61" i="1"/>
  <c r="AM231" i="1"/>
  <c r="AM227" i="1"/>
  <c r="AM211" i="1"/>
  <c r="BI64" i="1"/>
  <c r="AM189" i="1"/>
  <c r="AM51" i="1"/>
  <c r="AM80" i="1"/>
  <c r="AM81" i="1"/>
  <c r="AM92" i="1"/>
  <c r="AM110" i="1"/>
  <c r="AM112" i="1"/>
  <c r="AM124" i="1"/>
  <c r="AM127" i="1"/>
  <c r="AM130" i="1"/>
  <c r="AM131" i="1"/>
  <c r="AM132" i="1"/>
  <c r="AM135" i="1"/>
  <c r="AM147" i="1"/>
  <c r="AM149" i="1"/>
  <c r="AM158" i="1"/>
  <c r="AM159" i="1"/>
  <c r="AM160" i="1"/>
  <c r="AM161" i="1"/>
  <c r="AM175" i="1"/>
  <c r="AM178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H3" i="1"/>
  <c r="G3" i="1"/>
  <c r="F3" i="1"/>
  <c r="CG265" i="1" l="1"/>
  <c r="CI265" i="1" s="1"/>
  <c r="CG261" i="1"/>
  <c r="CI261" i="1" s="1"/>
  <c r="CG257" i="1"/>
  <c r="CI257" i="1" s="1"/>
  <c r="CG253" i="1"/>
  <c r="CI253" i="1" s="1"/>
  <c r="CG249" i="1"/>
  <c r="CI249" i="1" s="1"/>
  <c r="CG245" i="1"/>
  <c r="CI245" i="1" s="1"/>
  <c r="CG241" i="1"/>
  <c r="CI241" i="1" s="1"/>
  <c r="CG237" i="1"/>
  <c r="CI237" i="1" s="1"/>
  <c r="CG233" i="1"/>
  <c r="CI233" i="1" s="1"/>
  <c r="CG229" i="1"/>
  <c r="CI229" i="1" s="1"/>
  <c r="CG225" i="1"/>
  <c r="CI225" i="1" s="1"/>
  <c r="CG221" i="1"/>
  <c r="CI221" i="1" s="1"/>
  <c r="CG217" i="1"/>
  <c r="CI217" i="1" s="1"/>
  <c r="CG213" i="1"/>
  <c r="CI213" i="1" s="1"/>
  <c r="CG209" i="1"/>
  <c r="CI209" i="1" s="1"/>
  <c r="CG205" i="1"/>
  <c r="CI205" i="1" s="1"/>
  <c r="CG201" i="1"/>
  <c r="CI201" i="1" s="1"/>
  <c r="CG197" i="1"/>
  <c r="CI197" i="1" s="1"/>
  <c r="CG193" i="1"/>
  <c r="CI193" i="1" s="1"/>
  <c r="CG189" i="1"/>
  <c r="CI189" i="1" s="1"/>
  <c r="CG185" i="1"/>
  <c r="CI185" i="1" s="1"/>
  <c r="CG181" i="1"/>
  <c r="CI181" i="1" s="1"/>
  <c r="CG177" i="1"/>
  <c r="CI177" i="1" s="1"/>
  <c r="CG173" i="1"/>
  <c r="CI173" i="1" s="1"/>
  <c r="CG169" i="1"/>
  <c r="CI169" i="1" s="1"/>
  <c r="CG157" i="1"/>
  <c r="CI157" i="1" s="1"/>
  <c r="CG153" i="1"/>
  <c r="CI153" i="1" s="1"/>
  <c r="CG141" i="1"/>
  <c r="CI141" i="1" s="1"/>
  <c r="CG137" i="1"/>
  <c r="CI137" i="1" s="1"/>
  <c r="CG133" i="1"/>
  <c r="CI133" i="1" s="1"/>
  <c r="CG131" i="1"/>
  <c r="CI131" i="1" s="1"/>
  <c r="CG127" i="1"/>
  <c r="CI127" i="1" s="1"/>
  <c r="CG123" i="1"/>
  <c r="CI123" i="1" s="1"/>
  <c r="CG119" i="1"/>
  <c r="CI119" i="1" s="1"/>
  <c r="CG115" i="1"/>
  <c r="CI115" i="1" s="1"/>
  <c r="CG111" i="1"/>
  <c r="CI111" i="1" s="1"/>
  <c r="CG107" i="1"/>
  <c r="CI107" i="1" s="1"/>
  <c r="CG103" i="1"/>
  <c r="CI103" i="1" s="1"/>
  <c r="CG99" i="1"/>
  <c r="CI99" i="1" s="1"/>
  <c r="CG91" i="1"/>
  <c r="CI91" i="1" s="1"/>
  <c r="CG87" i="1"/>
  <c r="CI87" i="1" s="1"/>
  <c r="CG83" i="1"/>
  <c r="CI83" i="1" s="1"/>
  <c r="CG79" i="1"/>
  <c r="CI79" i="1" s="1"/>
  <c r="CG76" i="1"/>
  <c r="CI76" i="1" s="1"/>
  <c r="CG72" i="1"/>
  <c r="CI72" i="1" s="1"/>
  <c r="CG68" i="1"/>
  <c r="CI68" i="1" s="1"/>
  <c r="CG64" i="1"/>
  <c r="CI64" i="1" s="1"/>
  <c r="CG60" i="1"/>
  <c r="CI60" i="1" s="1"/>
  <c r="CG56" i="1"/>
  <c r="CI56" i="1" s="1"/>
  <c r="CG52" i="1"/>
  <c r="CI52" i="1" s="1"/>
  <c r="CG48" i="1"/>
  <c r="CI48" i="1" s="1"/>
  <c r="CG175" i="1"/>
  <c r="CI175" i="1" s="1"/>
  <c r="CG167" i="1"/>
  <c r="CI167" i="1" s="1"/>
  <c r="CG151" i="1"/>
  <c r="CI151" i="1" s="1"/>
  <c r="CG122" i="1"/>
  <c r="CI122" i="1" s="1"/>
  <c r="CG74" i="1"/>
  <c r="CI74" i="1" s="1"/>
  <c r="CG46" i="1"/>
  <c r="CI46" i="1" s="1"/>
  <c r="BI9" i="1"/>
  <c r="BI13" i="1"/>
  <c r="BI21" i="1"/>
  <c r="BI29" i="1"/>
  <c r="BI45" i="1"/>
  <c r="BI53" i="1"/>
  <c r="BI77" i="1"/>
  <c r="BI134" i="1"/>
  <c r="BI138" i="1"/>
  <c r="BI154" i="1"/>
  <c r="BI166" i="1"/>
  <c r="BI222" i="1"/>
  <c r="CG258" i="1"/>
  <c r="CI258" i="1" s="1"/>
  <c r="CG145" i="1"/>
  <c r="CI145" i="1" s="1"/>
  <c r="CG43" i="1"/>
  <c r="CI43" i="1" s="1"/>
  <c r="CG32" i="1"/>
  <c r="CI32" i="1" s="1"/>
  <c r="CG165" i="1"/>
  <c r="CI165" i="1" s="1"/>
  <c r="CG161" i="1"/>
  <c r="CI161" i="1" s="1"/>
  <c r="BL34" i="1"/>
  <c r="BL50" i="1"/>
  <c r="BL66" i="1"/>
  <c r="BL74" i="1"/>
  <c r="BL81" i="1"/>
  <c r="BL97" i="1"/>
  <c r="BL159" i="1"/>
  <c r="BL191" i="1"/>
  <c r="BL219" i="1"/>
  <c r="BL235" i="1"/>
  <c r="BL251" i="1"/>
  <c r="BI265" i="1"/>
  <c r="BI263" i="1"/>
  <c r="BI261" i="1"/>
  <c r="BI259" i="1"/>
  <c r="BI257" i="1"/>
  <c r="BI255" i="1"/>
  <c r="BI253" i="1"/>
  <c r="BI251" i="1"/>
  <c r="BI249" i="1"/>
  <c r="BI247" i="1"/>
  <c r="BI245" i="1"/>
  <c r="BI243" i="1"/>
  <c r="BI241" i="1"/>
  <c r="BI239" i="1"/>
  <c r="BI237" i="1"/>
  <c r="BI235" i="1"/>
  <c r="BI233" i="1"/>
  <c r="BI231" i="1"/>
  <c r="BI229" i="1"/>
  <c r="BI227" i="1"/>
  <c r="BI225" i="1"/>
  <c r="BI223" i="1"/>
  <c r="BI221" i="1"/>
  <c r="BI219" i="1"/>
  <c r="BI217" i="1"/>
  <c r="BI215" i="1"/>
  <c r="BI213" i="1"/>
  <c r="BI211" i="1"/>
  <c r="BI209" i="1"/>
  <c r="BI207" i="1"/>
  <c r="BI205" i="1"/>
  <c r="BI203" i="1"/>
  <c r="BI201" i="1"/>
  <c r="BI199" i="1"/>
  <c r="BI197" i="1"/>
  <c r="BI195" i="1"/>
  <c r="BI193" i="1"/>
  <c r="BI191" i="1"/>
  <c r="BI189" i="1"/>
  <c r="BI187" i="1"/>
  <c r="BI185" i="1"/>
  <c r="BI183" i="1"/>
  <c r="BI181" i="1"/>
  <c r="BI179" i="1"/>
  <c r="BI177" i="1"/>
  <c r="BI175" i="1"/>
  <c r="BI173" i="1"/>
  <c r="BI171" i="1"/>
  <c r="BI169" i="1"/>
  <c r="BI167" i="1"/>
  <c r="BI165" i="1"/>
  <c r="BI163" i="1"/>
  <c r="BI161" i="1"/>
  <c r="BI159" i="1"/>
  <c r="BI157" i="1"/>
  <c r="BI155" i="1"/>
  <c r="BI153" i="1"/>
  <c r="BI151" i="1"/>
  <c r="BI149" i="1"/>
  <c r="BI147" i="1"/>
  <c r="BI145" i="1"/>
  <c r="BI143" i="1"/>
  <c r="BI141" i="1"/>
  <c r="BI139" i="1"/>
  <c r="BI137" i="1"/>
  <c r="BI135" i="1"/>
  <c r="BI133" i="1"/>
  <c r="BI131" i="1"/>
  <c r="BI129" i="1"/>
  <c r="BI127" i="1"/>
  <c r="BI125" i="1"/>
  <c r="BI123" i="1"/>
  <c r="BI121" i="1"/>
  <c r="BI119" i="1"/>
  <c r="BI117" i="1"/>
  <c r="BI115" i="1"/>
  <c r="BI113" i="1"/>
  <c r="BI111" i="1"/>
  <c r="BI109" i="1"/>
  <c r="BI107" i="1"/>
  <c r="BI105" i="1"/>
  <c r="BI103" i="1"/>
  <c r="BI101" i="1"/>
  <c r="BI99" i="1"/>
  <c r="BI97" i="1"/>
  <c r="BI95" i="1"/>
  <c r="BI93" i="1"/>
  <c r="BI91" i="1"/>
  <c r="BI89" i="1"/>
  <c r="BI87" i="1"/>
  <c r="BI85" i="1"/>
  <c r="BI83" i="1"/>
  <c r="BI81" i="1"/>
  <c r="BI79" i="1"/>
  <c r="BI78" i="1"/>
  <c r="BI76" i="1"/>
  <c r="BI74" i="1"/>
  <c r="BI72" i="1"/>
  <c r="BI70" i="1"/>
  <c r="BI68" i="1"/>
  <c r="BI66" i="1"/>
  <c r="BI62" i="1"/>
  <c r="BI60" i="1"/>
  <c r="BI58" i="1"/>
  <c r="BI56" i="1"/>
  <c r="BI54" i="1"/>
  <c r="BI52" i="1"/>
  <c r="BI50" i="1"/>
  <c r="BI48" i="1"/>
  <c r="BI46" i="1"/>
  <c r="CG44" i="1"/>
  <c r="CI44" i="1" s="1"/>
  <c r="BL241" i="1"/>
  <c r="CG95" i="1"/>
  <c r="CI95" i="1" s="1"/>
  <c r="BL131" i="1"/>
  <c r="BL62" i="1"/>
  <c r="BI44" i="1"/>
  <c r="BI42" i="1"/>
  <c r="BI40" i="1"/>
  <c r="BI38" i="1"/>
  <c r="BI36" i="1"/>
  <c r="BI34" i="1"/>
  <c r="BI32" i="1"/>
  <c r="BI30" i="1"/>
  <c r="BI28" i="1"/>
  <c r="BI26" i="1"/>
  <c r="BI24" i="1"/>
  <c r="BI22" i="1"/>
  <c r="BI20" i="1"/>
  <c r="BI18" i="1"/>
  <c r="BI16" i="1"/>
  <c r="BI14" i="1"/>
  <c r="BI12" i="1"/>
  <c r="BI10" i="1"/>
  <c r="BI8" i="1"/>
  <c r="BI6" i="1"/>
  <c r="BI4" i="1"/>
  <c r="BH3" i="1"/>
  <c r="BH5" i="1"/>
  <c r="BH7" i="1"/>
  <c r="BH9" i="1"/>
  <c r="BH11" i="1"/>
  <c r="BH13" i="1"/>
  <c r="BH15" i="1"/>
  <c r="BH17" i="1"/>
  <c r="BH19" i="1"/>
  <c r="BH21" i="1"/>
  <c r="BH23" i="1"/>
  <c r="BH25" i="1"/>
  <c r="BH27" i="1"/>
  <c r="BH29" i="1"/>
  <c r="BH31" i="1"/>
  <c r="BH33" i="1"/>
  <c r="BH35" i="1"/>
  <c r="BH37" i="1"/>
  <c r="BH39" i="1"/>
  <c r="BH41" i="1"/>
  <c r="BH43" i="1"/>
  <c r="BH45" i="1"/>
  <c r="BH47" i="1"/>
  <c r="BH49" i="1"/>
  <c r="BH51" i="1"/>
  <c r="BH53" i="1"/>
  <c r="BH55" i="1"/>
  <c r="BH57" i="1"/>
  <c r="BH59" i="1"/>
  <c r="BH61" i="1"/>
  <c r="BH63" i="1"/>
  <c r="BH65" i="1"/>
  <c r="BH67" i="1"/>
  <c r="BH69" i="1"/>
  <c r="BH71" i="1"/>
  <c r="BH73" i="1"/>
  <c r="BH75" i="1"/>
  <c r="BH77" i="1"/>
  <c r="BH80" i="1"/>
  <c r="BH82" i="1"/>
  <c r="BH84" i="1"/>
  <c r="BH86" i="1"/>
  <c r="BH88" i="1"/>
  <c r="BH90" i="1"/>
  <c r="BH92" i="1"/>
  <c r="BH94" i="1"/>
  <c r="BH96" i="1"/>
  <c r="CG40" i="1"/>
  <c r="CI40" i="1" s="1"/>
  <c r="CG36" i="1"/>
  <c r="CI36" i="1" s="1"/>
  <c r="CG30" i="1"/>
  <c r="CI30" i="1" s="1"/>
  <c r="CG28" i="1"/>
  <c r="CI28" i="1" s="1"/>
  <c r="CG20" i="1"/>
  <c r="CI20" i="1" s="1"/>
  <c r="CG16" i="1"/>
  <c r="CI16" i="1" s="1"/>
  <c r="CG12" i="1"/>
  <c r="CI12" i="1" s="1"/>
  <c r="CG8" i="1"/>
  <c r="CI8" i="1" s="1"/>
  <c r="CG4" i="1"/>
  <c r="CI4" i="1" s="1"/>
  <c r="CG124" i="1"/>
  <c r="CI124" i="1" s="1"/>
  <c r="CG120" i="1"/>
  <c r="CI120" i="1" s="1"/>
  <c r="CG69" i="1"/>
  <c r="CI69" i="1" s="1"/>
  <c r="CG33" i="1"/>
  <c r="CI33" i="1" s="1"/>
  <c r="BL40" i="1"/>
  <c r="BL137" i="1"/>
  <c r="BL185" i="1"/>
  <c r="BL87" i="1"/>
  <c r="BL141" i="1"/>
  <c r="BL217" i="1"/>
  <c r="AN11" i="1"/>
  <c r="AN15" i="1"/>
  <c r="BL15" i="1" s="1"/>
  <c r="AN23" i="1"/>
  <c r="BL23" i="1" s="1"/>
  <c r="AN27" i="1"/>
  <c r="BL27" i="1" s="1"/>
  <c r="AN31" i="1"/>
  <c r="BL31" i="1" s="1"/>
  <c r="AN35" i="1"/>
  <c r="BL35" i="1" s="1"/>
  <c r="AN39" i="1"/>
  <c r="BL39" i="1" s="1"/>
  <c r="AN43" i="1"/>
  <c r="BL43" i="1" s="1"/>
  <c r="AN47" i="1"/>
  <c r="AN51" i="1"/>
  <c r="BL51" i="1" s="1"/>
  <c r="AN82" i="1"/>
  <c r="BL82" i="1" s="1"/>
  <c r="AN86" i="1"/>
  <c r="BL86" i="1" s="1"/>
  <c r="AN90" i="1"/>
  <c r="BL90" i="1" s="1"/>
  <c r="AN114" i="1"/>
  <c r="BL114" i="1" s="1"/>
  <c r="AN118" i="1"/>
  <c r="AN122" i="1"/>
  <c r="BL122" i="1" s="1"/>
  <c r="AN136" i="1"/>
  <c r="BL136" i="1" s="1"/>
  <c r="AN140" i="1"/>
  <c r="BL140" i="1" s="1"/>
  <c r="AN144" i="1"/>
  <c r="BL144" i="1" s="1"/>
  <c r="AN148" i="1"/>
  <c r="BL148" i="1" s="1"/>
  <c r="AN204" i="1"/>
  <c r="BL204" i="1" s="1"/>
  <c r="AN252" i="1"/>
  <c r="AN256" i="1"/>
  <c r="BL256" i="1" s="1"/>
  <c r="AN260" i="1"/>
  <c r="BL260" i="1" s="1"/>
  <c r="AN73" i="1"/>
  <c r="BL73" i="1" s="1"/>
  <c r="AN112" i="1"/>
  <c r="BL112" i="1" s="1"/>
  <c r="AN128" i="1"/>
  <c r="BL128" i="1" s="1"/>
  <c r="AN218" i="1"/>
  <c r="BL218" i="1" s="1"/>
  <c r="AN222" i="1"/>
  <c r="BL222" i="1" s="1"/>
  <c r="AN226" i="1"/>
  <c r="BL226" i="1" s="1"/>
  <c r="AN230" i="1"/>
  <c r="BL230" i="1" s="1"/>
  <c r="AN234" i="1"/>
  <c r="BL234" i="1" s="1"/>
  <c r="CG24" i="1"/>
  <c r="CI24" i="1" s="1"/>
  <c r="BH98" i="1"/>
  <c r="BH100" i="1"/>
  <c r="BH102" i="1"/>
  <c r="BH104" i="1"/>
  <c r="BH106" i="1"/>
  <c r="BH108" i="1"/>
  <c r="BH110" i="1"/>
  <c r="BH112" i="1"/>
  <c r="BH114" i="1"/>
  <c r="BH116" i="1"/>
  <c r="BH118" i="1"/>
  <c r="BH120" i="1"/>
  <c r="BH122" i="1"/>
  <c r="BH124" i="1"/>
  <c r="BH126" i="1"/>
  <c r="BH128" i="1"/>
  <c r="BH130" i="1"/>
  <c r="BH132" i="1"/>
  <c r="BH134" i="1"/>
  <c r="BH136" i="1"/>
  <c r="BH138" i="1"/>
  <c r="BH140" i="1"/>
  <c r="BH142" i="1"/>
  <c r="BH144" i="1"/>
  <c r="BH146" i="1"/>
  <c r="BH148" i="1"/>
  <c r="BH150" i="1"/>
  <c r="BH152" i="1"/>
  <c r="BH154" i="1"/>
  <c r="BH156" i="1"/>
  <c r="BH158" i="1"/>
  <c r="BH160" i="1"/>
  <c r="BH162" i="1"/>
  <c r="BH164" i="1"/>
  <c r="BH166" i="1"/>
  <c r="BH168" i="1"/>
  <c r="BH170" i="1"/>
  <c r="BH172" i="1"/>
  <c r="BH174" i="1"/>
  <c r="BH176" i="1"/>
  <c r="BH178" i="1"/>
  <c r="BH180" i="1"/>
  <c r="BH182" i="1"/>
  <c r="BH184" i="1"/>
  <c r="BH186" i="1"/>
  <c r="BH188" i="1"/>
  <c r="BH190" i="1"/>
  <c r="BH192" i="1"/>
  <c r="BH194" i="1"/>
  <c r="BH196" i="1"/>
  <c r="BH198" i="1"/>
  <c r="BH200" i="1"/>
  <c r="BH202" i="1"/>
  <c r="BH204" i="1"/>
  <c r="BH206" i="1"/>
  <c r="BH208" i="1"/>
  <c r="BH210" i="1"/>
  <c r="BH212" i="1"/>
  <c r="BH214" i="1"/>
  <c r="BH216" i="1"/>
  <c r="BH218" i="1"/>
  <c r="BH220" i="1"/>
  <c r="BH222" i="1"/>
  <c r="BH224" i="1"/>
  <c r="BH226" i="1"/>
  <c r="BH228" i="1"/>
  <c r="BH230" i="1"/>
  <c r="BH232" i="1"/>
  <c r="BH234" i="1"/>
  <c r="BH236" i="1"/>
  <c r="BH238" i="1"/>
  <c r="BH240" i="1"/>
  <c r="BH242" i="1"/>
  <c r="BH244" i="1"/>
  <c r="BH246" i="1"/>
  <c r="BH248" i="1"/>
  <c r="BH250" i="1"/>
  <c r="BH252" i="1"/>
  <c r="BH254" i="1"/>
  <c r="BH256" i="1"/>
  <c r="BH258" i="1"/>
  <c r="BH260" i="1"/>
  <c r="BH262" i="1"/>
  <c r="BH264" i="1"/>
  <c r="CG3" i="1"/>
  <c r="CI3" i="1" s="1"/>
  <c r="CG262" i="1"/>
  <c r="CI262" i="1" s="1"/>
  <c r="CG254" i="1"/>
  <c r="CI254" i="1" s="1"/>
  <c r="CG250" i="1"/>
  <c r="CI250" i="1" s="1"/>
  <c r="CG246" i="1"/>
  <c r="CI246" i="1" s="1"/>
  <c r="CG243" i="1"/>
  <c r="CI243" i="1" s="1"/>
  <c r="CG242" i="1"/>
  <c r="CI242" i="1" s="1"/>
  <c r="CG238" i="1"/>
  <c r="CI238" i="1" s="1"/>
  <c r="CG234" i="1"/>
  <c r="CI234" i="1" s="1"/>
  <c r="CG230" i="1"/>
  <c r="CI230" i="1" s="1"/>
  <c r="CG226" i="1"/>
  <c r="CI226" i="1" s="1"/>
  <c r="CG222" i="1"/>
  <c r="CI222" i="1" s="1"/>
  <c r="CG220" i="1"/>
  <c r="CI220" i="1" s="1"/>
  <c r="CG218" i="1"/>
  <c r="CI218" i="1" s="1"/>
  <c r="CG214" i="1"/>
  <c r="CI214" i="1" s="1"/>
  <c r="CG210" i="1"/>
  <c r="CI210" i="1" s="1"/>
  <c r="CG206" i="1"/>
  <c r="CI206" i="1" s="1"/>
  <c r="CG96" i="1"/>
  <c r="CI96" i="1" s="1"/>
  <c r="CG25" i="1"/>
  <c r="CI25" i="1" s="1"/>
  <c r="AN69" i="1"/>
  <c r="BL69" i="1" s="1"/>
  <c r="AN238" i="1"/>
  <c r="BL238" i="1" s="1"/>
  <c r="BH6" i="1"/>
  <c r="BH131" i="1"/>
  <c r="BH187" i="1"/>
  <c r="CG149" i="1"/>
  <c r="CI149" i="1" s="1"/>
  <c r="CG203" i="1"/>
  <c r="CI203" i="1" s="1"/>
  <c r="CG202" i="1"/>
  <c r="CI202" i="1" s="1"/>
  <c r="CG198" i="1"/>
  <c r="CI198" i="1" s="1"/>
  <c r="CG196" i="1"/>
  <c r="CI196" i="1" s="1"/>
  <c r="CG194" i="1"/>
  <c r="CI194" i="1" s="1"/>
  <c r="CG190" i="1"/>
  <c r="CI190" i="1" s="1"/>
  <c r="CG187" i="1"/>
  <c r="CI187" i="1" s="1"/>
  <c r="CG186" i="1"/>
  <c r="CI186" i="1" s="1"/>
  <c r="CG182" i="1"/>
  <c r="CI182" i="1" s="1"/>
  <c r="CG179" i="1"/>
  <c r="CI179" i="1" s="1"/>
  <c r="CG178" i="1"/>
  <c r="CI178" i="1" s="1"/>
  <c r="CG174" i="1"/>
  <c r="CI174" i="1" s="1"/>
  <c r="CG170" i="1"/>
  <c r="CI170" i="1" s="1"/>
  <c r="CG168" i="1"/>
  <c r="CI168" i="1" s="1"/>
  <c r="CG166" i="1"/>
  <c r="CI166" i="1" s="1"/>
  <c r="CG164" i="1"/>
  <c r="CI164" i="1" s="1"/>
  <c r="CG162" i="1"/>
  <c r="CI162" i="1" s="1"/>
  <c r="CG160" i="1"/>
  <c r="CI160" i="1" s="1"/>
  <c r="CG158" i="1"/>
  <c r="CI158" i="1" s="1"/>
  <c r="CG154" i="1"/>
  <c r="CI154" i="1" s="1"/>
  <c r="CG150" i="1"/>
  <c r="CI150" i="1" s="1"/>
  <c r="CG146" i="1"/>
  <c r="CI146" i="1" s="1"/>
  <c r="CG144" i="1"/>
  <c r="CI144" i="1" s="1"/>
  <c r="CG142" i="1"/>
  <c r="CI142" i="1" s="1"/>
  <c r="CG138" i="1"/>
  <c r="CI138" i="1" s="1"/>
  <c r="CG136" i="1"/>
  <c r="CI136" i="1" s="1"/>
  <c r="CG134" i="1"/>
  <c r="CI134" i="1" s="1"/>
  <c r="CG132" i="1"/>
  <c r="CI132" i="1" s="1"/>
  <c r="CG129" i="1"/>
  <c r="CI129" i="1" s="1"/>
  <c r="CG128" i="1"/>
  <c r="CI128" i="1" s="1"/>
  <c r="CG116" i="1"/>
  <c r="CI116" i="1" s="1"/>
  <c r="CG114" i="1"/>
  <c r="CI114" i="1" s="1"/>
  <c r="CG113" i="1"/>
  <c r="CI113" i="1" s="1"/>
  <c r="CG112" i="1"/>
  <c r="CI112" i="1" s="1"/>
  <c r="CG109" i="1"/>
  <c r="CI109" i="1" s="1"/>
  <c r="CG108" i="1"/>
  <c r="CI108" i="1" s="1"/>
  <c r="CG105" i="1"/>
  <c r="CI105" i="1" s="1"/>
  <c r="CG104" i="1"/>
  <c r="CI104" i="1" s="1"/>
  <c r="CG100" i="1"/>
  <c r="CI100" i="1" s="1"/>
  <c r="CG97" i="1"/>
  <c r="CI97" i="1" s="1"/>
  <c r="CG92" i="1"/>
  <c r="CI92" i="1" s="1"/>
  <c r="CG89" i="1"/>
  <c r="CI89" i="1" s="1"/>
  <c r="CG88" i="1"/>
  <c r="CI88" i="1" s="1"/>
  <c r="CG86" i="1"/>
  <c r="CI86" i="1" s="1"/>
  <c r="CG84" i="1"/>
  <c r="CI84" i="1" s="1"/>
  <c r="CG81" i="1"/>
  <c r="CI81" i="1" s="1"/>
  <c r="CG80" i="1"/>
  <c r="CI80" i="1" s="1"/>
  <c r="CG78" i="1"/>
  <c r="CI78" i="1" s="1"/>
  <c r="CG77" i="1"/>
  <c r="CI77" i="1" s="1"/>
  <c r="CG75" i="1"/>
  <c r="CI75" i="1" s="1"/>
  <c r="CG73" i="1"/>
  <c r="CI73" i="1" s="1"/>
  <c r="CG66" i="1"/>
  <c r="CI66" i="1" s="1"/>
  <c r="CG65" i="1"/>
  <c r="CI65" i="1" s="1"/>
  <c r="CG63" i="1"/>
  <c r="CI63" i="1" s="1"/>
  <c r="CG61" i="1"/>
  <c r="CI61" i="1" s="1"/>
  <c r="CG57" i="1"/>
  <c r="CI57" i="1" s="1"/>
  <c r="CG54" i="1"/>
  <c r="CI54" i="1" s="1"/>
  <c r="CG53" i="1"/>
  <c r="CI53" i="1" s="1"/>
  <c r="CG51" i="1"/>
  <c r="CI51" i="1" s="1"/>
  <c r="CG49" i="1"/>
  <c r="CI49" i="1" s="1"/>
  <c r="CG45" i="1"/>
  <c r="CI45" i="1" s="1"/>
  <c r="CG42" i="1"/>
  <c r="CI42" i="1" s="1"/>
  <c r="CG41" i="1"/>
  <c r="CI41" i="1" s="1"/>
  <c r="CG37" i="1"/>
  <c r="CI37" i="1" s="1"/>
  <c r="CG34" i="1"/>
  <c r="CI34" i="1" s="1"/>
  <c r="CG29" i="1"/>
  <c r="CI29" i="1" s="1"/>
  <c r="CG23" i="1"/>
  <c r="CI23" i="1" s="1"/>
  <c r="CG22" i="1"/>
  <c r="CI22" i="1" s="1"/>
  <c r="CG21" i="1"/>
  <c r="CI21" i="1" s="1"/>
  <c r="CG17" i="1"/>
  <c r="CI17" i="1" s="1"/>
  <c r="CG14" i="1"/>
  <c r="CI14" i="1" s="1"/>
  <c r="CG13" i="1"/>
  <c r="CI13" i="1" s="1"/>
  <c r="CG9" i="1"/>
  <c r="CI9" i="1" s="1"/>
  <c r="CG5" i="1"/>
  <c r="CI5" i="1" s="1"/>
  <c r="AN41" i="1"/>
  <c r="BL41" i="1" s="1"/>
  <c r="AN174" i="1"/>
  <c r="BL174" i="1" s="1"/>
  <c r="AN3" i="1"/>
  <c r="BL3" i="1" s="1"/>
  <c r="AN55" i="1"/>
  <c r="BL55" i="1" s="1"/>
  <c r="AN59" i="1"/>
  <c r="BL59" i="1" s="1"/>
  <c r="AN63" i="1"/>
  <c r="BL63" i="1" s="1"/>
  <c r="AN67" i="1"/>
  <c r="BL67" i="1" s="1"/>
  <c r="AN71" i="1"/>
  <c r="BL71" i="1" s="1"/>
  <c r="AN4" i="1"/>
  <c r="BL4" i="1" s="1"/>
  <c r="AN265" i="1"/>
  <c r="BL265" i="1" s="1"/>
  <c r="AN247" i="1"/>
  <c r="BL247" i="1" s="1"/>
  <c r="AN213" i="1"/>
  <c r="BL213" i="1" s="1"/>
  <c r="AN209" i="1"/>
  <c r="BL209" i="1" s="1"/>
  <c r="AN199" i="1"/>
  <c r="BL199" i="1" s="1"/>
  <c r="AN193" i="1"/>
  <c r="BL193" i="1" s="1"/>
  <c r="AN187" i="1"/>
  <c r="BL187" i="1" s="1"/>
  <c r="AN183" i="1"/>
  <c r="BL183" i="1" s="1"/>
  <c r="AN179" i="1"/>
  <c r="BL179" i="1" s="1"/>
  <c r="AN173" i="1"/>
  <c r="BL173" i="1" s="1"/>
  <c r="AN169" i="1"/>
  <c r="BL169" i="1" s="1"/>
  <c r="AN157" i="1"/>
  <c r="BL157" i="1" s="1"/>
  <c r="AN153" i="1"/>
  <c r="BL153" i="1" s="1"/>
  <c r="AN143" i="1"/>
  <c r="BL143" i="1" s="1"/>
  <c r="AN139" i="1"/>
  <c r="BL139" i="1" s="1"/>
  <c r="AN133" i="1"/>
  <c r="BL133" i="1" s="1"/>
  <c r="AN107" i="1"/>
  <c r="BL107" i="1" s="1"/>
  <c r="AN103" i="1"/>
  <c r="BL103" i="1" s="1"/>
  <c r="AN99" i="1"/>
  <c r="BL99" i="1" s="1"/>
  <c r="AN95" i="1"/>
  <c r="BL95" i="1" s="1"/>
  <c r="AN78" i="1"/>
  <c r="BL78" i="1" s="1"/>
  <c r="AN64" i="1"/>
  <c r="BL64" i="1" s="1"/>
  <c r="AN60" i="1"/>
  <c r="BL60" i="1" s="1"/>
  <c r="AN56" i="1"/>
  <c r="BL56" i="1" s="1"/>
  <c r="AN94" i="1"/>
  <c r="BL94" i="1" s="1"/>
  <c r="AN98" i="1"/>
  <c r="BL98" i="1" s="1"/>
  <c r="AN102" i="1"/>
  <c r="BL102" i="1" s="1"/>
  <c r="AN106" i="1"/>
  <c r="BL106" i="1" s="1"/>
  <c r="AN110" i="1"/>
  <c r="BL110" i="1" s="1"/>
  <c r="AN126" i="1"/>
  <c r="BL126" i="1" s="1"/>
  <c r="AN130" i="1"/>
  <c r="BL130" i="1" s="1"/>
  <c r="AN132" i="1"/>
  <c r="BL132" i="1" s="1"/>
  <c r="AN152" i="1"/>
  <c r="BL152" i="1" s="1"/>
  <c r="AN156" i="1"/>
  <c r="BL156" i="1" s="1"/>
  <c r="AN160" i="1"/>
  <c r="BL160" i="1" s="1"/>
  <c r="AN164" i="1"/>
  <c r="BL164" i="1" s="1"/>
  <c r="AN168" i="1"/>
  <c r="BL168" i="1" s="1"/>
  <c r="AN172" i="1"/>
  <c r="BL172" i="1" s="1"/>
  <c r="AN176" i="1"/>
  <c r="BL176" i="1" s="1"/>
  <c r="AN184" i="1"/>
  <c r="BL184" i="1" s="1"/>
  <c r="AN192" i="1"/>
  <c r="BL192" i="1" s="1"/>
  <c r="AN196" i="1"/>
  <c r="BL196" i="1" s="1"/>
  <c r="AN200" i="1"/>
  <c r="BL200" i="1" s="1"/>
  <c r="AN208" i="1"/>
  <c r="BL208" i="1" s="1"/>
  <c r="AN212" i="1"/>
  <c r="BL212" i="1" s="1"/>
  <c r="AN216" i="1"/>
  <c r="BL216" i="1" s="1"/>
  <c r="AN224" i="1"/>
  <c r="BL224" i="1" s="1"/>
  <c r="AN240" i="1"/>
  <c r="BL240" i="1" s="1"/>
  <c r="AN248" i="1"/>
  <c r="BL248" i="1" s="1"/>
  <c r="AN264" i="1"/>
  <c r="BL264" i="1" s="1"/>
  <c r="AN5" i="1"/>
  <c r="BL5" i="1" s="1"/>
  <c r="AN9" i="1"/>
  <c r="BL9" i="1" s="1"/>
  <c r="AN13" i="1"/>
  <c r="BL13" i="1" s="1"/>
  <c r="AN17" i="1"/>
  <c r="BL17" i="1" s="1"/>
  <c r="AN21" i="1"/>
  <c r="BL21" i="1" s="1"/>
  <c r="AN25" i="1"/>
  <c r="BL25" i="1" s="1"/>
  <c r="AN29" i="1"/>
  <c r="BL29" i="1" s="1"/>
  <c r="AN33" i="1"/>
  <c r="BL33" i="1" s="1"/>
  <c r="AN37" i="1"/>
  <c r="BL37" i="1" s="1"/>
  <c r="AN45" i="1"/>
  <c r="BL45" i="1" s="1"/>
  <c r="AN49" i="1"/>
  <c r="BL49" i="1" s="1"/>
  <c r="AN77" i="1"/>
  <c r="BL77" i="1" s="1"/>
  <c r="AN80" i="1"/>
  <c r="BL80" i="1" s="1"/>
  <c r="AN84" i="1"/>
  <c r="BL84" i="1" s="1"/>
  <c r="AN88" i="1"/>
  <c r="BL88" i="1" s="1"/>
  <c r="AN92" i="1"/>
  <c r="BL92" i="1" s="1"/>
  <c r="AN124" i="1"/>
  <c r="BL124" i="1" s="1"/>
  <c r="AN138" i="1"/>
  <c r="BL138" i="1" s="1"/>
  <c r="AN142" i="1"/>
  <c r="BL142" i="1" s="1"/>
  <c r="AN146" i="1"/>
  <c r="BL146" i="1" s="1"/>
  <c r="AN158" i="1"/>
  <c r="BL158" i="1" s="1"/>
  <c r="AN178" i="1"/>
  <c r="BL178" i="1" s="1"/>
  <c r="AN182" i="1"/>
  <c r="BL182" i="1" s="1"/>
  <c r="AN186" i="1"/>
  <c r="BL186" i="1" s="1"/>
  <c r="AN190" i="1"/>
  <c r="BL190" i="1" s="1"/>
  <c r="AN198" i="1"/>
  <c r="BL198" i="1" s="1"/>
  <c r="AN206" i="1"/>
  <c r="BL206" i="1" s="1"/>
  <c r="AN246" i="1"/>
  <c r="BL246" i="1" s="1"/>
  <c r="AN250" i="1"/>
  <c r="BL250" i="1" s="1"/>
  <c r="BL19" i="1"/>
  <c r="BL118" i="1"/>
  <c r="BL36" i="1"/>
  <c r="BL7" i="1"/>
  <c r="BL252" i="1"/>
  <c r="BL47" i="1"/>
  <c r="AN194" i="1"/>
  <c r="BL194" i="1" s="1"/>
  <c r="AN188" i="1"/>
  <c r="BL188" i="1" s="1"/>
  <c r="AN170" i="1"/>
  <c r="BL170" i="1" s="1"/>
  <c r="AN162" i="1"/>
  <c r="BL162" i="1" s="1"/>
  <c r="AN108" i="1"/>
  <c r="BL108" i="1" s="1"/>
  <c r="AN61" i="1"/>
  <c r="BL61" i="1" s="1"/>
  <c r="BI33" i="1"/>
  <c r="BI37" i="1"/>
  <c r="BI41" i="1"/>
  <c r="BI57" i="1"/>
  <c r="BI80" i="1"/>
  <c r="BI84" i="1"/>
  <c r="BI120" i="1"/>
  <c r="BI124" i="1"/>
  <c r="BI128" i="1"/>
  <c r="BI162" i="1"/>
  <c r="BL11" i="1"/>
  <c r="AN214" i="1"/>
  <c r="BL214" i="1" s="1"/>
  <c r="AN210" i="1"/>
  <c r="BL210" i="1" s="1"/>
  <c r="AN180" i="1"/>
  <c r="BL180" i="1" s="1"/>
  <c r="AN166" i="1"/>
  <c r="BL166" i="1" s="1"/>
  <c r="AN154" i="1"/>
  <c r="BL154" i="1" s="1"/>
  <c r="AN150" i="1"/>
  <c r="BL150" i="1" s="1"/>
  <c r="AN134" i="1"/>
  <c r="BL134" i="1" s="1"/>
  <c r="AN104" i="1"/>
  <c r="BL104" i="1" s="1"/>
  <c r="AN100" i="1"/>
  <c r="BL100" i="1" s="1"/>
  <c r="AN96" i="1"/>
  <c r="BL96" i="1" s="1"/>
  <c r="AN65" i="1"/>
  <c r="BL65" i="1" s="1"/>
  <c r="AN57" i="1"/>
  <c r="BL57" i="1" s="1"/>
  <c r="AN53" i="1"/>
  <c r="BL53" i="1" s="1"/>
  <c r="BI5" i="1"/>
  <c r="BI17" i="1"/>
  <c r="BI25" i="1"/>
  <c r="BI49" i="1"/>
  <c r="BI65" i="1"/>
  <c r="BI69" i="1"/>
  <c r="BI73" i="1"/>
  <c r="BI88" i="1"/>
  <c r="BI92" i="1"/>
  <c r="BI100" i="1"/>
  <c r="BI104" i="1"/>
  <c r="BI108" i="1"/>
  <c r="BI112" i="1"/>
  <c r="BI116" i="1"/>
  <c r="BI142" i="1"/>
  <c r="BI146" i="1"/>
  <c r="BI150" i="1"/>
  <c r="BI158" i="1"/>
  <c r="BI170" i="1"/>
  <c r="BI174" i="1"/>
  <c r="BI178" i="1"/>
  <c r="BI182" i="1"/>
  <c r="BI186" i="1"/>
  <c r="BI190" i="1"/>
  <c r="BI194" i="1"/>
  <c r="BI198" i="1"/>
  <c r="BI202" i="1"/>
  <c r="BI206" i="1"/>
  <c r="BI210" i="1"/>
  <c r="BI214" i="1"/>
  <c r="BI218" i="1"/>
  <c r="BI226" i="1"/>
  <c r="BI230" i="1"/>
  <c r="BI234" i="1"/>
  <c r="BI238" i="1"/>
  <c r="BI242" i="1"/>
  <c r="BL242" i="1"/>
  <c r="BI246" i="1"/>
  <c r="BI250" i="1"/>
  <c r="BI254" i="1"/>
  <c r="BI258" i="1"/>
  <c r="BI262" i="1"/>
  <c r="BL8" i="1"/>
  <c r="BL12" i="1"/>
  <c r="BL16" i="1"/>
  <c r="BL20" i="1"/>
  <c r="BL24" i="1"/>
  <c r="BL28" i="1"/>
  <c r="BL32" i="1"/>
  <c r="BL44" i="1"/>
  <c r="BL48" i="1"/>
  <c r="BL52" i="1"/>
  <c r="BL149" i="1"/>
  <c r="BI61" i="1"/>
  <c r="BI96" i="1"/>
  <c r="BL72" i="1"/>
  <c r="BL76" i="1"/>
  <c r="BL79" i="1"/>
  <c r="BL83" i="1"/>
  <c r="BL91" i="1"/>
  <c r="BL111" i="1"/>
  <c r="BL115" i="1"/>
  <c r="BL119" i="1"/>
  <c r="BL123" i="1"/>
  <c r="BL127" i="1"/>
  <c r="BL145" i="1"/>
  <c r="BL161" i="1"/>
  <c r="BL165" i="1"/>
  <c r="BL177" i="1"/>
  <c r="BL181" i="1"/>
  <c r="BL189" i="1"/>
  <c r="BL197" i="1"/>
  <c r="BL201" i="1"/>
  <c r="BL205" i="1"/>
  <c r="BL225" i="1"/>
  <c r="BL229" i="1"/>
  <c r="BL233" i="1"/>
  <c r="BL245" i="1"/>
  <c r="BL249" i="1"/>
  <c r="BL257" i="1"/>
  <c r="CG224" i="1"/>
  <c r="CI224" i="1" s="1"/>
  <c r="CG207" i="1"/>
  <c r="CI207" i="1" s="1"/>
  <c r="CG188" i="1"/>
  <c r="CI188" i="1" s="1"/>
  <c r="CG172" i="1"/>
  <c r="CI172" i="1" s="1"/>
  <c r="CG171" i="1"/>
  <c r="CI171" i="1" s="1"/>
  <c r="CG163" i="1"/>
  <c r="CI163" i="1" s="1"/>
  <c r="CG159" i="1"/>
  <c r="CI159" i="1" s="1"/>
  <c r="CG156" i="1"/>
  <c r="CI156" i="1" s="1"/>
  <c r="CG155" i="1"/>
  <c r="CI155" i="1" s="1"/>
  <c r="CG147" i="1"/>
  <c r="CI147" i="1" s="1"/>
  <c r="CG143" i="1"/>
  <c r="CI143" i="1" s="1"/>
  <c r="CG139" i="1"/>
  <c r="CI139" i="1" s="1"/>
  <c r="CG135" i="1"/>
  <c r="CI135" i="1" s="1"/>
  <c r="CG130" i="1"/>
  <c r="CI130" i="1" s="1"/>
  <c r="CG121" i="1"/>
  <c r="CI121" i="1" s="1"/>
  <c r="CG118" i="1"/>
  <c r="CI118" i="1" s="1"/>
  <c r="CG117" i="1"/>
  <c r="CI117" i="1" s="1"/>
  <c r="CG101" i="1"/>
  <c r="CI101" i="1" s="1"/>
  <c r="CG98" i="1"/>
  <c r="CI98" i="1" s="1"/>
  <c r="CG94" i="1"/>
  <c r="CI94" i="1" s="1"/>
  <c r="CG90" i="1"/>
  <c r="CI90" i="1" s="1"/>
  <c r="CG82" i="1"/>
  <c r="CI82" i="1" s="1"/>
  <c r="CG71" i="1"/>
  <c r="CI71" i="1" s="1"/>
  <c r="CG67" i="1"/>
  <c r="CI67" i="1" s="1"/>
  <c r="CG62" i="1"/>
  <c r="CI62" i="1" s="1"/>
  <c r="CG59" i="1"/>
  <c r="CI59" i="1" s="1"/>
  <c r="CG55" i="1"/>
  <c r="CI55" i="1" s="1"/>
  <c r="CG50" i="1"/>
  <c r="CI50" i="1" s="1"/>
  <c r="CG47" i="1"/>
  <c r="CI47" i="1" s="1"/>
  <c r="CG38" i="1"/>
  <c r="CI38" i="1" s="1"/>
  <c r="CG31" i="1"/>
  <c r="CI31" i="1" s="1"/>
  <c r="CG27" i="1"/>
  <c r="CI27" i="1" s="1"/>
  <c r="CG26" i="1"/>
  <c r="CI26" i="1" s="1"/>
  <c r="CG19" i="1"/>
  <c r="CI19" i="1" s="1"/>
  <c r="CG18" i="1"/>
  <c r="CI18" i="1" s="1"/>
  <c r="CG10" i="1"/>
  <c r="CI10" i="1" s="1"/>
  <c r="CG7" i="1"/>
  <c r="CI7" i="1" s="1"/>
  <c r="CG6" i="1"/>
  <c r="CI6" i="1" s="1"/>
  <c r="BL261" i="1"/>
  <c r="CG260" i="1"/>
  <c r="CI260" i="1" s="1"/>
  <c r="CG256" i="1"/>
  <c r="CI256" i="1" s="1"/>
  <c r="CG247" i="1"/>
  <c r="CI247" i="1" s="1"/>
  <c r="CG239" i="1"/>
  <c r="CI239" i="1" s="1"/>
  <c r="CG236" i="1"/>
  <c r="CI236" i="1" s="1"/>
  <c r="CG235" i="1"/>
  <c r="CI235" i="1" s="1"/>
  <c r="CG231" i="1"/>
  <c r="CI231" i="1" s="1"/>
  <c r="CG228" i="1"/>
  <c r="CI228" i="1" s="1"/>
  <c r="CG223" i="1"/>
  <c r="CI223" i="1" s="1"/>
  <c r="CG215" i="1"/>
  <c r="CI215" i="1" s="1"/>
  <c r="CG212" i="1"/>
  <c r="CI212" i="1" s="1"/>
  <c r="CG204" i="1"/>
  <c r="CI204" i="1" s="1"/>
  <c r="CG192" i="1"/>
  <c r="CI192" i="1" s="1"/>
  <c r="CG184" i="1"/>
  <c r="CI184" i="1" s="1"/>
  <c r="CG183" i="1"/>
  <c r="CI183" i="1" s="1"/>
  <c r="CG176" i="1"/>
  <c r="CI176" i="1" s="1"/>
  <c r="CG140" i="1"/>
  <c r="CI140" i="1" s="1"/>
  <c r="CG125" i="1"/>
  <c r="CI125" i="1" s="1"/>
  <c r="CG102" i="1"/>
  <c r="CI102" i="1" s="1"/>
  <c r="CG93" i="1"/>
  <c r="CI93" i="1" s="1"/>
  <c r="CG39" i="1"/>
  <c r="CI39" i="1" s="1"/>
  <c r="CG35" i="1"/>
  <c r="CI35" i="1" s="1"/>
  <c r="CG15" i="1"/>
  <c r="CI15" i="1" s="1"/>
  <c r="AN228" i="1"/>
  <c r="BL228" i="1" s="1"/>
  <c r="AN207" i="1"/>
  <c r="BL207" i="1" s="1"/>
  <c r="CG264" i="1"/>
  <c r="CI264" i="1" s="1"/>
  <c r="CG263" i="1"/>
  <c r="CI263" i="1" s="1"/>
  <c r="CG259" i="1"/>
  <c r="CI259" i="1" s="1"/>
  <c r="CG255" i="1"/>
  <c r="CI255" i="1" s="1"/>
  <c r="CG252" i="1"/>
  <c r="CI252" i="1" s="1"/>
  <c r="CG251" i="1"/>
  <c r="CI251" i="1" s="1"/>
  <c r="CG248" i="1"/>
  <c r="CI248" i="1" s="1"/>
  <c r="CG244" i="1"/>
  <c r="CI244" i="1" s="1"/>
  <c r="CG240" i="1"/>
  <c r="CI240" i="1" s="1"/>
  <c r="CG232" i="1"/>
  <c r="CI232" i="1" s="1"/>
  <c r="CG227" i="1"/>
  <c r="CI227" i="1" s="1"/>
  <c r="CG219" i="1"/>
  <c r="CI219" i="1" s="1"/>
  <c r="CG216" i="1"/>
  <c r="CI216" i="1" s="1"/>
  <c r="CG211" i="1"/>
  <c r="CI211" i="1" s="1"/>
  <c r="CG208" i="1"/>
  <c r="CI208" i="1" s="1"/>
  <c r="CG200" i="1"/>
  <c r="CI200" i="1" s="1"/>
  <c r="CG199" i="1"/>
  <c r="CI199" i="1" s="1"/>
  <c r="CG195" i="1"/>
  <c r="CI195" i="1" s="1"/>
  <c r="CG191" i="1"/>
  <c r="CI191" i="1" s="1"/>
  <c r="CG180" i="1"/>
  <c r="CI180" i="1" s="1"/>
  <c r="CG152" i="1"/>
  <c r="CI152" i="1" s="1"/>
  <c r="CG148" i="1"/>
  <c r="CI148" i="1" s="1"/>
  <c r="CG126" i="1"/>
  <c r="CI126" i="1" s="1"/>
  <c r="CG110" i="1"/>
  <c r="CI110" i="1" s="1"/>
  <c r="CG106" i="1"/>
  <c r="CI106" i="1" s="1"/>
  <c r="CG85" i="1"/>
  <c r="CI85" i="1" s="1"/>
  <c r="CG70" i="1"/>
  <c r="CI70" i="1" s="1"/>
  <c r="CG58" i="1"/>
  <c r="CI58" i="1" s="1"/>
  <c r="CG11" i="1"/>
  <c r="CI11" i="1" s="1"/>
  <c r="AN262" i="1"/>
  <c r="BL262" i="1" s="1"/>
  <c r="AN258" i="1"/>
  <c r="BL258" i="1" s="1"/>
  <c r="AN244" i="1"/>
  <c r="BL244" i="1" s="1"/>
  <c r="AN232" i="1"/>
  <c r="BL232" i="1" s="1"/>
  <c r="AN220" i="1"/>
  <c r="BL220" i="1" s="1"/>
  <c r="AN215" i="1"/>
  <c r="BL215" i="1" s="1"/>
  <c r="AN202" i="1"/>
  <c r="BL202" i="1" s="1"/>
  <c r="AN167" i="1"/>
  <c r="BL167" i="1" s="1"/>
  <c r="AN151" i="1"/>
  <c r="BL151" i="1" s="1"/>
  <c r="AN125" i="1"/>
  <c r="BL125" i="1" s="1"/>
  <c r="AN120" i="1"/>
  <c r="BL120" i="1" s="1"/>
  <c r="AN116" i="1"/>
  <c r="BL116" i="1" s="1"/>
  <c r="AN75" i="1"/>
  <c r="BL75" i="1" s="1"/>
  <c r="AN254" i="1"/>
  <c r="BL254" i="1" s="1"/>
  <c r="AN236" i="1"/>
  <c r="BL236" i="1" s="1"/>
</calcChain>
</file>

<file path=xl/sharedStrings.xml><?xml version="1.0" encoding="utf-8"?>
<sst xmlns="http://schemas.openxmlformats.org/spreadsheetml/2006/main" count="1312" uniqueCount="698">
  <si>
    <t>基础信息</t>
  </si>
  <si>
    <t>进项明细</t>
  </si>
  <si>
    <t>进项合计</t>
  </si>
  <si>
    <t>销项明细</t>
  </si>
  <si>
    <t>销项合计</t>
  </si>
  <si>
    <t>本月应交增值税</t>
  </si>
  <si>
    <t>地税计税依据</t>
  </si>
  <si>
    <t>地税</t>
  </si>
  <si>
    <t>地税合计</t>
  </si>
  <si>
    <t>企业所得税</t>
  </si>
  <si>
    <t>门店税号</t>
  </si>
  <si>
    <t>门店号</t>
  </si>
  <si>
    <t>所在省份</t>
  </si>
  <si>
    <t>所在城市</t>
  </si>
  <si>
    <t>公司店名（简称）</t>
  </si>
  <si>
    <t>公司店名（全名）</t>
  </si>
  <si>
    <t>Zara负责人</t>
  </si>
  <si>
    <t>开业时间</t>
  </si>
  <si>
    <t>税率</t>
  </si>
  <si>
    <t>进项专用发票份数</t>
  </si>
  <si>
    <t>进项销售额</t>
  </si>
  <si>
    <t>进项税额</t>
  </si>
  <si>
    <t>旅客运输服务扣税凭证份数（增值税专用发票）</t>
  </si>
  <si>
    <t>旅客运输服务扣税凭证金额（增值税专用发票）</t>
  </si>
  <si>
    <t>旅客运输服务扣税凭证税额（增值税专用发票）</t>
  </si>
  <si>
    <t>旅客运输服务扣税凭证份数（增值税电子普通发票）</t>
  </si>
  <si>
    <t>旅客运输服务扣税凭证金额（增值税电子普通发票）</t>
  </si>
  <si>
    <t>旅客运输服务扣税凭证税额（增值税电子普通发票）</t>
  </si>
  <si>
    <t>旅客运输服务扣税凭证份数（航空电子客票）</t>
  </si>
  <si>
    <t>旅客运输服务扣税凭证金额（航空电子客票）</t>
  </si>
  <si>
    <t>旅客运输服务扣税凭证税额（航空电子客票）</t>
  </si>
  <si>
    <t>旅客运输服务扣税凭证份数（铁路车票）</t>
  </si>
  <si>
    <t>旅客运输服务扣税凭证金额（铁路车票）</t>
  </si>
  <si>
    <t>旅客运输服务扣税凭证税额（铁路车票）</t>
  </si>
  <si>
    <t>旅客运输服务扣税凭证份数（其他）</t>
  </si>
  <si>
    <t>旅客运输服务扣税凭证金额（其他）</t>
  </si>
  <si>
    <t>旅客运输服务扣税凭证税额（其他）</t>
  </si>
  <si>
    <t>本期用于抵扣的旅客运输服务扣税凭证份数（除增值税专票外的凭证合计）</t>
  </si>
  <si>
    <t>本期用于抵扣的旅客运输服务扣税凭证金额（除增值税专票外的凭证合计））</t>
  </si>
  <si>
    <t>本期用于抵扣的旅客运输服务扣税凭证税额（除增值税专票外的凭证合计）</t>
  </si>
  <si>
    <t>本期用于抵扣的旅客运输服务扣税凭证份数（合计）</t>
  </si>
  <si>
    <t>本期用于抵扣的旅客运输服务扣税凭证金额（合计）</t>
  </si>
  <si>
    <t>本期用于抵扣的旅客运输服务扣税凭证税额（合计）</t>
  </si>
  <si>
    <t>进项转出税额（红字专用发票）</t>
  </si>
  <si>
    <t>进项转出税额（非正常损失）</t>
  </si>
  <si>
    <t>进项转出税额（集体福利个人消费）</t>
  </si>
  <si>
    <t>进项转出税额（其他，如有请注明项目）</t>
  </si>
  <si>
    <t>增值税税控系统专用设备费及技术维护费</t>
  </si>
  <si>
    <t>专用发票份数</t>
  </si>
  <si>
    <t>普通发票份数</t>
  </si>
  <si>
    <t>其他发票份数</t>
  </si>
  <si>
    <t>销售金额（专票）</t>
  </si>
  <si>
    <t>增值税税额（专票）</t>
  </si>
  <si>
    <t>销售金额（普票）</t>
  </si>
  <si>
    <t>增值税税额（普票）</t>
  </si>
  <si>
    <t>16%销售金额（其他发票）</t>
  </si>
  <si>
    <t>16%增值税税额（其他发票）</t>
  </si>
  <si>
    <t>17%销售金额（专票）</t>
  </si>
  <si>
    <t>17%增值税税额（专票）</t>
  </si>
  <si>
    <t>17%销售金额（普票）</t>
  </si>
  <si>
    <t>17%增值税税额（普票）</t>
  </si>
  <si>
    <t>17%销售金额（其他发票）</t>
  </si>
  <si>
    <t>17%增值税税额（其他发票）</t>
  </si>
  <si>
    <t>0%增值税普通发票金额（出口）</t>
  </si>
  <si>
    <t>0%增值税普通发票税额</t>
  </si>
  <si>
    <t>未开票金额3%</t>
  </si>
  <si>
    <t>未开票税额3%</t>
  </si>
  <si>
    <t>未开票金额</t>
  </si>
  <si>
    <t>未开票税额</t>
  </si>
  <si>
    <t>销项销售额</t>
  </si>
  <si>
    <t>销项税额</t>
  </si>
  <si>
    <t>本月账面应交增值税</t>
  </si>
  <si>
    <t>上期应纳税额（留抵为负数）</t>
  </si>
  <si>
    <t>印花税
计税依据
（购销合同）金额</t>
  </si>
  <si>
    <t>印花税
计税依据
（财产租赁合同）金额</t>
  </si>
  <si>
    <t>工会经费人数</t>
  </si>
  <si>
    <t>工会经费（工资）</t>
  </si>
  <si>
    <t>残保金
人数</t>
  </si>
  <si>
    <t>残保金
计税依据（工资等）</t>
  </si>
  <si>
    <t>城建税</t>
  </si>
  <si>
    <t>教育费附加</t>
  </si>
  <si>
    <t>地方教育费附加</t>
  </si>
  <si>
    <t>应交印花税
（购销合同）</t>
  </si>
  <si>
    <t>应交印花税
（财产租赁）</t>
  </si>
  <si>
    <t>印花税（其他账簿）</t>
  </si>
  <si>
    <t>工会经费</t>
  </si>
  <si>
    <t>防洪费</t>
  </si>
  <si>
    <t>水利基金</t>
  </si>
  <si>
    <t>副调税/垃圾费</t>
  </si>
  <si>
    <t>堤围费/河道管理费</t>
  </si>
  <si>
    <t>残保金</t>
  </si>
  <si>
    <t>申报金额合计</t>
  </si>
  <si>
    <t>账面金额合计</t>
  </si>
  <si>
    <t>由于六费二税减征造成的账面与申报数据的差异</t>
  </si>
  <si>
    <t>上年度职工薪酬</t>
  </si>
  <si>
    <t>上年度资产总额</t>
  </si>
  <si>
    <t xml:space="preserve">  从业人数</t>
  </si>
  <si>
    <t>分摊比例</t>
  </si>
  <si>
    <t>本季度分摊税额</t>
  </si>
  <si>
    <t>91500107305140135A</t>
  </si>
  <si>
    <t>重庆</t>
  </si>
  <si>
    <t>OYS重庆正街</t>
  </si>
  <si>
    <t>91440300074377599P</t>
  </si>
  <si>
    <t>广东</t>
  </si>
  <si>
    <t>深圳</t>
  </si>
  <si>
    <t>PB深圳建安一路</t>
  </si>
  <si>
    <t>9144030055030106XG</t>
  </si>
  <si>
    <t>BSK深圳福华一路</t>
  </si>
  <si>
    <t>914403005956723239</t>
  </si>
  <si>
    <t>ZARA深圳文心五路</t>
  </si>
  <si>
    <t>914403000882601059</t>
  </si>
  <si>
    <t>ZARA深圳龙翔大道</t>
  </si>
  <si>
    <t>91440300661000251Q</t>
  </si>
  <si>
    <t>ZARA深圳益田假日</t>
  </si>
  <si>
    <t>914403006803693299</t>
  </si>
  <si>
    <t>ZARA深圳金光华</t>
  </si>
  <si>
    <t>91440300683780068L</t>
  </si>
  <si>
    <t>ZARA深圳新怡景</t>
  </si>
  <si>
    <t>9144030056853163XF</t>
  </si>
  <si>
    <t>MD深圳深南东路</t>
  </si>
  <si>
    <t>91440300088260156H</t>
  </si>
  <si>
    <t>MD深圳龙翔大道</t>
  </si>
  <si>
    <t>91440300055133767T</t>
  </si>
  <si>
    <t>MD深圳文心五路</t>
  </si>
  <si>
    <t>91440300088260121Y</t>
  </si>
  <si>
    <t>OYSHO深圳龙翔大道</t>
  </si>
  <si>
    <t>914403000743551037</t>
  </si>
  <si>
    <t>OYSHO深圳建安一路</t>
  </si>
  <si>
    <t>91440300088260084Q</t>
  </si>
  <si>
    <t>BSK深圳龙翔大道</t>
  </si>
  <si>
    <t>91440300074391649C</t>
  </si>
  <si>
    <t>ZARA深圳建安一路</t>
  </si>
  <si>
    <t>91440300074353570D</t>
  </si>
  <si>
    <t>BSK深圳建安一路</t>
  </si>
  <si>
    <t>914403000882601802</t>
  </si>
  <si>
    <t>PB深圳龙翔大道</t>
  </si>
  <si>
    <t>914403000743964583</t>
  </si>
  <si>
    <t>STR深圳建安一路</t>
  </si>
  <si>
    <t>9144030056850720XR</t>
  </si>
  <si>
    <t>ZARA深圳深南东路</t>
  </si>
  <si>
    <t>91440300359619723X</t>
  </si>
  <si>
    <t>MD深圳华富路</t>
  </si>
  <si>
    <t>9144030035962336X8</t>
  </si>
  <si>
    <t>OYSHO深圳华富路</t>
  </si>
  <si>
    <t>91440300MA5DC5N894</t>
  </si>
  <si>
    <t>STR深圳福华一路</t>
  </si>
  <si>
    <t>91440300MA5DL0BD9L</t>
  </si>
  <si>
    <t>BSK深圳滨河大道</t>
  </si>
  <si>
    <t>91440300MA5DL0BR3E</t>
  </si>
  <si>
    <t>STR深圳滨河大道</t>
  </si>
  <si>
    <t>91440300MA5EDP5XXK</t>
  </si>
  <si>
    <t>ZARAHOME深圳皇岗路</t>
  </si>
  <si>
    <t>91440300MA5DTB2T6K</t>
  </si>
  <si>
    <t>ZARA深圳金光华第二分公司</t>
  </si>
  <si>
    <t>91440300MA5EC2EJ4E</t>
  </si>
  <si>
    <t>ZARA深圳金光华皇岗路</t>
  </si>
  <si>
    <t>91440300MA5EC2EL04</t>
  </si>
  <si>
    <t>STR深圳皇岗路</t>
  </si>
  <si>
    <t>91440300MA5EC2FX5J</t>
  </si>
  <si>
    <t>PB深圳皇岗路</t>
  </si>
  <si>
    <t>91440300MA5EDP7M23</t>
  </si>
  <si>
    <t>OYSHO深圳皇岗路</t>
  </si>
  <si>
    <t>91440300MA5EDP6F9W</t>
  </si>
  <si>
    <t>BSK深圳皇岗路</t>
  </si>
  <si>
    <t>91440300MA5EHNUC36</t>
  </si>
  <si>
    <t>MD深圳皇岗路</t>
  </si>
  <si>
    <t>91440300MA5EJB5A6Q</t>
  </si>
  <si>
    <t>OYSHO深圳新湖路</t>
  </si>
  <si>
    <t>91440300MA5EJ8WQ0H</t>
  </si>
  <si>
    <t>ZARA深圳深南大道</t>
  </si>
  <si>
    <t>91440300MA5EGNXF1N</t>
  </si>
  <si>
    <t>ZARA深圳新湖路</t>
  </si>
  <si>
    <t>91440300MA5ENCU328</t>
  </si>
  <si>
    <t>ZARAHOME深圳深南大道</t>
  </si>
  <si>
    <t>91440300MA5ENLK33P</t>
  </si>
  <si>
    <t>ZARAHOME深圳新湖路</t>
  </si>
  <si>
    <t>91440300MA5ENK0762</t>
  </si>
  <si>
    <t>OYSHO深圳深南大道</t>
  </si>
  <si>
    <t>91440300MA5ENK4K8B</t>
  </si>
  <si>
    <t>MD深圳深南大道</t>
  </si>
  <si>
    <t>91320205314165000L</t>
  </si>
  <si>
    <t>江苏</t>
  </si>
  <si>
    <t>无锡</t>
  </si>
  <si>
    <t>ZARA1466</t>
  </si>
  <si>
    <t>91320205313898368D</t>
  </si>
  <si>
    <t>OYSHO4954</t>
  </si>
  <si>
    <t>91320200302008059K</t>
  </si>
  <si>
    <t>ZARA6451</t>
  </si>
  <si>
    <t>91320200569161853B</t>
  </si>
  <si>
    <t>ZARA9158</t>
  </si>
  <si>
    <t>91320594MA1R7MP6X9</t>
  </si>
  <si>
    <t>苏州</t>
  </si>
  <si>
    <t>BSK12164</t>
  </si>
  <si>
    <t>91500108590538408N</t>
  </si>
  <si>
    <t>MD江南大道</t>
  </si>
  <si>
    <t>91500108590538467R</t>
  </si>
  <si>
    <t>OYS江南大道</t>
  </si>
  <si>
    <t>915001085905384402</t>
  </si>
  <si>
    <t>ZARA江南道</t>
  </si>
  <si>
    <t>9150010730514024XB</t>
  </si>
  <si>
    <t>MD正街</t>
  </si>
  <si>
    <t>91500107305140194D</t>
  </si>
  <si>
    <t>HOME正街</t>
  </si>
  <si>
    <t>91500107305140071C</t>
  </si>
  <si>
    <t>ZARA正街</t>
  </si>
  <si>
    <t>91500105305232427W</t>
  </si>
  <si>
    <t>ZARA洋河路</t>
  </si>
  <si>
    <t>91500105320336291T</t>
  </si>
  <si>
    <t>MD洋河路</t>
  </si>
  <si>
    <t>91500103339523759G</t>
  </si>
  <si>
    <t>PB时代天街</t>
  </si>
  <si>
    <t>91500103345959890L</t>
  </si>
  <si>
    <t>BSK时代天街</t>
  </si>
  <si>
    <t>91500103339523863L</t>
  </si>
  <si>
    <t>OYS时代天街</t>
  </si>
  <si>
    <t>91500103339523580C</t>
  </si>
  <si>
    <t>ZARA时代天街</t>
  </si>
  <si>
    <t>91500000MA5U77BD77</t>
  </si>
  <si>
    <t>ZARA金开大道</t>
  </si>
  <si>
    <t>91500000MA5U7GQA2F</t>
  </si>
  <si>
    <t>OYSHO金开大道</t>
  </si>
  <si>
    <t>91500000MA5U7FC330</t>
  </si>
  <si>
    <t>MD金开大道</t>
  </si>
  <si>
    <t>91500108MA5UAXBH7A</t>
  </si>
  <si>
    <t>OYS南滨路</t>
  </si>
  <si>
    <t>91500105MA5UM3941W</t>
  </si>
  <si>
    <t>ZARA江北</t>
  </si>
  <si>
    <t>91500105MA5ULN465G</t>
  </si>
  <si>
    <t>OYS江北</t>
  </si>
  <si>
    <t>91500105MA5ULMGP4U</t>
  </si>
  <si>
    <t>HOME江北</t>
  </si>
  <si>
    <t>91320411586615060J</t>
  </si>
  <si>
    <t>常州</t>
  </si>
  <si>
    <t>OYSHO7144</t>
  </si>
  <si>
    <t>91320594697869581W</t>
  </si>
  <si>
    <t>ZARA3716</t>
  </si>
  <si>
    <t>91320594339215297A</t>
  </si>
  <si>
    <t>MD6383</t>
  </si>
  <si>
    <t>91320500086934954F</t>
  </si>
  <si>
    <t>ZARA6438</t>
  </si>
  <si>
    <t>91320594MA1R7MLT29</t>
  </si>
  <si>
    <t>HOME10693</t>
  </si>
  <si>
    <t>91320594MA1QEFFC3R</t>
  </si>
  <si>
    <t>ZARA12280</t>
  </si>
  <si>
    <t>91320594MA1R7MDM4J</t>
  </si>
  <si>
    <t>STR11933</t>
  </si>
  <si>
    <t>91320594MA1R7MJK63</t>
  </si>
  <si>
    <t>PB11978</t>
  </si>
  <si>
    <t>91320594MA1R7MT14P</t>
  </si>
  <si>
    <t>OYS11983</t>
  </si>
  <si>
    <t>91320594MA1R7MLW7T</t>
  </si>
  <si>
    <t>MD12266</t>
  </si>
  <si>
    <t>91320411586615183K</t>
  </si>
  <si>
    <t>MD4003</t>
  </si>
  <si>
    <t>913204125939952840</t>
  </si>
  <si>
    <t>OYS7766</t>
  </si>
  <si>
    <t>913204115866144123</t>
  </si>
  <si>
    <t>ZARA9287</t>
  </si>
  <si>
    <t>91321100581005167N</t>
  </si>
  <si>
    <t>镇江</t>
  </si>
  <si>
    <t>ZARA1264</t>
  </si>
  <si>
    <t>91321100MA1MRELE2X</t>
  </si>
  <si>
    <t>OY7160</t>
  </si>
  <si>
    <t>91460100MA5RD86H01</t>
  </si>
  <si>
    <t>海南</t>
  </si>
  <si>
    <t>海口</t>
  </si>
  <si>
    <t>HOME10690</t>
  </si>
  <si>
    <t>91460100MA5RD8QK2F</t>
  </si>
  <si>
    <t>PB11757</t>
  </si>
  <si>
    <t>91320100598046053T</t>
  </si>
  <si>
    <t>南京</t>
  </si>
  <si>
    <t>BSK6233</t>
  </si>
  <si>
    <t>91520100MA6DLP2Q8A</t>
  </si>
  <si>
    <t>贵州</t>
  </si>
  <si>
    <t>贵阳</t>
  </si>
  <si>
    <t>ZARA11542</t>
  </si>
  <si>
    <t>9132010067900447X4</t>
  </si>
  <si>
    <t>ZARA3813</t>
  </si>
  <si>
    <t>91320100598046002J</t>
  </si>
  <si>
    <t>ZARA1404</t>
  </si>
  <si>
    <t>913201005980460450</t>
  </si>
  <si>
    <t>HOME1686</t>
  </si>
  <si>
    <t>91320100598045982N</t>
  </si>
  <si>
    <t>MD4068</t>
  </si>
  <si>
    <t>91320100057950760N</t>
  </si>
  <si>
    <t>PB5939</t>
  </si>
  <si>
    <t>9132010059804615X1</t>
  </si>
  <si>
    <t>OYS7775</t>
  </si>
  <si>
    <t>91320115MA1MBB0C73</t>
  </si>
  <si>
    <t>MD4277</t>
  </si>
  <si>
    <t>91320115MA1MBAPK9U</t>
  </si>
  <si>
    <t>OYS10254</t>
  </si>
  <si>
    <t>91320115MA1MBB0U49</t>
  </si>
  <si>
    <t>PB10333</t>
  </si>
  <si>
    <t>91320100MA1MBCHA1E</t>
  </si>
  <si>
    <t>ZARA2058</t>
  </si>
  <si>
    <t>91320115MA1MRD4078</t>
  </si>
  <si>
    <t>HOME11598</t>
  </si>
  <si>
    <t>91321000056663698K</t>
  </si>
  <si>
    <t>扬州</t>
  </si>
  <si>
    <t>ZARA1428</t>
  </si>
  <si>
    <t>913210000566649222</t>
  </si>
  <si>
    <t>MD4080</t>
  </si>
  <si>
    <t>91460100MA5RD85W7C</t>
  </si>
  <si>
    <t>ZARA11768</t>
  </si>
  <si>
    <t>91460100MA5RD8R13M</t>
  </si>
  <si>
    <t>BSK11775</t>
  </si>
  <si>
    <t>91460100MA5RD85PXB</t>
  </si>
  <si>
    <t>OY11797</t>
  </si>
  <si>
    <t>91610000593311866T</t>
  </si>
  <si>
    <t>陕西</t>
  </si>
  <si>
    <t>西安</t>
  </si>
  <si>
    <t>MD4058</t>
  </si>
  <si>
    <t>91610133397115024U</t>
  </si>
  <si>
    <t>ZARAHOME5982</t>
  </si>
  <si>
    <t>Joe</t>
  </si>
  <si>
    <t>91610000593311882G</t>
  </si>
  <si>
    <t>ZARA1383</t>
  </si>
  <si>
    <t>916100000817259189</t>
  </si>
  <si>
    <t>OYSHO4945</t>
  </si>
  <si>
    <t>91610104561460437J</t>
  </si>
  <si>
    <t>ZARA9142</t>
  </si>
  <si>
    <t>91610132MA6TXUP48Y</t>
  </si>
  <si>
    <t>BSK10943</t>
  </si>
  <si>
    <t>91610132MA6TXUP64L</t>
  </si>
  <si>
    <t>MD10894</t>
  </si>
  <si>
    <t>91610132MA6TXUP80A</t>
  </si>
  <si>
    <t>OYSHO10883</t>
  </si>
  <si>
    <t>91610132MA6TXUP56R</t>
  </si>
  <si>
    <t>STR10269</t>
  </si>
  <si>
    <t>91610132MA6TXUP3XY</t>
  </si>
  <si>
    <t>ZARAHOME10643</t>
  </si>
  <si>
    <t>91610132MA6TXT2C4C</t>
  </si>
  <si>
    <t>ZARA10805</t>
  </si>
  <si>
    <t>91610104MA6TYPGQ2J</t>
  </si>
  <si>
    <t>OYSHO11764</t>
  </si>
  <si>
    <t>91610104MA6TYLLN97</t>
  </si>
  <si>
    <t>PB11770</t>
  </si>
  <si>
    <t>91610104MA6TYMKB77</t>
  </si>
  <si>
    <t>ZARA11592</t>
  </si>
  <si>
    <t>91610131MA6U903548</t>
  </si>
  <si>
    <t>ZARAHOME12369</t>
  </si>
  <si>
    <t>91610131MA6U907767</t>
  </si>
  <si>
    <t>ZARA12315</t>
  </si>
  <si>
    <t>91610131MA6U907174</t>
  </si>
  <si>
    <t>ZARA12433</t>
  </si>
  <si>
    <t>91610131MA6U90792W</t>
  </si>
  <si>
    <t>OYSHO12405</t>
  </si>
  <si>
    <t>91610133MA6W611L0F</t>
  </si>
  <si>
    <t>ZARAHOME12885</t>
  </si>
  <si>
    <t>91610133MA6W612M5M</t>
  </si>
  <si>
    <t>ZARA12775</t>
  </si>
  <si>
    <t>91610133MA6W61395Y</t>
  </si>
  <si>
    <t>OYSHO12845</t>
  </si>
  <si>
    <t>91610133MA6W615G5H</t>
  </si>
  <si>
    <t>MD12915</t>
  </si>
  <si>
    <t>91610133MA6W617W9M</t>
  </si>
  <si>
    <t>BSK12826</t>
  </si>
  <si>
    <t>91320800572642906F</t>
  </si>
  <si>
    <t>淮安</t>
  </si>
  <si>
    <t>BSK8811</t>
  </si>
  <si>
    <t>91320800572635060X</t>
  </si>
  <si>
    <t>PB5822</t>
  </si>
  <si>
    <t>91320800572643116A</t>
  </si>
  <si>
    <t>ZARA9238</t>
  </si>
  <si>
    <t>91321200586661104C</t>
  </si>
  <si>
    <t>泰州</t>
  </si>
  <si>
    <t>OYSHO7141</t>
  </si>
  <si>
    <t>913212005866610751</t>
  </si>
  <si>
    <t>PB5913</t>
  </si>
  <si>
    <t>91321200586661139Y</t>
  </si>
  <si>
    <t>ZARA9288</t>
  </si>
  <si>
    <t>91320115MA1MRD3U6B</t>
  </si>
  <si>
    <t>STR11596</t>
  </si>
  <si>
    <t>91460100MA5RD89U6Y</t>
  </si>
  <si>
    <t>MD11823</t>
  </si>
  <si>
    <t>四川</t>
  </si>
  <si>
    <t>成都</t>
  </si>
  <si>
    <t>91510100MA61T7591X</t>
  </si>
  <si>
    <t>HOME5416</t>
  </si>
  <si>
    <t xml:space="preserve">飒拉家居商贸（上海）有限公司成都大悦路分公司 </t>
  </si>
  <si>
    <t>91510100MA61RXE64E</t>
  </si>
  <si>
    <t>ZARA9696</t>
  </si>
  <si>
    <t>飒拉商业（上海）有限公司成都大悦路分公司</t>
  </si>
  <si>
    <t>91510100MA61RXE729</t>
  </si>
  <si>
    <t>PB10329</t>
  </si>
  <si>
    <t>普安倍尔商业（北京）有限公司成都大悦路分公司</t>
  </si>
  <si>
    <t>91510100MA61T76T15</t>
  </si>
  <si>
    <t>OYS10699</t>
  </si>
  <si>
    <t>奥依修商贸（上海）有限公司成都大悦路分公司</t>
  </si>
  <si>
    <t>91510100MA61T75833</t>
  </si>
  <si>
    <t>BSK10816</t>
  </si>
  <si>
    <t>波丝可商业（北京）有限公司成都大悦路分公司</t>
  </si>
  <si>
    <t>91510100MA61T76N24</t>
  </si>
  <si>
    <t>MD9891</t>
  </si>
  <si>
    <t>麦西姆杜特商业（上海）有限公司成都大悦路分公司</t>
  </si>
  <si>
    <t>9132060058843858XK</t>
  </si>
  <si>
    <t>南通</t>
  </si>
  <si>
    <t>PB5816</t>
  </si>
  <si>
    <t>普安倍尔商业（北京）有限公司南通桃园路分公司</t>
  </si>
  <si>
    <t>913206005884378866</t>
  </si>
  <si>
    <t>OYSHO7130</t>
  </si>
  <si>
    <t>奥依修商贸（上海）有限公司南通桃园路分公司</t>
  </si>
  <si>
    <t>91320600588437923C</t>
  </si>
  <si>
    <t>ZARA9229</t>
  </si>
  <si>
    <t>飒拉商业（上海）有限公司南通桃园路分公司</t>
  </si>
  <si>
    <t>9134010035515798XR</t>
  </si>
  <si>
    <t>安徽</t>
  </si>
  <si>
    <t>合肥</t>
  </si>
  <si>
    <t>ZARAHOME1770</t>
  </si>
  <si>
    <t>飒拉家居商贸（上海）有限公司合肥潜山路分公司</t>
  </si>
  <si>
    <t>91510100562018341R</t>
  </si>
  <si>
    <t>ZARA9156</t>
  </si>
  <si>
    <t>飒拉商业(上海)有限公司成都春熙路分公司</t>
  </si>
  <si>
    <t>0.13</t>
  </si>
  <si>
    <t>91510100564473778A</t>
  </si>
  <si>
    <t>PB5698</t>
  </si>
  <si>
    <t>普安倍尔商业(北京)有限公司成都盛和一路分公司</t>
  </si>
  <si>
    <t>91510100564473866Q</t>
  </si>
  <si>
    <t>BSK8549</t>
  </si>
  <si>
    <t>波丝可商业(北京)有限公司成都盛和一路分公司</t>
  </si>
  <si>
    <t>91510100564473698N</t>
  </si>
  <si>
    <t>ZARA9171</t>
  </si>
  <si>
    <t>飒拉商业(上海)有限公司成都盛和一路分公司</t>
  </si>
  <si>
    <t>91510100592055530G</t>
  </si>
  <si>
    <t>ZARA1391</t>
  </si>
  <si>
    <t>飒拉商业(上海)有限公司成都锦华路分公司</t>
  </si>
  <si>
    <t>91510100057493133U</t>
  </si>
  <si>
    <t>HOME1840</t>
  </si>
  <si>
    <t>飒拉家居商贸(上海)有限公司成都金牛万达分公司</t>
  </si>
  <si>
    <t>0.03</t>
  </si>
  <si>
    <t>91510100057493213F</t>
  </si>
  <si>
    <t>MD4767</t>
  </si>
  <si>
    <t>麦西姆杜特商业(上海)有限公司成都金牛万达分公司</t>
  </si>
  <si>
    <t>9151010005749323X2</t>
  </si>
  <si>
    <t>OYS7947</t>
  </si>
  <si>
    <t>奥依修商贸(上海)有限公司成都金牛万达分公司</t>
  </si>
  <si>
    <t>91510100057493221A</t>
  </si>
  <si>
    <t>ZARA9313</t>
  </si>
  <si>
    <t>飒拉商业(上海)有限公司成都金牛万达分公司</t>
  </si>
  <si>
    <t>91510100086661933Q</t>
  </si>
  <si>
    <t>MD4807</t>
  </si>
  <si>
    <t>麦西姆杜特商业(上海)有限公司成都红星路分公司</t>
  </si>
  <si>
    <t>91510100091282006B</t>
  </si>
  <si>
    <t>BSK6843</t>
  </si>
  <si>
    <t>波丝可商业(北京)有限公司成都红星路分公司</t>
  </si>
  <si>
    <t>915101000866619173</t>
  </si>
  <si>
    <t>STR7979</t>
  </si>
  <si>
    <t>斯特拉迪瓦里斯商业(上海)有限公司成都红星路分公司</t>
  </si>
  <si>
    <t>9151010039545572XT</t>
  </si>
  <si>
    <t>ZARA9125</t>
  </si>
  <si>
    <t>飒拉商业(上海)有限公司成都中纱帽街分公司</t>
  </si>
  <si>
    <t>915101003944785166</t>
  </si>
  <si>
    <t>OYS16581</t>
  </si>
  <si>
    <t>奥依修商贸（上海）有限公司成都中纱帽街分公司</t>
  </si>
  <si>
    <t>91510100350578814J</t>
  </si>
  <si>
    <t>ZARA10244</t>
  </si>
  <si>
    <t>飒拉商业(上海)有限公司成都益州大道分公司</t>
  </si>
  <si>
    <t>91510100350626898L</t>
  </si>
  <si>
    <t>MD10257</t>
  </si>
  <si>
    <t>麦西姆杜特商业(上海)有限公司成都益州大道分公司</t>
  </si>
  <si>
    <t>915101003506270577</t>
  </si>
  <si>
    <t>OYS10306</t>
  </si>
  <si>
    <t>奥依修商贸(上海)有限公司成都益州大道分公司</t>
  </si>
  <si>
    <t>915101003506269788</t>
  </si>
  <si>
    <t>HOME10644</t>
  </si>
  <si>
    <t>飒拉家居商贸(上海)有限公司成都益州大道分公司</t>
  </si>
  <si>
    <t>915101003962828598</t>
  </si>
  <si>
    <t>MD4768</t>
  </si>
  <si>
    <t>91510100396282955H</t>
  </si>
  <si>
    <t>OYS7949</t>
  </si>
  <si>
    <t>91510100395455738T</t>
  </si>
  <si>
    <t>ZARA9296</t>
  </si>
  <si>
    <t>91510100394478487T</t>
  </si>
  <si>
    <t>HOME5921</t>
  </si>
  <si>
    <t>91320100MA1XPLUM34</t>
  </si>
  <si>
    <t>ZARA12388</t>
  </si>
  <si>
    <t>91320100MA1XQ87P1F</t>
  </si>
  <si>
    <t>ZARA12860</t>
  </si>
  <si>
    <t>91320100MA1XW6BBX1</t>
  </si>
  <si>
    <t>HOME12619</t>
  </si>
  <si>
    <t>91320100MA1XTHUQ75</t>
  </si>
  <si>
    <t>PB12622</t>
  </si>
  <si>
    <t>91320100MA1XW5L35A</t>
  </si>
  <si>
    <t>MD12633</t>
  </si>
  <si>
    <t>91320100MA1XTHEB2E</t>
  </si>
  <si>
    <t>OYS12657</t>
  </si>
  <si>
    <t>91320100MA1XTHP29X</t>
  </si>
  <si>
    <t>BSK12662</t>
  </si>
  <si>
    <t>91340100355157883K</t>
  </si>
  <si>
    <t>MD1606</t>
  </si>
  <si>
    <t>91340100566389940M</t>
  </si>
  <si>
    <t>PB5781</t>
  </si>
  <si>
    <t>913401003487307096</t>
  </si>
  <si>
    <t>PB6970</t>
  </si>
  <si>
    <t>913401003551949405</t>
  </si>
  <si>
    <t>ZARA7579</t>
  </si>
  <si>
    <t>91340100566389115L</t>
  </si>
  <si>
    <t>BSK8777</t>
  </si>
  <si>
    <t>91340100566398513M</t>
  </si>
  <si>
    <t>ZARA9191</t>
  </si>
  <si>
    <t>913401003551577287</t>
  </si>
  <si>
    <t>OYSHO10216</t>
  </si>
  <si>
    <t>91340100348730514C</t>
  </si>
  <si>
    <t>BSK10302</t>
  </si>
  <si>
    <t>91340100MA2N0M5A5K</t>
  </si>
  <si>
    <t>ZARA11677</t>
  </si>
  <si>
    <t>91370300348942648K</t>
  </si>
  <si>
    <t>山东</t>
  </si>
  <si>
    <t>淄博</t>
  </si>
  <si>
    <t>BSK 10292</t>
  </si>
  <si>
    <t>91370700065931834N</t>
  </si>
  <si>
    <t>潍坊</t>
  </si>
  <si>
    <t>ZARA 6429</t>
  </si>
  <si>
    <t>烟台</t>
  </si>
  <si>
    <t>9137010057558369XM</t>
  </si>
  <si>
    <t>济南</t>
  </si>
  <si>
    <t>MD 4724</t>
  </si>
  <si>
    <t>91371000062966011Y</t>
  </si>
  <si>
    <t>威海</t>
  </si>
  <si>
    <t>MD 4770</t>
  </si>
  <si>
    <t>91370200MA3CD7AFXW</t>
  </si>
  <si>
    <t>青岛</t>
  </si>
  <si>
    <t>MD 11587</t>
  </si>
  <si>
    <t>913501005875485094</t>
  </si>
  <si>
    <t>福建</t>
  </si>
  <si>
    <t>福州</t>
  </si>
  <si>
    <t>STR7206</t>
  </si>
  <si>
    <t>91350500052321850X</t>
  </si>
  <si>
    <t>泉州</t>
  </si>
  <si>
    <t>OYSHO7944</t>
  </si>
  <si>
    <t>91350200MA323JPM16</t>
  </si>
  <si>
    <t>厦门</t>
  </si>
  <si>
    <t>HOME12771</t>
  </si>
  <si>
    <t>河南</t>
  </si>
  <si>
    <t>郑州</t>
  </si>
  <si>
    <t>山西</t>
  </si>
  <si>
    <t>太原</t>
  </si>
  <si>
    <t>湖南</t>
  </si>
  <si>
    <t>长沙</t>
  </si>
  <si>
    <t>江西</t>
  </si>
  <si>
    <t>南昌</t>
  </si>
  <si>
    <t>913703003489424299</t>
  </si>
  <si>
    <t>91410100MA3XHFMC48</t>
  </si>
  <si>
    <t>91140100MA0GW6Q40W</t>
  </si>
  <si>
    <t>91410100MA3XHFRR9U</t>
  </si>
  <si>
    <t>91430100MA4L537F6M</t>
  </si>
  <si>
    <t>91140100MA0GWADM6F</t>
  </si>
  <si>
    <t>91410100MA40GA4R5P</t>
  </si>
  <si>
    <t>91140100MA0GWAF847</t>
  </si>
  <si>
    <t>91370200MA3CD7AB7L</t>
  </si>
  <si>
    <t>91430100MA4L52DT6U</t>
  </si>
  <si>
    <t>91410100MA3XHFQH02</t>
  </si>
  <si>
    <t>91370200MA3CE57WXJ</t>
  </si>
  <si>
    <t>91430100MA4L52AXX5</t>
  </si>
  <si>
    <t>91140100MA0GWAEB2E</t>
  </si>
  <si>
    <t>91140100MA0GW6QH70</t>
  </si>
  <si>
    <t>91410100MA3XHFNQ5D</t>
  </si>
  <si>
    <t>91430100MA4P7XJ73M</t>
  </si>
  <si>
    <t>91430100MA4P7XJ570</t>
  </si>
  <si>
    <t>91430100MA4P7UPU12</t>
  </si>
  <si>
    <t>91430100MA4M6K2A62</t>
  </si>
  <si>
    <t>91430100MA4P7XJ495</t>
  </si>
  <si>
    <t>913706003126297729</t>
  </si>
  <si>
    <t>91430100MA4M6K2987</t>
  </si>
  <si>
    <t>913702000572996720</t>
  </si>
  <si>
    <t>913702000610790234</t>
  </si>
  <si>
    <t>91370300349042123L</t>
  </si>
  <si>
    <t>911401005635593855</t>
  </si>
  <si>
    <t>91410100584379375G</t>
  </si>
  <si>
    <t>91350100587548410K</t>
  </si>
  <si>
    <t>9135020058126365XG</t>
  </si>
  <si>
    <t>91350200594967322C</t>
  </si>
  <si>
    <t>91370200334078684N</t>
  </si>
  <si>
    <t>913601000544034466</t>
  </si>
  <si>
    <t>9135050005232180XJ</t>
  </si>
  <si>
    <t>91410100053381038D</t>
  </si>
  <si>
    <t>913702003340785968</t>
  </si>
  <si>
    <t>91140100563559510R</t>
  </si>
  <si>
    <t>91370100560784122R</t>
  </si>
  <si>
    <t>91430100572213239G</t>
  </si>
  <si>
    <t>91350100587548461U</t>
  </si>
  <si>
    <t>913502005812538495</t>
  </si>
  <si>
    <t>91370200057299699P</t>
  </si>
  <si>
    <t>91410100053374524A</t>
  </si>
  <si>
    <t>91360100054403497E</t>
  </si>
  <si>
    <t>91350100587548365J</t>
  </si>
  <si>
    <t>913702000610790159</t>
  </si>
  <si>
    <t>91350200581263676B</t>
  </si>
  <si>
    <t>91370600312780149R</t>
  </si>
  <si>
    <t>91360100054403470N</t>
  </si>
  <si>
    <t>91350200556235323U</t>
  </si>
  <si>
    <t>914101000533810468</t>
  </si>
  <si>
    <t>91371000062966054C</t>
  </si>
  <si>
    <t>91370600312779834A</t>
  </si>
  <si>
    <t>911401005635588179</t>
  </si>
  <si>
    <t>914301005722132631</t>
  </si>
  <si>
    <t>91350200581254008P</t>
  </si>
  <si>
    <t>913502005562353151</t>
  </si>
  <si>
    <t>913702003340260324</t>
  </si>
  <si>
    <t>9137010056078718X9</t>
  </si>
  <si>
    <t>913501005692642979</t>
  </si>
  <si>
    <t>91430100572213212Q</t>
  </si>
  <si>
    <t>91370100575583702E</t>
  </si>
  <si>
    <t>914101005843814161</t>
  </si>
  <si>
    <t>913501005875484531</t>
  </si>
  <si>
    <t>913505000523218348</t>
  </si>
  <si>
    <t>91360100054403489K</t>
  </si>
  <si>
    <t>91410100053374495Y</t>
  </si>
  <si>
    <t>91371000062966046H</t>
  </si>
  <si>
    <t>91410100MA3XHFPF83</t>
  </si>
  <si>
    <t>HOME11880</t>
  </si>
  <si>
    <t>STR10821</t>
  </si>
  <si>
    <t>STR7347</t>
  </si>
  <si>
    <t>OYSHO 10212</t>
  </si>
  <si>
    <t>ZARA 3287</t>
  </si>
  <si>
    <t>ZARA 1456</t>
  </si>
  <si>
    <t>PB 5925</t>
  </si>
  <si>
    <t>OYSHO 7198</t>
  </si>
  <si>
    <t>HOME 1811</t>
  </si>
  <si>
    <t>ZARA 9119</t>
  </si>
  <si>
    <t>MD 4360</t>
  </si>
  <si>
    <t>OYSHO 11593</t>
  </si>
  <si>
    <t>BSK 11627</t>
  </si>
  <si>
    <t>BSK 8797</t>
  </si>
  <si>
    <t>PB 5811</t>
  </si>
  <si>
    <t>ZARA 9219</t>
  </si>
  <si>
    <t>BSK 11029</t>
  </si>
  <si>
    <t>OYSHO 11618</t>
  </si>
  <si>
    <t>ZARA 11638</t>
  </si>
  <si>
    <t>ZARA 12261</t>
  </si>
  <si>
    <t>ZARA 12447</t>
  </si>
  <si>
    <t>OYSHO 11984</t>
  </si>
  <si>
    <t>MD 12004</t>
  </si>
  <si>
    <t>BSK 12307</t>
  </si>
  <si>
    <t>MD 4726</t>
  </si>
  <si>
    <t>ZARA 9315</t>
  </si>
  <si>
    <t>ZARA 6434</t>
  </si>
  <si>
    <t>OYSHO 7946</t>
  </si>
  <si>
    <t>PB 6269</t>
  </si>
  <si>
    <t>ZARA 9318</t>
  </si>
  <si>
    <t>MD 4001</t>
  </si>
  <si>
    <t>ZARA 9285</t>
  </si>
  <si>
    <t>ZARA HOME 11080</t>
  </si>
  <si>
    <t>ZARA 9697</t>
  </si>
  <si>
    <t>OYSHO 11620</t>
  </si>
  <si>
    <t>MD 10893</t>
  </si>
  <si>
    <t>BSK 11748</t>
  </si>
  <si>
    <t>MD 4765</t>
  </si>
  <si>
    <t>MD 4002</t>
  </si>
  <si>
    <t>OYSHO 7140</t>
  </si>
  <si>
    <t>PB 5847</t>
  </si>
  <si>
    <t>ZARA 9286</t>
  </si>
  <si>
    <t>ZARA 9193</t>
  </si>
  <si>
    <t>MD 4764</t>
  </si>
  <si>
    <t>ZARA 9305</t>
  </si>
  <si>
    <t>BSK 8872</t>
  </si>
  <si>
    <t>MD 4011</t>
  </si>
  <si>
    <t>OYSHO 7159</t>
  </si>
  <si>
    <t>PB 5907</t>
  </si>
  <si>
    <t>STR 7222</t>
  </si>
  <si>
    <t>ZARA 1263</t>
  </si>
  <si>
    <t>BSK 8758</t>
  </si>
  <si>
    <t>MD 4059</t>
  </si>
  <si>
    <t>STR 7451</t>
  </si>
  <si>
    <t>ZARA 9110</t>
  </si>
  <si>
    <t xml:space="preserve">91350200581263713H </t>
  </si>
  <si>
    <t xml:space="preserve">913502005812636921 </t>
  </si>
  <si>
    <t xml:space="preserve">91350200556239025X </t>
  </si>
  <si>
    <t>91370100MA3PJP9M4H</t>
  </si>
  <si>
    <t>91370100MA3Q4DPQ55</t>
  </si>
  <si>
    <t>91370100MA3Q4DEM2M</t>
  </si>
  <si>
    <t>91370100MA3Q4DDT38</t>
  </si>
  <si>
    <t>ZARA 1237</t>
  </si>
  <si>
    <t>PB 863</t>
  </si>
  <si>
    <t>OYSHO 7311</t>
  </si>
  <si>
    <t>ZARA 9327</t>
  </si>
  <si>
    <t>OYSHO 7950</t>
  </si>
  <si>
    <t>ZARA 9179</t>
  </si>
  <si>
    <t>ZARA 9254</t>
  </si>
  <si>
    <t>PB 5780</t>
  </si>
  <si>
    <t>ZARA 12892</t>
  </si>
  <si>
    <t>HOME 12927</t>
  </si>
  <si>
    <t>MD 12955</t>
  </si>
  <si>
    <t>OYSHO 13547</t>
  </si>
  <si>
    <t>91440300MA5FRDAA8J</t>
  </si>
  <si>
    <t>91440300MA5FRDAC48</t>
  </si>
  <si>
    <t>HOME 5654</t>
  </si>
  <si>
    <t>MD13637</t>
  </si>
  <si>
    <t>OYSHO13619</t>
  </si>
  <si>
    <t>ZARA3896</t>
  </si>
  <si>
    <t>PB5770</t>
  </si>
  <si>
    <t>BSK8757</t>
  </si>
  <si>
    <t>MD11665</t>
  </si>
  <si>
    <t>PB11700</t>
  </si>
  <si>
    <t>ZARA10867</t>
  </si>
  <si>
    <t>STR11531</t>
  </si>
  <si>
    <t>ZARAHOME11078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</si>
</sst>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m/d/yy;@"/>
    <numFmt numFmtId="180" formatCode="#,##0.0000000000_);[Red]\(#,##0.0000000000\)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center"/>
    </xf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>
      <alignment vertical="center"/>
    </xf>
    <xf numFmtId="0" fontId="10" fillId="0" borderId="0">
      <alignment vertical="center"/>
    </xf>
    <xf numFmtId="0" fontId="1" fillId="0" borderId="0" applyNumberFormat="0" applyFill="0" applyAlignment="0" applyProtection="0"/>
    <xf numFmtId="0" fontId="2" fillId="0" borderId="0" applyNumberFormat="0" applyFill="0" applyAlignment="0" applyProtection="0">
      <alignment vertical="center"/>
    </xf>
    <xf numFmtId="0" fontId="11" fillId="0" borderId="0"/>
    <xf numFmtId="0" fontId="12" fillId="0" borderId="0"/>
  </cellStyleXfs>
  <cellXfs count="56">
    <xf numFmtId="0" fontId="0" fillId="0" borderId="0" xfId="0"/>
    <xf numFmtId="0" fontId="6" fillId="5" borderId="1" xfId="3" applyFont="1" applyFill="1" applyBorder="1" applyAlignment="1">
      <alignment horizontal="center" vertical="center" wrapText="1"/>
    </xf>
    <xf numFmtId="0" fontId="5" fillId="5" borderId="1" xfId="3" applyFont="1" applyFill="1" applyBorder="1" applyAlignment="1">
      <alignment horizontal="center" vertical="center" wrapText="1"/>
    </xf>
    <xf numFmtId="0" fontId="5" fillId="5" borderId="1" xfId="3" applyFont="1" applyFill="1" applyBorder="1" applyAlignment="1">
      <alignment horizontal="left" vertical="center" wrapText="1"/>
    </xf>
    <xf numFmtId="0" fontId="6" fillId="5" borderId="1" xfId="3" applyFont="1" applyFill="1" applyBorder="1" applyAlignment="1">
      <alignment horizontal="left" vertical="center" wrapText="1"/>
    </xf>
    <xf numFmtId="176" fontId="6" fillId="5" borderId="1" xfId="3" applyNumberFormat="1" applyFont="1" applyFill="1" applyBorder="1" applyAlignment="1">
      <alignment horizontal="center" vertical="center" wrapText="1"/>
    </xf>
    <xf numFmtId="0" fontId="7" fillId="5" borderId="1" xfId="3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>
      <alignment horizontal="center" vertical="center" wrapText="1"/>
    </xf>
    <xf numFmtId="40" fontId="7" fillId="6" borderId="1" xfId="1" applyNumberFormat="1" applyFont="1" applyFill="1" applyBorder="1" applyAlignment="1">
      <alignment horizontal="center" vertical="center" wrapText="1"/>
    </xf>
    <xf numFmtId="40" fontId="8" fillId="6" borderId="1" xfId="1" applyNumberFormat="1" applyFont="1" applyFill="1" applyBorder="1" applyAlignment="1">
      <alignment horizontal="center" vertical="center" wrapText="1"/>
    </xf>
    <xf numFmtId="40" fontId="5" fillId="6" borderId="1" xfId="1" applyNumberFormat="1" applyFont="1" applyFill="1" applyBorder="1" applyAlignment="1">
      <alignment horizontal="center" vertical="center" wrapText="1"/>
    </xf>
    <xf numFmtId="40" fontId="4" fillId="10" borderId="1" xfId="1" applyNumberFormat="1" applyFont="1" applyFill="1" applyBorder="1" applyAlignment="1">
      <alignment horizontal="center" vertical="center" wrapText="1"/>
    </xf>
    <xf numFmtId="40" fontId="7" fillId="7" borderId="1" xfId="3" applyNumberFormat="1" applyFont="1" applyFill="1" applyBorder="1" applyAlignment="1">
      <alignment horizontal="center" vertical="center" wrapText="1"/>
    </xf>
    <xf numFmtId="40" fontId="5" fillId="7" borderId="1" xfId="3" applyNumberFormat="1" applyFont="1" applyFill="1" applyBorder="1" applyAlignment="1">
      <alignment horizontal="center" vertical="center" wrapText="1"/>
    </xf>
    <xf numFmtId="40" fontId="7" fillId="7" borderId="1" xfId="1" applyNumberFormat="1" applyFont="1" applyFill="1" applyBorder="1" applyAlignment="1">
      <alignment horizontal="center" vertical="center" wrapText="1"/>
    </xf>
    <xf numFmtId="40" fontId="5" fillId="7" borderId="1" xfId="1" applyNumberFormat="1" applyFont="1" applyFill="1" applyBorder="1" applyAlignment="1">
      <alignment horizontal="center" vertical="center" wrapText="1"/>
    </xf>
    <xf numFmtId="40" fontId="5" fillId="11" borderId="1" xfId="1" applyNumberFormat="1" applyFont="1" applyFill="1" applyBorder="1" applyAlignment="1">
      <alignment horizontal="center" vertical="center" wrapText="1"/>
    </xf>
    <xf numFmtId="40" fontId="5" fillId="12" borderId="1" xfId="1" applyNumberFormat="1" applyFont="1" applyFill="1" applyBorder="1" applyAlignment="1">
      <alignment horizontal="center" vertical="center" wrapText="1"/>
    </xf>
    <xf numFmtId="40" fontId="7" fillId="12" borderId="1" xfId="3" applyNumberFormat="1" applyFont="1" applyFill="1" applyBorder="1" applyAlignment="1">
      <alignment horizontal="center" vertical="center" wrapText="1"/>
    </xf>
    <xf numFmtId="40" fontId="7" fillId="12" borderId="1" xfId="1" applyNumberFormat="1" applyFont="1" applyFill="1" applyBorder="1" applyAlignment="1">
      <alignment horizontal="center" vertical="center" wrapText="1"/>
    </xf>
    <xf numFmtId="40" fontId="5" fillId="10" borderId="1" xfId="1" applyNumberFormat="1" applyFont="1" applyFill="1" applyBorder="1" applyAlignment="1">
      <alignment horizontal="center" vertical="center" wrapText="1"/>
    </xf>
    <xf numFmtId="40" fontId="4" fillId="12" borderId="1" xfId="1" applyNumberFormat="1" applyFont="1" applyFill="1" applyBorder="1" applyAlignment="1">
      <alignment horizontal="center" vertical="center" wrapText="1"/>
    </xf>
    <xf numFmtId="40" fontId="9" fillId="5" borderId="1" xfId="1" applyNumberFormat="1" applyFont="1" applyFill="1" applyBorder="1" applyAlignment="1">
      <alignment horizontal="center" vertical="center" wrapText="1"/>
    </xf>
    <xf numFmtId="40" fontId="4" fillId="5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176" fontId="0" fillId="0" borderId="1" xfId="0" applyNumberFormat="1" applyBorder="1"/>
    <xf numFmtId="0" fontId="0" fillId="0" borderId="1" xfId="0" applyBorder="1" applyAlignment="1">
      <alignment horizontal="center"/>
    </xf>
    <xf numFmtId="40" fontId="0" fillId="0" borderId="1" xfId="0" applyNumberFormat="1" applyBorder="1"/>
    <xf numFmtId="40" fontId="0" fillId="10" borderId="1" xfId="0" applyNumberFormat="1" applyFill="1" applyBorder="1"/>
    <xf numFmtId="180" fontId="4" fillId="5" borderId="1" xfId="2" applyNumberFormat="1" applyFont="1" applyFill="1" applyBorder="1" applyAlignment="1">
      <alignment horizontal="center" vertical="center" wrapText="1"/>
    </xf>
    <xf numFmtId="180" fontId="0" fillId="0" borderId="1" xfId="0" applyNumberFormat="1" applyBorder="1"/>
    <xf numFmtId="0" fontId="4" fillId="0" borderId="0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0" fillId="0" borderId="0" xfId="0" applyBorder="1"/>
    <xf numFmtId="176" fontId="0" fillId="0" borderId="0" xfId="0" applyNumberFormat="1" applyBorder="1"/>
    <xf numFmtId="0" fontId="0" fillId="0" borderId="0" xfId="0" applyBorder="1" applyAlignment="1">
      <alignment horizontal="center"/>
    </xf>
    <xf numFmtId="40" fontId="0" fillId="0" borderId="0" xfId="0" applyNumberFormat="1" applyBorder="1"/>
    <xf numFmtId="40" fontId="0" fillId="10" borderId="0" xfId="0" applyNumberFormat="1" applyFill="1" applyBorder="1"/>
    <xf numFmtId="180" fontId="0" fillId="0" borderId="0" xfId="0" applyNumberFormat="1" applyBorder="1"/>
    <xf numFmtId="0" fontId="0" fillId="0" borderId="1" xfId="0" applyFill="1" applyBorder="1"/>
    <xf numFmtId="176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40" fontId="0" fillId="0" borderId="1" xfId="0" applyNumberFormat="1" applyFill="1" applyBorder="1"/>
    <xf numFmtId="0" fontId="0" fillId="0" borderId="0" xfId="0" applyFill="1" applyBorder="1"/>
    <xf numFmtId="0" fontId="0" fillId="0" borderId="1" xfId="0" applyBorder="1" applyAlignment="1">
      <alignment horizontal="right"/>
    </xf>
    <xf numFmtId="0" fontId="4" fillId="0" borderId="0" xfId="3" applyFont="1" applyFill="1" applyBorder="1" applyAlignment="1">
      <alignment vertical="center" wrapText="1"/>
    </xf>
    <xf numFmtId="0" fontId="0" fillId="0" borderId="1" xfId="0" applyNumberFormat="1" applyBorder="1"/>
    <xf numFmtId="0" fontId="3" fillId="2" borderId="1" xfId="3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center" vertical="center"/>
    </xf>
    <xf numFmtId="40" fontId="4" fillId="10" borderId="1" xfId="1" applyNumberFormat="1" applyFont="1" applyFill="1" applyBorder="1" applyAlignment="1">
      <alignment horizontal="center" vertical="center"/>
    </xf>
    <xf numFmtId="40" fontId="4" fillId="4" borderId="1" xfId="3" applyNumberFormat="1" applyFont="1" applyFill="1" applyBorder="1" applyAlignment="1">
      <alignment horizontal="center" vertical="center"/>
    </xf>
    <xf numFmtId="40" fontId="4" fillId="4" borderId="1" xfId="1" applyNumberFormat="1" applyFont="1" applyFill="1" applyBorder="1" applyAlignment="1">
      <alignment horizontal="center" vertical="center"/>
    </xf>
    <xf numFmtId="40" fontId="4" fillId="9" borderId="1" xfId="3" applyNumberFormat="1" applyFont="1" applyFill="1" applyBorder="1" applyAlignment="1">
      <alignment horizontal="center" vertical="center"/>
    </xf>
    <xf numFmtId="40" fontId="4" fillId="9" borderId="1" xfId="1" applyNumberFormat="1" applyFont="1" applyFill="1" applyBorder="1" applyAlignment="1">
      <alignment horizontal="center" vertical="center"/>
    </xf>
    <xf numFmtId="40" fontId="4" fillId="2" borderId="1" xfId="3" applyNumberFormat="1" applyFont="1" applyFill="1" applyBorder="1" applyAlignment="1">
      <alignment horizontal="center" vertical="center"/>
    </xf>
    <xf numFmtId="40" fontId="4" fillId="8" borderId="1" xfId="1" applyNumberFormat="1" applyFont="1" applyFill="1" applyBorder="1" applyAlignment="1">
      <alignment horizontal="center" vertical="center"/>
    </xf>
  </cellXfs>
  <cellStyles count="12">
    <cellStyle name="Normal 2" xfId="8" xr:uid="{00000000-0005-0000-0000-000003000000}"/>
    <cellStyle name="Normal 29" xfId="7" xr:uid="{00000000-0005-0000-0000-000004000000}"/>
    <cellStyle name="Normal 3" xfId="9" xr:uid="{00000000-0005-0000-0000-000005000000}"/>
    <cellStyle name="Normal 4" xfId="10" xr:uid="{00000000-0005-0000-0000-000006000000}"/>
    <cellStyle name="Normal 5" xfId="11" xr:uid="{00000000-0005-0000-0000-000007000000}"/>
    <cellStyle name="百分比" xfId="2" builtinId="5"/>
    <cellStyle name="常规" xfId="0" builtinId="0"/>
    <cellStyle name="常规 2" xfId="3" xr:uid="{00000000-0005-0000-0000-00000A000000}"/>
    <cellStyle name="常规 3" xfId="4" xr:uid="{00000000-0005-0000-0000-000009000000}"/>
    <cellStyle name="常规 3 2 5" xfId="6" xr:uid="{00000000-0005-0000-0000-00000B000000}"/>
    <cellStyle name="常规 5 2" xfId="5" xr:uid="{00000000-0005-0000-0000-00000C000000}"/>
    <cellStyle name="千位分隔" xfId="1" builtinId="3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O265"/>
  <sheetViews>
    <sheetView tabSelected="1" zoomScale="90" zoomScaleNormal="90" workbookViewId="0">
      <pane xSplit="9" ySplit="2" topLeftCell="J266" activePane="bottomRight" state="frozen"/>
      <selection pane="topRight" activeCell="J1" sqref="J1"/>
      <selection pane="bottomLeft" activeCell="A3" sqref="A3"/>
      <selection pane="bottomRight" activeCell="F280" sqref="F280"/>
    </sheetView>
  </sheetViews>
  <sheetFormatPr baseColWidth="10" defaultColWidth="9.1640625" defaultRowHeight="14"/>
  <cols>
    <col min="1" max="1" width="24" style="33" customWidth="1"/>
    <col min="2" max="4" width="9.1640625" style="33"/>
    <col min="5" max="5" width="18.6640625" style="33" customWidth="1"/>
    <col min="6" max="6" width="57.33203125" style="33" bestFit="1" customWidth="1"/>
    <col min="7" max="7" width="9.1640625" style="33" customWidth="1"/>
    <col min="8" max="8" width="9.1640625" style="34" customWidth="1"/>
    <col min="9" max="9" width="9.1640625" style="35"/>
    <col min="10" max="10" width="9.1640625" style="33"/>
    <col min="11" max="11" width="14.83203125" style="36" bestFit="1" customWidth="1"/>
    <col min="12" max="12" width="13" style="36" bestFit="1" customWidth="1"/>
    <col min="13" max="33" width="0" style="36" hidden="1" customWidth="1"/>
    <col min="34" max="34" width="13.83203125" style="36" bestFit="1" customWidth="1"/>
    <col min="35" max="35" width="10.1640625" style="36" customWidth="1"/>
    <col min="36" max="37" width="9.1640625" style="36"/>
    <col min="38" max="38" width="9.1640625" style="36" bestFit="1" customWidth="1"/>
    <col min="39" max="39" width="15.6640625" style="37" bestFit="1" customWidth="1"/>
    <col min="40" max="40" width="13.83203125" style="37" bestFit="1" customWidth="1"/>
    <col min="41" max="42" width="9.1640625" style="36" bestFit="1" customWidth="1"/>
    <col min="43" max="43" width="9.1640625" style="36"/>
    <col min="44" max="44" width="15.6640625" style="36" bestFit="1" customWidth="1"/>
    <col min="45" max="45" width="13.83203125" style="36" bestFit="1" customWidth="1"/>
    <col min="46" max="47" width="15.6640625" style="36" bestFit="1" customWidth="1"/>
    <col min="48" max="51" width="9.1640625" style="36" bestFit="1" customWidth="1"/>
    <col min="52" max="53" width="9.1640625" style="36"/>
    <col min="54" max="55" width="9.1640625" style="36" bestFit="1" customWidth="1"/>
    <col min="56" max="59" width="9.1640625" style="36"/>
    <col min="60" max="61" width="15.6640625" style="36" bestFit="1" customWidth="1"/>
    <col min="62" max="62" width="15.6640625" style="37" bestFit="1" customWidth="1"/>
    <col min="63" max="63" width="13.83203125" style="37" bestFit="1" customWidth="1"/>
    <col min="64" max="64" width="17.6640625" style="37" bestFit="1" customWidth="1"/>
    <col min="65" max="68" width="17.6640625" style="36" bestFit="1" customWidth="1"/>
    <col min="69" max="69" width="9.1640625" style="36"/>
    <col min="70" max="70" width="15.6640625" style="36" bestFit="1" customWidth="1"/>
    <col min="71" max="71" width="12.33203125" style="36" bestFit="1" customWidth="1"/>
    <col min="72" max="72" width="14.83203125" style="36" bestFit="1" customWidth="1"/>
    <col min="73" max="73" width="11.83203125" style="37" bestFit="1" customWidth="1"/>
    <col min="74" max="74" width="13" style="37" bestFit="1" customWidth="1"/>
    <col min="75" max="75" width="13.83203125" style="37" bestFit="1" customWidth="1"/>
    <col min="76" max="78" width="9.33203125" style="36" bestFit="1" customWidth="1"/>
    <col min="79" max="79" width="13.83203125" style="36" bestFit="1" customWidth="1"/>
    <col min="80" max="80" width="9.1640625" style="36"/>
    <col min="81" max="82" width="9.33203125" style="36" bestFit="1" customWidth="1"/>
    <col min="83" max="83" width="9.1640625" style="36"/>
    <col min="84" max="84" width="11.83203125" style="36" bestFit="1" customWidth="1"/>
    <col min="85" max="86" width="15.6640625" style="36" bestFit="1" customWidth="1"/>
    <col min="87" max="87" width="15.6640625" style="36" customWidth="1"/>
    <col min="88" max="90" width="9.1640625" style="36"/>
    <col min="91" max="91" width="14.6640625" style="38" bestFit="1" customWidth="1"/>
    <col min="92" max="92" width="13.83203125" style="36" bestFit="1" customWidth="1"/>
    <col min="93" max="16384" width="9.1640625" style="33"/>
  </cols>
  <sheetData>
    <row r="1" spans="1:93" s="31" customFormat="1" ht="1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8" t="s">
        <v>1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9" t="s">
        <v>2</v>
      </c>
      <c r="AN1" s="49"/>
      <c r="AO1" s="50" t="s">
        <v>3</v>
      </c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1" t="s">
        <v>4</v>
      </c>
      <c r="BK1" s="51"/>
      <c r="BL1" s="55" t="s">
        <v>5</v>
      </c>
      <c r="BM1" s="55"/>
      <c r="BN1" s="55"/>
      <c r="BO1" s="52" t="s">
        <v>6</v>
      </c>
      <c r="BP1" s="52"/>
      <c r="BQ1" s="52"/>
      <c r="BR1" s="52"/>
      <c r="BS1" s="52"/>
      <c r="BT1" s="52"/>
      <c r="BU1" s="53" t="s">
        <v>7</v>
      </c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 t="s">
        <v>8</v>
      </c>
      <c r="CH1" s="53"/>
      <c r="CI1" s="54" t="s">
        <v>9</v>
      </c>
      <c r="CJ1" s="54"/>
      <c r="CK1" s="54"/>
      <c r="CL1" s="54"/>
      <c r="CM1" s="54"/>
      <c r="CN1" s="54"/>
    </row>
    <row r="2" spans="1:93" s="32" customFormat="1" ht="68.25" customHeight="1">
      <c r="A2" s="1" t="s">
        <v>10</v>
      </c>
      <c r="B2" s="2" t="s">
        <v>11</v>
      </c>
      <c r="C2" s="1" t="s">
        <v>12</v>
      </c>
      <c r="D2" s="1" t="s">
        <v>13</v>
      </c>
      <c r="E2" s="3" t="s">
        <v>14</v>
      </c>
      <c r="F2" s="4" t="s">
        <v>15</v>
      </c>
      <c r="G2" s="1" t="s">
        <v>16</v>
      </c>
      <c r="H2" s="5" t="s">
        <v>17</v>
      </c>
      <c r="I2" s="6" t="s">
        <v>18</v>
      </c>
      <c r="J2" s="7" t="s">
        <v>19</v>
      </c>
      <c r="K2" s="8" t="s">
        <v>20</v>
      </c>
      <c r="L2" s="8" t="s">
        <v>21</v>
      </c>
      <c r="M2" s="9" t="s">
        <v>22</v>
      </c>
      <c r="N2" s="9" t="s">
        <v>23</v>
      </c>
      <c r="O2" s="9" t="s">
        <v>24</v>
      </c>
      <c r="P2" s="9" t="s">
        <v>25</v>
      </c>
      <c r="Q2" s="9" t="s">
        <v>26</v>
      </c>
      <c r="R2" s="9" t="s">
        <v>27</v>
      </c>
      <c r="S2" s="9" t="s">
        <v>28</v>
      </c>
      <c r="T2" s="9" t="s">
        <v>29</v>
      </c>
      <c r="U2" s="9" t="s">
        <v>30</v>
      </c>
      <c r="V2" s="9" t="s">
        <v>31</v>
      </c>
      <c r="W2" s="9" t="s">
        <v>32</v>
      </c>
      <c r="X2" s="9" t="s">
        <v>33</v>
      </c>
      <c r="Y2" s="9" t="s">
        <v>34</v>
      </c>
      <c r="Z2" s="9" t="s">
        <v>35</v>
      </c>
      <c r="AA2" s="9" t="s">
        <v>36</v>
      </c>
      <c r="AB2" s="9" t="s">
        <v>37</v>
      </c>
      <c r="AC2" s="9" t="s">
        <v>38</v>
      </c>
      <c r="AD2" s="9" t="s">
        <v>39</v>
      </c>
      <c r="AE2" s="9" t="s">
        <v>40</v>
      </c>
      <c r="AF2" s="9" t="s">
        <v>41</v>
      </c>
      <c r="AG2" s="9" t="s">
        <v>42</v>
      </c>
      <c r="AH2" s="10" t="s">
        <v>43</v>
      </c>
      <c r="AI2" s="10" t="s">
        <v>44</v>
      </c>
      <c r="AJ2" s="10" t="s">
        <v>45</v>
      </c>
      <c r="AK2" s="10" t="s">
        <v>46</v>
      </c>
      <c r="AL2" s="10" t="s">
        <v>47</v>
      </c>
      <c r="AM2" s="11" t="s">
        <v>20</v>
      </c>
      <c r="AN2" s="11" t="s">
        <v>21</v>
      </c>
      <c r="AO2" s="12" t="s">
        <v>48</v>
      </c>
      <c r="AP2" s="13" t="s">
        <v>49</v>
      </c>
      <c r="AQ2" s="13" t="s">
        <v>50</v>
      </c>
      <c r="AR2" s="14" t="s">
        <v>51</v>
      </c>
      <c r="AS2" s="14" t="s">
        <v>52</v>
      </c>
      <c r="AT2" s="14" t="s">
        <v>53</v>
      </c>
      <c r="AU2" s="14" t="s">
        <v>54</v>
      </c>
      <c r="AV2" s="15" t="s">
        <v>55</v>
      </c>
      <c r="AW2" s="15" t="s">
        <v>56</v>
      </c>
      <c r="AX2" s="15" t="s">
        <v>57</v>
      </c>
      <c r="AY2" s="15" t="s">
        <v>58</v>
      </c>
      <c r="AZ2" s="15" t="s">
        <v>59</v>
      </c>
      <c r="BA2" s="15" t="s">
        <v>60</v>
      </c>
      <c r="BB2" s="15" t="s">
        <v>61</v>
      </c>
      <c r="BC2" s="15" t="s">
        <v>62</v>
      </c>
      <c r="BD2" s="15" t="s">
        <v>63</v>
      </c>
      <c r="BE2" s="15" t="s">
        <v>64</v>
      </c>
      <c r="BF2" s="15" t="s">
        <v>65</v>
      </c>
      <c r="BG2" s="15" t="s">
        <v>66</v>
      </c>
      <c r="BH2" s="15" t="s">
        <v>67</v>
      </c>
      <c r="BI2" s="15" t="s">
        <v>68</v>
      </c>
      <c r="BJ2" s="11" t="s">
        <v>69</v>
      </c>
      <c r="BK2" s="11" t="s">
        <v>70</v>
      </c>
      <c r="BL2" s="11" t="s">
        <v>5</v>
      </c>
      <c r="BM2" s="16" t="s">
        <v>71</v>
      </c>
      <c r="BN2" s="16" t="s">
        <v>72</v>
      </c>
      <c r="BO2" s="17" t="s">
        <v>73</v>
      </c>
      <c r="BP2" s="17" t="s">
        <v>74</v>
      </c>
      <c r="BQ2" s="18" t="s">
        <v>75</v>
      </c>
      <c r="BR2" s="19" t="s">
        <v>76</v>
      </c>
      <c r="BS2" s="19" t="s">
        <v>77</v>
      </c>
      <c r="BT2" s="19" t="s">
        <v>78</v>
      </c>
      <c r="BU2" s="20" t="s">
        <v>79</v>
      </c>
      <c r="BV2" s="20" t="s">
        <v>80</v>
      </c>
      <c r="BW2" s="20" t="s">
        <v>81</v>
      </c>
      <c r="BX2" s="17" t="s">
        <v>82</v>
      </c>
      <c r="BY2" s="17" t="s">
        <v>83</v>
      </c>
      <c r="BZ2" s="17" t="s">
        <v>84</v>
      </c>
      <c r="CA2" s="17" t="s">
        <v>85</v>
      </c>
      <c r="CB2" s="17" t="s">
        <v>86</v>
      </c>
      <c r="CC2" s="17" t="s">
        <v>87</v>
      </c>
      <c r="CD2" s="17" t="s">
        <v>88</v>
      </c>
      <c r="CE2" s="17" t="s">
        <v>89</v>
      </c>
      <c r="CF2" s="17" t="s">
        <v>90</v>
      </c>
      <c r="CG2" s="11" t="s">
        <v>91</v>
      </c>
      <c r="CH2" s="21" t="s">
        <v>92</v>
      </c>
      <c r="CI2" s="22" t="s">
        <v>93</v>
      </c>
      <c r="CJ2" s="23" t="s">
        <v>94</v>
      </c>
      <c r="CK2" s="23" t="s">
        <v>95</v>
      </c>
      <c r="CL2" s="23" t="s">
        <v>96</v>
      </c>
      <c r="CM2" s="29" t="s">
        <v>97</v>
      </c>
      <c r="CN2" s="23" t="s">
        <v>98</v>
      </c>
      <c r="CO2" s="45"/>
    </row>
    <row r="3" spans="1:93" hidden="1">
      <c r="A3" s="24" t="s">
        <v>99</v>
      </c>
      <c r="B3" s="24">
        <v>4953</v>
      </c>
      <c r="C3" s="24" t="s">
        <v>100</v>
      </c>
      <c r="D3" s="24" t="s">
        <v>100</v>
      </c>
      <c r="E3" s="24" t="s">
        <v>101</v>
      </c>
      <c r="F3" s="24" t="e">
        <f>VLOOKUP($B3,#REF!,5,0)</f>
        <v>#REF!</v>
      </c>
      <c r="G3" s="24" t="e">
        <f>VLOOKUP($B3,#REF!,6,0)</f>
        <v>#REF!</v>
      </c>
      <c r="H3" s="25" t="e">
        <f>VLOOKUP($B3,#REF!,7,0)</f>
        <v>#REF!</v>
      </c>
      <c r="I3" s="26">
        <v>0.13</v>
      </c>
      <c r="J3" s="24" t="e">
        <f>VLOOKUP(B3,#REF!,2,0)</f>
        <v>#REF!</v>
      </c>
      <c r="K3" s="27" t="e">
        <f>VLOOKUP(B3,#REF!,3,0)</f>
        <v>#REF!</v>
      </c>
      <c r="L3" s="27" t="e">
        <f>VLOOKUP(B3,#REF!,4,0)</f>
        <v>#REF!</v>
      </c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 t="e">
        <f>VLOOKUP(B3,#REF!,9,0)</f>
        <v>#REF!</v>
      </c>
      <c r="AI3" s="27"/>
      <c r="AJ3" s="27"/>
      <c r="AK3" s="27"/>
      <c r="AL3" s="27" t="e">
        <f>VLOOKUP(B3,#REF!,11,0)</f>
        <v>#REF!</v>
      </c>
      <c r="AM3" s="28" t="e">
        <f>ROUND(K3,2)</f>
        <v>#REF!</v>
      </c>
      <c r="AN3" s="28" t="e">
        <f>ROUND(L3-AH3-AI3-AJ3-AK3+AL3+AD3,2)</f>
        <v>#REF!</v>
      </c>
      <c r="AO3" s="27"/>
      <c r="AP3" s="27"/>
      <c r="AQ3" s="27"/>
      <c r="AR3" s="27"/>
      <c r="AS3" s="27"/>
      <c r="AT3" s="27">
        <v>1943.36</v>
      </c>
      <c r="AU3" s="27">
        <v>252.64</v>
      </c>
      <c r="AV3" s="27">
        <v>0</v>
      </c>
      <c r="AW3" s="27">
        <v>0</v>
      </c>
      <c r="AX3" s="27">
        <v>0</v>
      </c>
      <c r="AY3" s="27">
        <v>0</v>
      </c>
      <c r="AZ3" s="27"/>
      <c r="BA3" s="27"/>
      <c r="BB3" s="27">
        <v>0</v>
      </c>
      <c r="BC3" s="27">
        <v>0</v>
      </c>
      <c r="BD3" s="27"/>
      <c r="BE3" s="27"/>
      <c r="BF3" s="27"/>
      <c r="BG3" s="27"/>
      <c r="BH3" s="27" t="e">
        <f>ROUND(BJ3-AR3-AT3-AV3-AX3-AZ3-BB3,2)</f>
        <v>#REF!</v>
      </c>
      <c r="BI3" s="27" t="e">
        <f t="shared" ref="BI3" si="0">ROUND(BK3-AS3-AU3-AW3-AY3-BA3-BC3,2)</f>
        <v>#REF!</v>
      </c>
      <c r="BJ3" s="28" t="e">
        <f>VLOOKUP(B3,#REF!,3,0)</f>
        <v>#REF!</v>
      </c>
      <c r="BK3" s="28" t="e">
        <f>VLOOKUP(B3,#REF!,6,0)</f>
        <v>#REF!</v>
      </c>
      <c r="BL3" s="28" t="e">
        <f>IF(BN3&lt;0,BK3-AN3+BN3,BK3-AN3)</f>
        <v>#REF!</v>
      </c>
      <c r="BM3" s="27" t="e">
        <f>VLOOKUP(B3,#REF!,12,0)</f>
        <v>#REF!</v>
      </c>
      <c r="BN3" s="27" t="e">
        <f>-VLOOKUP(B3,#REF!,8,0)</f>
        <v>#REF!</v>
      </c>
      <c r="BO3" s="27" t="e">
        <f>VLOOKUP(B3,#REF!,39,0)</f>
        <v>#REF!</v>
      </c>
      <c r="BP3" s="27" t="e">
        <f>VLOOKUP(B3,#REF!,44,0)</f>
        <v>#REF!</v>
      </c>
      <c r="BQ3" s="27"/>
      <c r="BR3" s="27" t="e">
        <f>VLOOKUP(B3,#REF!,24,0)</f>
        <v>#REF!</v>
      </c>
      <c r="BS3" s="27"/>
      <c r="BT3" s="27"/>
      <c r="BU3" s="28" t="e">
        <f>VLOOKUP(B3,#REF!,8,0)</f>
        <v>#REF!</v>
      </c>
      <c r="BV3" s="28" t="e">
        <f>VLOOKUP(B3,#REF!,13,0)</f>
        <v>#REF!</v>
      </c>
      <c r="BW3" s="28" t="e">
        <f>VLOOKUP(B3,#REF!,18,0)</f>
        <v>#REF!</v>
      </c>
      <c r="BX3" s="27" t="e">
        <f>VLOOKUP(B3,#REF!,43,0)</f>
        <v>#REF!</v>
      </c>
      <c r="BY3" s="27" t="e">
        <f>VLOOKUP(B3,#REF!,48,0)</f>
        <v>#REF!</v>
      </c>
      <c r="BZ3" s="27">
        <v>0</v>
      </c>
      <c r="CA3" s="27" t="e">
        <f>VLOOKUP(B3,#REF!,28,0)</f>
        <v>#REF!</v>
      </c>
      <c r="CB3" s="27"/>
      <c r="CC3" s="27" t="e">
        <f>VLOOKUP(B3,#REF!,23,0)</f>
        <v>#REF!</v>
      </c>
      <c r="CD3" s="27" t="e">
        <f>VLOOKUP(B3,#REF!,33,0)</f>
        <v>#REF!</v>
      </c>
      <c r="CE3" s="27"/>
      <c r="CF3" s="27" t="e">
        <f>VLOOKUP(B3,#REF!,38,0)</f>
        <v>#REF!</v>
      </c>
      <c r="CG3" s="27" t="e">
        <f>SUM(BU3:CF3)</f>
        <v>#REF!</v>
      </c>
      <c r="CH3" s="27" t="e">
        <f>VLOOKUP(B3,#REF!,87,0)</f>
        <v>#REF!</v>
      </c>
      <c r="CI3" s="27" t="e">
        <f t="shared" ref="CI3:CI63" si="1">CG3-CH3</f>
        <v>#REF!</v>
      </c>
      <c r="CJ3" s="27"/>
      <c r="CK3" s="27"/>
      <c r="CL3" s="27"/>
      <c r="CM3" s="30"/>
      <c r="CN3" s="27"/>
    </row>
    <row r="4" spans="1:93" hidden="1">
      <c r="A4" s="24" t="s">
        <v>102</v>
      </c>
      <c r="B4" s="24">
        <v>6516</v>
      </c>
      <c r="C4" s="24" t="s">
        <v>103</v>
      </c>
      <c r="D4" s="24" t="s">
        <v>104</v>
      </c>
      <c r="E4" s="24" t="s">
        <v>105</v>
      </c>
      <c r="F4" s="24" t="e">
        <f>VLOOKUP($B4,#REF!,5,0)</f>
        <v>#REF!</v>
      </c>
      <c r="G4" s="24" t="e">
        <f>VLOOKUP($B4,#REF!,6,0)</f>
        <v>#REF!</v>
      </c>
      <c r="H4" s="25" t="e">
        <f>VLOOKUP($B4,#REF!,7,0)</f>
        <v>#REF!</v>
      </c>
      <c r="I4" s="26">
        <v>0.13</v>
      </c>
      <c r="J4" s="24" t="e">
        <f>VLOOKUP(B4,#REF!,2,0)</f>
        <v>#REF!</v>
      </c>
      <c r="K4" s="27" t="e">
        <f>VLOOKUP(B4,#REF!,3,0)</f>
        <v>#REF!</v>
      </c>
      <c r="L4" s="27" t="e">
        <f>VLOOKUP(B4,#REF!,4,0)</f>
        <v>#REF!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 t="e">
        <f>VLOOKUP(B4,#REF!,9,0)</f>
        <v>#REF!</v>
      </c>
      <c r="AI4" s="27"/>
      <c r="AJ4" s="27"/>
      <c r="AK4" s="27"/>
      <c r="AL4" s="27" t="e">
        <f>VLOOKUP(B4,#REF!,11,0)</f>
        <v>#REF!</v>
      </c>
      <c r="AM4" s="28" t="e">
        <f t="shared" ref="AM4:AM64" si="2">ROUND(K4,2)</f>
        <v>#REF!</v>
      </c>
      <c r="AN4" s="28" t="e">
        <f t="shared" ref="AN4:AN64" si="3">ROUND(L4-AH4-AI4-AJ4-AK4+AL4+AD4,2)</f>
        <v>#REF!</v>
      </c>
      <c r="AO4" s="27"/>
      <c r="AP4" s="27">
        <v>2</v>
      </c>
      <c r="AQ4" s="27"/>
      <c r="AR4" s="27"/>
      <c r="AS4" s="27"/>
      <c r="AT4" s="27">
        <v>1075.22</v>
      </c>
      <c r="AU4" s="27">
        <v>139.78</v>
      </c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 t="e">
        <f t="shared" ref="BH4:BH64" si="4">ROUND(BJ4-AR4-AT4-AV4-AX4-AZ4-BB4,2)</f>
        <v>#REF!</v>
      </c>
      <c r="BI4" s="27" t="e">
        <f t="shared" ref="BI4:BI64" si="5">ROUND(BK4-AS4-AU4-AW4-AY4-BA4-BC4,2)</f>
        <v>#REF!</v>
      </c>
      <c r="BJ4" s="28" t="e">
        <f>VLOOKUP(B4,#REF!,3,0)</f>
        <v>#REF!</v>
      </c>
      <c r="BK4" s="28" t="e">
        <f>VLOOKUP(B4,#REF!,6,0)</f>
        <v>#REF!</v>
      </c>
      <c r="BL4" s="28" t="e">
        <f t="shared" ref="BL4:BL64" si="6">IF(BN4&lt;0,BK4-AN4+BN4,BK4-AN4)</f>
        <v>#REF!</v>
      </c>
      <c r="BM4" s="27" t="e">
        <f>VLOOKUP(B4,#REF!,12,0)</f>
        <v>#REF!</v>
      </c>
      <c r="BN4" s="27" t="e">
        <f>-VLOOKUP(B4,#REF!,8,0)</f>
        <v>#REF!</v>
      </c>
      <c r="BO4" s="27" t="e">
        <f>VLOOKUP(B4,#REF!,39,0)</f>
        <v>#REF!</v>
      </c>
      <c r="BP4" s="27" t="e">
        <f>VLOOKUP(B4,#REF!,44,0)</f>
        <v>#REF!</v>
      </c>
      <c r="BQ4" s="27"/>
      <c r="BR4" s="27" t="e">
        <f>VLOOKUP(B4,#REF!,24,0)</f>
        <v>#REF!</v>
      </c>
      <c r="BS4" s="27"/>
      <c r="BT4" s="27"/>
      <c r="BU4" s="28" t="e">
        <f>VLOOKUP(B4,#REF!,8,0)</f>
        <v>#REF!</v>
      </c>
      <c r="BV4" s="28" t="e">
        <f>VLOOKUP(B4,#REF!,13,0)</f>
        <v>#REF!</v>
      </c>
      <c r="BW4" s="28" t="e">
        <f>VLOOKUP(B4,#REF!,18,0)</f>
        <v>#REF!</v>
      </c>
      <c r="BX4" s="27" t="e">
        <f>VLOOKUP(B4,#REF!,43,0)</f>
        <v>#REF!</v>
      </c>
      <c r="BY4" s="27" t="e">
        <f>VLOOKUP(B4,#REF!,48,0)</f>
        <v>#REF!</v>
      </c>
      <c r="BZ4" s="27">
        <v>0</v>
      </c>
      <c r="CA4" s="27" t="e">
        <f>VLOOKUP(B4,#REF!,28,0)</f>
        <v>#REF!</v>
      </c>
      <c r="CB4" s="27"/>
      <c r="CC4" s="27" t="e">
        <f>VLOOKUP(B4,#REF!,23,0)</f>
        <v>#REF!</v>
      </c>
      <c r="CD4" s="27" t="e">
        <f>VLOOKUP(B4,#REF!,33,0)</f>
        <v>#REF!</v>
      </c>
      <c r="CE4" s="27"/>
      <c r="CF4" s="27" t="e">
        <f>VLOOKUP(B4,#REF!,38,0)</f>
        <v>#REF!</v>
      </c>
      <c r="CG4" s="27" t="e">
        <f t="shared" ref="CG4:CG64" si="7">SUM(BU4:CF4)</f>
        <v>#REF!</v>
      </c>
      <c r="CH4" s="27" t="e">
        <f>VLOOKUP(B4,#REF!,87,0)</f>
        <v>#REF!</v>
      </c>
      <c r="CI4" s="27" t="e">
        <f t="shared" si="1"/>
        <v>#REF!</v>
      </c>
      <c r="CJ4" s="27"/>
      <c r="CK4" s="27"/>
      <c r="CL4" s="27"/>
      <c r="CM4" s="30"/>
      <c r="CN4" s="27"/>
    </row>
    <row r="5" spans="1:93" hidden="1">
      <c r="A5" s="24" t="s">
        <v>106</v>
      </c>
      <c r="B5" s="24">
        <v>687</v>
      </c>
      <c r="C5" s="24" t="s">
        <v>103</v>
      </c>
      <c r="D5" s="24" t="s">
        <v>104</v>
      </c>
      <c r="E5" s="24" t="s">
        <v>107</v>
      </c>
      <c r="F5" s="24" t="e">
        <f>VLOOKUP($B5,#REF!,5,0)</f>
        <v>#REF!</v>
      </c>
      <c r="G5" s="24" t="e">
        <f>VLOOKUP($B5,#REF!,6,0)</f>
        <v>#REF!</v>
      </c>
      <c r="H5" s="25" t="e">
        <f>VLOOKUP($B5,#REF!,7,0)</f>
        <v>#REF!</v>
      </c>
      <c r="I5" s="26">
        <v>0.13</v>
      </c>
      <c r="J5" s="24" t="e">
        <f>VLOOKUP(B5,#REF!,2,0)</f>
        <v>#REF!</v>
      </c>
      <c r="K5" s="27" t="e">
        <f>VLOOKUP(B5,#REF!,3,0)</f>
        <v>#REF!</v>
      </c>
      <c r="L5" s="27" t="e">
        <f>VLOOKUP(B5,#REF!,4,0)</f>
        <v>#REF!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 t="e">
        <f>VLOOKUP(B5,#REF!,9,0)</f>
        <v>#REF!</v>
      </c>
      <c r="AI5" s="27"/>
      <c r="AJ5" s="27"/>
      <c r="AK5" s="27"/>
      <c r="AL5" s="27" t="e">
        <f>VLOOKUP(B5,#REF!,11,0)</f>
        <v>#REF!</v>
      </c>
      <c r="AM5" s="28" t="e">
        <f t="shared" si="2"/>
        <v>#REF!</v>
      </c>
      <c r="AN5" s="28" t="e">
        <f t="shared" si="3"/>
        <v>#REF!</v>
      </c>
      <c r="AO5" s="27"/>
      <c r="AP5" s="27">
        <v>5</v>
      </c>
      <c r="AQ5" s="27"/>
      <c r="AR5" s="27"/>
      <c r="AS5" s="27"/>
      <c r="AT5" s="27">
        <v>947.78</v>
      </c>
      <c r="AU5" s="27">
        <v>123.22</v>
      </c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 t="e">
        <f t="shared" si="4"/>
        <v>#REF!</v>
      </c>
      <c r="BI5" s="27" t="e">
        <f t="shared" si="5"/>
        <v>#REF!</v>
      </c>
      <c r="BJ5" s="28" t="e">
        <f>VLOOKUP(B5,#REF!,3,0)</f>
        <v>#REF!</v>
      </c>
      <c r="BK5" s="28" t="e">
        <f>VLOOKUP(B5,#REF!,6,0)</f>
        <v>#REF!</v>
      </c>
      <c r="BL5" s="28" t="e">
        <f t="shared" si="6"/>
        <v>#REF!</v>
      </c>
      <c r="BM5" s="27" t="e">
        <f>VLOOKUP(B5,#REF!,12,0)</f>
        <v>#REF!</v>
      </c>
      <c r="BN5" s="27" t="e">
        <f>-VLOOKUP(B5,#REF!,8,0)</f>
        <v>#REF!</v>
      </c>
      <c r="BO5" s="27" t="e">
        <f>VLOOKUP(B5,#REF!,39,0)</f>
        <v>#REF!</v>
      </c>
      <c r="BP5" s="27" t="e">
        <f>VLOOKUP(B5,#REF!,44,0)</f>
        <v>#REF!</v>
      </c>
      <c r="BQ5" s="27"/>
      <c r="BR5" s="27" t="e">
        <f>VLOOKUP(B5,#REF!,24,0)</f>
        <v>#REF!</v>
      </c>
      <c r="BS5" s="27"/>
      <c r="BT5" s="27"/>
      <c r="BU5" s="28" t="e">
        <f>VLOOKUP(B5,#REF!,8,0)</f>
        <v>#REF!</v>
      </c>
      <c r="BV5" s="28" t="e">
        <f>VLOOKUP(B5,#REF!,13,0)</f>
        <v>#REF!</v>
      </c>
      <c r="BW5" s="28" t="e">
        <f>VLOOKUP(B5,#REF!,18,0)</f>
        <v>#REF!</v>
      </c>
      <c r="BX5" s="27" t="e">
        <f>VLOOKUP(B5,#REF!,43,0)</f>
        <v>#REF!</v>
      </c>
      <c r="BY5" s="27" t="e">
        <f>VLOOKUP(B5,#REF!,48,0)</f>
        <v>#REF!</v>
      </c>
      <c r="BZ5" s="27">
        <v>0</v>
      </c>
      <c r="CA5" s="27" t="e">
        <f>VLOOKUP(B5,#REF!,28,0)</f>
        <v>#REF!</v>
      </c>
      <c r="CB5" s="27"/>
      <c r="CC5" s="27" t="e">
        <f>VLOOKUP(B5,#REF!,23,0)</f>
        <v>#REF!</v>
      </c>
      <c r="CD5" s="27" t="e">
        <f>VLOOKUP(B5,#REF!,33,0)</f>
        <v>#REF!</v>
      </c>
      <c r="CE5" s="27"/>
      <c r="CF5" s="27" t="e">
        <f>VLOOKUP(B5,#REF!,38,0)</f>
        <v>#REF!</v>
      </c>
      <c r="CG5" s="27" t="e">
        <f t="shared" si="7"/>
        <v>#REF!</v>
      </c>
      <c r="CH5" s="27" t="e">
        <f>VLOOKUP(B5,#REF!,87,0)</f>
        <v>#REF!</v>
      </c>
      <c r="CI5" s="27" t="e">
        <f t="shared" si="1"/>
        <v>#REF!</v>
      </c>
      <c r="CJ5" s="27"/>
      <c r="CK5" s="27"/>
      <c r="CL5" s="27"/>
      <c r="CM5" s="30"/>
      <c r="CN5" s="27"/>
    </row>
    <row r="6" spans="1:93" hidden="1">
      <c r="A6" s="24" t="s">
        <v>108</v>
      </c>
      <c r="B6" s="24">
        <v>1399</v>
      </c>
      <c r="C6" s="24" t="s">
        <v>103</v>
      </c>
      <c r="D6" s="24" t="s">
        <v>104</v>
      </c>
      <c r="E6" s="24" t="s">
        <v>109</v>
      </c>
      <c r="F6" s="24" t="e">
        <f>VLOOKUP($B6,#REF!,5,0)</f>
        <v>#REF!</v>
      </c>
      <c r="G6" s="24" t="e">
        <f>VLOOKUP($B6,#REF!,6,0)</f>
        <v>#REF!</v>
      </c>
      <c r="H6" s="25" t="e">
        <f>VLOOKUP($B6,#REF!,7,0)</f>
        <v>#REF!</v>
      </c>
      <c r="I6" s="26">
        <v>0.13</v>
      </c>
      <c r="J6" s="24" t="e">
        <f>VLOOKUP(B6,#REF!,2,0)</f>
        <v>#REF!</v>
      </c>
      <c r="K6" s="27" t="e">
        <f>VLOOKUP(B6,#REF!,3,0)</f>
        <v>#REF!</v>
      </c>
      <c r="L6" s="27" t="e">
        <f>VLOOKUP(B6,#REF!,4,0)</f>
        <v>#REF!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 t="e">
        <f>VLOOKUP(B6,#REF!,9,0)</f>
        <v>#REF!</v>
      </c>
      <c r="AI6" s="27"/>
      <c r="AJ6" s="27"/>
      <c r="AK6" s="27"/>
      <c r="AL6" s="27" t="e">
        <f>VLOOKUP(B6,#REF!,11,0)</f>
        <v>#REF!</v>
      </c>
      <c r="AM6" s="28" t="e">
        <f t="shared" si="2"/>
        <v>#REF!</v>
      </c>
      <c r="AN6" s="28" t="e">
        <f t="shared" si="3"/>
        <v>#REF!</v>
      </c>
      <c r="AO6" s="27"/>
      <c r="AP6" s="27">
        <v>97</v>
      </c>
      <c r="AQ6" s="27"/>
      <c r="AR6" s="27"/>
      <c r="AS6" s="27"/>
      <c r="AT6" s="27">
        <v>53021.25</v>
      </c>
      <c r="AU6" s="27">
        <v>6892.75</v>
      </c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 t="e">
        <f t="shared" si="4"/>
        <v>#REF!</v>
      </c>
      <c r="BI6" s="27" t="e">
        <f t="shared" si="5"/>
        <v>#REF!</v>
      </c>
      <c r="BJ6" s="28" t="e">
        <f>VLOOKUP(B6,#REF!,3,0)</f>
        <v>#REF!</v>
      </c>
      <c r="BK6" s="28" t="e">
        <f>VLOOKUP(B6,#REF!,6,0)</f>
        <v>#REF!</v>
      </c>
      <c r="BL6" s="28" t="e">
        <f t="shared" si="6"/>
        <v>#REF!</v>
      </c>
      <c r="BM6" s="27" t="e">
        <f>VLOOKUP(B6,#REF!,12,0)</f>
        <v>#REF!</v>
      </c>
      <c r="BN6" s="27" t="e">
        <f>-VLOOKUP(B6,#REF!,8,0)</f>
        <v>#REF!</v>
      </c>
      <c r="BO6" s="27" t="e">
        <f>VLOOKUP(B6,#REF!,39,0)</f>
        <v>#REF!</v>
      </c>
      <c r="BP6" s="27" t="e">
        <f>VLOOKUP(B6,#REF!,44,0)</f>
        <v>#REF!</v>
      </c>
      <c r="BQ6" s="27"/>
      <c r="BR6" s="27" t="e">
        <f>VLOOKUP(B6,#REF!,24,0)</f>
        <v>#REF!</v>
      </c>
      <c r="BS6" s="27"/>
      <c r="BT6" s="27"/>
      <c r="BU6" s="28" t="e">
        <f>VLOOKUP(B6,#REF!,8,0)</f>
        <v>#REF!</v>
      </c>
      <c r="BV6" s="28" t="e">
        <f>VLOOKUP(B6,#REF!,13,0)</f>
        <v>#REF!</v>
      </c>
      <c r="BW6" s="28" t="e">
        <f>VLOOKUP(B6,#REF!,18,0)</f>
        <v>#REF!</v>
      </c>
      <c r="BX6" s="27" t="e">
        <f>VLOOKUP(B6,#REF!,43,0)</f>
        <v>#REF!</v>
      </c>
      <c r="BY6" s="27" t="e">
        <f>VLOOKUP(B6,#REF!,48,0)</f>
        <v>#REF!</v>
      </c>
      <c r="BZ6" s="27">
        <v>0</v>
      </c>
      <c r="CA6" s="27" t="e">
        <f>VLOOKUP(B6,#REF!,28,0)</f>
        <v>#REF!</v>
      </c>
      <c r="CB6" s="27"/>
      <c r="CC6" s="27" t="e">
        <f>VLOOKUP(B6,#REF!,23,0)</f>
        <v>#REF!</v>
      </c>
      <c r="CD6" s="27" t="e">
        <f>VLOOKUP(B6,#REF!,33,0)</f>
        <v>#REF!</v>
      </c>
      <c r="CE6" s="27"/>
      <c r="CF6" s="27" t="e">
        <f>VLOOKUP(B6,#REF!,38,0)</f>
        <v>#REF!</v>
      </c>
      <c r="CG6" s="27" t="e">
        <f t="shared" si="7"/>
        <v>#REF!</v>
      </c>
      <c r="CH6" s="27" t="e">
        <f>VLOOKUP(B6,#REF!,87,0)</f>
        <v>#REF!</v>
      </c>
      <c r="CI6" s="27" t="e">
        <f t="shared" si="1"/>
        <v>#REF!</v>
      </c>
      <c r="CJ6" s="27"/>
      <c r="CK6" s="27"/>
      <c r="CL6" s="27"/>
      <c r="CM6" s="30"/>
      <c r="CN6" s="27"/>
    </row>
    <row r="7" spans="1:93" hidden="1">
      <c r="A7" s="24" t="s">
        <v>110</v>
      </c>
      <c r="B7" s="24">
        <v>1484</v>
      </c>
      <c r="C7" s="24" t="s">
        <v>103</v>
      </c>
      <c r="D7" s="24" t="s">
        <v>104</v>
      </c>
      <c r="E7" s="24" t="s">
        <v>111</v>
      </c>
      <c r="F7" s="24" t="e">
        <f>VLOOKUP($B7,#REF!,5,0)</f>
        <v>#REF!</v>
      </c>
      <c r="G7" s="24" t="e">
        <f>VLOOKUP($B7,#REF!,6,0)</f>
        <v>#REF!</v>
      </c>
      <c r="H7" s="25" t="e">
        <f>VLOOKUP($B7,#REF!,7,0)</f>
        <v>#REF!</v>
      </c>
      <c r="I7" s="26">
        <v>0.13</v>
      </c>
      <c r="J7" s="24" t="e">
        <f>VLOOKUP(B7,#REF!,2,0)</f>
        <v>#REF!</v>
      </c>
      <c r="K7" s="27" t="e">
        <f>VLOOKUP(B7,#REF!,3,0)</f>
        <v>#REF!</v>
      </c>
      <c r="L7" s="27" t="e">
        <f>VLOOKUP(B7,#REF!,4,0)</f>
        <v>#REF!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 t="e">
        <f>VLOOKUP(B7,#REF!,9,0)</f>
        <v>#REF!</v>
      </c>
      <c r="AI7" s="27"/>
      <c r="AJ7" s="27"/>
      <c r="AK7" s="27"/>
      <c r="AL7" s="27" t="e">
        <f>VLOOKUP(B7,#REF!,11,0)</f>
        <v>#REF!</v>
      </c>
      <c r="AM7" s="28" t="e">
        <f t="shared" si="2"/>
        <v>#REF!</v>
      </c>
      <c r="AN7" s="28" t="e">
        <f t="shared" si="3"/>
        <v>#REF!</v>
      </c>
      <c r="AO7" s="27"/>
      <c r="AP7" s="27">
        <v>88</v>
      </c>
      <c r="AQ7" s="27"/>
      <c r="AR7" s="27"/>
      <c r="AS7" s="27"/>
      <c r="AT7" s="27">
        <v>31789.69</v>
      </c>
      <c r="AU7" s="27">
        <v>4132.66</v>
      </c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 t="e">
        <f t="shared" si="4"/>
        <v>#REF!</v>
      </c>
      <c r="BI7" s="27" t="e">
        <f t="shared" si="5"/>
        <v>#REF!</v>
      </c>
      <c r="BJ7" s="28" t="e">
        <f>VLOOKUP(B7,#REF!,3,0)</f>
        <v>#REF!</v>
      </c>
      <c r="BK7" s="28" t="e">
        <f>VLOOKUP(B7,#REF!,6,0)</f>
        <v>#REF!</v>
      </c>
      <c r="BL7" s="28" t="e">
        <f t="shared" si="6"/>
        <v>#REF!</v>
      </c>
      <c r="BM7" s="27" t="e">
        <f>-VLOOKUP(B7,#REF!,10,0)</f>
        <v>#REF!</v>
      </c>
      <c r="BN7" s="27" t="e">
        <f>-VLOOKUP(B7,#REF!,8,0)</f>
        <v>#REF!</v>
      </c>
      <c r="BO7" s="27" t="e">
        <f>VLOOKUP(B7,#REF!,39,0)</f>
        <v>#REF!</v>
      </c>
      <c r="BP7" s="27" t="e">
        <f>VLOOKUP(B7,#REF!,44,0)</f>
        <v>#REF!</v>
      </c>
      <c r="BQ7" s="27"/>
      <c r="BR7" s="27" t="e">
        <f>VLOOKUP(B7,#REF!,24,0)</f>
        <v>#REF!</v>
      </c>
      <c r="BS7" s="27"/>
      <c r="BT7" s="27"/>
      <c r="BU7" s="28" t="e">
        <f>VLOOKUP(B7,#REF!,8,0)</f>
        <v>#REF!</v>
      </c>
      <c r="BV7" s="28" t="e">
        <f>VLOOKUP(B7,#REF!,13,0)</f>
        <v>#REF!</v>
      </c>
      <c r="BW7" s="28" t="e">
        <f>VLOOKUP(B7,#REF!,18,0)</f>
        <v>#REF!</v>
      </c>
      <c r="BX7" s="27" t="e">
        <f>VLOOKUP(B7,#REF!,43,0)</f>
        <v>#REF!</v>
      </c>
      <c r="BY7" s="27" t="e">
        <f>VLOOKUP(B7,#REF!,48,0)</f>
        <v>#REF!</v>
      </c>
      <c r="BZ7" s="27">
        <v>0</v>
      </c>
      <c r="CA7" s="27" t="e">
        <f>VLOOKUP(B7,#REF!,28,0)</f>
        <v>#REF!</v>
      </c>
      <c r="CB7" s="27"/>
      <c r="CC7" s="27" t="e">
        <f>VLOOKUP(B7,#REF!,23,0)</f>
        <v>#REF!</v>
      </c>
      <c r="CD7" s="27" t="e">
        <f>VLOOKUP(B7,#REF!,33,0)</f>
        <v>#REF!</v>
      </c>
      <c r="CE7" s="27"/>
      <c r="CF7" s="27" t="e">
        <f>VLOOKUP(B7,#REF!,38,0)</f>
        <v>#REF!</v>
      </c>
      <c r="CG7" s="27" t="e">
        <f t="shared" si="7"/>
        <v>#REF!</v>
      </c>
      <c r="CH7" s="27" t="e">
        <f>VLOOKUP(B7,#REF!,87,0)</f>
        <v>#REF!</v>
      </c>
      <c r="CI7" s="27" t="e">
        <f t="shared" si="1"/>
        <v>#REF!</v>
      </c>
      <c r="CJ7" s="27"/>
      <c r="CK7" s="27"/>
      <c r="CL7" s="27"/>
      <c r="CM7" s="30"/>
      <c r="CN7" s="27"/>
    </row>
    <row r="8" spans="1:93" hidden="1">
      <c r="A8" s="24" t="s">
        <v>112</v>
      </c>
      <c r="B8" s="24">
        <v>3816</v>
      </c>
      <c r="C8" s="24" t="s">
        <v>103</v>
      </c>
      <c r="D8" s="24" t="s">
        <v>104</v>
      </c>
      <c r="E8" s="24" t="s">
        <v>113</v>
      </c>
      <c r="F8" s="24" t="e">
        <f>VLOOKUP($B8,#REF!,5,0)</f>
        <v>#REF!</v>
      </c>
      <c r="G8" s="24" t="e">
        <f>VLOOKUP($B8,#REF!,6,0)</f>
        <v>#REF!</v>
      </c>
      <c r="H8" s="25" t="e">
        <f>VLOOKUP($B8,#REF!,7,0)</f>
        <v>#REF!</v>
      </c>
      <c r="I8" s="26">
        <v>0.13</v>
      </c>
      <c r="J8" s="24" t="e">
        <f>VLOOKUP(B8,#REF!,2,0)</f>
        <v>#REF!</v>
      </c>
      <c r="K8" s="27" t="e">
        <f>VLOOKUP(B8,#REF!,3,0)</f>
        <v>#REF!</v>
      </c>
      <c r="L8" s="27" t="e">
        <f>VLOOKUP(B8,#REF!,4,0)</f>
        <v>#REF!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 t="e">
        <f>VLOOKUP(B8,#REF!,9,0)</f>
        <v>#REF!</v>
      </c>
      <c r="AI8" s="27"/>
      <c r="AJ8" s="27"/>
      <c r="AK8" s="27"/>
      <c r="AL8" s="27" t="e">
        <f>VLOOKUP(B8,#REF!,11,0)</f>
        <v>#REF!</v>
      </c>
      <c r="AM8" s="28" t="e">
        <f t="shared" si="2"/>
        <v>#REF!</v>
      </c>
      <c r="AN8" s="28" t="e">
        <f t="shared" si="3"/>
        <v>#REF!</v>
      </c>
      <c r="AO8" s="27"/>
      <c r="AP8" s="27">
        <v>52</v>
      </c>
      <c r="AQ8" s="27"/>
      <c r="AR8" s="27"/>
      <c r="AS8" s="27"/>
      <c r="AT8" s="27">
        <v>25721.27</v>
      </c>
      <c r="AU8" s="27">
        <v>3343.73</v>
      </c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 t="e">
        <f t="shared" si="4"/>
        <v>#REF!</v>
      </c>
      <c r="BI8" s="27" t="e">
        <f t="shared" si="5"/>
        <v>#REF!</v>
      </c>
      <c r="BJ8" s="28" t="e">
        <f>VLOOKUP(B8,#REF!,3,0)</f>
        <v>#REF!</v>
      </c>
      <c r="BK8" s="28" t="e">
        <f>VLOOKUP(B8,#REF!,6,0)</f>
        <v>#REF!</v>
      </c>
      <c r="BL8" s="28" t="e">
        <f t="shared" si="6"/>
        <v>#REF!</v>
      </c>
      <c r="BM8" s="27" t="e">
        <f>-VLOOKUP(B8,#REF!,10,0)</f>
        <v>#REF!</v>
      </c>
      <c r="BN8" s="27" t="e">
        <f>-VLOOKUP(B8,#REF!,8,0)</f>
        <v>#REF!</v>
      </c>
      <c r="BO8" s="27" t="e">
        <f>VLOOKUP(B8,#REF!,39,0)</f>
        <v>#REF!</v>
      </c>
      <c r="BP8" s="27" t="e">
        <f>VLOOKUP(B8,#REF!,44,0)</f>
        <v>#REF!</v>
      </c>
      <c r="BQ8" s="27"/>
      <c r="BR8" s="27" t="e">
        <f>VLOOKUP(B8,#REF!,24,0)</f>
        <v>#REF!</v>
      </c>
      <c r="BS8" s="27"/>
      <c r="BT8" s="27"/>
      <c r="BU8" s="28" t="e">
        <f>VLOOKUP(B8,#REF!,8,0)</f>
        <v>#REF!</v>
      </c>
      <c r="BV8" s="28" t="e">
        <f>VLOOKUP(B8,#REF!,13,0)</f>
        <v>#REF!</v>
      </c>
      <c r="BW8" s="28" t="e">
        <f>VLOOKUP(B8,#REF!,18,0)</f>
        <v>#REF!</v>
      </c>
      <c r="BX8" s="27" t="e">
        <f>VLOOKUP(B8,#REF!,43,0)</f>
        <v>#REF!</v>
      </c>
      <c r="BY8" s="27" t="e">
        <f>VLOOKUP(B8,#REF!,48,0)</f>
        <v>#REF!</v>
      </c>
      <c r="BZ8" s="27">
        <v>0</v>
      </c>
      <c r="CA8" s="27" t="e">
        <f>VLOOKUP(B8,#REF!,28,0)</f>
        <v>#REF!</v>
      </c>
      <c r="CB8" s="27"/>
      <c r="CC8" s="27" t="e">
        <f>VLOOKUP(B8,#REF!,23,0)</f>
        <v>#REF!</v>
      </c>
      <c r="CD8" s="27" t="e">
        <f>VLOOKUP(B8,#REF!,33,0)</f>
        <v>#REF!</v>
      </c>
      <c r="CE8" s="27"/>
      <c r="CF8" s="27" t="e">
        <f>VLOOKUP(B8,#REF!,38,0)</f>
        <v>#REF!</v>
      </c>
      <c r="CG8" s="27" t="e">
        <f t="shared" si="7"/>
        <v>#REF!</v>
      </c>
      <c r="CH8" s="27" t="e">
        <f>VLOOKUP(B8,#REF!,87,0)</f>
        <v>#REF!</v>
      </c>
      <c r="CI8" s="27" t="e">
        <f t="shared" si="1"/>
        <v>#REF!</v>
      </c>
      <c r="CJ8" s="27"/>
      <c r="CK8" s="27"/>
      <c r="CL8" s="27"/>
      <c r="CM8" s="30"/>
      <c r="CN8" s="27"/>
    </row>
    <row r="9" spans="1:93" hidden="1">
      <c r="A9" s="24" t="s">
        <v>114</v>
      </c>
      <c r="B9" s="24">
        <v>3924</v>
      </c>
      <c r="C9" s="24" t="s">
        <v>103</v>
      </c>
      <c r="D9" s="24" t="s">
        <v>104</v>
      </c>
      <c r="E9" s="24" t="s">
        <v>115</v>
      </c>
      <c r="F9" s="24" t="e">
        <f>VLOOKUP($B9,#REF!,5,0)</f>
        <v>#REF!</v>
      </c>
      <c r="G9" s="24" t="e">
        <f>VLOOKUP($B9,#REF!,6,0)</f>
        <v>#REF!</v>
      </c>
      <c r="H9" s="25" t="e">
        <f>VLOOKUP($B9,#REF!,7,0)</f>
        <v>#REF!</v>
      </c>
      <c r="I9" s="26">
        <v>0.13</v>
      </c>
      <c r="J9" s="24" t="e">
        <f>VLOOKUP(B9,#REF!,2,0)</f>
        <v>#REF!</v>
      </c>
      <c r="K9" s="27" t="e">
        <f>VLOOKUP(B9,#REF!,3,0)</f>
        <v>#REF!</v>
      </c>
      <c r="L9" s="27" t="e">
        <f>VLOOKUP(B9,#REF!,4,0)</f>
        <v>#REF!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 t="e">
        <f>VLOOKUP(B9,#REF!,9,0)</f>
        <v>#REF!</v>
      </c>
      <c r="AI9" s="27"/>
      <c r="AJ9" s="27"/>
      <c r="AK9" s="27"/>
      <c r="AL9" s="27" t="e">
        <f>VLOOKUP(B9,#REF!,11,0)</f>
        <v>#REF!</v>
      </c>
      <c r="AM9" s="28" t="e">
        <f t="shared" si="2"/>
        <v>#REF!</v>
      </c>
      <c r="AN9" s="28" t="e">
        <f t="shared" si="3"/>
        <v>#REF!</v>
      </c>
      <c r="AO9" s="27"/>
      <c r="AP9" s="27">
        <v>71</v>
      </c>
      <c r="AQ9" s="27"/>
      <c r="AR9" s="27"/>
      <c r="AS9" s="27"/>
      <c r="AT9" s="27">
        <v>39252.51</v>
      </c>
      <c r="AU9" s="27">
        <v>5000.49</v>
      </c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 t="e">
        <f t="shared" si="4"/>
        <v>#REF!</v>
      </c>
      <c r="BI9" s="27" t="e">
        <f t="shared" si="5"/>
        <v>#REF!</v>
      </c>
      <c r="BJ9" s="28" t="e">
        <f>VLOOKUP(B9,#REF!,3,0)</f>
        <v>#REF!</v>
      </c>
      <c r="BK9" s="28" t="e">
        <f>VLOOKUP(B9,#REF!,6,0)</f>
        <v>#REF!</v>
      </c>
      <c r="BL9" s="28" t="e">
        <f t="shared" si="6"/>
        <v>#REF!</v>
      </c>
      <c r="BM9" s="27" t="e">
        <f>VLOOKUP(B9,#REF!,12,0)</f>
        <v>#REF!</v>
      </c>
      <c r="BN9" s="27" t="e">
        <f>-VLOOKUP(B9,#REF!,8,0)</f>
        <v>#REF!</v>
      </c>
      <c r="BO9" s="27" t="e">
        <f>VLOOKUP(B9,#REF!,39,0)</f>
        <v>#REF!</v>
      </c>
      <c r="BP9" s="27" t="e">
        <f>VLOOKUP(B9,#REF!,44,0)</f>
        <v>#REF!</v>
      </c>
      <c r="BQ9" s="27"/>
      <c r="BR9" s="27" t="e">
        <f>VLOOKUP(B9,#REF!,24,0)</f>
        <v>#REF!</v>
      </c>
      <c r="BS9" s="27"/>
      <c r="BT9" s="27"/>
      <c r="BU9" s="28" t="e">
        <f>VLOOKUP(B9,#REF!,8,0)</f>
        <v>#REF!</v>
      </c>
      <c r="BV9" s="28" t="e">
        <f>VLOOKUP(B9,#REF!,13,0)</f>
        <v>#REF!</v>
      </c>
      <c r="BW9" s="28" t="e">
        <f>VLOOKUP(B9,#REF!,18,0)</f>
        <v>#REF!</v>
      </c>
      <c r="BX9" s="27" t="e">
        <f>VLOOKUP(B9,#REF!,43,0)</f>
        <v>#REF!</v>
      </c>
      <c r="BY9" s="27" t="e">
        <f>VLOOKUP(B9,#REF!,48,0)</f>
        <v>#REF!</v>
      </c>
      <c r="BZ9" s="27">
        <v>0</v>
      </c>
      <c r="CA9" s="27" t="e">
        <f>VLOOKUP(B9,#REF!,28,0)</f>
        <v>#REF!</v>
      </c>
      <c r="CB9" s="27"/>
      <c r="CC9" s="27" t="e">
        <f>VLOOKUP(B9,#REF!,23,0)</f>
        <v>#REF!</v>
      </c>
      <c r="CD9" s="27" t="e">
        <f>VLOOKUP(B9,#REF!,33,0)</f>
        <v>#REF!</v>
      </c>
      <c r="CE9" s="27"/>
      <c r="CF9" s="27" t="e">
        <f>VLOOKUP(B9,#REF!,38,0)</f>
        <v>#REF!</v>
      </c>
      <c r="CG9" s="27" t="e">
        <f t="shared" si="7"/>
        <v>#REF!</v>
      </c>
      <c r="CH9" s="27" t="e">
        <f>VLOOKUP(B9,#REF!,87,0)</f>
        <v>#REF!</v>
      </c>
      <c r="CI9" s="27" t="e">
        <f t="shared" si="1"/>
        <v>#REF!</v>
      </c>
      <c r="CJ9" s="27"/>
      <c r="CK9" s="27"/>
      <c r="CL9" s="27"/>
      <c r="CM9" s="30"/>
      <c r="CN9" s="27"/>
    </row>
    <row r="10" spans="1:93" hidden="1">
      <c r="A10" s="24" t="s">
        <v>116</v>
      </c>
      <c r="B10" s="24">
        <v>3957</v>
      </c>
      <c r="C10" s="24" t="s">
        <v>103</v>
      </c>
      <c r="D10" s="24" t="s">
        <v>104</v>
      </c>
      <c r="E10" s="24" t="s">
        <v>117</v>
      </c>
      <c r="F10" s="24" t="e">
        <f>VLOOKUP($B10,#REF!,5,0)</f>
        <v>#REF!</v>
      </c>
      <c r="G10" s="24" t="e">
        <f>VLOOKUP($B10,#REF!,6,0)</f>
        <v>#REF!</v>
      </c>
      <c r="H10" s="25" t="e">
        <f>VLOOKUP($B10,#REF!,7,0)</f>
        <v>#REF!</v>
      </c>
      <c r="I10" s="26">
        <v>0.13</v>
      </c>
      <c r="J10" s="24" t="e">
        <f>VLOOKUP(B10,#REF!,2,0)</f>
        <v>#REF!</v>
      </c>
      <c r="K10" s="27" t="e">
        <f>VLOOKUP(B10,#REF!,3,0)</f>
        <v>#REF!</v>
      </c>
      <c r="L10" s="27" t="e">
        <f>VLOOKUP(B10,#REF!,4,0)</f>
        <v>#REF!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 t="e">
        <f>VLOOKUP(B10,#REF!,9,0)</f>
        <v>#REF!</v>
      </c>
      <c r="AI10" s="27"/>
      <c r="AJ10" s="27"/>
      <c r="AK10" s="27"/>
      <c r="AL10" s="27" t="e">
        <f>VLOOKUP(B10,#REF!,11,0)</f>
        <v>#REF!</v>
      </c>
      <c r="AM10" s="28" t="e">
        <f t="shared" si="2"/>
        <v>#REF!</v>
      </c>
      <c r="AN10" s="28" t="e">
        <f t="shared" si="3"/>
        <v>#REF!</v>
      </c>
      <c r="AO10" s="27"/>
      <c r="AP10" s="27">
        <v>123</v>
      </c>
      <c r="AQ10" s="27"/>
      <c r="AR10" s="27"/>
      <c r="AS10" s="27"/>
      <c r="AT10" s="27">
        <v>66352.52</v>
      </c>
      <c r="AU10" s="27">
        <v>8625.7999999999993</v>
      </c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 t="e">
        <f t="shared" si="4"/>
        <v>#REF!</v>
      </c>
      <c r="BI10" s="27" t="e">
        <f t="shared" si="5"/>
        <v>#REF!</v>
      </c>
      <c r="BJ10" s="28" t="e">
        <f>VLOOKUP(B10,#REF!,3,0)</f>
        <v>#REF!</v>
      </c>
      <c r="BK10" s="28" t="e">
        <f>VLOOKUP(B10,#REF!,6,0)</f>
        <v>#REF!</v>
      </c>
      <c r="BL10" s="28" t="e">
        <f t="shared" si="6"/>
        <v>#REF!</v>
      </c>
      <c r="BM10" s="27" t="e">
        <f>-VLOOKUP(B10,#REF!,10,0)</f>
        <v>#REF!</v>
      </c>
      <c r="BN10" s="27" t="e">
        <f>-VLOOKUP(B10,#REF!,8,0)</f>
        <v>#REF!</v>
      </c>
      <c r="BO10" s="27" t="e">
        <f>VLOOKUP(B10,#REF!,39,0)</f>
        <v>#REF!</v>
      </c>
      <c r="BP10" s="27" t="e">
        <f>VLOOKUP(B10,#REF!,44,0)</f>
        <v>#REF!</v>
      </c>
      <c r="BQ10" s="27"/>
      <c r="BR10" s="27" t="e">
        <f>VLOOKUP(B10,#REF!,24,0)</f>
        <v>#REF!</v>
      </c>
      <c r="BS10" s="27"/>
      <c r="BT10" s="27"/>
      <c r="BU10" s="28" t="e">
        <f>VLOOKUP(B10,#REF!,8,0)</f>
        <v>#REF!</v>
      </c>
      <c r="BV10" s="28" t="e">
        <f>VLOOKUP(B10,#REF!,13,0)</f>
        <v>#REF!</v>
      </c>
      <c r="BW10" s="28" t="e">
        <f>VLOOKUP(B10,#REF!,18,0)</f>
        <v>#REF!</v>
      </c>
      <c r="BX10" s="27" t="e">
        <f>VLOOKUP(B10,#REF!,43,0)</f>
        <v>#REF!</v>
      </c>
      <c r="BY10" s="27" t="e">
        <f>VLOOKUP(B10,#REF!,48,0)</f>
        <v>#REF!</v>
      </c>
      <c r="BZ10" s="27">
        <v>0</v>
      </c>
      <c r="CA10" s="27" t="e">
        <f>VLOOKUP(B10,#REF!,28,0)</f>
        <v>#REF!</v>
      </c>
      <c r="CB10" s="27"/>
      <c r="CC10" s="27" t="e">
        <f>VLOOKUP(B10,#REF!,23,0)</f>
        <v>#REF!</v>
      </c>
      <c r="CD10" s="27" t="e">
        <f>VLOOKUP(B10,#REF!,33,0)</f>
        <v>#REF!</v>
      </c>
      <c r="CE10" s="27"/>
      <c r="CF10" s="27" t="e">
        <f>VLOOKUP(B10,#REF!,38,0)</f>
        <v>#REF!</v>
      </c>
      <c r="CG10" s="27" t="e">
        <f t="shared" si="7"/>
        <v>#REF!</v>
      </c>
      <c r="CH10" s="27" t="e">
        <f>VLOOKUP(B10,#REF!,87,0)</f>
        <v>#REF!</v>
      </c>
      <c r="CI10" s="27" t="e">
        <f t="shared" si="1"/>
        <v>#REF!</v>
      </c>
      <c r="CJ10" s="27"/>
      <c r="CK10" s="27"/>
      <c r="CL10" s="27"/>
      <c r="CM10" s="30"/>
      <c r="CN10" s="27"/>
    </row>
    <row r="11" spans="1:93" hidden="1">
      <c r="A11" s="24" t="s">
        <v>118</v>
      </c>
      <c r="B11" s="24">
        <v>4692</v>
      </c>
      <c r="C11" s="24" t="s">
        <v>103</v>
      </c>
      <c r="D11" s="24" t="s">
        <v>104</v>
      </c>
      <c r="E11" s="24" t="s">
        <v>119</v>
      </c>
      <c r="F11" s="24" t="e">
        <f>VLOOKUP($B11,#REF!,5,0)</f>
        <v>#REF!</v>
      </c>
      <c r="G11" s="24" t="e">
        <f>VLOOKUP($B11,#REF!,6,0)</f>
        <v>#REF!</v>
      </c>
      <c r="H11" s="25" t="e">
        <f>VLOOKUP($B11,#REF!,7,0)</f>
        <v>#REF!</v>
      </c>
      <c r="I11" s="26">
        <v>0.13</v>
      </c>
      <c r="J11" s="24" t="e">
        <f>VLOOKUP(B11,#REF!,2,0)</f>
        <v>#REF!</v>
      </c>
      <c r="K11" s="27" t="e">
        <f>VLOOKUP(B11,#REF!,3,0)</f>
        <v>#REF!</v>
      </c>
      <c r="L11" s="27" t="e">
        <f>VLOOKUP(B11,#REF!,4,0)</f>
        <v>#REF!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 t="e">
        <f>VLOOKUP(B11,#REF!,9,0)</f>
        <v>#REF!</v>
      </c>
      <c r="AI11" s="27"/>
      <c r="AJ11" s="27"/>
      <c r="AK11" s="27"/>
      <c r="AL11" s="27" t="e">
        <f>VLOOKUP(B11,#REF!,11,0)</f>
        <v>#REF!</v>
      </c>
      <c r="AM11" s="28" t="e">
        <f t="shared" si="2"/>
        <v>#REF!</v>
      </c>
      <c r="AN11" s="28" t="e">
        <f t="shared" si="3"/>
        <v>#REF!</v>
      </c>
      <c r="AO11" s="27"/>
      <c r="AP11" s="27">
        <v>15</v>
      </c>
      <c r="AQ11" s="27"/>
      <c r="AR11" s="27"/>
      <c r="AS11" s="27"/>
      <c r="AT11" s="27">
        <v>22796.46</v>
      </c>
      <c r="AU11" s="27">
        <v>2963.54</v>
      </c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 t="e">
        <f t="shared" si="4"/>
        <v>#REF!</v>
      </c>
      <c r="BI11" s="27" t="e">
        <f t="shared" si="5"/>
        <v>#REF!</v>
      </c>
      <c r="BJ11" s="28" t="e">
        <f>VLOOKUP(B11,#REF!,3,0)</f>
        <v>#REF!</v>
      </c>
      <c r="BK11" s="28" t="e">
        <f>VLOOKUP(B11,#REF!,6,0)</f>
        <v>#REF!</v>
      </c>
      <c r="BL11" s="28" t="e">
        <f t="shared" si="6"/>
        <v>#REF!</v>
      </c>
      <c r="BM11" s="27" t="e">
        <f>-VLOOKUP(B11,#REF!,10,0)</f>
        <v>#REF!</v>
      </c>
      <c r="BN11" s="27" t="e">
        <f>-VLOOKUP(B11,#REF!,8,0)</f>
        <v>#REF!</v>
      </c>
      <c r="BO11" s="27" t="e">
        <f>VLOOKUP(B11,#REF!,39,0)</f>
        <v>#REF!</v>
      </c>
      <c r="BP11" s="27" t="e">
        <f>VLOOKUP(B11,#REF!,44,0)</f>
        <v>#REF!</v>
      </c>
      <c r="BQ11" s="27"/>
      <c r="BR11" s="27" t="e">
        <f>VLOOKUP(B11,#REF!,24,0)</f>
        <v>#REF!</v>
      </c>
      <c r="BS11" s="27"/>
      <c r="BT11" s="27"/>
      <c r="BU11" s="28" t="e">
        <f>VLOOKUP(B11,#REF!,8,0)</f>
        <v>#REF!</v>
      </c>
      <c r="BV11" s="28" t="e">
        <f>VLOOKUP(B11,#REF!,13,0)</f>
        <v>#REF!</v>
      </c>
      <c r="BW11" s="28" t="e">
        <f>VLOOKUP(B11,#REF!,18,0)</f>
        <v>#REF!</v>
      </c>
      <c r="BX11" s="27" t="e">
        <f>VLOOKUP(B11,#REF!,43,0)</f>
        <v>#REF!</v>
      </c>
      <c r="BY11" s="27" t="e">
        <f>VLOOKUP(B11,#REF!,48,0)</f>
        <v>#REF!</v>
      </c>
      <c r="BZ11" s="27">
        <v>0</v>
      </c>
      <c r="CA11" s="27" t="e">
        <f>VLOOKUP(B11,#REF!,28,0)</f>
        <v>#REF!</v>
      </c>
      <c r="CB11" s="27"/>
      <c r="CC11" s="27" t="e">
        <f>VLOOKUP(B11,#REF!,23,0)</f>
        <v>#REF!</v>
      </c>
      <c r="CD11" s="27" t="e">
        <f>VLOOKUP(B11,#REF!,33,0)</f>
        <v>#REF!</v>
      </c>
      <c r="CE11" s="27"/>
      <c r="CF11" s="27" t="e">
        <f>VLOOKUP(B11,#REF!,38,0)</f>
        <v>#REF!</v>
      </c>
      <c r="CG11" s="27" t="e">
        <f t="shared" si="7"/>
        <v>#REF!</v>
      </c>
      <c r="CH11" s="27" t="e">
        <f>VLOOKUP(B11,#REF!,87,0)</f>
        <v>#REF!</v>
      </c>
      <c r="CI11" s="27" t="e">
        <f t="shared" si="1"/>
        <v>#REF!</v>
      </c>
      <c r="CJ11" s="27"/>
      <c r="CK11" s="27"/>
      <c r="CL11" s="27"/>
      <c r="CM11" s="30"/>
      <c r="CN11" s="27"/>
    </row>
    <row r="12" spans="1:93" hidden="1">
      <c r="A12" s="24" t="s">
        <v>120</v>
      </c>
      <c r="B12" s="24">
        <v>4754</v>
      </c>
      <c r="C12" s="24" t="s">
        <v>103</v>
      </c>
      <c r="D12" s="24" t="s">
        <v>104</v>
      </c>
      <c r="E12" s="24" t="s">
        <v>121</v>
      </c>
      <c r="F12" s="24" t="e">
        <f>VLOOKUP($B12,#REF!,5,0)</f>
        <v>#REF!</v>
      </c>
      <c r="G12" s="24" t="e">
        <f>VLOOKUP($B12,#REF!,6,0)</f>
        <v>#REF!</v>
      </c>
      <c r="H12" s="25" t="e">
        <f>VLOOKUP($B12,#REF!,7,0)</f>
        <v>#REF!</v>
      </c>
      <c r="I12" s="26">
        <v>0.13</v>
      </c>
      <c r="J12" s="24" t="e">
        <f>VLOOKUP(B12,#REF!,2,0)</f>
        <v>#REF!</v>
      </c>
      <c r="K12" s="27" t="e">
        <f>VLOOKUP(B12,#REF!,3,0)</f>
        <v>#REF!</v>
      </c>
      <c r="L12" s="27" t="e">
        <f>VLOOKUP(B12,#REF!,4,0)</f>
        <v>#REF!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 t="e">
        <f>VLOOKUP(B12,#REF!,9,0)</f>
        <v>#REF!</v>
      </c>
      <c r="AI12" s="27"/>
      <c r="AJ12" s="27"/>
      <c r="AK12" s="27"/>
      <c r="AL12" s="27" t="e">
        <f>VLOOKUP(B12,#REF!,11,0)</f>
        <v>#REF!</v>
      </c>
      <c r="AM12" s="28" t="e">
        <f t="shared" si="2"/>
        <v>#REF!</v>
      </c>
      <c r="AN12" s="28" t="e">
        <f t="shared" si="3"/>
        <v>#REF!</v>
      </c>
      <c r="AO12" s="27"/>
      <c r="AP12" s="27">
        <v>15</v>
      </c>
      <c r="AQ12" s="27"/>
      <c r="AR12" s="27"/>
      <c r="AS12" s="27"/>
      <c r="AT12" s="27">
        <v>19668.13</v>
      </c>
      <c r="AU12" s="27">
        <v>2556.87</v>
      </c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 t="e">
        <f t="shared" si="4"/>
        <v>#REF!</v>
      </c>
      <c r="BI12" s="27" t="e">
        <f t="shared" si="5"/>
        <v>#REF!</v>
      </c>
      <c r="BJ12" s="28" t="e">
        <f>VLOOKUP(B12,#REF!,3,0)</f>
        <v>#REF!</v>
      </c>
      <c r="BK12" s="28" t="e">
        <f>VLOOKUP(B12,#REF!,6,0)</f>
        <v>#REF!</v>
      </c>
      <c r="BL12" s="28" t="e">
        <f t="shared" si="6"/>
        <v>#REF!</v>
      </c>
      <c r="BM12" s="27" t="e">
        <f>-VLOOKUP(B12,#REF!,10,0)</f>
        <v>#REF!</v>
      </c>
      <c r="BN12" s="27" t="e">
        <f>-VLOOKUP(B12,#REF!,8,0)</f>
        <v>#REF!</v>
      </c>
      <c r="BO12" s="27" t="e">
        <f>VLOOKUP(B12,#REF!,39,0)</f>
        <v>#REF!</v>
      </c>
      <c r="BP12" s="27" t="e">
        <f>VLOOKUP(B12,#REF!,44,0)</f>
        <v>#REF!</v>
      </c>
      <c r="BQ12" s="27"/>
      <c r="BR12" s="27" t="e">
        <f>VLOOKUP(B12,#REF!,24,0)</f>
        <v>#REF!</v>
      </c>
      <c r="BS12" s="27"/>
      <c r="BT12" s="27"/>
      <c r="BU12" s="28" t="e">
        <f>VLOOKUP(B12,#REF!,8,0)</f>
        <v>#REF!</v>
      </c>
      <c r="BV12" s="28" t="e">
        <f>VLOOKUP(B12,#REF!,13,0)</f>
        <v>#REF!</v>
      </c>
      <c r="BW12" s="28" t="e">
        <f>VLOOKUP(B12,#REF!,18,0)</f>
        <v>#REF!</v>
      </c>
      <c r="BX12" s="27" t="e">
        <f>VLOOKUP(B12,#REF!,43,0)</f>
        <v>#REF!</v>
      </c>
      <c r="BY12" s="27" t="e">
        <f>VLOOKUP(B12,#REF!,48,0)</f>
        <v>#REF!</v>
      </c>
      <c r="BZ12" s="27">
        <v>0</v>
      </c>
      <c r="CA12" s="27" t="e">
        <f>VLOOKUP(B12,#REF!,28,0)</f>
        <v>#REF!</v>
      </c>
      <c r="CB12" s="27"/>
      <c r="CC12" s="27" t="e">
        <f>VLOOKUP(B12,#REF!,23,0)</f>
        <v>#REF!</v>
      </c>
      <c r="CD12" s="27" t="e">
        <f>VLOOKUP(B12,#REF!,33,0)</f>
        <v>#REF!</v>
      </c>
      <c r="CE12" s="27"/>
      <c r="CF12" s="27" t="e">
        <f>VLOOKUP(B12,#REF!,38,0)</f>
        <v>#REF!</v>
      </c>
      <c r="CG12" s="27" t="e">
        <f t="shared" si="7"/>
        <v>#REF!</v>
      </c>
      <c r="CH12" s="27" t="e">
        <f>VLOOKUP(B12,#REF!,87,0)</f>
        <v>#REF!</v>
      </c>
      <c r="CI12" s="27" t="e">
        <f t="shared" si="1"/>
        <v>#REF!</v>
      </c>
      <c r="CJ12" s="27"/>
      <c r="CK12" s="27"/>
      <c r="CL12" s="27"/>
      <c r="CM12" s="30"/>
      <c r="CN12" s="27"/>
    </row>
    <row r="13" spans="1:93" hidden="1">
      <c r="A13" s="24" t="s">
        <v>122</v>
      </c>
      <c r="B13" s="24">
        <v>4769</v>
      </c>
      <c r="C13" s="24" t="s">
        <v>103</v>
      </c>
      <c r="D13" s="24" t="s">
        <v>104</v>
      </c>
      <c r="E13" s="24" t="s">
        <v>123</v>
      </c>
      <c r="F13" s="24" t="e">
        <f>VLOOKUP($B13,#REF!,5,0)</f>
        <v>#REF!</v>
      </c>
      <c r="G13" s="24" t="e">
        <f>VLOOKUP($B13,#REF!,6,0)</f>
        <v>#REF!</v>
      </c>
      <c r="H13" s="25" t="e">
        <f>VLOOKUP($B13,#REF!,7,0)</f>
        <v>#REF!</v>
      </c>
      <c r="I13" s="26">
        <v>0.13</v>
      </c>
      <c r="J13" s="24" t="e">
        <f>VLOOKUP(B13,#REF!,2,0)</f>
        <v>#REF!</v>
      </c>
      <c r="K13" s="27" t="e">
        <f>VLOOKUP(B13,#REF!,3,0)</f>
        <v>#REF!</v>
      </c>
      <c r="L13" s="27" t="e">
        <f>VLOOKUP(B13,#REF!,4,0)</f>
        <v>#REF!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 t="e">
        <f>VLOOKUP(B13,#REF!,9,0)</f>
        <v>#REF!</v>
      </c>
      <c r="AI13" s="27"/>
      <c r="AJ13" s="27"/>
      <c r="AK13" s="27"/>
      <c r="AL13" s="27" t="e">
        <f>VLOOKUP(B13,#REF!,11,0)</f>
        <v>#REF!</v>
      </c>
      <c r="AM13" s="28" t="e">
        <f t="shared" si="2"/>
        <v>#REF!</v>
      </c>
      <c r="AN13" s="28" t="e">
        <f t="shared" si="3"/>
        <v>#REF!</v>
      </c>
      <c r="AO13" s="27"/>
      <c r="AP13" s="27">
        <v>13</v>
      </c>
      <c r="AQ13" s="27"/>
      <c r="AR13" s="27"/>
      <c r="AS13" s="27"/>
      <c r="AT13" s="27">
        <v>19434.52</v>
      </c>
      <c r="AU13" s="27">
        <v>2526.48</v>
      </c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 t="e">
        <f t="shared" si="4"/>
        <v>#REF!</v>
      </c>
      <c r="BI13" s="27" t="e">
        <f t="shared" si="5"/>
        <v>#REF!</v>
      </c>
      <c r="BJ13" s="28" t="e">
        <f>VLOOKUP(B13,#REF!,3,0)</f>
        <v>#REF!</v>
      </c>
      <c r="BK13" s="28" t="e">
        <f>VLOOKUP(B13,#REF!,6,0)</f>
        <v>#REF!</v>
      </c>
      <c r="BL13" s="28" t="e">
        <f t="shared" si="6"/>
        <v>#REF!</v>
      </c>
      <c r="BM13" s="27" t="e">
        <f>-VLOOKUP(B13,#REF!,10,0)</f>
        <v>#REF!</v>
      </c>
      <c r="BN13" s="27" t="e">
        <f>-VLOOKUP(B13,#REF!,8,0)</f>
        <v>#REF!</v>
      </c>
      <c r="BO13" s="27" t="e">
        <f>VLOOKUP(B13,#REF!,39,0)</f>
        <v>#REF!</v>
      </c>
      <c r="BP13" s="27" t="e">
        <f>VLOOKUP(B13,#REF!,44,0)</f>
        <v>#REF!</v>
      </c>
      <c r="BQ13" s="27"/>
      <c r="BR13" s="27" t="e">
        <f>VLOOKUP(B13,#REF!,24,0)</f>
        <v>#REF!</v>
      </c>
      <c r="BS13" s="27"/>
      <c r="BT13" s="27"/>
      <c r="BU13" s="28" t="e">
        <f>VLOOKUP(B13,#REF!,8,0)</f>
        <v>#REF!</v>
      </c>
      <c r="BV13" s="28" t="e">
        <f>VLOOKUP(B13,#REF!,13,0)</f>
        <v>#REF!</v>
      </c>
      <c r="BW13" s="28" t="e">
        <f>VLOOKUP(B13,#REF!,18,0)</f>
        <v>#REF!</v>
      </c>
      <c r="BX13" s="27" t="e">
        <f>VLOOKUP(B13,#REF!,43,0)</f>
        <v>#REF!</v>
      </c>
      <c r="BY13" s="27" t="e">
        <f>VLOOKUP(B13,#REF!,48,0)</f>
        <v>#REF!</v>
      </c>
      <c r="BZ13" s="27">
        <v>0</v>
      </c>
      <c r="CA13" s="27" t="e">
        <f>VLOOKUP(B13,#REF!,28,0)</f>
        <v>#REF!</v>
      </c>
      <c r="CB13" s="27"/>
      <c r="CC13" s="27" t="e">
        <f>VLOOKUP(B13,#REF!,23,0)</f>
        <v>#REF!</v>
      </c>
      <c r="CD13" s="27" t="e">
        <f>VLOOKUP(B13,#REF!,33,0)</f>
        <v>#REF!</v>
      </c>
      <c r="CE13" s="27"/>
      <c r="CF13" s="27" t="e">
        <f>VLOOKUP(B13,#REF!,38,0)</f>
        <v>#REF!</v>
      </c>
      <c r="CG13" s="27" t="e">
        <f t="shared" si="7"/>
        <v>#REF!</v>
      </c>
      <c r="CH13" s="27" t="e">
        <f>VLOOKUP(B13,#REF!,87,0)</f>
        <v>#REF!</v>
      </c>
      <c r="CI13" s="27" t="e">
        <f t="shared" si="1"/>
        <v>#REF!</v>
      </c>
      <c r="CJ13" s="27"/>
      <c r="CK13" s="27"/>
      <c r="CL13" s="27"/>
      <c r="CM13" s="30"/>
      <c r="CN13" s="27"/>
    </row>
    <row r="14" spans="1:93" hidden="1">
      <c r="A14" s="24" t="s">
        <v>124</v>
      </c>
      <c r="B14" s="24">
        <v>4952</v>
      </c>
      <c r="C14" s="24" t="s">
        <v>103</v>
      </c>
      <c r="D14" s="24" t="s">
        <v>104</v>
      </c>
      <c r="E14" s="24" t="s">
        <v>125</v>
      </c>
      <c r="F14" s="24" t="e">
        <f>VLOOKUP($B14,#REF!,5,0)</f>
        <v>#REF!</v>
      </c>
      <c r="G14" s="24" t="e">
        <f>VLOOKUP($B14,#REF!,6,0)</f>
        <v>#REF!</v>
      </c>
      <c r="H14" s="25" t="e">
        <f>VLOOKUP($B14,#REF!,7,0)</f>
        <v>#REF!</v>
      </c>
      <c r="I14" s="26">
        <v>0.13</v>
      </c>
      <c r="J14" s="24" t="e">
        <f>VLOOKUP(B14,#REF!,2,0)</f>
        <v>#REF!</v>
      </c>
      <c r="K14" s="27" t="e">
        <f>VLOOKUP(B14,#REF!,3,0)</f>
        <v>#REF!</v>
      </c>
      <c r="L14" s="27" t="e">
        <f>VLOOKUP(B14,#REF!,4,0)</f>
        <v>#REF!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 t="e">
        <f>VLOOKUP(B14,#REF!,9,0)</f>
        <v>#REF!</v>
      </c>
      <c r="AI14" s="27"/>
      <c r="AJ14" s="27"/>
      <c r="AK14" s="27"/>
      <c r="AL14" s="27" t="e">
        <f>VLOOKUP(B14,#REF!,11,0)</f>
        <v>#REF!</v>
      </c>
      <c r="AM14" s="28" t="e">
        <f t="shared" si="2"/>
        <v>#REF!</v>
      </c>
      <c r="AN14" s="28" t="e">
        <f t="shared" si="3"/>
        <v>#REF!</v>
      </c>
      <c r="AO14" s="27"/>
      <c r="AP14" s="27">
        <v>3</v>
      </c>
      <c r="AQ14" s="27"/>
      <c r="AR14" s="27"/>
      <c r="AS14" s="27"/>
      <c r="AT14" s="27">
        <v>1902.65</v>
      </c>
      <c r="AU14" s="27">
        <v>247.35</v>
      </c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 t="e">
        <f t="shared" si="4"/>
        <v>#REF!</v>
      </c>
      <c r="BI14" s="27" t="e">
        <f t="shared" si="5"/>
        <v>#REF!</v>
      </c>
      <c r="BJ14" s="28" t="e">
        <f>VLOOKUP(B14,#REF!,3,0)</f>
        <v>#REF!</v>
      </c>
      <c r="BK14" s="28" t="e">
        <f>VLOOKUP(B14,#REF!,6,0)</f>
        <v>#REF!</v>
      </c>
      <c r="BL14" s="28" t="e">
        <f t="shared" si="6"/>
        <v>#REF!</v>
      </c>
      <c r="BM14" s="27" t="e">
        <f>VLOOKUP(B14,#REF!,12,0)</f>
        <v>#REF!</v>
      </c>
      <c r="BN14" s="27" t="e">
        <f>-VLOOKUP(B14,#REF!,8,0)</f>
        <v>#REF!</v>
      </c>
      <c r="BO14" s="27" t="e">
        <f>VLOOKUP(B14,#REF!,39,0)</f>
        <v>#REF!</v>
      </c>
      <c r="BP14" s="27" t="e">
        <f>VLOOKUP(B14,#REF!,44,0)</f>
        <v>#REF!</v>
      </c>
      <c r="BQ14" s="27"/>
      <c r="BR14" s="27" t="e">
        <f>VLOOKUP(B14,#REF!,24,0)</f>
        <v>#REF!</v>
      </c>
      <c r="BS14" s="27"/>
      <c r="BT14" s="27"/>
      <c r="BU14" s="28" t="e">
        <f>VLOOKUP(B14,#REF!,8,0)</f>
        <v>#REF!</v>
      </c>
      <c r="BV14" s="28" t="e">
        <f>VLOOKUP(B14,#REF!,13,0)</f>
        <v>#REF!</v>
      </c>
      <c r="BW14" s="28" t="e">
        <f>VLOOKUP(B14,#REF!,18,0)</f>
        <v>#REF!</v>
      </c>
      <c r="BX14" s="27" t="e">
        <f>VLOOKUP(B14,#REF!,43,0)</f>
        <v>#REF!</v>
      </c>
      <c r="BY14" s="27" t="e">
        <f>VLOOKUP(B14,#REF!,48,0)</f>
        <v>#REF!</v>
      </c>
      <c r="BZ14" s="27">
        <v>0</v>
      </c>
      <c r="CA14" s="27" t="e">
        <f>VLOOKUP(B14,#REF!,28,0)</f>
        <v>#REF!</v>
      </c>
      <c r="CB14" s="27"/>
      <c r="CC14" s="27" t="e">
        <f>VLOOKUP(B14,#REF!,23,0)</f>
        <v>#REF!</v>
      </c>
      <c r="CD14" s="27" t="e">
        <f>VLOOKUP(B14,#REF!,33,0)</f>
        <v>#REF!</v>
      </c>
      <c r="CE14" s="27"/>
      <c r="CF14" s="27" t="e">
        <f>VLOOKUP(B14,#REF!,38,0)</f>
        <v>#REF!</v>
      </c>
      <c r="CG14" s="27" t="e">
        <f t="shared" si="7"/>
        <v>#REF!</v>
      </c>
      <c r="CH14" s="27" t="e">
        <f>VLOOKUP(B14,#REF!,87,0)</f>
        <v>#REF!</v>
      </c>
      <c r="CI14" s="27" t="e">
        <f t="shared" si="1"/>
        <v>#REF!</v>
      </c>
      <c r="CJ14" s="27"/>
      <c r="CK14" s="27"/>
      <c r="CL14" s="27"/>
      <c r="CM14" s="30"/>
      <c r="CN14" s="27"/>
    </row>
    <row r="15" spans="1:93" hidden="1">
      <c r="A15" s="24" t="s">
        <v>126</v>
      </c>
      <c r="B15" s="24">
        <v>4958</v>
      </c>
      <c r="C15" s="24" t="s">
        <v>103</v>
      </c>
      <c r="D15" s="24" t="s">
        <v>104</v>
      </c>
      <c r="E15" s="24" t="s">
        <v>127</v>
      </c>
      <c r="F15" s="24" t="e">
        <f>VLOOKUP($B15,#REF!,5,0)</f>
        <v>#REF!</v>
      </c>
      <c r="G15" s="24" t="e">
        <f>VLOOKUP($B15,#REF!,6,0)</f>
        <v>#REF!</v>
      </c>
      <c r="H15" s="25" t="e">
        <f>VLOOKUP($B15,#REF!,7,0)</f>
        <v>#REF!</v>
      </c>
      <c r="I15" s="26">
        <v>0.13</v>
      </c>
      <c r="J15" s="24" t="e">
        <f>VLOOKUP(B15,#REF!,2,0)</f>
        <v>#REF!</v>
      </c>
      <c r="K15" s="27" t="e">
        <f>VLOOKUP(B15,#REF!,3,0)</f>
        <v>#REF!</v>
      </c>
      <c r="L15" s="27" t="e">
        <f>VLOOKUP(B15,#REF!,4,0)</f>
        <v>#REF!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 t="e">
        <f>VLOOKUP(B15,#REF!,9,0)</f>
        <v>#REF!</v>
      </c>
      <c r="AI15" s="27"/>
      <c r="AJ15" s="27"/>
      <c r="AK15" s="27"/>
      <c r="AL15" s="27" t="e">
        <f>VLOOKUP(B15,#REF!,11,0)</f>
        <v>#REF!</v>
      </c>
      <c r="AM15" s="28" t="e">
        <f t="shared" si="2"/>
        <v>#REF!</v>
      </c>
      <c r="AN15" s="28" t="e">
        <f t="shared" si="3"/>
        <v>#REF!</v>
      </c>
      <c r="AO15" s="27"/>
      <c r="AP15" s="27">
        <v>5</v>
      </c>
      <c r="AQ15" s="27"/>
      <c r="AR15" s="27"/>
      <c r="AS15" s="27"/>
      <c r="AT15" s="27">
        <v>1385.84</v>
      </c>
      <c r="AU15" s="27">
        <v>180.16</v>
      </c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 t="e">
        <f t="shared" si="4"/>
        <v>#REF!</v>
      </c>
      <c r="BI15" s="27" t="e">
        <f t="shared" si="5"/>
        <v>#REF!</v>
      </c>
      <c r="BJ15" s="28" t="e">
        <f>VLOOKUP(B15,#REF!,3,0)</f>
        <v>#REF!</v>
      </c>
      <c r="BK15" s="28" t="e">
        <f>VLOOKUP(B15,#REF!,6,0)</f>
        <v>#REF!</v>
      </c>
      <c r="BL15" s="28" t="e">
        <f t="shared" si="6"/>
        <v>#REF!</v>
      </c>
      <c r="BM15" s="27" t="e">
        <f>VLOOKUP(B15,#REF!,12,0)</f>
        <v>#REF!</v>
      </c>
      <c r="BN15" s="27" t="e">
        <f>-VLOOKUP(B15,#REF!,8,0)</f>
        <v>#REF!</v>
      </c>
      <c r="BO15" s="27" t="e">
        <f>VLOOKUP(B15,#REF!,39,0)</f>
        <v>#REF!</v>
      </c>
      <c r="BP15" s="27" t="e">
        <f>VLOOKUP(B15,#REF!,44,0)</f>
        <v>#REF!</v>
      </c>
      <c r="BQ15" s="27"/>
      <c r="BR15" s="27" t="e">
        <f>VLOOKUP(B15,#REF!,24,0)</f>
        <v>#REF!</v>
      </c>
      <c r="BS15" s="27"/>
      <c r="BT15" s="27"/>
      <c r="BU15" s="28" t="e">
        <f>VLOOKUP(B15,#REF!,8,0)</f>
        <v>#REF!</v>
      </c>
      <c r="BV15" s="28" t="e">
        <f>VLOOKUP(B15,#REF!,13,0)</f>
        <v>#REF!</v>
      </c>
      <c r="BW15" s="28" t="e">
        <f>VLOOKUP(B15,#REF!,18,0)</f>
        <v>#REF!</v>
      </c>
      <c r="BX15" s="27" t="e">
        <f>VLOOKUP(B15,#REF!,43,0)</f>
        <v>#REF!</v>
      </c>
      <c r="BY15" s="27" t="e">
        <f>VLOOKUP(B15,#REF!,48,0)</f>
        <v>#REF!</v>
      </c>
      <c r="BZ15" s="27">
        <v>0</v>
      </c>
      <c r="CA15" s="27" t="e">
        <f>VLOOKUP(B15,#REF!,28,0)</f>
        <v>#REF!</v>
      </c>
      <c r="CB15" s="27"/>
      <c r="CC15" s="27" t="e">
        <f>VLOOKUP(B15,#REF!,23,0)</f>
        <v>#REF!</v>
      </c>
      <c r="CD15" s="27" t="e">
        <f>VLOOKUP(B15,#REF!,33,0)</f>
        <v>#REF!</v>
      </c>
      <c r="CE15" s="27"/>
      <c r="CF15" s="27" t="e">
        <f>VLOOKUP(B15,#REF!,38,0)</f>
        <v>#REF!</v>
      </c>
      <c r="CG15" s="27" t="e">
        <f t="shared" si="7"/>
        <v>#REF!</v>
      </c>
      <c r="CH15" s="27" t="e">
        <f>VLOOKUP(B15,#REF!,87,0)</f>
        <v>#REF!</v>
      </c>
      <c r="CI15" s="27" t="e">
        <f t="shared" si="1"/>
        <v>#REF!</v>
      </c>
      <c r="CJ15" s="27"/>
      <c r="CK15" s="27"/>
      <c r="CL15" s="27"/>
      <c r="CM15" s="30"/>
      <c r="CN15" s="27"/>
    </row>
    <row r="16" spans="1:93" hidden="1">
      <c r="A16" s="24" t="s">
        <v>128</v>
      </c>
      <c r="B16" s="24">
        <v>6228</v>
      </c>
      <c r="C16" s="24" t="s">
        <v>103</v>
      </c>
      <c r="D16" s="24" t="s">
        <v>104</v>
      </c>
      <c r="E16" s="24" t="s">
        <v>129</v>
      </c>
      <c r="F16" s="24" t="e">
        <f>VLOOKUP($B16,#REF!,5,0)</f>
        <v>#REF!</v>
      </c>
      <c r="G16" s="24" t="e">
        <f>VLOOKUP($B16,#REF!,6,0)</f>
        <v>#REF!</v>
      </c>
      <c r="H16" s="25" t="e">
        <f>VLOOKUP($B16,#REF!,7,0)</f>
        <v>#REF!</v>
      </c>
      <c r="I16" s="26">
        <v>0.13</v>
      </c>
      <c r="J16" s="24" t="e">
        <f>VLOOKUP(B16,#REF!,2,0)</f>
        <v>#REF!</v>
      </c>
      <c r="K16" s="27" t="e">
        <f>VLOOKUP(B16,#REF!,3,0)</f>
        <v>#REF!</v>
      </c>
      <c r="L16" s="27" t="e">
        <f>VLOOKUP(B16,#REF!,4,0)</f>
        <v>#REF!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 t="e">
        <f>VLOOKUP(B16,#REF!,9,0)</f>
        <v>#REF!</v>
      </c>
      <c r="AI16" s="27"/>
      <c r="AJ16" s="27"/>
      <c r="AK16" s="27"/>
      <c r="AL16" s="27" t="e">
        <f>VLOOKUP(B16,#REF!,11,0)</f>
        <v>#REF!</v>
      </c>
      <c r="AM16" s="28" t="e">
        <f t="shared" si="2"/>
        <v>#REF!</v>
      </c>
      <c r="AN16" s="28" t="e">
        <f t="shared" si="3"/>
        <v>#REF!</v>
      </c>
      <c r="AO16" s="27"/>
      <c r="AP16" s="27">
        <v>13</v>
      </c>
      <c r="AQ16" s="27"/>
      <c r="AR16" s="27"/>
      <c r="AS16" s="27"/>
      <c r="AT16" s="27">
        <v>3282.96</v>
      </c>
      <c r="AU16" s="27">
        <v>426.78</v>
      </c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 t="e">
        <f t="shared" si="4"/>
        <v>#REF!</v>
      </c>
      <c r="BI16" s="27" t="e">
        <f t="shared" si="5"/>
        <v>#REF!</v>
      </c>
      <c r="BJ16" s="28" t="e">
        <f>VLOOKUP(B16,#REF!,3,0)</f>
        <v>#REF!</v>
      </c>
      <c r="BK16" s="28" t="e">
        <f>VLOOKUP(B16,#REF!,6,0)</f>
        <v>#REF!</v>
      </c>
      <c r="BL16" s="28" t="e">
        <f t="shared" si="6"/>
        <v>#REF!</v>
      </c>
      <c r="BM16" s="27" t="e">
        <f>VLOOKUP(B16,#REF!,12,0)</f>
        <v>#REF!</v>
      </c>
      <c r="BN16" s="27" t="e">
        <f>-VLOOKUP(B16,#REF!,8,0)</f>
        <v>#REF!</v>
      </c>
      <c r="BO16" s="27" t="e">
        <f>VLOOKUP(B16,#REF!,39,0)</f>
        <v>#REF!</v>
      </c>
      <c r="BP16" s="27" t="e">
        <f>VLOOKUP(B16,#REF!,44,0)</f>
        <v>#REF!</v>
      </c>
      <c r="BQ16" s="27"/>
      <c r="BR16" s="27" t="e">
        <f>VLOOKUP(B16,#REF!,24,0)</f>
        <v>#REF!</v>
      </c>
      <c r="BS16" s="27"/>
      <c r="BT16" s="27"/>
      <c r="BU16" s="28" t="e">
        <f>VLOOKUP(B16,#REF!,8,0)</f>
        <v>#REF!</v>
      </c>
      <c r="BV16" s="28" t="e">
        <f>VLOOKUP(B16,#REF!,13,0)</f>
        <v>#REF!</v>
      </c>
      <c r="BW16" s="28" t="e">
        <f>VLOOKUP(B16,#REF!,18,0)</f>
        <v>#REF!</v>
      </c>
      <c r="BX16" s="27" t="e">
        <f>VLOOKUP(B16,#REF!,43,0)</f>
        <v>#REF!</v>
      </c>
      <c r="BY16" s="27" t="e">
        <f>VLOOKUP(B16,#REF!,48,0)</f>
        <v>#REF!</v>
      </c>
      <c r="BZ16" s="27">
        <v>0</v>
      </c>
      <c r="CA16" s="27" t="e">
        <f>VLOOKUP(B16,#REF!,28,0)</f>
        <v>#REF!</v>
      </c>
      <c r="CB16" s="27"/>
      <c r="CC16" s="27" t="e">
        <f>VLOOKUP(B16,#REF!,23,0)</f>
        <v>#REF!</v>
      </c>
      <c r="CD16" s="27" t="e">
        <f>VLOOKUP(B16,#REF!,33,0)</f>
        <v>#REF!</v>
      </c>
      <c r="CE16" s="27"/>
      <c r="CF16" s="27" t="e">
        <f>VLOOKUP(B16,#REF!,38,0)</f>
        <v>#REF!</v>
      </c>
      <c r="CG16" s="27" t="e">
        <f t="shared" si="7"/>
        <v>#REF!</v>
      </c>
      <c r="CH16" s="27" t="e">
        <f>VLOOKUP(B16,#REF!,87,0)</f>
        <v>#REF!</v>
      </c>
      <c r="CI16" s="27" t="e">
        <f t="shared" si="1"/>
        <v>#REF!</v>
      </c>
      <c r="CJ16" s="27"/>
      <c r="CK16" s="27"/>
      <c r="CL16" s="27"/>
      <c r="CM16" s="30"/>
      <c r="CN16" s="27"/>
    </row>
    <row r="17" spans="1:92" hidden="1">
      <c r="A17" s="24" t="s">
        <v>130</v>
      </c>
      <c r="B17" s="24">
        <v>6431</v>
      </c>
      <c r="C17" s="24" t="s">
        <v>103</v>
      </c>
      <c r="D17" s="24" t="s">
        <v>104</v>
      </c>
      <c r="E17" s="24" t="s">
        <v>131</v>
      </c>
      <c r="F17" s="24" t="e">
        <f>VLOOKUP($B17,#REF!,5,0)</f>
        <v>#REF!</v>
      </c>
      <c r="G17" s="24" t="e">
        <f>VLOOKUP($B17,#REF!,6,0)</f>
        <v>#REF!</v>
      </c>
      <c r="H17" s="25" t="e">
        <f>VLOOKUP($B17,#REF!,7,0)</f>
        <v>#REF!</v>
      </c>
      <c r="I17" s="26">
        <v>0.13</v>
      </c>
      <c r="J17" s="24" t="e">
        <f>VLOOKUP(B17,#REF!,2,0)</f>
        <v>#REF!</v>
      </c>
      <c r="K17" s="27" t="e">
        <f>VLOOKUP(B17,#REF!,3,0)</f>
        <v>#REF!</v>
      </c>
      <c r="L17" s="27" t="e">
        <f>VLOOKUP(B17,#REF!,4,0)</f>
        <v>#REF!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 t="e">
        <f>VLOOKUP(B17,#REF!,9,0)</f>
        <v>#REF!</v>
      </c>
      <c r="AI17" s="27"/>
      <c r="AJ17" s="27"/>
      <c r="AK17" s="27"/>
      <c r="AL17" s="27" t="e">
        <f>VLOOKUP(B17,#REF!,11,0)</f>
        <v>#REF!</v>
      </c>
      <c r="AM17" s="28" t="e">
        <f t="shared" si="2"/>
        <v>#REF!</v>
      </c>
      <c r="AN17" s="28" t="e">
        <f t="shared" si="3"/>
        <v>#REF!</v>
      </c>
      <c r="AO17" s="27"/>
      <c r="AP17" s="27">
        <v>64</v>
      </c>
      <c r="AQ17" s="27"/>
      <c r="AR17" s="27"/>
      <c r="AS17" s="27"/>
      <c r="AT17" s="27">
        <v>27431.88</v>
      </c>
      <c r="AU17" s="27">
        <v>3566.12</v>
      </c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 t="e">
        <f t="shared" si="4"/>
        <v>#REF!</v>
      </c>
      <c r="BI17" s="27" t="e">
        <f t="shared" si="5"/>
        <v>#REF!</v>
      </c>
      <c r="BJ17" s="28" t="e">
        <f>VLOOKUP(B17,#REF!,3,0)</f>
        <v>#REF!</v>
      </c>
      <c r="BK17" s="28" t="e">
        <f>VLOOKUP(B17,#REF!,6,0)</f>
        <v>#REF!</v>
      </c>
      <c r="BL17" s="28" t="e">
        <f t="shared" si="6"/>
        <v>#REF!</v>
      </c>
      <c r="BM17" s="27" t="e">
        <f>-VLOOKUP(B17,#REF!,10,0)</f>
        <v>#REF!</v>
      </c>
      <c r="BN17" s="27" t="e">
        <f>-VLOOKUP(B17,#REF!,8,0)</f>
        <v>#REF!</v>
      </c>
      <c r="BO17" s="27" t="e">
        <f>VLOOKUP(B17,#REF!,39,0)</f>
        <v>#REF!</v>
      </c>
      <c r="BP17" s="27" t="e">
        <f>VLOOKUP(B17,#REF!,44,0)</f>
        <v>#REF!</v>
      </c>
      <c r="BQ17" s="27"/>
      <c r="BR17" s="27" t="e">
        <f>VLOOKUP(B17,#REF!,24,0)</f>
        <v>#REF!</v>
      </c>
      <c r="BS17" s="27"/>
      <c r="BT17" s="27"/>
      <c r="BU17" s="28" t="e">
        <f>VLOOKUP(B17,#REF!,8,0)</f>
        <v>#REF!</v>
      </c>
      <c r="BV17" s="28" t="e">
        <f>VLOOKUP(B17,#REF!,13,0)</f>
        <v>#REF!</v>
      </c>
      <c r="BW17" s="28" t="e">
        <f>VLOOKUP(B17,#REF!,18,0)</f>
        <v>#REF!</v>
      </c>
      <c r="BX17" s="27" t="e">
        <f>VLOOKUP(B17,#REF!,43,0)</f>
        <v>#REF!</v>
      </c>
      <c r="BY17" s="27" t="e">
        <f>VLOOKUP(B17,#REF!,48,0)</f>
        <v>#REF!</v>
      </c>
      <c r="BZ17" s="27">
        <v>0</v>
      </c>
      <c r="CA17" s="27" t="e">
        <f>VLOOKUP(B17,#REF!,28,0)</f>
        <v>#REF!</v>
      </c>
      <c r="CB17" s="27"/>
      <c r="CC17" s="27" t="e">
        <f>VLOOKUP(B17,#REF!,23,0)</f>
        <v>#REF!</v>
      </c>
      <c r="CD17" s="27" t="e">
        <f>VLOOKUP(B17,#REF!,33,0)</f>
        <v>#REF!</v>
      </c>
      <c r="CE17" s="27"/>
      <c r="CF17" s="27" t="e">
        <f>VLOOKUP(B17,#REF!,38,0)</f>
        <v>#REF!</v>
      </c>
      <c r="CG17" s="27" t="e">
        <f t="shared" si="7"/>
        <v>#REF!</v>
      </c>
      <c r="CH17" s="27" t="e">
        <f>VLOOKUP(B17,#REF!,87,0)</f>
        <v>#REF!</v>
      </c>
      <c r="CI17" s="27" t="e">
        <f t="shared" si="1"/>
        <v>#REF!</v>
      </c>
      <c r="CJ17" s="27"/>
      <c r="CK17" s="27"/>
      <c r="CL17" s="27"/>
      <c r="CM17" s="30"/>
      <c r="CN17" s="27"/>
    </row>
    <row r="18" spans="1:92" hidden="1">
      <c r="A18" s="24" t="s">
        <v>132</v>
      </c>
      <c r="B18" s="24">
        <v>6834</v>
      </c>
      <c r="C18" s="24" t="s">
        <v>103</v>
      </c>
      <c r="D18" s="24" t="s">
        <v>104</v>
      </c>
      <c r="E18" s="24" t="s">
        <v>133</v>
      </c>
      <c r="F18" s="24" t="e">
        <f>VLOOKUP($B18,#REF!,5,0)</f>
        <v>#REF!</v>
      </c>
      <c r="G18" s="24" t="e">
        <f>VLOOKUP($B18,#REF!,6,0)</f>
        <v>#REF!</v>
      </c>
      <c r="H18" s="25" t="e">
        <f>VLOOKUP($B18,#REF!,7,0)</f>
        <v>#REF!</v>
      </c>
      <c r="I18" s="26">
        <v>0.13</v>
      </c>
      <c r="J18" s="24" t="e">
        <f>VLOOKUP(B18,#REF!,2,0)</f>
        <v>#REF!</v>
      </c>
      <c r="K18" s="27" t="e">
        <f>VLOOKUP(B18,#REF!,3,0)</f>
        <v>#REF!</v>
      </c>
      <c r="L18" s="27" t="e">
        <f>VLOOKUP(B18,#REF!,4,0)</f>
        <v>#REF!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 t="e">
        <f>VLOOKUP(B18,#REF!,9,0)</f>
        <v>#REF!</v>
      </c>
      <c r="AI18" s="27"/>
      <c r="AJ18" s="27"/>
      <c r="AK18" s="27"/>
      <c r="AL18" s="27" t="e">
        <f>VLOOKUP(B18,#REF!,11,0)</f>
        <v>#REF!</v>
      </c>
      <c r="AM18" s="28" t="e">
        <f t="shared" si="2"/>
        <v>#REF!</v>
      </c>
      <c r="AN18" s="28" t="e">
        <f t="shared" si="3"/>
        <v>#REF!</v>
      </c>
      <c r="AO18" s="27"/>
      <c r="AP18" s="27">
        <v>6</v>
      </c>
      <c r="AQ18" s="27"/>
      <c r="AR18" s="27"/>
      <c r="AS18" s="27"/>
      <c r="AT18" s="27">
        <v>825.67</v>
      </c>
      <c r="AU18" s="27">
        <v>107.33</v>
      </c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 t="e">
        <f t="shared" si="4"/>
        <v>#REF!</v>
      </c>
      <c r="BI18" s="27" t="e">
        <f t="shared" si="5"/>
        <v>#REF!</v>
      </c>
      <c r="BJ18" s="28" t="e">
        <f>VLOOKUP(B18,#REF!,3,0)</f>
        <v>#REF!</v>
      </c>
      <c r="BK18" s="28" t="e">
        <f>VLOOKUP(B18,#REF!,6,0)</f>
        <v>#REF!</v>
      </c>
      <c r="BL18" s="28" t="e">
        <f t="shared" si="6"/>
        <v>#REF!</v>
      </c>
      <c r="BM18" s="27" t="e">
        <f>VLOOKUP(B18,#REF!,12,0)</f>
        <v>#REF!</v>
      </c>
      <c r="BN18" s="27" t="e">
        <f>-VLOOKUP(B18,#REF!,8,0)</f>
        <v>#REF!</v>
      </c>
      <c r="BO18" s="27" t="e">
        <f>VLOOKUP(B18,#REF!,39,0)</f>
        <v>#REF!</v>
      </c>
      <c r="BP18" s="27" t="e">
        <f>VLOOKUP(B18,#REF!,44,0)</f>
        <v>#REF!</v>
      </c>
      <c r="BQ18" s="27"/>
      <c r="BR18" s="27" t="e">
        <f>VLOOKUP(B18,#REF!,24,0)</f>
        <v>#REF!</v>
      </c>
      <c r="BS18" s="27"/>
      <c r="BT18" s="27"/>
      <c r="BU18" s="28" t="e">
        <f>VLOOKUP(B18,#REF!,8,0)</f>
        <v>#REF!</v>
      </c>
      <c r="BV18" s="28" t="e">
        <f>VLOOKUP(B18,#REF!,13,0)</f>
        <v>#REF!</v>
      </c>
      <c r="BW18" s="28" t="e">
        <f>VLOOKUP(B18,#REF!,18,0)</f>
        <v>#REF!</v>
      </c>
      <c r="BX18" s="27" t="e">
        <f>VLOOKUP(B18,#REF!,43,0)</f>
        <v>#REF!</v>
      </c>
      <c r="BY18" s="27" t="e">
        <f>VLOOKUP(B18,#REF!,48,0)</f>
        <v>#REF!</v>
      </c>
      <c r="BZ18" s="27">
        <v>0</v>
      </c>
      <c r="CA18" s="27" t="e">
        <f>VLOOKUP(B18,#REF!,28,0)</f>
        <v>#REF!</v>
      </c>
      <c r="CB18" s="27"/>
      <c r="CC18" s="27" t="e">
        <f>VLOOKUP(B18,#REF!,23,0)</f>
        <v>#REF!</v>
      </c>
      <c r="CD18" s="27" t="e">
        <f>VLOOKUP(B18,#REF!,33,0)</f>
        <v>#REF!</v>
      </c>
      <c r="CE18" s="27"/>
      <c r="CF18" s="27" t="e">
        <f>VLOOKUP(B18,#REF!,38,0)</f>
        <v>#REF!</v>
      </c>
      <c r="CG18" s="27" t="e">
        <f t="shared" si="7"/>
        <v>#REF!</v>
      </c>
      <c r="CH18" s="27" t="e">
        <f>VLOOKUP(B18,#REF!,87,0)</f>
        <v>#REF!</v>
      </c>
      <c r="CI18" s="27" t="e">
        <f t="shared" si="1"/>
        <v>#REF!</v>
      </c>
      <c r="CJ18" s="27"/>
      <c r="CK18" s="27"/>
      <c r="CL18" s="27"/>
      <c r="CM18" s="30"/>
      <c r="CN18" s="27"/>
    </row>
    <row r="19" spans="1:92" hidden="1">
      <c r="A19" s="24" t="s">
        <v>134</v>
      </c>
      <c r="B19" s="24">
        <v>6995</v>
      </c>
      <c r="C19" s="24" t="s">
        <v>103</v>
      </c>
      <c r="D19" s="24" t="s">
        <v>104</v>
      </c>
      <c r="E19" s="24" t="s">
        <v>135</v>
      </c>
      <c r="F19" s="24" t="e">
        <f>VLOOKUP($B19,#REF!,5,0)</f>
        <v>#REF!</v>
      </c>
      <c r="G19" s="24" t="e">
        <f>VLOOKUP($B19,#REF!,6,0)</f>
        <v>#REF!</v>
      </c>
      <c r="H19" s="25" t="e">
        <f>VLOOKUP($B19,#REF!,7,0)</f>
        <v>#REF!</v>
      </c>
      <c r="I19" s="26">
        <v>0.13</v>
      </c>
      <c r="J19" s="24" t="e">
        <f>VLOOKUP(B19,#REF!,2,0)</f>
        <v>#REF!</v>
      </c>
      <c r="K19" s="27" t="e">
        <f>VLOOKUP(B19,#REF!,3,0)</f>
        <v>#REF!</v>
      </c>
      <c r="L19" s="27" t="e">
        <f>VLOOKUP(B19,#REF!,4,0)</f>
        <v>#REF!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 t="e">
        <f>VLOOKUP(B19,#REF!,9,0)</f>
        <v>#REF!</v>
      </c>
      <c r="AI19" s="27"/>
      <c r="AJ19" s="27"/>
      <c r="AK19" s="27"/>
      <c r="AL19" s="27" t="e">
        <f>VLOOKUP(B19,#REF!,11,0)</f>
        <v>#REF!</v>
      </c>
      <c r="AM19" s="28" t="e">
        <f t="shared" si="2"/>
        <v>#REF!</v>
      </c>
      <c r="AN19" s="28" t="e">
        <f t="shared" si="3"/>
        <v>#REF!</v>
      </c>
      <c r="AO19" s="27"/>
      <c r="AP19" s="27">
        <v>10</v>
      </c>
      <c r="AQ19" s="27"/>
      <c r="AR19" s="27"/>
      <c r="AS19" s="27"/>
      <c r="AT19" s="27">
        <v>1728.33</v>
      </c>
      <c r="AU19" s="27">
        <v>224.67</v>
      </c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 t="e">
        <f t="shared" si="4"/>
        <v>#REF!</v>
      </c>
      <c r="BI19" s="27" t="e">
        <f t="shared" si="5"/>
        <v>#REF!</v>
      </c>
      <c r="BJ19" s="28" t="e">
        <f>VLOOKUP(B19,#REF!,3,0)</f>
        <v>#REF!</v>
      </c>
      <c r="BK19" s="28" t="e">
        <f>VLOOKUP(B19,#REF!,6,0)</f>
        <v>#REF!</v>
      </c>
      <c r="BL19" s="28" t="e">
        <f t="shared" si="6"/>
        <v>#REF!</v>
      </c>
      <c r="BM19" s="27" t="e">
        <f>VLOOKUP(B19,#REF!,12,0)</f>
        <v>#REF!</v>
      </c>
      <c r="BN19" s="27" t="e">
        <f>-VLOOKUP(B19,#REF!,8,0)</f>
        <v>#REF!</v>
      </c>
      <c r="BO19" s="27" t="e">
        <f>VLOOKUP(B19,#REF!,39,0)</f>
        <v>#REF!</v>
      </c>
      <c r="BP19" s="27" t="e">
        <f>VLOOKUP(B19,#REF!,44,0)</f>
        <v>#REF!</v>
      </c>
      <c r="BQ19" s="27"/>
      <c r="BR19" s="27" t="e">
        <f>VLOOKUP(B19,#REF!,24,0)</f>
        <v>#REF!</v>
      </c>
      <c r="BS19" s="27"/>
      <c r="BT19" s="27"/>
      <c r="BU19" s="28" t="e">
        <f>VLOOKUP(B19,#REF!,8,0)</f>
        <v>#REF!</v>
      </c>
      <c r="BV19" s="28" t="e">
        <f>VLOOKUP(B19,#REF!,13,0)</f>
        <v>#REF!</v>
      </c>
      <c r="BW19" s="28" t="e">
        <f>VLOOKUP(B19,#REF!,18,0)</f>
        <v>#REF!</v>
      </c>
      <c r="BX19" s="27" t="e">
        <f>VLOOKUP(B19,#REF!,43,0)</f>
        <v>#REF!</v>
      </c>
      <c r="BY19" s="27" t="e">
        <f>VLOOKUP(B19,#REF!,48,0)</f>
        <v>#REF!</v>
      </c>
      <c r="BZ19" s="27">
        <v>0</v>
      </c>
      <c r="CA19" s="27" t="e">
        <f>VLOOKUP(B19,#REF!,28,0)</f>
        <v>#REF!</v>
      </c>
      <c r="CB19" s="27"/>
      <c r="CC19" s="27" t="e">
        <f>VLOOKUP(B19,#REF!,23,0)</f>
        <v>#REF!</v>
      </c>
      <c r="CD19" s="27" t="e">
        <f>VLOOKUP(B19,#REF!,33,0)</f>
        <v>#REF!</v>
      </c>
      <c r="CE19" s="27"/>
      <c r="CF19" s="27" t="e">
        <f>VLOOKUP(B19,#REF!,38,0)</f>
        <v>#REF!</v>
      </c>
      <c r="CG19" s="27" t="e">
        <f t="shared" si="7"/>
        <v>#REF!</v>
      </c>
      <c r="CH19" s="27" t="e">
        <f>VLOOKUP(B19,#REF!,87,0)</f>
        <v>#REF!</v>
      </c>
      <c r="CI19" s="27" t="e">
        <f t="shared" si="1"/>
        <v>#REF!</v>
      </c>
      <c r="CJ19" s="27"/>
      <c r="CK19" s="27"/>
      <c r="CL19" s="27"/>
      <c r="CM19" s="30"/>
      <c r="CN19" s="27"/>
    </row>
    <row r="20" spans="1:92" hidden="1">
      <c r="A20" s="24" t="s">
        <v>136</v>
      </c>
      <c r="B20" s="24">
        <v>7976</v>
      </c>
      <c r="C20" s="24" t="s">
        <v>103</v>
      </c>
      <c r="D20" s="24" t="s">
        <v>104</v>
      </c>
      <c r="E20" s="24" t="s">
        <v>137</v>
      </c>
      <c r="F20" s="24" t="e">
        <f>VLOOKUP($B20,#REF!,5,0)</f>
        <v>#REF!</v>
      </c>
      <c r="G20" s="24" t="e">
        <f>VLOOKUP($B20,#REF!,6,0)</f>
        <v>#REF!</v>
      </c>
      <c r="H20" s="25" t="e">
        <f>VLOOKUP($B20,#REF!,7,0)</f>
        <v>#REF!</v>
      </c>
      <c r="I20" s="26">
        <v>0.13</v>
      </c>
      <c r="J20" s="24" t="e">
        <f>VLOOKUP(B20,#REF!,2,0)</f>
        <v>#REF!</v>
      </c>
      <c r="K20" s="27" t="e">
        <f>VLOOKUP(B20,#REF!,3,0)</f>
        <v>#REF!</v>
      </c>
      <c r="L20" s="27" t="e">
        <f>VLOOKUP(B20,#REF!,4,0)</f>
        <v>#REF!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 t="e">
        <f>VLOOKUP(B20,#REF!,9,0)</f>
        <v>#REF!</v>
      </c>
      <c r="AI20" s="27"/>
      <c r="AJ20" s="27"/>
      <c r="AK20" s="27"/>
      <c r="AL20" s="27" t="e">
        <f>VLOOKUP(B20,#REF!,11,0)</f>
        <v>#REF!</v>
      </c>
      <c r="AM20" s="28" t="e">
        <f t="shared" si="2"/>
        <v>#REF!</v>
      </c>
      <c r="AN20" s="28" t="e">
        <f t="shared" si="3"/>
        <v>#REF!</v>
      </c>
      <c r="AO20" s="27"/>
      <c r="AP20" s="27">
        <v>4</v>
      </c>
      <c r="AQ20" s="27"/>
      <c r="AR20" s="27"/>
      <c r="AS20" s="27"/>
      <c r="AT20" s="27">
        <v>1029.21</v>
      </c>
      <c r="AU20" s="27">
        <v>133.79</v>
      </c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 t="e">
        <f t="shared" si="4"/>
        <v>#REF!</v>
      </c>
      <c r="BI20" s="27" t="e">
        <f t="shared" si="5"/>
        <v>#REF!</v>
      </c>
      <c r="BJ20" s="28" t="e">
        <f>VLOOKUP(B20,#REF!,3,0)</f>
        <v>#REF!</v>
      </c>
      <c r="BK20" s="28" t="e">
        <f>VLOOKUP(B20,#REF!,6,0)</f>
        <v>#REF!</v>
      </c>
      <c r="BL20" s="28" t="e">
        <f t="shared" si="6"/>
        <v>#REF!</v>
      </c>
      <c r="BM20" s="27" t="e">
        <f>VLOOKUP(B20,#REF!,12,0)</f>
        <v>#REF!</v>
      </c>
      <c r="BN20" s="27" t="e">
        <f>-VLOOKUP(B20,#REF!,8,0)</f>
        <v>#REF!</v>
      </c>
      <c r="BO20" s="27" t="e">
        <f>VLOOKUP(B20,#REF!,39,0)</f>
        <v>#REF!</v>
      </c>
      <c r="BP20" s="27" t="e">
        <f>VLOOKUP(B20,#REF!,44,0)</f>
        <v>#REF!</v>
      </c>
      <c r="BQ20" s="27"/>
      <c r="BR20" s="27" t="e">
        <f>VLOOKUP(B20,#REF!,24,0)</f>
        <v>#REF!</v>
      </c>
      <c r="BS20" s="27"/>
      <c r="BT20" s="27"/>
      <c r="BU20" s="28" t="e">
        <f>VLOOKUP(B20,#REF!,8,0)</f>
        <v>#REF!</v>
      </c>
      <c r="BV20" s="28" t="e">
        <f>VLOOKUP(B20,#REF!,13,0)</f>
        <v>#REF!</v>
      </c>
      <c r="BW20" s="28" t="e">
        <f>VLOOKUP(B20,#REF!,18,0)</f>
        <v>#REF!</v>
      </c>
      <c r="BX20" s="27" t="e">
        <f>VLOOKUP(B20,#REF!,43,0)</f>
        <v>#REF!</v>
      </c>
      <c r="BY20" s="27" t="e">
        <f>VLOOKUP(B20,#REF!,48,0)</f>
        <v>#REF!</v>
      </c>
      <c r="BZ20" s="27">
        <v>0</v>
      </c>
      <c r="CA20" s="27" t="e">
        <f>VLOOKUP(B20,#REF!,28,0)</f>
        <v>#REF!</v>
      </c>
      <c r="CB20" s="27"/>
      <c r="CC20" s="27" t="e">
        <f>VLOOKUP(B20,#REF!,23,0)</f>
        <v>#REF!</v>
      </c>
      <c r="CD20" s="27" t="e">
        <f>VLOOKUP(B20,#REF!,33,0)</f>
        <v>#REF!</v>
      </c>
      <c r="CE20" s="27"/>
      <c r="CF20" s="27" t="e">
        <f>VLOOKUP(B20,#REF!,38,0)</f>
        <v>#REF!</v>
      </c>
      <c r="CG20" s="27" t="e">
        <f t="shared" si="7"/>
        <v>#REF!</v>
      </c>
      <c r="CH20" s="27" t="e">
        <f>VLOOKUP(B20,#REF!,87,0)</f>
        <v>#REF!</v>
      </c>
      <c r="CI20" s="27" t="e">
        <f t="shared" si="1"/>
        <v>#REF!</v>
      </c>
      <c r="CJ20" s="27"/>
      <c r="CK20" s="27"/>
      <c r="CL20" s="27"/>
      <c r="CM20" s="30"/>
      <c r="CN20" s="27"/>
    </row>
    <row r="21" spans="1:92" hidden="1">
      <c r="A21" s="24" t="s">
        <v>138</v>
      </c>
      <c r="B21" s="24">
        <v>9157</v>
      </c>
      <c r="C21" s="24" t="s">
        <v>103</v>
      </c>
      <c r="D21" s="24" t="s">
        <v>104</v>
      </c>
      <c r="E21" s="24" t="s">
        <v>139</v>
      </c>
      <c r="F21" s="24" t="e">
        <f>VLOOKUP($B21,#REF!,5,0)</f>
        <v>#REF!</v>
      </c>
      <c r="G21" s="24" t="e">
        <f>VLOOKUP($B21,#REF!,6,0)</f>
        <v>#REF!</v>
      </c>
      <c r="H21" s="25" t="e">
        <f>VLOOKUP($B21,#REF!,7,0)</f>
        <v>#REF!</v>
      </c>
      <c r="I21" s="26">
        <v>0.13</v>
      </c>
      <c r="J21" s="24" t="e">
        <f>VLOOKUP(B21,#REF!,2,0)</f>
        <v>#REF!</v>
      </c>
      <c r="K21" s="27" t="e">
        <f>VLOOKUP(B21,#REF!,3,0)</f>
        <v>#REF!</v>
      </c>
      <c r="L21" s="27" t="e">
        <f>VLOOKUP(B21,#REF!,4,0)</f>
        <v>#REF!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 t="e">
        <f>VLOOKUP(B21,#REF!,9,0)</f>
        <v>#REF!</v>
      </c>
      <c r="AI21" s="27"/>
      <c r="AJ21" s="27"/>
      <c r="AK21" s="27"/>
      <c r="AL21" s="27" t="e">
        <f>VLOOKUP(B21,#REF!,11,0)</f>
        <v>#REF!</v>
      </c>
      <c r="AM21" s="28" t="e">
        <f t="shared" si="2"/>
        <v>#REF!</v>
      </c>
      <c r="AN21" s="28" t="e">
        <f t="shared" si="3"/>
        <v>#REF!</v>
      </c>
      <c r="AO21" s="27"/>
      <c r="AP21" s="27">
        <v>48</v>
      </c>
      <c r="AQ21" s="27"/>
      <c r="AR21" s="27"/>
      <c r="AS21" s="27"/>
      <c r="AT21" s="27">
        <v>18602.669999999998</v>
      </c>
      <c r="AU21" s="27">
        <v>2418.33</v>
      </c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 t="e">
        <f t="shared" si="4"/>
        <v>#REF!</v>
      </c>
      <c r="BI21" s="27" t="e">
        <f t="shared" si="5"/>
        <v>#REF!</v>
      </c>
      <c r="BJ21" s="28" t="e">
        <f>VLOOKUP(B21,#REF!,3,0)</f>
        <v>#REF!</v>
      </c>
      <c r="BK21" s="28" t="e">
        <f>VLOOKUP(B21,#REF!,6,0)</f>
        <v>#REF!</v>
      </c>
      <c r="BL21" s="28" t="e">
        <f t="shared" si="6"/>
        <v>#REF!</v>
      </c>
      <c r="BM21" s="27" t="e">
        <f>-VLOOKUP(B21,#REF!,10,0)</f>
        <v>#REF!</v>
      </c>
      <c r="BN21" s="27" t="e">
        <f>-VLOOKUP(B21,#REF!,8,0)</f>
        <v>#REF!</v>
      </c>
      <c r="BO21" s="27" t="e">
        <f>VLOOKUP(B21,#REF!,39,0)</f>
        <v>#REF!</v>
      </c>
      <c r="BP21" s="27" t="e">
        <f>VLOOKUP(B21,#REF!,44,0)</f>
        <v>#REF!</v>
      </c>
      <c r="BQ21" s="27"/>
      <c r="BR21" s="27" t="e">
        <f>VLOOKUP(B21,#REF!,24,0)</f>
        <v>#REF!</v>
      </c>
      <c r="BS21" s="27"/>
      <c r="BT21" s="27"/>
      <c r="BU21" s="28" t="e">
        <f>VLOOKUP(B21,#REF!,8,0)</f>
        <v>#REF!</v>
      </c>
      <c r="BV21" s="28" t="e">
        <f>VLOOKUP(B21,#REF!,13,0)</f>
        <v>#REF!</v>
      </c>
      <c r="BW21" s="28" t="e">
        <f>VLOOKUP(B21,#REF!,18,0)</f>
        <v>#REF!</v>
      </c>
      <c r="BX21" s="27" t="e">
        <f>VLOOKUP(B21,#REF!,43,0)</f>
        <v>#REF!</v>
      </c>
      <c r="BY21" s="27" t="e">
        <f>VLOOKUP(B21,#REF!,48,0)</f>
        <v>#REF!</v>
      </c>
      <c r="BZ21" s="27">
        <v>0</v>
      </c>
      <c r="CA21" s="27" t="e">
        <f>VLOOKUP(B21,#REF!,28,0)</f>
        <v>#REF!</v>
      </c>
      <c r="CB21" s="27"/>
      <c r="CC21" s="27" t="e">
        <f>VLOOKUP(B21,#REF!,23,0)</f>
        <v>#REF!</v>
      </c>
      <c r="CD21" s="27" t="e">
        <f>VLOOKUP(B21,#REF!,33,0)</f>
        <v>#REF!</v>
      </c>
      <c r="CE21" s="27"/>
      <c r="CF21" s="27" t="e">
        <f>VLOOKUP(B21,#REF!,38,0)</f>
        <v>#REF!</v>
      </c>
      <c r="CG21" s="27" t="e">
        <f t="shared" si="7"/>
        <v>#REF!</v>
      </c>
      <c r="CH21" s="27" t="e">
        <f>VLOOKUP(B21,#REF!,87,0)</f>
        <v>#REF!</v>
      </c>
      <c r="CI21" s="27" t="e">
        <f t="shared" si="1"/>
        <v>#REF!</v>
      </c>
      <c r="CJ21" s="27"/>
      <c r="CK21" s="27"/>
      <c r="CL21" s="27"/>
      <c r="CM21" s="30"/>
      <c r="CN21" s="27"/>
    </row>
    <row r="22" spans="1:92" hidden="1">
      <c r="A22" s="24" t="s">
        <v>140</v>
      </c>
      <c r="B22" s="24">
        <v>10832</v>
      </c>
      <c r="C22" s="24" t="s">
        <v>103</v>
      </c>
      <c r="D22" s="24" t="s">
        <v>104</v>
      </c>
      <c r="E22" s="24" t="s">
        <v>141</v>
      </c>
      <c r="F22" s="24" t="e">
        <f>VLOOKUP($B22,#REF!,5,0)</f>
        <v>#REF!</v>
      </c>
      <c r="G22" s="24" t="e">
        <f>VLOOKUP($B22,#REF!,6,0)</f>
        <v>#REF!</v>
      </c>
      <c r="H22" s="25" t="e">
        <f>VLOOKUP($B22,#REF!,7,0)</f>
        <v>#REF!</v>
      </c>
      <c r="I22" s="26">
        <v>0.13</v>
      </c>
      <c r="J22" s="24" t="e">
        <f>VLOOKUP(B22,#REF!,2,0)</f>
        <v>#REF!</v>
      </c>
      <c r="K22" s="27" t="e">
        <f>VLOOKUP(B22,#REF!,3,0)</f>
        <v>#REF!</v>
      </c>
      <c r="L22" s="27" t="e">
        <f>VLOOKUP(B22,#REF!,4,0)</f>
        <v>#REF!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 t="e">
        <f>VLOOKUP(B22,#REF!,9,0)</f>
        <v>#REF!</v>
      </c>
      <c r="AI22" s="27"/>
      <c r="AJ22" s="27"/>
      <c r="AK22" s="27"/>
      <c r="AL22" s="27" t="e">
        <f>VLOOKUP(B22,#REF!,11,0)</f>
        <v>#REF!</v>
      </c>
      <c r="AM22" s="28" t="e">
        <f t="shared" si="2"/>
        <v>#REF!</v>
      </c>
      <c r="AN22" s="28" t="e">
        <f t="shared" si="3"/>
        <v>#REF!</v>
      </c>
      <c r="AO22" s="27"/>
      <c r="AP22" s="27">
        <v>28</v>
      </c>
      <c r="AQ22" s="27"/>
      <c r="AR22" s="27"/>
      <c r="AS22" s="27"/>
      <c r="AT22" s="27">
        <v>30411.49</v>
      </c>
      <c r="AU22" s="27">
        <v>3953.51</v>
      </c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 t="e">
        <f t="shared" si="4"/>
        <v>#REF!</v>
      </c>
      <c r="BI22" s="27" t="e">
        <f t="shared" si="5"/>
        <v>#REF!</v>
      </c>
      <c r="BJ22" s="28" t="e">
        <f>VLOOKUP(B22,#REF!,3,0)</f>
        <v>#REF!</v>
      </c>
      <c r="BK22" s="28" t="e">
        <f>VLOOKUP(B22,#REF!,6,0)</f>
        <v>#REF!</v>
      </c>
      <c r="BL22" s="28" t="e">
        <f t="shared" si="6"/>
        <v>#REF!</v>
      </c>
      <c r="BM22" s="27" t="e">
        <f>-VLOOKUP(B22,#REF!,10,0)</f>
        <v>#REF!</v>
      </c>
      <c r="BN22" s="27" t="e">
        <f>-VLOOKUP(B22,#REF!,8,0)</f>
        <v>#REF!</v>
      </c>
      <c r="BO22" s="27" t="e">
        <f>VLOOKUP(B22,#REF!,39,0)</f>
        <v>#REF!</v>
      </c>
      <c r="BP22" s="27" t="e">
        <f>VLOOKUP(B22,#REF!,44,0)</f>
        <v>#REF!</v>
      </c>
      <c r="BQ22" s="27"/>
      <c r="BR22" s="27" t="e">
        <f>VLOOKUP(B22,#REF!,24,0)</f>
        <v>#REF!</v>
      </c>
      <c r="BS22" s="27"/>
      <c r="BT22" s="27"/>
      <c r="BU22" s="28" t="e">
        <f>VLOOKUP(B22,#REF!,8,0)</f>
        <v>#REF!</v>
      </c>
      <c r="BV22" s="28" t="e">
        <f>VLOOKUP(B22,#REF!,13,0)</f>
        <v>#REF!</v>
      </c>
      <c r="BW22" s="28" t="e">
        <f>VLOOKUP(B22,#REF!,18,0)</f>
        <v>#REF!</v>
      </c>
      <c r="BX22" s="27" t="e">
        <f>VLOOKUP(B22,#REF!,43,0)</f>
        <v>#REF!</v>
      </c>
      <c r="BY22" s="27" t="e">
        <f>VLOOKUP(B22,#REF!,48,0)</f>
        <v>#REF!</v>
      </c>
      <c r="BZ22" s="27">
        <v>0</v>
      </c>
      <c r="CA22" s="27" t="e">
        <f>VLOOKUP(B22,#REF!,28,0)</f>
        <v>#REF!</v>
      </c>
      <c r="CB22" s="27"/>
      <c r="CC22" s="27" t="e">
        <f>VLOOKUP(B22,#REF!,23,0)</f>
        <v>#REF!</v>
      </c>
      <c r="CD22" s="27" t="e">
        <f>VLOOKUP(B22,#REF!,33,0)</f>
        <v>#REF!</v>
      </c>
      <c r="CE22" s="27"/>
      <c r="CF22" s="27" t="e">
        <f>VLOOKUP(B22,#REF!,38,0)</f>
        <v>#REF!</v>
      </c>
      <c r="CG22" s="27" t="e">
        <f t="shared" si="7"/>
        <v>#REF!</v>
      </c>
      <c r="CH22" s="27" t="e">
        <f>VLOOKUP(B22,#REF!,87,0)</f>
        <v>#REF!</v>
      </c>
      <c r="CI22" s="27" t="e">
        <f t="shared" si="1"/>
        <v>#REF!</v>
      </c>
      <c r="CJ22" s="27"/>
      <c r="CK22" s="27"/>
      <c r="CL22" s="27"/>
      <c r="CM22" s="30"/>
      <c r="CN22" s="27"/>
    </row>
    <row r="23" spans="1:92" hidden="1">
      <c r="A23" s="24" t="s">
        <v>142</v>
      </c>
      <c r="B23" s="24">
        <v>10879</v>
      </c>
      <c r="C23" s="24" t="s">
        <v>103</v>
      </c>
      <c r="D23" s="24" t="s">
        <v>104</v>
      </c>
      <c r="E23" s="24" t="s">
        <v>143</v>
      </c>
      <c r="F23" s="24" t="e">
        <f>VLOOKUP($B23,#REF!,5,0)</f>
        <v>#REF!</v>
      </c>
      <c r="G23" s="24" t="e">
        <f>VLOOKUP($B23,#REF!,6,0)</f>
        <v>#REF!</v>
      </c>
      <c r="H23" s="25" t="e">
        <f>VLOOKUP($B23,#REF!,7,0)</f>
        <v>#REF!</v>
      </c>
      <c r="I23" s="26">
        <v>0.13</v>
      </c>
      <c r="J23" s="24" t="e">
        <f>VLOOKUP(B23,#REF!,2,0)</f>
        <v>#REF!</v>
      </c>
      <c r="K23" s="27" t="e">
        <f>VLOOKUP(B23,#REF!,3,0)</f>
        <v>#REF!</v>
      </c>
      <c r="L23" s="27" t="e">
        <f>VLOOKUP(B23,#REF!,4,0)</f>
        <v>#REF!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 t="e">
        <f>VLOOKUP(B23,#REF!,9,0)</f>
        <v>#REF!</v>
      </c>
      <c r="AI23" s="27"/>
      <c r="AJ23" s="27"/>
      <c r="AK23" s="27"/>
      <c r="AL23" s="27" t="e">
        <f>VLOOKUP(B23,#REF!,11,0)</f>
        <v>#REF!</v>
      </c>
      <c r="AM23" s="28" t="e">
        <f t="shared" si="2"/>
        <v>#REF!</v>
      </c>
      <c r="AN23" s="28" t="e">
        <f t="shared" si="3"/>
        <v>#REF!</v>
      </c>
      <c r="AO23" s="27"/>
      <c r="AP23" s="27">
        <v>7</v>
      </c>
      <c r="AQ23" s="27"/>
      <c r="AR23" s="27"/>
      <c r="AS23" s="27"/>
      <c r="AT23" s="27">
        <v>874.34</v>
      </c>
      <c r="AU23" s="27">
        <v>113.66</v>
      </c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 t="e">
        <f t="shared" si="4"/>
        <v>#REF!</v>
      </c>
      <c r="BI23" s="27" t="e">
        <f t="shared" si="5"/>
        <v>#REF!</v>
      </c>
      <c r="BJ23" s="28" t="e">
        <f>VLOOKUP(B23,#REF!,3,0)</f>
        <v>#REF!</v>
      </c>
      <c r="BK23" s="28" t="e">
        <f>VLOOKUP(B23,#REF!,6,0)</f>
        <v>#REF!</v>
      </c>
      <c r="BL23" s="28" t="e">
        <f t="shared" si="6"/>
        <v>#REF!</v>
      </c>
      <c r="BM23" s="27" t="e">
        <f>VLOOKUP(B23,#REF!,12,0)</f>
        <v>#REF!</v>
      </c>
      <c r="BN23" s="27" t="e">
        <f>-VLOOKUP(B23,#REF!,8,0)</f>
        <v>#REF!</v>
      </c>
      <c r="BO23" s="27" t="e">
        <f>VLOOKUP(B23,#REF!,39,0)</f>
        <v>#REF!</v>
      </c>
      <c r="BP23" s="27" t="e">
        <f>VLOOKUP(B23,#REF!,44,0)</f>
        <v>#REF!</v>
      </c>
      <c r="BQ23" s="27"/>
      <c r="BR23" s="27" t="e">
        <f>VLOOKUP(B23,#REF!,24,0)</f>
        <v>#REF!</v>
      </c>
      <c r="BS23" s="27"/>
      <c r="BT23" s="27"/>
      <c r="BU23" s="28" t="e">
        <f>VLOOKUP(B23,#REF!,8,0)</f>
        <v>#REF!</v>
      </c>
      <c r="BV23" s="28" t="e">
        <f>VLOOKUP(B23,#REF!,13,0)</f>
        <v>#REF!</v>
      </c>
      <c r="BW23" s="28" t="e">
        <f>VLOOKUP(B23,#REF!,18,0)</f>
        <v>#REF!</v>
      </c>
      <c r="BX23" s="27" t="e">
        <f>VLOOKUP(B23,#REF!,43,0)</f>
        <v>#REF!</v>
      </c>
      <c r="BY23" s="27" t="e">
        <f>VLOOKUP(B23,#REF!,48,0)</f>
        <v>#REF!</v>
      </c>
      <c r="BZ23" s="27">
        <v>0</v>
      </c>
      <c r="CA23" s="27" t="e">
        <f>VLOOKUP(B23,#REF!,28,0)</f>
        <v>#REF!</v>
      </c>
      <c r="CB23" s="27"/>
      <c r="CC23" s="27" t="e">
        <f>VLOOKUP(B23,#REF!,23,0)</f>
        <v>#REF!</v>
      </c>
      <c r="CD23" s="27" t="e">
        <f>VLOOKUP(B23,#REF!,33,0)</f>
        <v>#REF!</v>
      </c>
      <c r="CE23" s="27"/>
      <c r="CF23" s="27" t="e">
        <f>VLOOKUP(B23,#REF!,38,0)</f>
        <v>#REF!</v>
      </c>
      <c r="CG23" s="27" t="e">
        <f t="shared" si="7"/>
        <v>#REF!</v>
      </c>
      <c r="CH23" s="27" t="e">
        <f>VLOOKUP(B23,#REF!,87,0)</f>
        <v>#REF!</v>
      </c>
      <c r="CI23" s="27" t="e">
        <f t="shared" si="1"/>
        <v>#REF!</v>
      </c>
      <c r="CJ23" s="27"/>
      <c r="CK23" s="27"/>
      <c r="CL23" s="27"/>
      <c r="CM23" s="30"/>
      <c r="CN23" s="27"/>
    </row>
    <row r="24" spans="1:92" hidden="1">
      <c r="A24" s="24" t="s">
        <v>144</v>
      </c>
      <c r="B24" s="24">
        <v>11558</v>
      </c>
      <c r="C24" s="24" t="s">
        <v>103</v>
      </c>
      <c r="D24" s="24" t="s">
        <v>104</v>
      </c>
      <c r="E24" s="24" t="s">
        <v>145</v>
      </c>
      <c r="F24" s="24" t="e">
        <f>VLOOKUP($B24,#REF!,5,0)</f>
        <v>#REF!</v>
      </c>
      <c r="G24" s="24" t="e">
        <f>VLOOKUP($B24,#REF!,6,0)</f>
        <v>#REF!</v>
      </c>
      <c r="H24" s="25" t="e">
        <f>VLOOKUP($B24,#REF!,7,0)</f>
        <v>#REF!</v>
      </c>
      <c r="I24" s="26">
        <v>0.13</v>
      </c>
      <c r="J24" s="24" t="e">
        <f>VLOOKUP(B24,#REF!,2,0)</f>
        <v>#REF!</v>
      </c>
      <c r="K24" s="27" t="e">
        <f>VLOOKUP(B24,#REF!,3,0)</f>
        <v>#REF!</v>
      </c>
      <c r="L24" s="27" t="e">
        <f>VLOOKUP(B24,#REF!,4,0)</f>
        <v>#REF!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 t="e">
        <f>VLOOKUP(B24,#REF!,9,0)</f>
        <v>#REF!</v>
      </c>
      <c r="AI24" s="27"/>
      <c r="AJ24" s="27"/>
      <c r="AK24" s="27"/>
      <c r="AL24" s="27" t="e">
        <f>VLOOKUP(B24,#REF!,11,0)</f>
        <v>#REF!</v>
      </c>
      <c r="AM24" s="28" t="e">
        <f t="shared" si="2"/>
        <v>#REF!</v>
      </c>
      <c r="AN24" s="28" t="e">
        <f t="shared" si="3"/>
        <v>#REF!</v>
      </c>
      <c r="AO24" s="27"/>
      <c r="AP24" s="27">
        <v>7</v>
      </c>
      <c r="AQ24" s="27"/>
      <c r="AR24" s="27"/>
      <c r="AS24" s="27"/>
      <c r="AT24" s="27">
        <v>2111.4899999999998</v>
      </c>
      <c r="AU24" s="27">
        <v>274.51</v>
      </c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 t="e">
        <f t="shared" si="4"/>
        <v>#REF!</v>
      </c>
      <c r="BI24" s="27" t="e">
        <f t="shared" si="5"/>
        <v>#REF!</v>
      </c>
      <c r="BJ24" s="28" t="e">
        <f>VLOOKUP(B24,#REF!,3,0)</f>
        <v>#REF!</v>
      </c>
      <c r="BK24" s="28" t="e">
        <f>VLOOKUP(B24,#REF!,6,0)</f>
        <v>#REF!</v>
      </c>
      <c r="BL24" s="28" t="e">
        <f t="shared" si="6"/>
        <v>#REF!</v>
      </c>
      <c r="BM24" s="27" t="e">
        <f>VLOOKUP(B24,#REF!,12,0)</f>
        <v>#REF!</v>
      </c>
      <c r="BN24" s="27" t="e">
        <f>-VLOOKUP(B24,#REF!,8,0)</f>
        <v>#REF!</v>
      </c>
      <c r="BO24" s="27" t="e">
        <f>VLOOKUP(B24,#REF!,39,0)</f>
        <v>#REF!</v>
      </c>
      <c r="BP24" s="27" t="e">
        <f>VLOOKUP(B24,#REF!,44,0)</f>
        <v>#REF!</v>
      </c>
      <c r="BQ24" s="27"/>
      <c r="BR24" s="27" t="e">
        <f>VLOOKUP(B24,#REF!,24,0)</f>
        <v>#REF!</v>
      </c>
      <c r="BS24" s="27"/>
      <c r="BT24" s="27"/>
      <c r="BU24" s="28" t="e">
        <f>VLOOKUP(B24,#REF!,8,0)</f>
        <v>#REF!</v>
      </c>
      <c r="BV24" s="28" t="e">
        <f>VLOOKUP(B24,#REF!,13,0)</f>
        <v>#REF!</v>
      </c>
      <c r="BW24" s="28" t="e">
        <f>VLOOKUP(B24,#REF!,18,0)</f>
        <v>#REF!</v>
      </c>
      <c r="BX24" s="27" t="e">
        <f>VLOOKUP(B24,#REF!,43,0)</f>
        <v>#REF!</v>
      </c>
      <c r="BY24" s="27" t="e">
        <f>VLOOKUP(B24,#REF!,48,0)</f>
        <v>#REF!</v>
      </c>
      <c r="BZ24" s="27">
        <v>0</v>
      </c>
      <c r="CA24" s="27" t="e">
        <f>VLOOKUP(B24,#REF!,28,0)</f>
        <v>#REF!</v>
      </c>
      <c r="CB24" s="27"/>
      <c r="CC24" s="27" t="e">
        <f>VLOOKUP(B24,#REF!,23,0)</f>
        <v>#REF!</v>
      </c>
      <c r="CD24" s="27" t="e">
        <f>VLOOKUP(B24,#REF!,33,0)</f>
        <v>#REF!</v>
      </c>
      <c r="CE24" s="27"/>
      <c r="CF24" s="27" t="e">
        <f>VLOOKUP(B24,#REF!,38,0)</f>
        <v>#REF!</v>
      </c>
      <c r="CG24" s="27" t="e">
        <f t="shared" si="7"/>
        <v>#REF!</v>
      </c>
      <c r="CH24" s="27" t="e">
        <f>VLOOKUP(B24,#REF!,87,0)</f>
        <v>#REF!</v>
      </c>
      <c r="CI24" s="27" t="e">
        <f t="shared" si="1"/>
        <v>#REF!</v>
      </c>
      <c r="CJ24" s="27"/>
      <c r="CK24" s="27"/>
      <c r="CL24" s="27"/>
      <c r="CM24" s="30"/>
      <c r="CN24" s="27"/>
    </row>
    <row r="25" spans="1:92" hidden="1">
      <c r="A25" s="24" t="s">
        <v>146</v>
      </c>
      <c r="B25" s="24">
        <v>11628</v>
      </c>
      <c r="C25" s="24" t="s">
        <v>103</v>
      </c>
      <c r="D25" s="24" t="s">
        <v>104</v>
      </c>
      <c r="E25" s="24" t="s">
        <v>147</v>
      </c>
      <c r="F25" s="24" t="e">
        <f>VLOOKUP($B25,#REF!,5,0)</f>
        <v>#REF!</v>
      </c>
      <c r="G25" s="24" t="e">
        <f>VLOOKUP($B25,#REF!,6,0)</f>
        <v>#REF!</v>
      </c>
      <c r="H25" s="25" t="e">
        <f>VLOOKUP($B25,#REF!,7,0)</f>
        <v>#REF!</v>
      </c>
      <c r="I25" s="26">
        <v>0.13</v>
      </c>
      <c r="J25" s="24" t="e">
        <f>VLOOKUP(B25,#REF!,2,0)</f>
        <v>#REF!</v>
      </c>
      <c r="K25" s="27" t="e">
        <f>VLOOKUP(B25,#REF!,3,0)</f>
        <v>#REF!</v>
      </c>
      <c r="L25" s="27" t="e">
        <f>VLOOKUP(B25,#REF!,4,0)</f>
        <v>#REF!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 t="e">
        <f>VLOOKUP(B25,#REF!,9,0)</f>
        <v>#REF!</v>
      </c>
      <c r="AI25" s="27"/>
      <c r="AJ25" s="27"/>
      <c r="AK25" s="27"/>
      <c r="AL25" s="27" t="e">
        <f>VLOOKUP(B25,#REF!,11,0)</f>
        <v>#REF!</v>
      </c>
      <c r="AM25" s="28" t="e">
        <f t="shared" si="2"/>
        <v>#REF!</v>
      </c>
      <c r="AN25" s="28" t="e">
        <f t="shared" si="3"/>
        <v>#REF!</v>
      </c>
      <c r="AO25" s="27"/>
      <c r="AP25" s="27">
        <v>5</v>
      </c>
      <c r="AQ25" s="27"/>
      <c r="AR25" s="27"/>
      <c r="AS25" s="27"/>
      <c r="AT25" s="27">
        <v>1321.23</v>
      </c>
      <c r="AU25" s="27">
        <v>171.77</v>
      </c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 t="e">
        <f t="shared" si="4"/>
        <v>#REF!</v>
      </c>
      <c r="BI25" s="27" t="e">
        <f t="shared" si="5"/>
        <v>#REF!</v>
      </c>
      <c r="BJ25" s="28" t="e">
        <f>VLOOKUP(B25,#REF!,3,0)</f>
        <v>#REF!</v>
      </c>
      <c r="BK25" s="28" t="e">
        <f>VLOOKUP(B25,#REF!,6,0)</f>
        <v>#REF!</v>
      </c>
      <c r="BL25" s="28" t="e">
        <f t="shared" si="6"/>
        <v>#REF!</v>
      </c>
      <c r="BM25" s="27" t="e">
        <f>VLOOKUP(B25,#REF!,12,0)</f>
        <v>#REF!</v>
      </c>
      <c r="BN25" s="27" t="e">
        <f>-VLOOKUP(B25,#REF!,8,0)</f>
        <v>#REF!</v>
      </c>
      <c r="BO25" s="27" t="e">
        <f>VLOOKUP(B25,#REF!,39,0)</f>
        <v>#REF!</v>
      </c>
      <c r="BP25" s="27" t="e">
        <f>VLOOKUP(B25,#REF!,44,0)</f>
        <v>#REF!</v>
      </c>
      <c r="BQ25" s="27"/>
      <c r="BR25" s="27" t="e">
        <f>VLOOKUP(B25,#REF!,24,0)</f>
        <v>#REF!</v>
      </c>
      <c r="BS25" s="27"/>
      <c r="BT25" s="27"/>
      <c r="BU25" s="28" t="e">
        <f>VLOOKUP(B25,#REF!,8,0)</f>
        <v>#REF!</v>
      </c>
      <c r="BV25" s="28" t="e">
        <f>VLOOKUP(B25,#REF!,13,0)</f>
        <v>#REF!</v>
      </c>
      <c r="BW25" s="28" t="e">
        <f>VLOOKUP(B25,#REF!,18,0)</f>
        <v>#REF!</v>
      </c>
      <c r="BX25" s="27" t="e">
        <f>VLOOKUP(B25,#REF!,43,0)</f>
        <v>#REF!</v>
      </c>
      <c r="BY25" s="27" t="e">
        <f>VLOOKUP(B25,#REF!,48,0)</f>
        <v>#REF!</v>
      </c>
      <c r="BZ25" s="27">
        <v>0</v>
      </c>
      <c r="CA25" s="27" t="e">
        <f>VLOOKUP(B25,#REF!,28,0)</f>
        <v>#REF!</v>
      </c>
      <c r="CB25" s="27"/>
      <c r="CC25" s="27" t="e">
        <f>VLOOKUP(B25,#REF!,23,0)</f>
        <v>#REF!</v>
      </c>
      <c r="CD25" s="27" t="e">
        <f>VLOOKUP(B25,#REF!,33,0)</f>
        <v>#REF!</v>
      </c>
      <c r="CE25" s="27"/>
      <c r="CF25" s="27" t="e">
        <f>VLOOKUP(B25,#REF!,38,0)</f>
        <v>#REF!</v>
      </c>
      <c r="CG25" s="27" t="e">
        <f t="shared" si="7"/>
        <v>#REF!</v>
      </c>
      <c r="CH25" s="27" t="e">
        <f>VLOOKUP(B25,#REF!,87,0)</f>
        <v>#REF!</v>
      </c>
      <c r="CI25" s="27" t="e">
        <f t="shared" si="1"/>
        <v>#REF!</v>
      </c>
      <c r="CJ25" s="27"/>
      <c r="CK25" s="27"/>
      <c r="CL25" s="27"/>
      <c r="CM25" s="30"/>
      <c r="CN25" s="27"/>
    </row>
    <row r="26" spans="1:92" hidden="1">
      <c r="A26" s="24" t="s">
        <v>148</v>
      </c>
      <c r="B26" s="24">
        <v>11652</v>
      </c>
      <c r="C26" s="24" t="s">
        <v>103</v>
      </c>
      <c r="D26" s="24" t="s">
        <v>104</v>
      </c>
      <c r="E26" s="24" t="s">
        <v>149</v>
      </c>
      <c r="F26" s="24" t="e">
        <f>VLOOKUP($B26,#REF!,5,0)</f>
        <v>#REF!</v>
      </c>
      <c r="G26" s="24" t="e">
        <f>VLOOKUP($B26,#REF!,6,0)</f>
        <v>#REF!</v>
      </c>
      <c r="H26" s="25" t="e">
        <f>VLOOKUP($B26,#REF!,7,0)</f>
        <v>#REF!</v>
      </c>
      <c r="I26" s="26">
        <v>0.13</v>
      </c>
      <c r="J26" s="24" t="e">
        <f>VLOOKUP(B26,#REF!,2,0)</f>
        <v>#REF!</v>
      </c>
      <c r="K26" s="27" t="e">
        <f>VLOOKUP(B26,#REF!,3,0)</f>
        <v>#REF!</v>
      </c>
      <c r="L26" s="27" t="e">
        <f>VLOOKUP(B26,#REF!,4,0)</f>
        <v>#REF!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 t="e">
        <f>VLOOKUP(B26,#REF!,9,0)</f>
        <v>#REF!</v>
      </c>
      <c r="AI26" s="27"/>
      <c r="AJ26" s="27"/>
      <c r="AK26" s="27"/>
      <c r="AL26" s="27" t="e">
        <f>VLOOKUP(B26,#REF!,11,0)</f>
        <v>#REF!</v>
      </c>
      <c r="AM26" s="28" t="e">
        <f t="shared" si="2"/>
        <v>#REF!</v>
      </c>
      <c r="AN26" s="28" t="e">
        <f t="shared" si="3"/>
        <v>#REF!</v>
      </c>
      <c r="AO26" s="27"/>
      <c r="AP26" s="27">
        <v>1</v>
      </c>
      <c r="AQ26" s="27"/>
      <c r="AR26" s="27"/>
      <c r="AS26" s="27"/>
      <c r="AT26" s="27">
        <v>123.01</v>
      </c>
      <c r="AU26" s="27">
        <v>15.99</v>
      </c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 t="e">
        <f t="shared" si="4"/>
        <v>#REF!</v>
      </c>
      <c r="BI26" s="27" t="e">
        <f t="shared" si="5"/>
        <v>#REF!</v>
      </c>
      <c r="BJ26" s="28" t="e">
        <f>VLOOKUP(B26,#REF!,3,0)</f>
        <v>#REF!</v>
      </c>
      <c r="BK26" s="28" t="e">
        <f>VLOOKUP(B26,#REF!,6,0)</f>
        <v>#REF!</v>
      </c>
      <c r="BL26" s="28" t="e">
        <f t="shared" si="6"/>
        <v>#REF!</v>
      </c>
      <c r="BM26" s="27" t="e">
        <f>VLOOKUP(B26,#REF!,12,0)</f>
        <v>#REF!</v>
      </c>
      <c r="BN26" s="27" t="e">
        <f>-VLOOKUP(B26,#REF!,8,0)</f>
        <v>#REF!</v>
      </c>
      <c r="BO26" s="27" t="e">
        <f>VLOOKUP(B26,#REF!,39,0)</f>
        <v>#REF!</v>
      </c>
      <c r="BP26" s="27" t="e">
        <f>VLOOKUP(B26,#REF!,44,0)</f>
        <v>#REF!</v>
      </c>
      <c r="BQ26" s="27"/>
      <c r="BR26" s="27" t="e">
        <f>VLOOKUP(B26,#REF!,24,0)</f>
        <v>#REF!</v>
      </c>
      <c r="BS26" s="27"/>
      <c r="BT26" s="27"/>
      <c r="BU26" s="28" t="e">
        <f>VLOOKUP(B26,#REF!,8,0)</f>
        <v>#REF!</v>
      </c>
      <c r="BV26" s="28" t="e">
        <f>VLOOKUP(B26,#REF!,13,0)</f>
        <v>#REF!</v>
      </c>
      <c r="BW26" s="28" t="e">
        <f>VLOOKUP(B26,#REF!,18,0)</f>
        <v>#REF!</v>
      </c>
      <c r="BX26" s="27" t="e">
        <f>VLOOKUP(B26,#REF!,43,0)</f>
        <v>#REF!</v>
      </c>
      <c r="BY26" s="27" t="e">
        <f>VLOOKUP(B26,#REF!,48,0)</f>
        <v>#REF!</v>
      </c>
      <c r="BZ26" s="27">
        <v>0</v>
      </c>
      <c r="CA26" s="27" t="e">
        <f>VLOOKUP(B26,#REF!,28,0)</f>
        <v>#REF!</v>
      </c>
      <c r="CB26" s="27"/>
      <c r="CC26" s="27" t="e">
        <f>VLOOKUP(B26,#REF!,23,0)</f>
        <v>#REF!</v>
      </c>
      <c r="CD26" s="27" t="e">
        <f>VLOOKUP(B26,#REF!,33,0)</f>
        <v>#REF!</v>
      </c>
      <c r="CE26" s="27"/>
      <c r="CF26" s="27" t="e">
        <f>VLOOKUP(B26,#REF!,38,0)</f>
        <v>#REF!</v>
      </c>
      <c r="CG26" s="27" t="e">
        <f t="shared" si="7"/>
        <v>#REF!</v>
      </c>
      <c r="CH26" s="27" t="e">
        <f>VLOOKUP(B26,#REF!,87,0)</f>
        <v>#REF!</v>
      </c>
      <c r="CI26" s="27" t="e">
        <f t="shared" si="1"/>
        <v>#REF!</v>
      </c>
      <c r="CJ26" s="27"/>
      <c r="CK26" s="27"/>
      <c r="CL26" s="27"/>
      <c r="CM26" s="30"/>
      <c r="CN26" s="27"/>
    </row>
    <row r="27" spans="1:92" hidden="1">
      <c r="A27" s="24" t="s">
        <v>150</v>
      </c>
      <c r="B27" s="24">
        <v>10672</v>
      </c>
      <c r="C27" s="24" t="s">
        <v>103</v>
      </c>
      <c r="D27" s="24" t="s">
        <v>104</v>
      </c>
      <c r="E27" s="24" t="s">
        <v>151</v>
      </c>
      <c r="F27" s="24" t="e">
        <f>VLOOKUP($B27,#REF!,5,0)</f>
        <v>#REF!</v>
      </c>
      <c r="G27" s="24" t="e">
        <f>VLOOKUP($B27,#REF!,6,0)</f>
        <v>#REF!</v>
      </c>
      <c r="H27" s="25" t="e">
        <f>VLOOKUP($B27,#REF!,7,0)</f>
        <v>#REF!</v>
      </c>
      <c r="I27" s="26">
        <v>0.13</v>
      </c>
      <c r="J27" s="24" t="e">
        <f>VLOOKUP(B27,#REF!,2,0)</f>
        <v>#REF!</v>
      </c>
      <c r="K27" s="27" t="e">
        <f>VLOOKUP(B27,#REF!,3,0)</f>
        <v>#REF!</v>
      </c>
      <c r="L27" s="27" t="e">
        <f>VLOOKUP(B27,#REF!,4,0)</f>
        <v>#REF!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 t="e">
        <f>VLOOKUP(B27,#REF!,9,0)</f>
        <v>#REF!</v>
      </c>
      <c r="AI27" s="27"/>
      <c r="AJ27" s="27"/>
      <c r="AK27" s="27"/>
      <c r="AL27" s="27" t="e">
        <f>VLOOKUP(B27,#REF!,11,0)</f>
        <v>#REF!</v>
      </c>
      <c r="AM27" s="28" t="e">
        <f t="shared" si="2"/>
        <v>#REF!</v>
      </c>
      <c r="AN27" s="28" t="e">
        <f t="shared" si="3"/>
        <v>#REF!</v>
      </c>
      <c r="AO27" s="27"/>
      <c r="AP27" s="27">
        <v>24</v>
      </c>
      <c r="AQ27" s="27"/>
      <c r="AR27" s="27"/>
      <c r="AS27" s="27"/>
      <c r="AT27" s="27">
        <v>18405.32</v>
      </c>
      <c r="AU27" s="27">
        <v>2392.6799999999998</v>
      </c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 t="e">
        <f t="shared" si="4"/>
        <v>#REF!</v>
      </c>
      <c r="BI27" s="27" t="e">
        <f t="shared" si="5"/>
        <v>#REF!</v>
      </c>
      <c r="BJ27" s="28" t="e">
        <f>VLOOKUP(B27,#REF!,3,0)</f>
        <v>#REF!</v>
      </c>
      <c r="BK27" s="28" t="e">
        <f>VLOOKUP(B27,#REF!,6,0)</f>
        <v>#REF!</v>
      </c>
      <c r="BL27" s="28" t="e">
        <f t="shared" si="6"/>
        <v>#REF!</v>
      </c>
      <c r="BM27" s="27" t="e">
        <f>-VLOOKUP(B27,#REF!,10,0)</f>
        <v>#REF!</v>
      </c>
      <c r="BN27" s="27" t="e">
        <f>-VLOOKUP(B27,#REF!,8,0)</f>
        <v>#REF!</v>
      </c>
      <c r="BO27" s="27" t="e">
        <f>VLOOKUP(B27,#REF!,39,0)</f>
        <v>#REF!</v>
      </c>
      <c r="BP27" s="27" t="e">
        <f>VLOOKUP(B27,#REF!,44,0)</f>
        <v>#REF!</v>
      </c>
      <c r="BQ27" s="27"/>
      <c r="BR27" s="27" t="e">
        <f>VLOOKUP(B27,#REF!,24,0)</f>
        <v>#REF!</v>
      </c>
      <c r="BS27" s="27"/>
      <c r="BT27" s="27"/>
      <c r="BU27" s="28" t="e">
        <f>VLOOKUP(B27,#REF!,8,0)</f>
        <v>#REF!</v>
      </c>
      <c r="BV27" s="28" t="e">
        <f>VLOOKUP(B27,#REF!,13,0)</f>
        <v>#REF!</v>
      </c>
      <c r="BW27" s="28" t="e">
        <f>VLOOKUP(B27,#REF!,18,0)</f>
        <v>#REF!</v>
      </c>
      <c r="BX27" s="27" t="e">
        <f>VLOOKUP(B27,#REF!,43,0)</f>
        <v>#REF!</v>
      </c>
      <c r="BY27" s="27" t="e">
        <f>VLOOKUP(B27,#REF!,48,0)</f>
        <v>#REF!</v>
      </c>
      <c r="BZ27" s="27">
        <v>0</v>
      </c>
      <c r="CA27" s="27" t="e">
        <f>VLOOKUP(B27,#REF!,28,0)</f>
        <v>#REF!</v>
      </c>
      <c r="CB27" s="27"/>
      <c r="CC27" s="27" t="e">
        <f>VLOOKUP(B27,#REF!,23,0)</f>
        <v>#REF!</v>
      </c>
      <c r="CD27" s="27" t="e">
        <f>VLOOKUP(B27,#REF!,33,0)</f>
        <v>#REF!</v>
      </c>
      <c r="CE27" s="27"/>
      <c r="CF27" s="27" t="e">
        <f>VLOOKUP(B27,#REF!,38,0)</f>
        <v>#REF!</v>
      </c>
      <c r="CG27" s="27" t="e">
        <f t="shared" si="7"/>
        <v>#REF!</v>
      </c>
      <c r="CH27" s="27" t="e">
        <f>VLOOKUP(B27,#REF!,87,0)</f>
        <v>#REF!</v>
      </c>
      <c r="CI27" s="27" t="e">
        <f t="shared" si="1"/>
        <v>#REF!</v>
      </c>
      <c r="CJ27" s="27"/>
      <c r="CK27" s="27"/>
      <c r="CL27" s="27"/>
      <c r="CM27" s="30"/>
      <c r="CN27" s="27"/>
    </row>
    <row r="28" spans="1:92" hidden="1">
      <c r="A28" s="24" t="s">
        <v>152</v>
      </c>
      <c r="B28" s="24">
        <v>12146</v>
      </c>
      <c r="C28" s="24" t="s">
        <v>103</v>
      </c>
      <c r="D28" s="24" t="s">
        <v>104</v>
      </c>
      <c r="E28" s="24" t="s">
        <v>153</v>
      </c>
      <c r="F28" s="24" t="e">
        <f>VLOOKUP($B28,#REF!,5,0)</f>
        <v>#REF!</v>
      </c>
      <c r="G28" s="24" t="e">
        <f>VLOOKUP($B28,#REF!,6,0)</f>
        <v>#REF!</v>
      </c>
      <c r="H28" s="25" t="e">
        <f>VLOOKUP($B28,#REF!,7,0)</f>
        <v>#REF!</v>
      </c>
      <c r="I28" s="26">
        <v>0.13</v>
      </c>
      <c r="J28" s="24" t="e">
        <f>VLOOKUP(B28,#REF!,2,0)</f>
        <v>#REF!</v>
      </c>
      <c r="K28" s="27" t="e">
        <f>VLOOKUP(B28,#REF!,3,0)</f>
        <v>#REF!</v>
      </c>
      <c r="L28" s="27" t="e">
        <f>VLOOKUP(B28,#REF!,4,0)</f>
        <v>#REF!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 t="e">
        <f>VLOOKUP(B28,#REF!,9,0)</f>
        <v>#REF!</v>
      </c>
      <c r="AI28" s="27"/>
      <c r="AJ28" s="27"/>
      <c r="AK28" s="27"/>
      <c r="AL28" s="27" t="e">
        <f>VLOOKUP(B28,#REF!,11,0)</f>
        <v>#REF!</v>
      </c>
      <c r="AM28" s="28" t="e">
        <f t="shared" si="2"/>
        <v>#REF!</v>
      </c>
      <c r="AN28" s="28" t="e">
        <f t="shared" si="3"/>
        <v>#REF!</v>
      </c>
      <c r="AO28" s="27"/>
      <c r="AP28" s="27">
        <v>23</v>
      </c>
      <c r="AQ28" s="27"/>
      <c r="AR28" s="27"/>
      <c r="AS28" s="27"/>
      <c r="AT28" s="27">
        <v>13656.63</v>
      </c>
      <c r="AU28" s="27">
        <v>1775.37</v>
      </c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 t="e">
        <f t="shared" si="4"/>
        <v>#REF!</v>
      </c>
      <c r="BI28" s="27" t="e">
        <f t="shared" si="5"/>
        <v>#REF!</v>
      </c>
      <c r="BJ28" s="28" t="e">
        <f>VLOOKUP(B28,#REF!,3,0)</f>
        <v>#REF!</v>
      </c>
      <c r="BK28" s="28" t="e">
        <f>VLOOKUP(B28,#REF!,6,0)</f>
        <v>#REF!</v>
      </c>
      <c r="BL28" s="28" t="e">
        <f t="shared" si="6"/>
        <v>#REF!</v>
      </c>
      <c r="BM28" s="27" t="e">
        <f>-VLOOKUP(B28,#REF!,10,0)</f>
        <v>#REF!</v>
      </c>
      <c r="BN28" s="27" t="e">
        <f>-VLOOKUP(B28,#REF!,8,0)</f>
        <v>#REF!</v>
      </c>
      <c r="BO28" s="27" t="e">
        <f>VLOOKUP(B28,#REF!,39,0)</f>
        <v>#REF!</v>
      </c>
      <c r="BP28" s="27" t="e">
        <f>VLOOKUP(B28,#REF!,44,0)</f>
        <v>#REF!</v>
      </c>
      <c r="BQ28" s="27"/>
      <c r="BR28" s="27" t="e">
        <f>VLOOKUP(B28,#REF!,24,0)</f>
        <v>#REF!</v>
      </c>
      <c r="BS28" s="27"/>
      <c r="BT28" s="27"/>
      <c r="BU28" s="28" t="e">
        <f>VLOOKUP(B28,#REF!,8,0)</f>
        <v>#REF!</v>
      </c>
      <c r="BV28" s="28" t="e">
        <f>VLOOKUP(B28,#REF!,13,0)</f>
        <v>#REF!</v>
      </c>
      <c r="BW28" s="28" t="e">
        <f>VLOOKUP(B28,#REF!,18,0)</f>
        <v>#REF!</v>
      </c>
      <c r="BX28" s="27" t="e">
        <f>VLOOKUP(B28,#REF!,43,0)</f>
        <v>#REF!</v>
      </c>
      <c r="BY28" s="27" t="e">
        <f>VLOOKUP(B28,#REF!,48,0)</f>
        <v>#REF!</v>
      </c>
      <c r="BZ28" s="27">
        <v>0</v>
      </c>
      <c r="CA28" s="27" t="e">
        <f>VLOOKUP(B28,#REF!,28,0)</f>
        <v>#REF!</v>
      </c>
      <c r="CB28" s="27"/>
      <c r="CC28" s="27" t="e">
        <f>VLOOKUP(B28,#REF!,23,0)</f>
        <v>#REF!</v>
      </c>
      <c r="CD28" s="27" t="e">
        <f>VLOOKUP(B28,#REF!,33,0)</f>
        <v>#REF!</v>
      </c>
      <c r="CE28" s="27"/>
      <c r="CF28" s="27" t="e">
        <f>VLOOKUP(B28,#REF!,38,0)</f>
        <v>#REF!</v>
      </c>
      <c r="CG28" s="27" t="e">
        <f t="shared" si="7"/>
        <v>#REF!</v>
      </c>
      <c r="CH28" s="27" t="e">
        <f>VLOOKUP(B28,#REF!,87,0)</f>
        <v>#REF!</v>
      </c>
      <c r="CI28" s="27" t="e">
        <f t="shared" si="1"/>
        <v>#REF!</v>
      </c>
      <c r="CJ28" s="27"/>
      <c r="CK28" s="27"/>
      <c r="CL28" s="27"/>
      <c r="CM28" s="30"/>
      <c r="CN28" s="27"/>
    </row>
    <row r="29" spans="1:92" hidden="1">
      <c r="A29" s="24" t="s">
        <v>154</v>
      </c>
      <c r="B29" s="24">
        <v>11899</v>
      </c>
      <c r="C29" s="24" t="s">
        <v>103</v>
      </c>
      <c r="D29" s="24" t="s">
        <v>104</v>
      </c>
      <c r="E29" s="24" t="s">
        <v>155</v>
      </c>
      <c r="F29" s="24" t="e">
        <f>VLOOKUP($B29,#REF!,5,0)</f>
        <v>#REF!</v>
      </c>
      <c r="G29" s="24" t="e">
        <f>VLOOKUP($B29,#REF!,6,0)</f>
        <v>#REF!</v>
      </c>
      <c r="H29" s="25" t="e">
        <f>VLOOKUP($B29,#REF!,7,0)</f>
        <v>#REF!</v>
      </c>
      <c r="I29" s="26">
        <v>0.13</v>
      </c>
      <c r="J29" s="24" t="e">
        <f>VLOOKUP(B29,#REF!,2,0)</f>
        <v>#REF!</v>
      </c>
      <c r="K29" s="27" t="e">
        <f>VLOOKUP(B29,#REF!,3,0)</f>
        <v>#REF!</v>
      </c>
      <c r="L29" s="27" t="e">
        <f>VLOOKUP(B29,#REF!,4,0)</f>
        <v>#REF!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 t="e">
        <f>VLOOKUP(B29,#REF!,9,0)</f>
        <v>#REF!</v>
      </c>
      <c r="AI29" s="27"/>
      <c r="AJ29" s="27"/>
      <c r="AK29" s="27"/>
      <c r="AL29" s="27" t="e">
        <f>VLOOKUP(B29,#REF!,11,0)</f>
        <v>#REF!</v>
      </c>
      <c r="AM29" s="28" t="e">
        <f t="shared" si="2"/>
        <v>#REF!</v>
      </c>
      <c r="AN29" s="28" t="e">
        <f t="shared" si="3"/>
        <v>#REF!</v>
      </c>
      <c r="AO29" s="27"/>
      <c r="AP29" s="27">
        <v>73</v>
      </c>
      <c r="AQ29" s="27"/>
      <c r="AR29" s="27"/>
      <c r="AS29" s="27"/>
      <c r="AT29" s="27">
        <v>38620.35</v>
      </c>
      <c r="AU29" s="27">
        <v>5020.6499999999996</v>
      </c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 t="e">
        <f t="shared" si="4"/>
        <v>#REF!</v>
      </c>
      <c r="BI29" s="27" t="e">
        <f t="shared" si="5"/>
        <v>#REF!</v>
      </c>
      <c r="BJ29" s="28" t="e">
        <f>VLOOKUP(B29,#REF!,3,0)</f>
        <v>#REF!</v>
      </c>
      <c r="BK29" s="28" t="e">
        <f>VLOOKUP(B29,#REF!,6,0)</f>
        <v>#REF!</v>
      </c>
      <c r="BL29" s="28" t="e">
        <f t="shared" si="6"/>
        <v>#REF!</v>
      </c>
      <c r="BM29" s="27" t="e">
        <f>VLOOKUP(B29,#REF!,12,0)</f>
        <v>#REF!</v>
      </c>
      <c r="BN29" s="27" t="e">
        <f>-VLOOKUP(B29,#REF!,8,0)</f>
        <v>#REF!</v>
      </c>
      <c r="BO29" s="27" t="e">
        <f>VLOOKUP(B29,#REF!,39,0)</f>
        <v>#REF!</v>
      </c>
      <c r="BP29" s="27" t="e">
        <f>VLOOKUP(B29,#REF!,44,0)</f>
        <v>#REF!</v>
      </c>
      <c r="BQ29" s="27"/>
      <c r="BR29" s="27" t="e">
        <f>VLOOKUP(B29,#REF!,24,0)</f>
        <v>#REF!</v>
      </c>
      <c r="BS29" s="27"/>
      <c r="BT29" s="27"/>
      <c r="BU29" s="28" t="e">
        <f>VLOOKUP(B29,#REF!,8,0)</f>
        <v>#REF!</v>
      </c>
      <c r="BV29" s="28" t="e">
        <f>VLOOKUP(B29,#REF!,13,0)</f>
        <v>#REF!</v>
      </c>
      <c r="BW29" s="28" t="e">
        <f>VLOOKUP(B29,#REF!,18,0)</f>
        <v>#REF!</v>
      </c>
      <c r="BX29" s="27" t="e">
        <f>VLOOKUP(B29,#REF!,43,0)</f>
        <v>#REF!</v>
      </c>
      <c r="BY29" s="27" t="e">
        <f>VLOOKUP(B29,#REF!,48,0)</f>
        <v>#REF!</v>
      </c>
      <c r="BZ29" s="27">
        <v>0</v>
      </c>
      <c r="CA29" s="27" t="e">
        <f>VLOOKUP(B29,#REF!,28,0)</f>
        <v>#REF!</v>
      </c>
      <c r="CB29" s="27"/>
      <c r="CC29" s="27" t="e">
        <f>VLOOKUP(B29,#REF!,23,0)</f>
        <v>#REF!</v>
      </c>
      <c r="CD29" s="27" t="e">
        <f>VLOOKUP(B29,#REF!,33,0)</f>
        <v>#REF!</v>
      </c>
      <c r="CE29" s="27"/>
      <c r="CF29" s="27" t="e">
        <f>VLOOKUP(B29,#REF!,38,0)</f>
        <v>#REF!</v>
      </c>
      <c r="CG29" s="27" t="e">
        <f t="shared" si="7"/>
        <v>#REF!</v>
      </c>
      <c r="CH29" s="27" t="e">
        <f>VLOOKUP(B29,#REF!,87,0)</f>
        <v>#REF!</v>
      </c>
      <c r="CI29" s="27" t="e">
        <f t="shared" si="1"/>
        <v>#REF!</v>
      </c>
      <c r="CJ29" s="27"/>
      <c r="CK29" s="27"/>
      <c r="CL29" s="27"/>
      <c r="CM29" s="30"/>
      <c r="CN29" s="27"/>
    </row>
    <row r="30" spans="1:92" hidden="1">
      <c r="A30" s="24" t="s">
        <v>156</v>
      </c>
      <c r="B30" s="24">
        <v>11561</v>
      </c>
      <c r="C30" s="24" t="s">
        <v>103</v>
      </c>
      <c r="D30" s="24" t="s">
        <v>104</v>
      </c>
      <c r="E30" s="24" t="s">
        <v>157</v>
      </c>
      <c r="F30" s="24" t="e">
        <f>VLOOKUP($B30,#REF!,5,0)</f>
        <v>#REF!</v>
      </c>
      <c r="G30" s="24" t="e">
        <f>VLOOKUP($B30,#REF!,6,0)</f>
        <v>#REF!</v>
      </c>
      <c r="H30" s="25" t="e">
        <f>VLOOKUP($B30,#REF!,7,0)</f>
        <v>#REF!</v>
      </c>
      <c r="I30" s="26">
        <v>0.13</v>
      </c>
      <c r="J30" s="24" t="e">
        <f>VLOOKUP(B30,#REF!,2,0)</f>
        <v>#REF!</v>
      </c>
      <c r="K30" s="27" t="e">
        <f>VLOOKUP(B30,#REF!,3,0)</f>
        <v>#REF!</v>
      </c>
      <c r="L30" s="27" t="e">
        <f>VLOOKUP(B30,#REF!,4,0)</f>
        <v>#REF!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 t="e">
        <f>VLOOKUP(B30,#REF!,9,0)</f>
        <v>#REF!</v>
      </c>
      <c r="AI30" s="27"/>
      <c r="AJ30" s="27"/>
      <c r="AK30" s="27"/>
      <c r="AL30" s="27" t="e">
        <f>VLOOKUP(B30,#REF!,11,0)</f>
        <v>#REF!</v>
      </c>
      <c r="AM30" s="28" t="e">
        <f t="shared" si="2"/>
        <v>#REF!</v>
      </c>
      <c r="AN30" s="28" t="e">
        <f t="shared" si="3"/>
        <v>#REF!</v>
      </c>
      <c r="AO30" s="27"/>
      <c r="AP30" s="27">
        <v>6</v>
      </c>
      <c r="AQ30" s="27"/>
      <c r="AR30" s="27"/>
      <c r="AS30" s="27"/>
      <c r="AT30" s="27">
        <v>1323.89</v>
      </c>
      <c r="AU30" s="27">
        <v>172.11</v>
      </c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 t="e">
        <f t="shared" si="4"/>
        <v>#REF!</v>
      </c>
      <c r="BI30" s="27" t="e">
        <f t="shared" si="5"/>
        <v>#REF!</v>
      </c>
      <c r="BJ30" s="28" t="e">
        <f>VLOOKUP(B30,#REF!,3,0)</f>
        <v>#REF!</v>
      </c>
      <c r="BK30" s="28" t="e">
        <f>VLOOKUP(B30,#REF!,6,0)</f>
        <v>#REF!</v>
      </c>
      <c r="BL30" s="28" t="e">
        <f t="shared" si="6"/>
        <v>#REF!</v>
      </c>
      <c r="BM30" s="27" t="e">
        <f>VLOOKUP(B30,#REF!,12,0)</f>
        <v>#REF!</v>
      </c>
      <c r="BN30" s="27" t="e">
        <f>-VLOOKUP(B30,#REF!,8,0)</f>
        <v>#REF!</v>
      </c>
      <c r="BO30" s="27" t="e">
        <f>VLOOKUP(B30,#REF!,39,0)</f>
        <v>#REF!</v>
      </c>
      <c r="BP30" s="27" t="e">
        <f>VLOOKUP(B30,#REF!,44,0)</f>
        <v>#REF!</v>
      </c>
      <c r="BQ30" s="27"/>
      <c r="BR30" s="27" t="e">
        <f>VLOOKUP(B30,#REF!,24,0)</f>
        <v>#REF!</v>
      </c>
      <c r="BS30" s="27"/>
      <c r="BT30" s="27"/>
      <c r="BU30" s="28" t="e">
        <f>VLOOKUP(B30,#REF!,8,0)</f>
        <v>#REF!</v>
      </c>
      <c r="BV30" s="28" t="e">
        <f>VLOOKUP(B30,#REF!,13,0)</f>
        <v>#REF!</v>
      </c>
      <c r="BW30" s="28" t="e">
        <f>VLOOKUP(B30,#REF!,18,0)</f>
        <v>#REF!</v>
      </c>
      <c r="BX30" s="27" t="e">
        <f>VLOOKUP(B30,#REF!,43,0)</f>
        <v>#REF!</v>
      </c>
      <c r="BY30" s="27" t="e">
        <f>VLOOKUP(B30,#REF!,48,0)</f>
        <v>#REF!</v>
      </c>
      <c r="BZ30" s="27">
        <v>0</v>
      </c>
      <c r="CA30" s="27" t="e">
        <f>VLOOKUP(B30,#REF!,28,0)</f>
        <v>#REF!</v>
      </c>
      <c r="CB30" s="27"/>
      <c r="CC30" s="27" t="e">
        <f>VLOOKUP(B30,#REF!,23,0)</f>
        <v>#REF!</v>
      </c>
      <c r="CD30" s="27" t="e">
        <f>VLOOKUP(B30,#REF!,33,0)</f>
        <v>#REF!</v>
      </c>
      <c r="CE30" s="27"/>
      <c r="CF30" s="27" t="e">
        <f>VLOOKUP(B30,#REF!,38,0)</f>
        <v>#REF!</v>
      </c>
      <c r="CG30" s="27" t="e">
        <f t="shared" si="7"/>
        <v>#REF!</v>
      </c>
      <c r="CH30" s="27" t="e">
        <f>VLOOKUP(B30,#REF!,87,0)</f>
        <v>#REF!</v>
      </c>
      <c r="CI30" s="27" t="e">
        <f t="shared" si="1"/>
        <v>#REF!</v>
      </c>
      <c r="CJ30" s="27"/>
      <c r="CK30" s="27"/>
      <c r="CL30" s="27"/>
      <c r="CM30" s="30"/>
      <c r="CN30" s="27"/>
    </row>
    <row r="31" spans="1:92" hidden="1">
      <c r="A31" s="24" t="s">
        <v>158</v>
      </c>
      <c r="B31" s="24">
        <v>10846</v>
      </c>
      <c r="C31" s="24" t="s">
        <v>103</v>
      </c>
      <c r="D31" s="24" t="s">
        <v>104</v>
      </c>
      <c r="E31" s="24" t="s">
        <v>159</v>
      </c>
      <c r="F31" s="24" t="e">
        <f>VLOOKUP($B31,#REF!,5,0)</f>
        <v>#REF!</v>
      </c>
      <c r="G31" s="24" t="e">
        <f>VLOOKUP($B31,#REF!,6,0)</f>
        <v>#REF!</v>
      </c>
      <c r="H31" s="25" t="e">
        <f>VLOOKUP($B31,#REF!,7,0)</f>
        <v>#REF!</v>
      </c>
      <c r="I31" s="26">
        <v>0.13</v>
      </c>
      <c r="J31" s="24" t="e">
        <f>VLOOKUP(B31,#REF!,2,0)</f>
        <v>#REF!</v>
      </c>
      <c r="K31" s="27" t="e">
        <f>VLOOKUP(B31,#REF!,3,0)</f>
        <v>#REF!</v>
      </c>
      <c r="L31" s="27" t="e">
        <f>VLOOKUP(B31,#REF!,4,0)</f>
        <v>#REF!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 t="e">
        <f>VLOOKUP(B31,#REF!,9,0)</f>
        <v>#REF!</v>
      </c>
      <c r="AI31" s="27"/>
      <c r="AJ31" s="27"/>
      <c r="AK31" s="27"/>
      <c r="AL31" s="27" t="e">
        <f>VLOOKUP(B31,#REF!,11,0)</f>
        <v>#REF!</v>
      </c>
      <c r="AM31" s="28" t="e">
        <f t="shared" si="2"/>
        <v>#REF!</v>
      </c>
      <c r="AN31" s="28" t="e">
        <f t="shared" si="3"/>
        <v>#REF!</v>
      </c>
      <c r="AO31" s="27"/>
      <c r="AP31" s="27">
        <v>10</v>
      </c>
      <c r="AQ31" s="27"/>
      <c r="AR31" s="27"/>
      <c r="AS31" s="27"/>
      <c r="AT31" s="27">
        <v>2981.41</v>
      </c>
      <c r="AU31" s="27">
        <v>387.59</v>
      </c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 t="e">
        <f t="shared" si="4"/>
        <v>#REF!</v>
      </c>
      <c r="BI31" s="27" t="e">
        <f t="shared" si="5"/>
        <v>#REF!</v>
      </c>
      <c r="BJ31" s="28" t="e">
        <f>VLOOKUP(B31,#REF!,3,0)</f>
        <v>#REF!</v>
      </c>
      <c r="BK31" s="28" t="e">
        <f>VLOOKUP(B31,#REF!,6,0)</f>
        <v>#REF!</v>
      </c>
      <c r="BL31" s="28" t="e">
        <f t="shared" si="6"/>
        <v>#REF!</v>
      </c>
      <c r="BM31" s="27" t="e">
        <f>VLOOKUP(B31,#REF!,12,0)</f>
        <v>#REF!</v>
      </c>
      <c r="BN31" s="27" t="e">
        <f>-VLOOKUP(B31,#REF!,8,0)</f>
        <v>#REF!</v>
      </c>
      <c r="BO31" s="27" t="e">
        <f>VLOOKUP(B31,#REF!,39,0)</f>
        <v>#REF!</v>
      </c>
      <c r="BP31" s="27" t="e">
        <f>VLOOKUP(B31,#REF!,44,0)</f>
        <v>#REF!</v>
      </c>
      <c r="BQ31" s="27"/>
      <c r="BR31" s="27" t="e">
        <f>VLOOKUP(B31,#REF!,24,0)</f>
        <v>#REF!</v>
      </c>
      <c r="BS31" s="27"/>
      <c r="BT31" s="27"/>
      <c r="BU31" s="28" t="e">
        <f>VLOOKUP(B31,#REF!,8,0)</f>
        <v>#REF!</v>
      </c>
      <c r="BV31" s="28" t="e">
        <f>VLOOKUP(B31,#REF!,13,0)</f>
        <v>#REF!</v>
      </c>
      <c r="BW31" s="28" t="e">
        <f>VLOOKUP(B31,#REF!,18,0)</f>
        <v>#REF!</v>
      </c>
      <c r="BX31" s="27" t="e">
        <f>VLOOKUP(B31,#REF!,43,0)</f>
        <v>#REF!</v>
      </c>
      <c r="BY31" s="27" t="e">
        <f>VLOOKUP(B31,#REF!,48,0)</f>
        <v>#REF!</v>
      </c>
      <c r="BZ31" s="27">
        <v>0</v>
      </c>
      <c r="CA31" s="27" t="e">
        <f>VLOOKUP(B31,#REF!,28,0)</f>
        <v>#REF!</v>
      </c>
      <c r="CB31" s="27"/>
      <c r="CC31" s="27" t="e">
        <f>VLOOKUP(B31,#REF!,23,0)</f>
        <v>#REF!</v>
      </c>
      <c r="CD31" s="27" t="e">
        <f>VLOOKUP(B31,#REF!,33,0)</f>
        <v>#REF!</v>
      </c>
      <c r="CE31" s="27"/>
      <c r="CF31" s="27" t="e">
        <f>VLOOKUP(B31,#REF!,38,0)</f>
        <v>#REF!</v>
      </c>
      <c r="CG31" s="27" t="e">
        <f t="shared" si="7"/>
        <v>#REF!</v>
      </c>
      <c r="CH31" s="27" t="e">
        <f>VLOOKUP(B31,#REF!,87,0)</f>
        <v>#REF!</v>
      </c>
      <c r="CI31" s="27" t="e">
        <f t="shared" si="1"/>
        <v>#REF!</v>
      </c>
      <c r="CJ31" s="27"/>
      <c r="CK31" s="27"/>
      <c r="CL31" s="27"/>
      <c r="CM31" s="30"/>
      <c r="CN31" s="27"/>
    </row>
    <row r="32" spans="1:92" hidden="1">
      <c r="A32" s="24" t="s">
        <v>160</v>
      </c>
      <c r="B32" s="24">
        <v>11985</v>
      </c>
      <c r="C32" s="24" t="s">
        <v>103</v>
      </c>
      <c r="D32" s="24" t="s">
        <v>104</v>
      </c>
      <c r="E32" s="24" t="s">
        <v>161</v>
      </c>
      <c r="F32" s="24" t="e">
        <f>VLOOKUP($B32,#REF!,5,0)</f>
        <v>#REF!</v>
      </c>
      <c r="G32" s="24" t="e">
        <f>VLOOKUP($B32,#REF!,6,0)</f>
        <v>#REF!</v>
      </c>
      <c r="H32" s="25" t="e">
        <f>VLOOKUP($B32,#REF!,7,0)</f>
        <v>#REF!</v>
      </c>
      <c r="I32" s="26">
        <v>0.13</v>
      </c>
      <c r="J32" s="24" t="e">
        <f>VLOOKUP(B32,#REF!,2,0)</f>
        <v>#REF!</v>
      </c>
      <c r="K32" s="27" t="e">
        <f>VLOOKUP(B32,#REF!,3,0)</f>
        <v>#REF!</v>
      </c>
      <c r="L32" s="27" t="e">
        <f>VLOOKUP(B32,#REF!,4,0)</f>
        <v>#REF!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 t="e">
        <f>VLOOKUP(B32,#REF!,9,0)</f>
        <v>#REF!</v>
      </c>
      <c r="AI32" s="27"/>
      <c r="AJ32" s="27"/>
      <c r="AK32" s="27"/>
      <c r="AL32" s="27" t="e">
        <f>VLOOKUP(B32,#REF!,11,0)</f>
        <v>#REF!</v>
      </c>
      <c r="AM32" s="28" t="e">
        <f t="shared" si="2"/>
        <v>#REF!</v>
      </c>
      <c r="AN32" s="28" t="e">
        <f t="shared" si="3"/>
        <v>#REF!</v>
      </c>
      <c r="AO32" s="27"/>
      <c r="AP32" s="27">
        <v>9</v>
      </c>
      <c r="AQ32" s="27"/>
      <c r="AR32" s="27"/>
      <c r="AS32" s="27"/>
      <c r="AT32" s="27">
        <v>4698.7299999999996</v>
      </c>
      <c r="AU32" s="27">
        <v>610.84</v>
      </c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 t="e">
        <f t="shared" si="4"/>
        <v>#REF!</v>
      </c>
      <c r="BI32" s="27" t="e">
        <f t="shared" si="5"/>
        <v>#REF!</v>
      </c>
      <c r="BJ32" s="28" t="e">
        <f>VLOOKUP(B32,#REF!,3,0)</f>
        <v>#REF!</v>
      </c>
      <c r="BK32" s="28" t="e">
        <f>VLOOKUP(B32,#REF!,6,0)</f>
        <v>#REF!</v>
      </c>
      <c r="BL32" s="28" t="e">
        <f t="shared" si="6"/>
        <v>#REF!</v>
      </c>
      <c r="BM32" s="27" t="e">
        <f>-VLOOKUP(B32,#REF!,10,0)</f>
        <v>#REF!</v>
      </c>
      <c r="BN32" s="27" t="e">
        <f>-VLOOKUP(B32,#REF!,8,0)</f>
        <v>#REF!</v>
      </c>
      <c r="BO32" s="27" t="e">
        <f>VLOOKUP(B32,#REF!,39,0)</f>
        <v>#REF!</v>
      </c>
      <c r="BP32" s="27" t="e">
        <f>VLOOKUP(B32,#REF!,44,0)</f>
        <v>#REF!</v>
      </c>
      <c r="BQ32" s="27"/>
      <c r="BR32" s="27" t="e">
        <f>VLOOKUP(B32,#REF!,24,0)</f>
        <v>#REF!</v>
      </c>
      <c r="BS32" s="27"/>
      <c r="BT32" s="27"/>
      <c r="BU32" s="28" t="e">
        <f>VLOOKUP(B32,#REF!,8,0)</f>
        <v>#REF!</v>
      </c>
      <c r="BV32" s="28" t="e">
        <f>VLOOKUP(B32,#REF!,13,0)</f>
        <v>#REF!</v>
      </c>
      <c r="BW32" s="28" t="e">
        <f>VLOOKUP(B32,#REF!,18,0)</f>
        <v>#REF!</v>
      </c>
      <c r="BX32" s="27" t="e">
        <f>VLOOKUP(B32,#REF!,43,0)</f>
        <v>#REF!</v>
      </c>
      <c r="BY32" s="27" t="e">
        <f>VLOOKUP(B32,#REF!,48,0)</f>
        <v>#REF!</v>
      </c>
      <c r="BZ32" s="27">
        <v>0</v>
      </c>
      <c r="CA32" s="27" t="e">
        <f>VLOOKUP(B32,#REF!,28,0)</f>
        <v>#REF!</v>
      </c>
      <c r="CB32" s="27"/>
      <c r="CC32" s="27" t="e">
        <f>VLOOKUP(B32,#REF!,23,0)</f>
        <v>#REF!</v>
      </c>
      <c r="CD32" s="27" t="e">
        <f>VLOOKUP(B32,#REF!,33,0)</f>
        <v>#REF!</v>
      </c>
      <c r="CE32" s="27"/>
      <c r="CF32" s="27" t="e">
        <f>VLOOKUP(B32,#REF!,38,0)</f>
        <v>#REF!</v>
      </c>
      <c r="CG32" s="27" t="e">
        <f t="shared" si="7"/>
        <v>#REF!</v>
      </c>
      <c r="CH32" s="27" t="e">
        <f>VLOOKUP(B32,#REF!,87,0)</f>
        <v>#REF!</v>
      </c>
      <c r="CI32" s="27" t="e">
        <f t="shared" si="1"/>
        <v>#REF!</v>
      </c>
      <c r="CJ32" s="27"/>
      <c r="CK32" s="27"/>
      <c r="CL32" s="27"/>
      <c r="CM32" s="30"/>
      <c r="CN32" s="27"/>
    </row>
    <row r="33" spans="1:92" hidden="1">
      <c r="A33" s="24" t="s">
        <v>162</v>
      </c>
      <c r="B33" s="24">
        <v>11686</v>
      </c>
      <c r="C33" s="24" t="s">
        <v>103</v>
      </c>
      <c r="D33" s="24" t="s">
        <v>104</v>
      </c>
      <c r="E33" s="24" t="s">
        <v>163</v>
      </c>
      <c r="F33" s="24" t="e">
        <f>VLOOKUP($B33,#REF!,5,0)</f>
        <v>#REF!</v>
      </c>
      <c r="G33" s="24" t="e">
        <f>VLOOKUP($B33,#REF!,6,0)</f>
        <v>#REF!</v>
      </c>
      <c r="H33" s="25" t="e">
        <f>VLOOKUP($B33,#REF!,7,0)</f>
        <v>#REF!</v>
      </c>
      <c r="I33" s="26">
        <v>0.13</v>
      </c>
      <c r="J33" s="24" t="e">
        <f>VLOOKUP(B33,#REF!,2,0)</f>
        <v>#REF!</v>
      </c>
      <c r="K33" s="27" t="e">
        <f>VLOOKUP(B33,#REF!,3,0)</f>
        <v>#REF!</v>
      </c>
      <c r="L33" s="27" t="e">
        <f>VLOOKUP(B33,#REF!,4,0)</f>
        <v>#REF!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 t="e">
        <f>VLOOKUP(B33,#REF!,9,0)</f>
        <v>#REF!</v>
      </c>
      <c r="AI33" s="27"/>
      <c r="AJ33" s="27"/>
      <c r="AK33" s="27"/>
      <c r="AL33" s="27" t="e">
        <f>VLOOKUP(B33,#REF!,11,0)</f>
        <v>#REF!</v>
      </c>
      <c r="AM33" s="28" t="e">
        <f t="shared" si="2"/>
        <v>#REF!</v>
      </c>
      <c r="AN33" s="28" t="e">
        <f t="shared" si="3"/>
        <v>#REF!</v>
      </c>
      <c r="AO33" s="27"/>
      <c r="AP33" s="27">
        <v>7</v>
      </c>
      <c r="AQ33" s="27"/>
      <c r="AR33" s="27"/>
      <c r="AS33" s="27"/>
      <c r="AT33" s="27">
        <v>2472.5700000000002</v>
      </c>
      <c r="AU33" s="27">
        <v>321.43</v>
      </c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 t="e">
        <f t="shared" si="4"/>
        <v>#REF!</v>
      </c>
      <c r="BI33" s="27" t="e">
        <f t="shared" si="5"/>
        <v>#REF!</v>
      </c>
      <c r="BJ33" s="28" t="e">
        <f>VLOOKUP(B33,#REF!,3,0)</f>
        <v>#REF!</v>
      </c>
      <c r="BK33" s="28" t="e">
        <f>VLOOKUP(B33,#REF!,6,0)</f>
        <v>#REF!</v>
      </c>
      <c r="BL33" s="28" t="e">
        <f t="shared" si="6"/>
        <v>#REF!</v>
      </c>
      <c r="BM33" s="27" t="e">
        <f>-VLOOKUP(B33,#REF!,10,0)</f>
        <v>#REF!</v>
      </c>
      <c r="BN33" s="27" t="e">
        <f>-VLOOKUP(B33,#REF!,8,0)</f>
        <v>#REF!</v>
      </c>
      <c r="BO33" s="27" t="e">
        <f>VLOOKUP(B33,#REF!,39,0)</f>
        <v>#REF!</v>
      </c>
      <c r="BP33" s="27" t="e">
        <f>VLOOKUP(B33,#REF!,44,0)</f>
        <v>#REF!</v>
      </c>
      <c r="BQ33" s="27"/>
      <c r="BR33" s="27" t="e">
        <f>VLOOKUP(B33,#REF!,24,0)</f>
        <v>#REF!</v>
      </c>
      <c r="BS33" s="27"/>
      <c r="BT33" s="27"/>
      <c r="BU33" s="28" t="e">
        <f>VLOOKUP(B33,#REF!,8,0)</f>
        <v>#REF!</v>
      </c>
      <c r="BV33" s="28" t="e">
        <f>VLOOKUP(B33,#REF!,13,0)</f>
        <v>#REF!</v>
      </c>
      <c r="BW33" s="28" t="e">
        <f>VLOOKUP(B33,#REF!,18,0)</f>
        <v>#REF!</v>
      </c>
      <c r="BX33" s="27" t="e">
        <f>VLOOKUP(B33,#REF!,43,0)</f>
        <v>#REF!</v>
      </c>
      <c r="BY33" s="27" t="e">
        <f>VLOOKUP(B33,#REF!,48,0)</f>
        <v>#REF!</v>
      </c>
      <c r="BZ33" s="27">
        <v>0</v>
      </c>
      <c r="CA33" s="27" t="e">
        <f>VLOOKUP(B33,#REF!,28,0)</f>
        <v>#REF!</v>
      </c>
      <c r="CB33" s="27"/>
      <c r="CC33" s="27" t="e">
        <f>VLOOKUP(B33,#REF!,23,0)</f>
        <v>#REF!</v>
      </c>
      <c r="CD33" s="27" t="e">
        <f>VLOOKUP(B33,#REF!,33,0)</f>
        <v>#REF!</v>
      </c>
      <c r="CE33" s="27"/>
      <c r="CF33" s="27" t="e">
        <f>VLOOKUP(B33,#REF!,38,0)</f>
        <v>#REF!</v>
      </c>
      <c r="CG33" s="27" t="e">
        <f t="shared" si="7"/>
        <v>#REF!</v>
      </c>
      <c r="CH33" s="27" t="e">
        <f>VLOOKUP(B33,#REF!,87,0)</f>
        <v>#REF!</v>
      </c>
      <c r="CI33" s="27" t="e">
        <f t="shared" si="1"/>
        <v>#REF!</v>
      </c>
      <c r="CJ33" s="27"/>
      <c r="CK33" s="27"/>
      <c r="CL33" s="27"/>
      <c r="CM33" s="30"/>
      <c r="CN33" s="27"/>
    </row>
    <row r="34" spans="1:92" hidden="1">
      <c r="A34" s="24" t="s">
        <v>164</v>
      </c>
      <c r="B34" s="24">
        <v>10835</v>
      </c>
      <c r="C34" s="24" t="s">
        <v>103</v>
      </c>
      <c r="D34" s="24" t="s">
        <v>104</v>
      </c>
      <c r="E34" s="24" t="s">
        <v>165</v>
      </c>
      <c r="F34" s="24" t="e">
        <f>VLOOKUP($B34,#REF!,5,0)</f>
        <v>#REF!</v>
      </c>
      <c r="G34" s="24" t="e">
        <f>VLOOKUP($B34,#REF!,6,0)</f>
        <v>#REF!</v>
      </c>
      <c r="H34" s="25" t="e">
        <f>VLOOKUP($B34,#REF!,7,0)</f>
        <v>#REF!</v>
      </c>
      <c r="I34" s="26">
        <v>0.13</v>
      </c>
      <c r="J34" s="24" t="e">
        <f>VLOOKUP(B34,#REF!,2,0)</f>
        <v>#REF!</v>
      </c>
      <c r="K34" s="27" t="e">
        <f>VLOOKUP(B34,#REF!,3,0)</f>
        <v>#REF!</v>
      </c>
      <c r="L34" s="27" t="e">
        <f>VLOOKUP(B34,#REF!,4,0)</f>
        <v>#REF!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 t="e">
        <f>VLOOKUP(B34,#REF!,9,0)</f>
        <v>#REF!</v>
      </c>
      <c r="AI34" s="27"/>
      <c r="AJ34" s="27"/>
      <c r="AK34" s="27"/>
      <c r="AL34" s="27" t="e">
        <f>VLOOKUP(B34,#REF!,11,0)</f>
        <v>#REF!</v>
      </c>
      <c r="AM34" s="28" t="e">
        <f t="shared" si="2"/>
        <v>#REF!</v>
      </c>
      <c r="AN34" s="28" t="e">
        <f t="shared" si="3"/>
        <v>#REF!</v>
      </c>
      <c r="AO34" s="27"/>
      <c r="AP34" s="27">
        <v>14</v>
      </c>
      <c r="AQ34" s="27"/>
      <c r="AR34" s="27"/>
      <c r="AS34" s="27"/>
      <c r="AT34" s="27">
        <v>9318.59</v>
      </c>
      <c r="AU34" s="27">
        <v>1211.4100000000001</v>
      </c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 t="e">
        <f t="shared" si="4"/>
        <v>#REF!</v>
      </c>
      <c r="BI34" s="27" t="e">
        <f t="shared" si="5"/>
        <v>#REF!</v>
      </c>
      <c r="BJ34" s="28" t="e">
        <f>VLOOKUP(B34,#REF!,3,0)</f>
        <v>#REF!</v>
      </c>
      <c r="BK34" s="28" t="e">
        <f>VLOOKUP(B34,#REF!,6,0)</f>
        <v>#REF!</v>
      </c>
      <c r="BL34" s="28" t="e">
        <f t="shared" si="6"/>
        <v>#REF!</v>
      </c>
      <c r="BM34" s="27" t="e">
        <f>-VLOOKUP(B34,#REF!,10,0)</f>
        <v>#REF!</v>
      </c>
      <c r="BN34" s="27" t="e">
        <f>-VLOOKUP(B34,#REF!,8,0)</f>
        <v>#REF!</v>
      </c>
      <c r="BO34" s="27" t="e">
        <f>VLOOKUP(B34,#REF!,39,0)</f>
        <v>#REF!</v>
      </c>
      <c r="BP34" s="27" t="e">
        <f>VLOOKUP(B34,#REF!,44,0)</f>
        <v>#REF!</v>
      </c>
      <c r="BQ34" s="27"/>
      <c r="BR34" s="27" t="e">
        <f>VLOOKUP(B34,#REF!,24,0)</f>
        <v>#REF!</v>
      </c>
      <c r="BS34" s="27"/>
      <c r="BT34" s="27"/>
      <c r="BU34" s="28" t="e">
        <f>VLOOKUP(B34,#REF!,8,0)</f>
        <v>#REF!</v>
      </c>
      <c r="BV34" s="28" t="e">
        <f>VLOOKUP(B34,#REF!,13,0)</f>
        <v>#REF!</v>
      </c>
      <c r="BW34" s="28" t="e">
        <f>VLOOKUP(B34,#REF!,18,0)</f>
        <v>#REF!</v>
      </c>
      <c r="BX34" s="27" t="e">
        <f>VLOOKUP(B34,#REF!,43,0)</f>
        <v>#REF!</v>
      </c>
      <c r="BY34" s="27" t="e">
        <f>VLOOKUP(B34,#REF!,48,0)</f>
        <v>#REF!</v>
      </c>
      <c r="BZ34" s="27">
        <v>0</v>
      </c>
      <c r="CA34" s="27" t="e">
        <f>VLOOKUP(B34,#REF!,28,0)</f>
        <v>#REF!</v>
      </c>
      <c r="CB34" s="27"/>
      <c r="CC34" s="27" t="e">
        <f>VLOOKUP(B34,#REF!,23,0)</f>
        <v>#REF!</v>
      </c>
      <c r="CD34" s="27" t="e">
        <f>VLOOKUP(B34,#REF!,33,0)</f>
        <v>#REF!</v>
      </c>
      <c r="CE34" s="27"/>
      <c r="CF34" s="27" t="e">
        <f>VLOOKUP(B34,#REF!,38,0)</f>
        <v>#REF!</v>
      </c>
      <c r="CG34" s="27" t="e">
        <f t="shared" si="7"/>
        <v>#REF!</v>
      </c>
      <c r="CH34" s="27" t="e">
        <f>VLOOKUP(B34,#REF!,87,0)</f>
        <v>#REF!</v>
      </c>
      <c r="CI34" s="27" t="e">
        <f t="shared" si="1"/>
        <v>#REF!</v>
      </c>
      <c r="CJ34" s="27"/>
      <c r="CK34" s="27"/>
      <c r="CL34" s="27"/>
      <c r="CM34" s="30"/>
      <c r="CN34" s="27"/>
    </row>
    <row r="35" spans="1:92" hidden="1">
      <c r="A35" s="24" t="s">
        <v>166</v>
      </c>
      <c r="B35" s="24">
        <v>12204</v>
      </c>
      <c r="C35" s="24" t="s">
        <v>103</v>
      </c>
      <c r="D35" s="24" t="s">
        <v>104</v>
      </c>
      <c r="E35" s="24" t="s">
        <v>167</v>
      </c>
      <c r="F35" s="24" t="e">
        <f>VLOOKUP($B35,#REF!,5,0)</f>
        <v>#REF!</v>
      </c>
      <c r="G35" s="24" t="e">
        <f>VLOOKUP($B35,#REF!,6,0)</f>
        <v>#REF!</v>
      </c>
      <c r="H35" s="25" t="e">
        <f>VLOOKUP($B35,#REF!,7,0)</f>
        <v>#REF!</v>
      </c>
      <c r="I35" s="26">
        <v>0.13</v>
      </c>
      <c r="J35" s="24" t="e">
        <f>VLOOKUP(B35,#REF!,2,0)</f>
        <v>#REF!</v>
      </c>
      <c r="K35" s="27" t="e">
        <f>VLOOKUP(B35,#REF!,3,0)</f>
        <v>#REF!</v>
      </c>
      <c r="L35" s="27" t="e">
        <f>VLOOKUP(B35,#REF!,4,0)</f>
        <v>#REF!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 t="e">
        <f>VLOOKUP(B35,#REF!,9,0)</f>
        <v>#REF!</v>
      </c>
      <c r="AI35" s="27"/>
      <c r="AJ35" s="27"/>
      <c r="AK35" s="27"/>
      <c r="AL35" s="27" t="e">
        <f>VLOOKUP(B35,#REF!,11,0)</f>
        <v>#REF!</v>
      </c>
      <c r="AM35" s="28" t="e">
        <f t="shared" si="2"/>
        <v>#REF!</v>
      </c>
      <c r="AN35" s="28" t="e">
        <f t="shared" si="3"/>
        <v>#REF!</v>
      </c>
      <c r="AO35" s="27"/>
      <c r="AP35" s="27">
        <v>6</v>
      </c>
      <c r="AQ35" s="27"/>
      <c r="AR35" s="27"/>
      <c r="AS35" s="27"/>
      <c r="AT35" s="27">
        <v>2044.25</v>
      </c>
      <c r="AU35" s="27">
        <v>265.75</v>
      </c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 t="e">
        <f t="shared" si="4"/>
        <v>#REF!</v>
      </c>
      <c r="BI35" s="27" t="e">
        <f t="shared" si="5"/>
        <v>#REF!</v>
      </c>
      <c r="BJ35" s="28" t="e">
        <f>VLOOKUP(B35,#REF!,3,0)</f>
        <v>#REF!</v>
      </c>
      <c r="BK35" s="28" t="e">
        <f>VLOOKUP(B35,#REF!,6,0)</f>
        <v>#REF!</v>
      </c>
      <c r="BL35" s="28" t="e">
        <f t="shared" si="6"/>
        <v>#REF!</v>
      </c>
      <c r="BM35" s="27" t="e">
        <f>VLOOKUP(B35,#REF!,12,0)</f>
        <v>#REF!</v>
      </c>
      <c r="BN35" s="27" t="e">
        <f>-VLOOKUP(B35,#REF!,8,0)</f>
        <v>#REF!</v>
      </c>
      <c r="BO35" s="27" t="e">
        <f>VLOOKUP(B35,#REF!,39,0)</f>
        <v>#REF!</v>
      </c>
      <c r="BP35" s="27" t="e">
        <f>VLOOKUP(B35,#REF!,44,0)</f>
        <v>#REF!</v>
      </c>
      <c r="BQ35" s="27"/>
      <c r="BR35" s="27" t="e">
        <f>VLOOKUP(B35,#REF!,24,0)</f>
        <v>#REF!</v>
      </c>
      <c r="BS35" s="27"/>
      <c r="BT35" s="27"/>
      <c r="BU35" s="28" t="e">
        <f>VLOOKUP(B35,#REF!,8,0)</f>
        <v>#REF!</v>
      </c>
      <c r="BV35" s="28" t="e">
        <f>VLOOKUP(B35,#REF!,13,0)</f>
        <v>#REF!</v>
      </c>
      <c r="BW35" s="28" t="e">
        <f>VLOOKUP(B35,#REF!,18,0)</f>
        <v>#REF!</v>
      </c>
      <c r="BX35" s="27" t="e">
        <f>VLOOKUP(B35,#REF!,43,0)</f>
        <v>#REF!</v>
      </c>
      <c r="BY35" s="27" t="e">
        <f>VLOOKUP(B35,#REF!,48,0)</f>
        <v>#REF!</v>
      </c>
      <c r="BZ35" s="27">
        <v>0</v>
      </c>
      <c r="CA35" s="27" t="e">
        <f>VLOOKUP(B35,#REF!,28,0)</f>
        <v>#REF!</v>
      </c>
      <c r="CB35" s="27"/>
      <c r="CC35" s="27" t="e">
        <f>VLOOKUP(B35,#REF!,23,0)</f>
        <v>#REF!</v>
      </c>
      <c r="CD35" s="27" t="e">
        <f>VLOOKUP(B35,#REF!,33,0)</f>
        <v>#REF!</v>
      </c>
      <c r="CE35" s="27"/>
      <c r="CF35" s="27" t="e">
        <f>VLOOKUP(B35,#REF!,38,0)</f>
        <v>#REF!</v>
      </c>
      <c r="CG35" s="27" t="e">
        <f t="shared" si="7"/>
        <v>#REF!</v>
      </c>
      <c r="CH35" s="27" t="e">
        <f>VLOOKUP(B35,#REF!,87,0)</f>
        <v>#REF!</v>
      </c>
      <c r="CI35" s="27" t="e">
        <f t="shared" si="1"/>
        <v>#REF!</v>
      </c>
      <c r="CJ35" s="27"/>
      <c r="CK35" s="27"/>
      <c r="CL35" s="27"/>
      <c r="CM35" s="30"/>
      <c r="CN35" s="27"/>
    </row>
    <row r="36" spans="1:92" hidden="1">
      <c r="A36" s="24" t="s">
        <v>168</v>
      </c>
      <c r="B36" s="24">
        <v>12027</v>
      </c>
      <c r="C36" s="24" t="s">
        <v>103</v>
      </c>
      <c r="D36" s="24" t="s">
        <v>104</v>
      </c>
      <c r="E36" s="24" t="s">
        <v>169</v>
      </c>
      <c r="F36" s="24" t="e">
        <f>VLOOKUP($B36,#REF!,5,0)</f>
        <v>#REF!</v>
      </c>
      <c r="G36" s="24" t="e">
        <f>VLOOKUP($B36,#REF!,6,0)</f>
        <v>#REF!</v>
      </c>
      <c r="H36" s="25" t="e">
        <f>VLOOKUP($B36,#REF!,7,0)</f>
        <v>#REF!</v>
      </c>
      <c r="I36" s="26">
        <v>0.13</v>
      </c>
      <c r="J36" s="24" t="e">
        <f>VLOOKUP(B36,#REF!,2,0)</f>
        <v>#REF!</v>
      </c>
      <c r="K36" s="27" t="e">
        <f>VLOOKUP(B36,#REF!,3,0)</f>
        <v>#REF!</v>
      </c>
      <c r="L36" s="27" t="e">
        <f>VLOOKUP(B36,#REF!,4,0)</f>
        <v>#REF!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 t="e">
        <f>VLOOKUP(B36,#REF!,9,0)</f>
        <v>#REF!</v>
      </c>
      <c r="AI36" s="27"/>
      <c r="AJ36" s="27"/>
      <c r="AK36" s="27"/>
      <c r="AL36" s="27" t="e">
        <f>VLOOKUP(B36,#REF!,11,0)</f>
        <v>#REF!</v>
      </c>
      <c r="AM36" s="28" t="e">
        <f t="shared" si="2"/>
        <v>#REF!</v>
      </c>
      <c r="AN36" s="28" t="e">
        <f t="shared" si="3"/>
        <v>#REF!</v>
      </c>
      <c r="AO36" s="27"/>
      <c r="AP36" s="27">
        <v>121</v>
      </c>
      <c r="AQ36" s="27"/>
      <c r="AR36" s="27"/>
      <c r="AS36" s="27"/>
      <c r="AT36" s="27">
        <v>64824.75</v>
      </c>
      <c r="AU36" s="27">
        <v>8427.25</v>
      </c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 t="e">
        <f t="shared" si="4"/>
        <v>#REF!</v>
      </c>
      <c r="BI36" s="27" t="e">
        <f t="shared" si="5"/>
        <v>#REF!</v>
      </c>
      <c r="BJ36" s="28" t="e">
        <f>VLOOKUP(B36,#REF!,3,0)</f>
        <v>#REF!</v>
      </c>
      <c r="BK36" s="28" t="e">
        <f>VLOOKUP(B36,#REF!,6,0)</f>
        <v>#REF!</v>
      </c>
      <c r="BL36" s="28" t="e">
        <f t="shared" si="6"/>
        <v>#REF!</v>
      </c>
      <c r="BM36" s="27" t="e">
        <f>VLOOKUP(B36,#REF!,12,0)</f>
        <v>#REF!</v>
      </c>
      <c r="BN36" s="27" t="e">
        <f>-VLOOKUP(B36,#REF!,8,0)</f>
        <v>#REF!</v>
      </c>
      <c r="BO36" s="27" t="e">
        <f>VLOOKUP(B36,#REF!,39,0)</f>
        <v>#REF!</v>
      </c>
      <c r="BP36" s="27" t="e">
        <f>VLOOKUP(B36,#REF!,44,0)</f>
        <v>#REF!</v>
      </c>
      <c r="BQ36" s="27"/>
      <c r="BR36" s="27" t="e">
        <f>VLOOKUP(B36,#REF!,24,0)</f>
        <v>#REF!</v>
      </c>
      <c r="BS36" s="27"/>
      <c r="BT36" s="27"/>
      <c r="BU36" s="28" t="e">
        <f>VLOOKUP(B36,#REF!,8,0)</f>
        <v>#REF!</v>
      </c>
      <c r="BV36" s="28" t="e">
        <f>VLOOKUP(B36,#REF!,13,0)</f>
        <v>#REF!</v>
      </c>
      <c r="BW36" s="28" t="e">
        <f>VLOOKUP(B36,#REF!,18,0)</f>
        <v>#REF!</v>
      </c>
      <c r="BX36" s="27" t="e">
        <f>VLOOKUP(B36,#REF!,43,0)</f>
        <v>#REF!</v>
      </c>
      <c r="BY36" s="27" t="e">
        <f>VLOOKUP(B36,#REF!,48,0)</f>
        <v>#REF!</v>
      </c>
      <c r="BZ36" s="27">
        <v>0</v>
      </c>
      <c r="CA36" s="27" t="e">
        <f>VLOOKUP(B36,#REF!,28,0)</f>
        <v>#REF!</v>
      </c>
      <c r="CB36" s="27"/>
      <c r="CC36" s="27" t="e">
        <f>VLOOKUP(B36,#REF!,23,0)</f>
        <v>#REF!</v>
      </c>
      <c r="CD36" s="27" t="e">
        <f>VLOOKUP(B36,#REF!,33,0)</f>
        <v>#REF!</v>
      </c>
      <c r="CE36" s="27"/>
      <c r="CF36" s="27" t="e">
        <f>VLOOKUP(B36,#REF!,38,0)</f>
        <v>#REF!</v>
      </c>
      <c r="CG36" s="27" t="e">
        <f t="shared" si="7"/>
        <v>#REF!</v>
      </c>
      <c r="CH36" s="27" t="e">
        <f>VLOOKUP(B36,#REF!,87,0)</f>
        <v>#REF!</v>
      </c>
      <c r="CI36" s="27" t="e">
        <f t="shared" si="1"/>
        <v>#REF!</v>
      </c>
      <c r="CJ36" s="27"/>
      <c r="CK36" s="27"/>
      <c r="CL36" s="27"/>
      <c r="CM36" s="30"/>
      <c r="CN36" s="27"/>
    </row>
    <row r="37" spans="1:92" hidden="1">
      <c r="A37" s="24" t="s">
        <v>170</v>
      </c>
      <c r="B37" s="24">
        <v>11902</v>
      </c>
      <c r="C37" s="24" t="s">
        <v>103</v>
      </c>
      <c r="D37" s="24" t="s">
        <v>104</v>
      </c>
      <c r="E37" s="24" t="s">
        <v>171</v>
      </c>
      <c r="F37" s="24" t="e">
        <f>VLOOKUP($B37,#REF!,5,0)</f>
        <v>#REF!</v>
      </c>
      <c r="G37" s="24" t="e">
        <f>VLOOKUP($B37,#REF!,6,0)</f>
        <v>#REF!</v>
      </c>
      <c r="H37" s="25" t="e">
        <f>VLOOKUP($B37,#REF!,7,0)</f>
        <v>#REF!</v>
      </c>
      <c r="I37" s="26">
        <v>0.13</v>
      </c>
      <c r="J37" s="24" t="e">
        <f>VLOOKUP(B37,#REF!,2,0)</f>
        <v>#REF!</v>
      </c>
      <c r="K37" s="27" t="e">
        <f>VLOOKUP(B37,#REF!,3,0)</f>
        <v>#REF!</v>
      </c>
      <c r="L37" s="27" t="e">
        <f>VLOOKUP(B37,#REF!,4,0)</f>
        <v>#REF!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 t="e">
        <f>VLOOKUP(B37,#REF!,9,0)</f>
        <v>#REF!</v>
      </c>
      <c r="AI37" s="27"/>
      <c r="AJ37" s="27"/>
      <c r="AK37" s="27"/>
      <c r="AL37" s="27" t="e">
        <f>VLOOKUP(B37,#REF!,11,0)</f>
        <v>#REF!</v>
      </c>
      <c r="AM37" s="28" t="e">
        <f t="shared" si="2"/>
        <v>#REF!</v>
      </c>
      <c r="AN37" s="28" t="e">
        <f t="shared" si="3"/>
        <v>#REF!</v>
      </c>
      <c r="AO37" s="27"/>
      <c r="AP37" s="27">
        <v>80</v>
      </c>
      <c r="AQ37" s="27"/>
      <c r="AR37" s="27"/>
      <c r="AS37" s="27"/>
      <c r="AT37" s="27">
        <v>37830.089999999997</v>
      </c>
      <c r="AU37" s="27">
        <v>4917.91</v>
      </c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 t="e">
        <f t="shared" si="4"/>
        <v>#REF!</v>
      </c>
      <c r="BI37" s="27" t="e">
        <f t="shared" si="5"/>
        <v>#REF!</v>
      </c>
      <c r="BJ37" s="28" t="e">
        <f>VLOOKUP(B37,#REF!,3,0)</f>
        <v>#REF!</v>
      </c>
      <c r="BK37" s="28" t="e">
        <f>VLOOKUP(B37,#REF!,6,0)</f>
        <v>#REF!</v>
      </c>
      <c r="BL37" s="28" t="e">
        <f t="shared" si="6"/>
        <v>#REF!</v>
      </c>
      <c r="BM37" s="27" t="e">
        <f>-VLOOKUP(B37,#REF!,10,0)</f>
        <v>#REF!</v>
      </c>
      <c r="BN37" s="27" t="e">
        <f>-VLOOKUP(B37,#REF!,8,0)</f>
        <v>#REF!</v>
      </c>
      <c r="BO37" s="27" t="e">
        <f>VLOOKUP(B37,#REF!,39,0)</f>
        <v>#REF!</v>
      </c>
      <c r="BP37" s="27" t="e">
        <f>VLOOKUP(B37,#REF!,44,0)</f>
        <v>#REF!</v>
      </c>
      <c r="BQ37" s="27"/>
      <c r="BR37" s="27" t="e">
        <f>VLOOKUP(B37,#REF!,24,0)</f>
        <v>#REF!</v>
      </c>
      <c r="BS37" s="27"/>
      <c r="BT37" s="27"/>
      <c r="BU37" s="28" t="e">
        <f>VLOOKUP(B37,#REF!,8,0)</f>
        <v>#REF!</v>
      </c>
      <c r="BV37" s="28" t="e">
        <f>VLOOKUP(B37,#REF!,13,0)</f>
        <v>#REF!</v>
      </c>
      <c r="BW37" s="28" t="e">
        <f>VLOOKUP(B37,#REF!,18,0)</f>
        <v>#REF!</v>
      </c>
      <c r="BX37" s="27" t="e">
        <f>VLOOKUP(B37,#REF!,43,0)</f>
        <v>#REF!</v>
      </c>
      <c r="BY37" s="27" t="e">
        <f>VLOOKUP(B37,#REF!,48,0)</f>
        <v>#REF!</v>
      </c>
      <c r="BZ37" s="27">
        <v>0</v>
      </c>
      <c r="CA37" s="27" t="e">
        <f>VLOOKUP(B37,#REF!,28,0)</f>
        <v>#REF!</v>
      </c>
      <c r="CB37" s="27"/>
      <c r="CC37" s="27" t="e">
        <f>VLOOKUP(B37,#REF!,23,0)</f>
        <v>#REF!</v>
      </c>
      <c r="CD37" s="27" t="e">
        <f>VLOOKUP(B37,#REF!,33,0)</f>
        <v>#REF!</v>
      </c>
      <c r="CE37" s="27"/>
      <c r="CF37" s="27" t="e">
        <f>VLOOKUP(B37,#REF!,38,0)</f>
        <v>#REF!</v>
      </c>
      <c r="CG37" s="27" t="e">
        <f t="shared" si="7"/>
        <v>#REF!</v>
      </c>
      <c r="CH37" s="27" t="e">
        <f>VLOOKUP(B37,#REF!,87,0)</f>
        <v>#REF!</v>
      </c>
      <c r="CI37" s="27" t="e">
        <f t="shared" si="1"/>
        <v>#REF!</v>
      </c>
      <c r="CJ37" s="27"/>
      <c r="CK37" s="27"/>
      <c r="CL37" s="27"/>
      <c r="CM37" s="30"/>
      <c r="CN37" s="27"/>
    </row>
    <row r="38" spans="1:92" hidden="1">
      <c r="A38" s="24" t="s">
        <v>172</v>
      </c>
      <c r="B38" s="24">
        <v>12113</v>
      </c>
      <c r="C38" s="24" t="s">
        <v>103</v>
      </c>
      <c r="D38" s="24" t="s">
        <v>104</v>
      </c>
      <c r="E38" s="24" t="s">
        <v>173</v>
      </c>
      <c r="F38" s="24" t="e">
        <f>VLOOKUP($B38,#REF!,5,0)</f>
        <v>#REF!</v>
      </c>
      <c r="G38" s="24" t="e">
        <f>VLOOKUP($B38,#REF!,6,0)</f>
        <v>#REF!</v>
      </c>
      <c r="H38" s="25" t="e">
        <f>VLOOKUP($B38,#REF!,7,0)</f>
        <v>#REF!</v>
      </c>
      <c r="I38" s="26">
        <v>0.13</v>
      </c>
      <c r="J38" s="24" t="e">
        <f>VLOOKUP(B38,#REF!,2,0)</f>
        <v>#REF!</v>
      </c>
      <c r="K38" s="27" t="e">
        <f>VLOOKUP(B38,#REF!,3,0)</f>
        <v>#REF!</v>
      </c>
      <c r="L38" s="27" t="e">
        <f>VLOOKUP(B38,#REF!,4,0)</f>
        <v>#REF!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 t="e">
        <f>VLOOKUP(B38,#REF!,9,0)</f>
        <v>#REF!</v>
      </c>
      <c r="AI38" s="27"/>
      <c r="AJ38" s="27"/>
      <c r="AK38" s="27"/>
      <c r="AL38" s="27" t="e">
        <f>VLOOKUP(B38,#REF!,11,0)</f>
        <v>#REF!</v>
      </c>
      <c r="AM38" s="28" t="e">
        <f t="shared" si="2"/>
        <v>#REF!</v>
      </c>
      <c r="AN38" s="28" t="e">
        <f t="shared" si="3"/>
        <v>#REF!</v>
      </c>
      <c r="AO38" s="27"/>
      <c r="AP38" s="27">
        <v>15</v>
      </c>
      <c r="AQ38" s="27"/>
      <c r="AR38" s="27"/>
      <c r="AS38" s="27"/>
      <c r="AT38" s="27">
        <v>9063.01</v>
      </c>
      <c r="AU38" s="27">
        <v>1178.19</v>
      </c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 t="e">
        <f t="shared" si="4"/>
        <v>#REF!</v>
      </c>
      <c r="BI38" s="27" t="e">
        <f t="shared" si="5"/>
        <v>#REF!</v>
      </c>
      <c r="BJ38" s="28" t="e">
        <f>VLOOKUP(B38,#REF!,3,0)</f>
        <v>#REF!</v>
      </c>
      <c r="BK38" s="28" t="e">
        <f>VLOOKUP(B38,#REF!,6,0)</f>
        <v>#REF!</v>
      </c>
      <c r="BL38" s="28" t="e">
        <f t="shared" si="6"/>
        <v>#REF!</v>
      </c>
      <c r="BM38" s="27" t="e">
        <f>VLOOKUP(B38,#REF!,12,0)</f>
        <v>#REF!</v>
      </c>
      <c r="BN38" s="27" t="e">
        <f>-VLOOKUP(B38,#REF!,8,0)</f>
        <v>#REF!</v>
      </c>
      <c r="BO38" s="27" t="e">
        <f>VLOOKUP(B38,#REF!,39,0)</f>
        <v>#REF!</v>
      </c>
      <c r="BP38" s="27" t="e">
        <f>VLOOKUP(B38,#REF!,44,0)</f>
        <v>#REF!</v>
      </c>
      <c r="BQ38" s="27"/>
      <c r="BR38" s="27" t="e">
        <f>VLOOKUP(B38,#REF!,24,0)</f>
        <v>#REF!</v>
      </c>
      <c r="BS38" s="27"/>
      <c r="BT38" s="27"/>
      <c r="BU38" s="28" t="e">
        <f>VLOOKUP(B38,#REF!,8,0)</f>
        <v>#REF!</v>
      </c>
      <c r="BV38" s="28" t="e">
        <f>VLOOKUP(B38,#REF!,13,0)</f>
        <v>#REF!</v>
      </c>
      <c r="BW38" s="28" t="e">
        <f>VLOOKUP(B38,#REF!,18,0)</f>
        <v>#REF!</v>
      </c>
      <c r="BX38" s="27" t="e">
        <f>VLOOKUP(B38,#REF!,43,0)</f>
        <v>#REF!</v>
      </c>
      <c r="BY38" s="27" t="e">
        <f>VLOOKUP(B38,#REF!,48,0)</f>
        <v>#REF!</v>
      </c>
      <c r="BZ38" s="27">
        <v>0</v>
      </c>
      <c r="CA38" s="27" t="e">
        <f>VLOOKUP(B38,#REF!,28,0)</f>
        <v>#REF!</v>
      </c>
      <c r="CB38" s="27"/>
      <c r="CC38" s="27" t="e">
        <f>VLOOKUP(B38,#REF!,23,0)</f>
        <v>#REF!</v>
      </c>
      <c r="CD38" s="27" t="e">
        <f>VLOOKUP(B38,#REF!,33,0)</f>
        <v>#REF!</v>
      </c>
      <c r="CE38" s="27"/>
      <c r="CF38" s="27" t="e">
        <f>VLOOKUP(B38,#REF!,38,0)</f>
        <v>#REF!</v>
      </c>
      <c r="CG38" s="27" t="e">
        <f t="shared" si="7"/>
        <v>#REF!</v>
      </c>
      <c r="CH38" s="27" t="e">
        <f>VLOOKUP(B38,#REF!,87,0)</f>
        <v>#REF!</v>
      </c>
      <c r="CI38" s="27" t="e">
        <f t="shared" si="1"/>
        <v>#REF!</v>
      </c>
      <c r="CJ38" s="27"/>
      <c r="CK38" s="27"/>
      <c r="CL38" s="27"/>
      <c r="CM38" s="30"/>
      <c r="CN38" s="27"/>
    </row>
    <row r="39" spans="1:92" hidden="1">
      <c r="A39" s="24" t="s">
        <v>174</v>
      </c>
      <c r="B39" s="24">
        <v>12328</v>
      </c>
      <c r="C39" s="24" t="s">
        <v>103</v>
      </c>
      <c r="D39" s="24" t="s">
        <v>104</v>
      </c>
      <c r="E39" s="24" t="s">
        <v>175</v>
      </c>
      <c r="F39" s="24" t="e">
        <f>VLOOKUP($B39,#REF!,5,0)</f>
        <v>#REF!</v>
      </c>
      <c r="G39" s="24" t="e">
        <f>VLOOKUP($B39,#REF!,6,0)</f>
        <v>#REF!</v>
      </c>
      <c r="H39" s="25" t="e">
        <f>VLOOKUP($B39,#REF!,7,0)</f>
        <v>#REF!</v>
      </c>
      <c r="I39" s="26">
        <v>0.13</v>
      </c>
      <c r="J39" s="24" t="e">
        <f>VLOOKUP(B39,#REF!,2,0)</f>
        <v>#REF!</v>
      </c>
      <c r="K39" s="27" t="e">
        <f>VLOOKUP(B39,#REF!,3,0)</f>
        <v>#REF!</v>
      </c>
      <c r="L39" s="27" t="e">
        <f>VLOOKUP(B39,#REF!,4,0)</f>
        <v>#REF!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 t="e">
        <f>VLOOKUP(B39,#REF!,9,0)</f>
        <v>#REF!</v>
      </c>
      <c r="AI39" s="27"/>
      <c r="AJ39" s="27"/>
      <c r="AK39" s="27"/>
      <c r="AL39" s="27" t="e">
        <f>VLOOKUP(B39,#REF!,11,0)</f>
        <v>#REF!</v>
      </c>
      <c r="AM39" s="28" t="e">
        <f t="shared" si="2"/>
        <v>#REF!</v>
      </c>
      <c r="AN39" s="28" t="e">
        <f t="shared" si="3"/>
        <v>#REF!</v>
      </c>
      <c r="AO39" s="27"/>
      <c r="AP39" s="27">
        <v>27</v>
      </c>
      <c r="AQ39" s="27"/>
      <c r="AR39" s="27"/>
      <c r="AS39" s="27"/>
      <c r="AT39" s="27">
        <v>19581</v>
      </c>
      <c r="AU39" s="27">
        <v>2545.5300000000002</v>
      </c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 t="e">
        <f t="shared" si="4"/>
        <v>#REF!</v>
      </c>
      <c r="BI39" s="27" t="e">
        <f t="shared" si="5"/>
        <v>#REF!</v>
      </c>
      <c r="BJ39" s="28" t="e">
        <f>VLOOKUP(B39,#REF!,3,0)</f>
        <v>#REF!</v>
      </c>
      <c r="BK39" s="28" t="e">
        <f>VLOOKUP(B39,#REF!,6,0)</f>
        <v>#REF!</v>
      </c>
      <c r="BL39" s="28" t="e">
        <f t="shared" si="6"/>
        <v>#REF!</v>
      </c>
      <c r="BM39" s="27" t="e">
        <f>VLOOKUP(B39,#REF!,12,0)</f>
        <v>#REF!</v>
      </c>
      <c r="BN39" s="27" t="e">
        <f>-VLOOKUP(B39,#REF!,8,0)</f>
        <v>#REF!</v>
      </c>
      <c r="BO39" s="27" t="e">
        <f>VLOOKUP(B39,#REF!,39,0)</f>
        <v>#REF!</v>
      </c>
      <c r="BP39" s="27" t="e">
        <f>VLOOKUP(B39,#REF!,44,0)</f>
        <v>#REF!</v>
      </c>
      <c r="BQ39" s="27"/>
      <c r="BR39" s="27" t="e">
        <f>VLOOKUP(B39,#REF!,24,0)</f>
        <v>#REF!</v>
      </c>
      <c r="BS39" s="27"/>
      <c r="BT39" s="27"/>
      <c r="BU39" s="28" t="e">
        <f>VLOOKUP(B39,#REF!,8,0)</f>
        <v>#REF!</v>
      </c>
      <c r="BV39" s="28" t="e">
        <f>VLOOKUP(B39,#REF!,13,0)</f>
        <v>#REF!</v>
      </c>
      <c r="BW39" s="28" t="e">
        <f>VLOOKUP(B39,#REF!,18,0)</f>
        <v>#REF!</v>
      </c>
      <c r="BX39" s="27" t="e">
        <f>VLOOKUP(B39,#REF!,43,0)</f>
        <v>#REF!</v>
      </c>
      <c r="BY39" s="27" t="e">
        <f>VLOOKUP(B39,#REF!,48,0)</f>
        <v>#REF!</v>
      </c>
      <c r="BZ39" s="27">
        <v>0</v>
      </c>
      <c r="CA39" s="27" t="e">
        <f>VLOOKUP(B39,#REF!,28,0)</f>
        <v>#REF!</v>
      </c>
      <c r="CB39" s="27"/>
      <c r="CC39" s="27" t="e">
        <f>VLOOKUP(B39,#REF!,23,0)</f>
        <v>#REF!</v>
      </c>
      <c r="CD39" s="27" t="e">
        <f>VLOOKUP(B39,#REF!,33,0)</f>
        <v>#REF!</v>
      </c>
      <c r="CE39" s="27"/>
      <c r="CF39" s="27" t="e">
        <f>VLOOKUP(B39,#REF!,38,0)</f>
        <v>#REF!</v>
      </c>
      <c r="CG39" s="27" t="e">
        <f t="shared" si="7"/>
        <v>#REF!</v>
      </c>
      <c r="CH39" s="27" t="e">
        <f>VLOOKUP(B39,#REF!,87,0)</f>
        <v>#REF!</v>
      </c>
      <c r="CI39" s="27" t="e">
        <f t="shared" si="1"/>
        <v>#REF!</v>
      </c>
      <c r="CJ39" s="27"/>
      <c r="CK39" s="27"/>
      <c r="CL39" s="27"/>
      <c r="CM39" s="30"/>
      <c r="CN39" s="27"/>
    </row>
    <row r="40" spans="1:92" hidden="1">
      <c r="A40" s="24" t="s">
        <v>176</v>
      </c>
      <c r="B40" s="24">
        <v>12302</v>
      </c>
      <c r="C40" s="24" t="s">
        <v>103</v>
      </c>
      <c r="D40" s="24" t="s">
        <v>104</v>
      </c>
      <c r="E40" s="24" t="s">
        <v>177</v>
      </c>
      <c r="F40" s="24" t="e">
        <f>VLOOKUP($B40,#REF!,5,0)</f>
        <v>#REF!</v>
      </c>
      <c r="G40" s="24" t="e">
        <f>VLOOKUP($B40,#REF!,6,0)</f>
        <v>#REF!</v>
      </c>
      <c r="H40" s="25" t="e">
        <f>VLOOKUP($B40,#REF!,7,0)</f>
        <v>#REF!</v>
      </c>
      <c r="I40" s="26">
        <v>0.13</v>
      </c>
      <c r="J40" s="24" t="e">
        <f>VLOOKUP(B40,#REF!,2,0)</f>
        <v>#REF!</v>
      </c>
      <c r="K40" s="27" t="e">
        <f>VLOOKUP(B40,#REF!,3,0)</f>
        <v>#REF!</v>
      </c>
      <c r="L40" s="27" t="e">
        <f>VLOOKUP(B40,#REF!,4,0)</f>
        <v>#REF!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 t="e">
        <f>VLOOKUP(B40,#REF!,9,0)</f>
        <v>#REF!</v>
      </c>
      <c r="AI40" s="27"/>
      <c r="AJ40" s="27"/>
      <c r="AK40" s="27"/>
      <c r="AL40" s="27" t="e">
        <f>VLOOKUP(B40,#REF!,11,0)</f>
        <v>#REF!</v>
      </c>
      <c r="AM40" s="28" t="e">
        <f t="shared" si="2"/>
        <v>#REF!</v>
      </c>
      <c r="AN40" s="28" t="e">
        <f t="shared" si="3"/>
        <v>#REF!</v>
      </c>
      <c r="AO40" s="27"/>
      <c r="AP40" s="27">
        <v>14</v>
      </c>
      <c r="AQ40" s="27"/>
      <c r="AR40" s="27"/>
      <c r="AS40" s="27"/>
      <c r="AT40" s="27">
        <v>15183.21</v>
      </c>
      <c r="AU40" s="27">
        <v>1973.79</v>
      </c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 t="e">
        <f t="shared" si="4"/>
        <v>#REF!</v>
      </c>
      <c r="BI40" s="27" t="e">
        <f t="shared" si="5"/>
        <v>#REF!</v>
      </c>
      <c r="BJ40" s="28" t="e">
        <f>VLOOKUP(B40,#REF!,3,0)</f>
        <v>#REF!</v>
      </c>
      <c r="BK40" s="28" t="e">
        <f>VLOOKUP(B40,#REF!,6,0)</f>
        <v>#REF!</v>
      </c>
      <c r="BL40" s="28" t="e">
        <f t="shared" si="6"/>
        <v>#REF!</v>
      </c>
      <c r="BM40" s="27" t="e">
        <f>VLOOKUP(B40,#REF!,12,0)</f>
        <v>#REF!</v>
      </c>
      <c r="BN40" s="27" t="e">
        <f>-VLOOKUP(B40,#REF!,8,0)</f>
        <v>#REF!</v>
      </c>
      <c r="BO40" s="27" t="e">
        <f>VLOOKUP(B40,#REF!,39,0)</f>
        <v>#REF!</v>
      </c>
      <c r="BP40" s="27" t="e">
        <f>VLOOKUP(B40,#REF!,44,0)</f>
        <v>#REF!</v>
      </c>
      <c r="BQ40" s="27"/>
      <c r="BR40" s="27" t="e">
        <f>VLOOKUP(B40,#REF!,24,0)</f>
        <v>#REF!</v>
      </c>
      <c r="BS40" s="27"/>
      <c r="BT40" s="27"/>
      <c r="BU40" s="28" t="e">
        <f>VLOOKUP(B40,#REF!,8,0)</f>
        <v>#REF!</v>
      </c>
      <c r="BV40" s="28" t="e">
        <f>VLOOKUP(B40,#REF!,13,0)</f>
        <v>#REF!</v>
      </c>
      <c r="BW40" s="28" t="e">
        <f>VLOOKUP(B40,#REF!,18,0)</f>
        <v>#REF!</v>
      </c>
      <c r="BX40" s="27" t="e">
        <f>VLOOKUP(B40,#REF!,43,0)</f>
        <v>#REF!</v>
      </c>
      <c r="BY40" s="27" t="e">
        <f>VLOOKUP(B40,#REF!,48,0)</f>
        <v>#REF!</v>
      </c>
      <c r="BZ40" s="27">
        <v>0</v>
      </c>
      <c r="CA40" s="27" t="e">
        <f>VLOOKUP(B40,#REF!,28,0)</f>
        <v>#REF!</v>
      </c>
      <c r="CB40" s="27"/>
      <c r="CC40" s="27" t="e">
        <f>VLOOKUP(B40,#REF!,23,0)</f>
        <v>#REF!</v>
      </c>
      <c r="CD40" s="27" t="e">
        <f>VLOOKUP(B40,#REF!,33,0)</f>
        <v>#REF!</v>
      </c>
      <c r="CE40" s="27"/>
      <c r="CF40" s="27" t="e">
        <f>VLOOKUP(B40,#REF!,38,0)</f>
        <v>#REF!</v>
      </c>
      <c r="CG40" s="27" t="e">
        <f t="shared" si="7"/>
        <v>#REF!</v>
      </c>
      <c r="CH40" s="27" t="e">
        <f>VLOOKUP(B40,#REF!,87,0)</f>
        <v>#REF!</v>
      </c>
      <c r="CI40" s="27" t="e">
        <f t="shared" si="1"/>
        <v>#REF!</v>
      </c>
      <c r="CJ40" s="27"/>
      <c r="CK40" s="27"/>
      <c r="CL40" s="27"/>
      <c r="CM40" s="30"/>
      <c r="CN40" s="27"/>
    </row>
    <row r="41" spans="1:92" hidden="1">
      <c r="A41" s="24" t="s">
        <v>178</v>
      </c>
      <c r="B41" s="24">
        <v>12056</v>
      </c>
      <c r="C41" s="24" t="s">
        <v>103</v>
      </c>
      <c r="D41" s="24" t="s">
        <v>104</v>
      </c>
      <c r="E41" s="24" t="s">
        <v>179</v>
      </c>
      <c r="F41" s="24" t="e">
        <f>VLOOKUP($B41,#REF!,5,0)</f>
        <v>#REF!</v>
      </c>
      <c r="G41" s="24" t="e">
        <f>VLOOKUP($B41,#REF!,6,0)</f>
        <v>#REF!</v>
      </c>
      <c r="H41" s="25" t="e">
        <f>VLOOKUP($B41,#REF!,7,0)</f>
        <v>#REF!</v>
      </c>
      <c r="I41" s="26">
        <v>0.13</v>
      </c>
      <c r="J41" s="24" t="e">
        <f>VLOOKUP(B41,#REF!,2,0)</f>
        <v>#REF!</v>
      </c>
      <c r="K41" s="27" t="e">
        <f>VLOOKUP(B41,#REF!,3,0)</f>
        <v>#REF!</v>
      </c>
      <c r="L41" s="27" t="e">
        <f>VLOOKUP(B41,#REF!,4,0)</f>
        <v>#REF!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 t="e">
        <f>VLOOKUP(B41,#REF!,9,0)</f>
        <v>#REF!</v>
      </c>
      <c r="AI41" s="27"/>
      <c r="AJ41" s="27"/>
      <c r="AK41" s="27"/>
      <c r="AL41" s="27" t="e">
        <f>VLOOKUP(B41,#REF!,11,0)</f>
        <v>#REF!</v>
      </c>
      <c r="AM41" s="28" t="e">
        <f t="shared" si="2"/>
        <v>#REF!</v>
      </c>
      <c r="AN41" s="28" t="e">
        <f t="shared" si="3"/>
        <v>#REF!</v>
      </c>
      <c r="AO41" s="27"/>
      <c r="AP41" s="27">
        <v>94</v>
      </c>
      <c r="AQ41" s="27"/>
      <c r="AR41" s="27"/>
      <c r="AS41" s="27"/>
      <c r="AT41" s="27">
        <v>120915.93</v>
      </c>
      <c r="AU41" s="27">
        <v>15719.07</v>
      </c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 t="e">
        <f t="shared" si="4"/>
        <v>#REF!</v>
      </c>
      <c r="BI41" s="27" t="e">
        <f t="shared" si="5"/>
        <v>#REF!</v>
      </c>
      <c r="BJ41" s="28" t="e">
        <f>VLOOKUP(B41,#REF!,3,0)</f>
        <v>#REF!</v>
      </c>
      <c r="BK41" s="28" t="e">
        <f>VLOOKUP(B41,#REF!,6,0)</f>
        <v>#REF!</v>
      </c>
      <c r="BL41" s="28" t="e">
        <f t="shared" si="6"/>
        <v>#REF!</v>
      </c>
      <c r="BM41" s="27" t="e">
        <f>-VLOOKUP(B41,#REF!,10,0)</f>
        <v>#REF!</v>
      </c>
      <c r="BN41" s="27" t="e">
        <f>-VLOOKUP(B41,#REF!,8,0)</f>
        <v>#REF!</v>
      </c>
      <c r="BO41" s="27" t="e">
        <f>VLOOKUP(B41,#REF!,39,0)</f>
        <v>#REF!</v>
      </c>
      <c r="BP41" s="27" t="e">
        <f>VLOOKUP(B41,#REF!,44,0)</f>
        <v>#REF!</v>
      </c>
      <c r="BQ41" s="27"/>
      <c r="BR41" s="27" t="e">
        <f>VLOOKUP(B41,#REF!,24,0)</f>
        <v>#REF!</v>
      </c>
      <c r="BS41" s="27"/>
      <c r="BT41" s="27"/>
      <c r="BU41" s="28" t="e">
        <f>VLOOKUP(B41,#REF!,8,0)</f>
        <v>#REF!</v>
      </c>
      <c r="BV41" s="28" t="e">
        <f>VLOOKUP(B41,#REF!,13,0)</f>
        <v>#REF!</v>
      </c>
      <c r="BW41" s="28" t="e">
        <f>VLOOKUP(B41,#REF!,18,0)</f>
        <v>#REF!</v>
      </c>
      <c r="BX41" s="27" t="e">
        <f>VLOOKUP(B41,#REF!,43,0)</f>
        <v>#REF!</v>
      </c>
      <c r="BY41" s="27" t="e">
        <f>VLOOKUP(B41,#REF!,48,0)</f>
        <v>#REF!</v>
      </c>
      <c r="BZ41" s="27">
        <v>0</v>
      </c>
      <c r="CA41" s="27" t="e">
        <f>VLOOKUP(B41,#REF!,28,0)</f>
        <v>#REF!</v>
      </c>
      <c r="CB41" s="27"/>
      <c r="CC41" s="27" t="e">
        <f>VLOOKUP(B41,#REF!,23,0)</f>
        <v>#REF!</v>
      </c>
      <c r="CD41" s="27" t="e">
        <f>VLOOKUP(B41,#REF!,33,0)</f>
        <v>#REF!</v>
      </c>
      <c r="CE41" s="27"/>
      <c r="CF41" s="27" t="e">
        <f>VLOOKUP(B41,#REF!,38,0)</f>
        <v>#REF!</v>
      </c>
      <c r="CG41" s="27" t="e">
        <f t="shared" si="7"/>
        <v>#REF!</v>
      </c>
      <c r="CH41" s="27" t="e">
        <f>VLOOKUP(B41,#REF!,87,0)</f>
        <v>#REF!</v>
      </c>
      <c r="CI41" s="27" t="e">
        <f t="shared" si="1"/>
        <v>#REF!</v>
      </c>
      <c r="CJ41" s="27"/>
      <c r="CK41" s="27"/>
      <c r="CL41" s="27"/>
      <c r="CM41" s="30"/>
      <c r="CN41" s="27"/>
    </row>
    <row r="42" spans="1:92" hidden="1">
      <c r="A42" s="24" t="s">
        <v>180</v>
      </c>
      <c r="B42" s="24">
        <v>1466</v>
      </c>
      <c r="C42" s="24" t="s">
        <v>181</v>
      </c>
      <c r="D42" s="24" t="s">
        <v>182</v>
      </c>
      <c r="E42" s="24" t="s">
        <v>183</v>
      </c>
      <c r="F42" s="24" t="e">
        <f>VLOOKUP($B42,#REF!,5,0)</f>
        <v>#REF!</v>
      </c>
      <c r="G42" s="24" t="e">
        <f>VLOOKUP($B42,#REF!,6,0)</f>
        <v>#REF!</v>
      </c>
      <c r="H42" s="25" t="e">
        <f>VLOOKUP($B42,#REF!,7,0)</f>
        <v>#REF!</v>
      </c>
      <c r="I42" s="26">
        <v>0.13</v>
      </c>
      <c r="J42" s="24" t="e">
        <f>VLOOKUP(B42,#REF!,2,0)</f>
        <v>#REF!</v>
      </c>
      <c r="K42" s="27" t="e">
        <f>VLOOKUP(B42,#REF!,3,0)</f>
        <v>#REF!</v>
      </c>
      <c r="L42" s="27" t="e">
        <f>VLOOKUP(B42,#REF!,4,0)</f>
        <v>#REF!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 t="e">
        <f>VLOOKUP(B42,#REF!,9,0)</f>
        <v>#REF!</v>
      </c>
      <c r="AI42" s="27"/>
      <c r="AJ42" s="27"/>
      <c r="AK42" s="27"/>
      <c r="AL42" s="27" t="e">
        <f>VLOOKUP(B42,#REF!,11,0)</f>
        <v>#REF!</v>
      </c>
      <c r="AM42" s="28" t="e">
        <f t="shared" si="2"/>
        <v>#REF!</v>
      </c>
      <c r="AN42" s="28" t="e">
        <f t="shared" si="3"/>
        <v>#REF!</v>
      </c>
      <c r="AO42" s="27"/>
      <c r="AP42" s="27"/>
      <c r="AQ42" s="27"/>
      <c r="AR42" s="27"/>
      <c r="AS42" s="27"/>
      <c r="AT42" s="27">
        <v>19758.400000000001</v>
      </c>
      <c r="AU42" s="27">
        <v>2568.6</v>
      </c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 t="e">
        <f t="shared" si="4"/>
        <v>#REF!</v>
      </c>
      <c r="BI42" s="27" t="e">
        <f t="shared" si="5"/>
        <v>#REF!</v>
      </c>
      <c r="BJ42" s="28" t="e">
        <f>VLOOKUP(B42,#REF!,3,0)</f>
        <v>#REF!</v>
      </c>
      <c r="BK42" s="28" t="e">
        <f>VLOOKUP(B42,#REF!,6,0)</f>
        <v>#REF!</v>
      </c>
      <c r="BL42" s="28" t="e">
        <f t="shared" si="6"/>
        <v>#REF!</v>
      </c>
      <c r="BM42" s="27" t="e">
        <f>VLOOKUP(B42,#REF!,12,0)</f>
        <v>#REF!</v>
      </c>
      <c r="BN42" s="27" t="e">
        <f>-VLOOKUP(B42,#REF!,8,0)</f>
        <v>#REF!</v>
      </c>
      <c r="BO42" s="27" t="e">
        <f>VLOOKUP(B42,#REF!,39,0)</f>
        <v>#REF!</v>
      </c>
      <c r="BP42" s="27" t="e">
        <f>VLOOKUP(B42,#REF!,44,0)</f>
        <v>#REF!</v>
      </c>
      <c r="BQ42" s="27"/>
      <c r="BR42" s="27" t="e">
        <f>VLOOKUP(B42,#REF!,24,0)</f>
        <v>#REF!</v>
      </c>
      <c r="BS42" s="27"/>
      <c r="BT42" s="27"/>
      <c r="BU42" s="28" t="e">
        <f>VLOOKUP(B42,#REF!,8,0)</f>
        <v>#REF!</v>
      </c>
      <c r="BV42" s="28" t="e">
        <f>VLOOKUP(B42,#REF!,13,0)</f>
        <v>#REF!</v>
      </c>
      <c r="BW42" s="28" t="e">
        <f>VLOOKUP(B42,#REF!,18,0)</f>
        <v>#REF!</v>
      </c>
      <c r="BX42" s="27" t="e">
        <f>VLOOKUP(B42,#REF!,43,0)</f>
        <v>#REF!</v>
      </c>
      <c r="BY42" s="27" t="e">
        <f>VLOOKUP(B42,#REF!,48,0)</f>
        <v>#REF!</v>
      </c>
      <c r="BZ42" s="27">
        <v>0</v>
      </c>
      <c r="CA42" s="27" t="e">
        <f>VLOOKUP(B42,#REF!,28,0)</f>
        <v>#REF!</v>
      </c>
      <c r="CB42" s="27"/>
      <c r="CC42" s="27" t="e">
        <f>VLOOKUP(B42,#REF!,23,0)</f>
        <v>#REF!</v>
      </c>
      <c r="CD42" s="27" t="e">
        <f>VLOOKUP(B42,#REF!,33,0)</f>
        <v>#REF!</v>
      </c>
      <c r="CE42" s="27"/>
      <c r="CF42" s="27" t="e">
        <f>VLOOKUP(B42,#REF!,38,0)</f>
        <v>#REF!</v>
      </c>
      <c r="CG42" s="27" t="e">
        <f t="shared" si="7"/>
        <v>#REF!</v>
      </c>
      <c r="CH42" s="27" t="e">
        <f>VLOOKUP(B42,#REF!,87,0)</f>
        <v>#REF!</v>
      </c>
      <c r="CI42" s="27" t="e">
        <f t="shared" si="1"/>
        <v>#REF!</v>
      </c>
      <c r="CJ42" s="27"/>
      <c r="CK42" s="27"/>
      <c r="CL42" s="27"/>
      <c r="CM42" s="30"/>
      <c r="CN42" s="27"/>
    </row>
    <row r="43" spans="1:92" hidden="1">
      <c r="A43" s="24" t="s">
        <v>184</v>
      </c>
      <c r="B43" s="24">
        <v>4954</v>
      </c>
      <c r="C43" s="24" t="s">
        <v>181</v>
      </c>
      <c r="D43" s="24" t="s">
        <v>182</v>
      </c>
      <c r="E43" s="24" t="s">
        <v>185</v>
      </c>
      <c r="F43" s="24" t="e">
        <f>VLOOKUP($B43,#REF!,5,0)</f>
        <v>#REF!</v>
      </c>
      <c r="G43" s="24" t="e">
        <f>VLOOKUP($B43,#REF!,6,0)</f>
        <v>#REF!</v>
      </c>
      <c r="H43" s="25" t="e">
        <f>VLOOKUP($B43,#REF!,7,0)</f>
        <v>#REF!</v>
      </c>
      <c r="I43" s="26">
        <v>0.13</v>
      </c>
      <c r="J43" s="24" t="e">
        <f>VLOOKUP(B43,#REF!,2,0)</f>
        <v>#REF!</v>
      </c>
      <c r="K43" s="27" t="e">
        <f>VLOOKUP(B43,#REF!,3,0)</f>
        <v>#REF!</v>
      </c>
      <c r="L43" s="27" t="e">
        <f>VLOOKUP(B43,#REF!,4,0)</f>
        <v>#REF!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 t="e">
        <f>VLOOKUP(B43,#REF!,9,0)</f>
        <v>#REF!</v>
      </c>
      <c r="AI43" s="27"/>
      <c r="AJ43" s="27"/>
      <c r="AK43" s="27"/>
      <c r="AL43" s="27" t="e">
        <f>VLOOKUP(B43,#REF!,11,0)</f>
        <v>#REF!</v>
      </c>
      <c r="AM43" s="28" t="e">
        <f t="shared" si="2"/>
        <v>#REF!</v>
      </c>
      <c r="AN43" s="28" t="e">
        <f t="shared" si="3"/>
        <v>#REF!</v>
      </c>
      <c r="AO43" s="27"/>
      <c r="AP43" s="27"/>
      <c r="AQ43" s="27"/>
      <c r="AR43" s="27"/>
      <c r="AS43" s="27"/>
      <c r="AT43" s="27">
        <v>1317.7</v>
      </c>
      <c r="AU43" s="27">
        <v>171.3</v>
      </c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 t="e">
        <f t="shared" si="4"/>
        <v>#REF!</v>
      </c>
      <c r="BI43" s="27" t="e">
        <f t="shared" si="5"/>
        <v>#REF!</v>
      </c>
      <c r="BJ43" s="28" t="e">
        <f>VLOOKUP(B43,#REF!,3,0)</f>
        <v>#REF!</v>
      </c>
      <c r="BK43" s="28" t="e">
        <f>VLOOKUP(B43,#REF!,6,0)</f>
        <v>#REF!</v>
      </c>
      <c r="BL43" s="28" t="e">
        <f t="shared" si="6"/>
        <v>#REF!</v>
      </c>
      <c r="BM43" s="27" t="e">
        <f>VLOOKUP(B43,#REF!,12,0)</f>
        <v>#REF!</v>
      </c>
      <c r="BN43" s="27" t="e">
        <f>-VLOOKUP(B43,#REF!,8,0)</f>
        <v>#REF!</v>
      </c>
      <c r="BO43" s="27" t="e">
        <f>VLOOKUP(B43,#REF!,39,0)</f>
        <v>#REF!</v>
      </c>
      <c r="BP43" s="27" t="e">
        <f>VLOOKUP(B43,#REF!,44,0)</f>
        <v>#REF!</v>
      </c>
      <c r="BQ43" s="27"/>
      <c r="BR43" s="27" t="e">
        <f>VLOOKUP(B43,#REF!,24,0)</f>
        <v>#REF!</v>
      </c>
      <c r="BS43" s="27"/>
      <c r="BT43" s="27"/>
      <c r="BU43" s="28" t="e">
        <f>VLOOKUP(B43,#REF!,8,0)</f>
        <v>#REF!</v>
      </c>
      <c r="BV43" s="28" t="e">
        <f>VLOOKUP(B43,#REF!,13,0)</f>
        <v>#REF!</v>
      </c>
      <c r="BW43" s="28" t="e">
        <f>VLOOKUP(B43,#REF!,18,0)</f>
        <v>#REF!</v>
      </c>
      <c r="BX43" s="27" t="e">
        <f>VLOOKUP(B43,#REF!,43,0)</f>
        <v>#REF!</v>
      </c>
      <c r="BY43" s="27" t="e">
        <f>VLOOKUP(B43,#REF!,48,0)</f>
        <v>#REF!</v>
      </c>
      <c r="BZ43" s="27">
        <v>0</v>
      </c>
      <c r="CA43" s="27" t="e">
        <f>VLOOKUP(B43,#REF!,28,0)</f>
        <v>#REF!</v>
      </c>
      <c r="CB43" s="27"/>
      <c r="CC43" s="27" t="e">
        <f>VLOOKUP(B43,#REF!,23,0)</f>
        <v>#REF!</v>
      </c>
      <c r="CD43" s="27" t="e">
        <f>VLOOKUP(B43,#REF!,33,0)</f>
        <v>#REF!</v>
      </c>
      <c r="CE43" s="27"/>
      <c r="CF43" s="27" t="e">
        <f>VLOOKUP(B43,#REF!,38,0)</f>
        <v>#REF!</v>
      </c>
      <c r="CG43" s="27" t="e">
        <f t="shared" si="7"/>
        <v>#REF!</v>
      </c>
      <c r="CH43" s="27" t="e">
        <f>VLOOKUP(B43,#REF!,87,0)</f>
        <v>#REF!</v>
      </c>
      <c r="CI43" s="27" t="e">
        <f t="shared" si="1"/>
        <v>#REF!</v>
      </c>
      <c r="CJ43" s="27"/>
      <c r="CK43" s="27"/>
      <c r="CL43" s="27"/>
      <c r="CM43" s="30"/>
      <c r="CN43" s="27"/>
    </row>
    <row r="44" spans="1:92" hidden="1">
      <c r="A44" s="24" t="s">
        <v>186</v>
      </c>
      <c r="B44" s="24">
        <v>6451</v>
      </c>
      <c r="C44" s="24" t="s">
        <v>181</v>
      </c>
      <c r="D44" s="24" t="s">
        <v>182</v>
      </c>
      <c r="E44" s="24" t="s">
        <v>187</v>
      </c>
      <c r="F44" s="24" t="e">
        <f>VLOOKUP($B44,#REF!,5,0)</f>
        <v>#REF!</v>
      </c>
      <c r="G44" s="24" t="e">
        <f>VLOOKUP($B44,#REF!,6,0)</f>
        <v>#REF!</v>
      </c>
      <c r="H44" s="25" t="e">
        <f>VLOOKUP($B44,#REF!,7,0)</f>
        <v>#REF!</v>
      </c>
      <c r="I44" s="26">
        <v>0.13</v>
      </c>
      <c r="J44" s="24" t="e">
        <f>VLOOKUP(B44,#REF!,2,0)</f>
        <v>#REF!</v>
      </c>
      <c r="K44" s="27" t="e">
        <f>VLOOKUP(B44,#REF!,3,0)</f>
        <v>#REF!</v>
      </c>
      <c r="L44" s="27" t="e">
        <f>VLOOKUP(B44,#REF!,4,0)</f>
        <v>#REF!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 t="e">
        <f>VLOOKUP(B44,#REF!,9,0)</f>
        <v>#REF!</v>
      </c>
      <c r="AI44" s="27"/>
      <c r="AJ44" s="27"/>
      <c r="AK44" s="27"/>
      <c r="AL44" s="27" t="e">
        <f>VLOOKUP(B44,#REF!,11,0)</f>
        <v>#REF!</v>
      </c>
      <c r="AM44" s="28" t="e">
        <f t="shared" si="2"/>
        <v>#REF!</v>
      </c>
      <c r="AN44" s="28" t="e">
        <f t="shared" si="3"/>
        <v>#REF!</v>
      </c>
      <c r="AO44" s="27"/>
      <c r="AP44" s="27"/>
      <c r="AQ44" s="27"/>
      <c r="AR44" s="27"/>
      <c r="AS44" s="27"/>
      <c r="AT44" s="27">
        <v>17238.05</v>
      </c>
      <c r="AU44" s="27">
        <v>2240.9499999999998</v>
      </c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 t="e">
        <f t="shared" si="4"/>
        <v>#REF!</v>
      </c>
      <c r="BI44" s="27" t="e">
        <f t="shared" si="5"/>
        <v>#REF!</v>
      </c>
      <c r="BJ44" s="28" t="e">
        <f>VLOOKUP(B44,#REF!,3,0)</f>
        <v>#REF!</v>
      </c>
      <c r="BK44" s="28" t="e">
        <f>VLOOKUP(B44,#REF!,6,0)</f>
        <v>#REF!</v>
      </c>
      <c r="BL44" s="28" t="e">
        <f t="shared" si="6"/>
        <v>#REF!</v>
      </c>
      <c r="BM44" s="27" t="e">
        <f>VLOOKUP(B44,#REF!,12,0)</f>
        <v>#REF!</v>
      </c>
      <c r="BN44" s="27" t="e">
        <f>-VLOOKUP(B44,#REF!,8,0)</f>
        <v>#REF!</v>
      </c>
      <c r="BO44" s="27" t="e">
        <f>VLOOKUP(B44,#REF!,39,0)</f>
        <v>#REF!</v>
      </c>
      <c r="BP44" s="27" t="e">
        <f>VLOOKUP(B44,#REF!,44,0)</f>
        <v>#REF!</v>
      </c>
      <c r="BQ44" s="27"/>
      <c r="BR44" s="27" t="e">
        <f>VLOOKUP(B44,#REF!,24,0)</f>
        <v>#REF!</v>
      </c>
      <c r="BS44" s="27"/>
      <c r="BT44" s="27"/>
      <c r="BU44" s="28" t="e">
        <f>VLOOKUP(B44,#REF!,8,0)</f>
        <v>#REF!</v>
      </c>
      <c r="BV44" s="28" t="e">
        <f>VLOOKUP(B44,#REF!,13,0)</f>
        <v>#REF!</v>
      </c>
      <c r="BW44" s="28" t="e">
        <f>VLOOKUP(B44,#REF!,18,0)</f>
        <v>#REF!</v>
      </c>
      <c r="BX44" s="27" t="e">
        <f>VLOOKUP(B44,#REF!,43,0)</f>
        <v>#REF!</v>
      </c>
      <c r="BY44" s="27" t="e">
        <f>VLOOKUP(B44,#REF!,48,0)</f>
        <v>#REF!</v>
      </c>
      <c r="BZ44" s="27">
        <v>0</v>
      </c>
      <c r="CA44" s="27" t="e">
        <f>VLOOKUP(B44,#REF!,28,0)</f>
        <v>#REF!</v>
      </c>
      <c r="CB44" s="27"/>
      <c r="CC44" s="27" t="e">
        <f>VLOOKUP(B44,#REF!,23,0)</f>
        <v>#REF!</v>
      </c>
      <c r="CD44" s="27" t="e">
        <f>VLOOKUP(B44,#REF!,33,0)</f>
        <v>#REF!</v>
      </c>
      <c r="CE44" s="27"/>
      <c r="CF44" s="27" t="e">
        <f>VLOOKUP(B44,#REF!,38,0)</f>
        <v>#REF!</v>
      </c>
      <c r="CG44" s="27" t="e">
        <f t="shared" si="7"/>
        <v>#REF!</v>
      </c>
      <c r="CH44" s="27" t="e">
        <f>VLOOKUP(B44,#REF!,87,0)</f>
        <v>#REF!</v>
      </c>
      <c r="CI44" s="27" t="e">
        <f t="shared" si="1"/>
        <v>#REF!</v>
      </c>
      <c r="CJ44" s="27"/>
      <c r="CK44" s="27"/>
      <c r="CL44" s="27"/>
      <c r="CM44" s="30"/>
      <c r="CN44" s="27"/>
    </row>
    <row r="45" spans="1:92" hidden="1">
      <c r="A45" s="24" t="s">
        <v>188</v>
      </c>
      <c r="B45" s="24">
        <v>9158</v>
      </c>
      <c r="C45" s="24" t="s">
        <v>181</v>
      </c>
      <c r="D45" s="24" t="s">
        <v>182</v>
      </c>
      <c r="E45" s="24" t="s">
        <v>189</v>
      </c>
      <c r="F45" s="24" t="e">
        <f>VLOOKUP($B45,#REF!,5,0)</f>
        <v>#REF!</v>
      </c>
      <c r="G45" s="24" t="e">
        <f>VLOOKUP($B45,#REF!,6,0)</f>
        <v>#REF!</v>
      </c>
      <c r="H45" s="25" t="e">
        <f>VLOOKUP($B45,#REF!,7,0)</f>
        <v>#REF!</v>
      </c>
      <c r="I45" s="26">
        <v>0.13</v>
      </c>
      <c r="J45" s="24" t="e">
        <f>VLOOKUP(B45,#REF!,2,0)</f>
        <v>#REF!</v>
      </c>
      <c r="K45" s="27" t="e">
        <f>VLOOKUP(B45,#REF!,3,0)</f>
        <v>#REF!</v>
      </c>
      <c r="L45" s="27" t="e">
        <f>VLOOKUP(B45,#REF!,4,0)</f>
        <v>#REF!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 t="e">
        <f>VLOOKUP(B45,#REF!,9,0)</f>
        <v>#REF!</v>
      </c>
      <c r="AI45" s="27"/>
      <c r="AJ45" s="27"/>
      <c r="AK45" s="27"/>
      <c r="AL45" s="27" t="e">
        <f>VLOOKUP(B45,#REF!,11,0)</f>
        <v>#REF!</v>
      </c>
      <c r="AM45" s="28" t="e">
        <f t="shared" si="2"/>
        <v>#REF!</v>
      </c>
      <c r="AN45" s="28" t="e">
        <f t="shared" si="3"/>
        <v>#REF!</v>
      </c>
      <c r="AO45" s="27"/>
      <c r="AP45" s="27"/>
      <c r="AQ45" s="27"/>
      <c r="AR45" s="27"/>
      <c r="AS45" s="27"/>
      <c r="AT45" s="27">
        <v>9339.81</v>
      </c>
      <c r="AU45" s="27">
        <v>1214.19</v>
      </c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 t="e">
        <f t="shared" si="4"/>
        <v>#REF!</v>
      </c>
      <c r="BI45" s="27" t="e">
        <f t="shared" si="5"/>
        <v>#REF!</v>
      </c>
      <c r="BJ45" s="28" t="e">
        <f>VLOOKUP(B45,#REF!,3,0)</f>
        <v>#REF!</v>
      </c>
      <c r="BK45" s="28" t="e">
        <f>VLOOKUP(B45,#REF!,6,0)</f>
        <v>#REF!</v>
      </c>
      <c r="BL45" s="28" t="e">
        <f t="shared" si="6"/>
        <v>#REF!</v>
      </c>
      <c r="BM45" s="27" t="e">
        <f>VLOOKUP(B45,#REF!,12,0)</f>
        <v>#REF!</v>
      </c>
      <c r="BN45" s="27" t="e">
        <f>-VLOOKUP(B45,#REF!,8,0)</f>
        <v>#REF!</v>
      </c>
      <c r="BO45" s="27" t="e">
        <f>VLOOKUP(B45,#REF!,39,0)</f>
        <v>#REF!</v>
      </c>
      <c r="BP45" s="27" t="e">
        <f>VLOOKUP(B45,#REF!,44,0)</f>
        <v>#REF!</v>
      </c>
      <c r="BQ45" s="27"/>
      <c r="BR45" s="27" t="e">
        <f>VLOOKUP(B45,#REF!,24,0)</f>
        <v>#REF!</v>
      </c>
      <c r="BS45" s="27"/>
      <c r="BT45" s="27"/>
      <c r="BU45" s="28" t="e">
        <f>VLOOKUP(B45,#REF!,8,0)</f>
        <v>#REF!</v>
      </c>
      <c r="BV45" s="28" t="e">
        <f>VLOOKUP(B45,#REF!,13,0)</f>
        <v>#REF!</v>
      </c>
      <c r="BW45" s="28" t="e">
        <f>VLOOKUP(B45,#REF!,18,0)</f>
        <v>#REF!</v>
      </c>
      <c r="BX45" s="27" t="e">
        <f>VLOOKUP(B45,#REF!,43,0)</f>
        <v>#REF!</v>
      </c>
      <c r="BY45" s="27" t="e">
        <f>VLOOKUP(B45,#REF!,48,0)</f>
        <v>#REF!</v>
      </c>
      <c r="BZ45" s="27">
        <v>0</v>
      </c>
      <c r="CA45" s="27" t="e">
        <f>VLOOKUP(B45,#REF!,28,0)</f>
        <v>#REF!</v>
      </c>
      <c r="CB45" s="27"/>
      <c r="CC45" s="27" t="e">
        <f>VLOOKUP(B45,#REF!,23,0)</f>
        <v>#REF!</v>
      </c>
      <c r="CD45" s="27" t="e">
        <f>VLOOKUP(B45,#REF!,33,0)</f>
        <v>#REF!</v>
      </c>
      <c r="CE45" s="27"/>
      <c r="CF45" s="27" t="e">
        <f>VLOOKUP(B45,#REF!,38,0)</f>
        <v>#REF!</v>
      </c>
      <c r="CG45" s="27" t="e">
        <f t="shared" si="7"/>
        <v>#REF!</v>
      </c>
      <c r="CH45" s="27" t="e">
        <f>VLOOKUP(B45,#REF!,87,0)</f>
        <v>#REF!</v>
      </c>
      <c r="CI45" s="27" t="e">
        <f t="shared" si="1"/>
        <v>#REF!</v>
      </c>
      <c r="CJ45" s="27"/>
      <c r="CK45" s="27"/>
      <c r="CL45" s="27"/>
      <c r="CM45" s="30"/>
      <c r="CN45" s="27"/>
    </row>
    <row r="46" spans="1:92" hidden="1">
      <c r="A46" s="24" t="s">
        <v>190</v>
      </c>
      <c r="B46" s="24">
        <v>12164</v>
      </c>
      <c r="C46" s="24" t="s">
        <v>181</v>
      </c>
      <c r="D46" s="24" t="s">
        <v>191</v>
      </c>
      <c r="E46" s="24" t="s">
        <v>192</v>
      </c>
      <c r="F46" s="24" t="e">
        <f>VLOOKUP($B46,#REF!,5,0)</f>
        <v>#REF!</v>
      </c>
      <c r="G46" s="24" t="e">
        <f>VLOOKUP($B46,#REF!,6,0)</f>
        <v>#REF!</v>
      </c>
      <c r="H46" s="25" t="e">
        <f>VLOOKUP($B46,#REF!,7,0)</f>
        <v>#REF!</v>
      </c>
      <c r="I46" s="26">
        <v>0.13</v>
      </c>
      <c r="J46" s="24" t="e">
        <f>VLOOKUP(B46,#REF!,2,0)</f>
        <v>#REF!</v>
      </c>
      <c r="K46" s="27" t="e">
        <f>VLOOKUP(B46,#REF!,3,0)</f>
        <v>#REF!</v>
      </c>
      <c r="L46" s="27" t="e">
        <f>VLOOKUP(B46,#REF!,4,0)</f>
        <v>#REF!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 t="e">
        <f>VLOOKUP(B46,#REF!,9,0)</f>
        <v>#REF!</v>
      </c>
      <c r="AI46" s="27"/>
      <c r="AJ46" s="27"/>
      <c r="AK46" s="27"/>
      <c r="AL46" s="27" t="e">
        <f>VLOOKUP(B46,#REF!,11,0)</f>
        <v>#REF!</v>
      </c>
      <c r="AM46" s="28" t="e">
        <f t="shared" si="2"/>
        <v>#REF!</v>
      </c>
      <c r="AN46" s="28" t="e">
        <f t="shared" si="3"/>
        <v>#REF!</v>
      </c>
      <c r="AO46" s="27"/>
      <c r="AP46" s="27"/>
      <c r="AQ46" s="27"/>
      <c r="AR46" s="27"/>
      <c r="AS46" s="27"/>
      <c r="AT46" s="27">
        <v>3440.71</v>
      </c>
      <c r="AU46" s="27">
        <v>447.29</v>
      </c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 t="e">
        <f t="shared" si="4"/>
        <v>#REF!</v>
      </c>
      <c r="BI46" s="27" t="e">
        <f t="shared" si="5"/>
        <v>#REF!</v>
      </c>
      <c r="BJ46" s="28" t="e">
        <f>VLOOKUP(B46,#REF!,3,0)</f>
        <v>#REF!</v>
      </c>
      <c r="BK46" s="28" t="e">
        <f>VLOOKUP(B46,#REF!,6,0)</f>
        <v>#REF!</v>
      </c>
      <c r="BL46" s="28" t="e">
        <f t="shared" si="6"/>
        <v>#REF!</v>
      </c>
      <c r="BM46" s="27" t="e">
        <f>VLOOKUP(B46,#REF!,12,0)</f>
        <v>#REF!</v>
      </c>
      <c r="BN46" s="27" t="e">
        <f>-VLOOKUP(B46,#REF!,8,0)</f>
        <v>#REF!</v>
      </c>
      <c r="BO46" s="27" t="e">
        <f>VLOOKUP(B46,#REF!,39,0)</f>
        <v>#REF!</v>
      </c>
      <c r="BP46" s="27" t="e">
        <f>VLOOKUP(B46,#REF!,44,0)</f>
        <v>#REF!</v>
      </c>
      <c r="BQ46" s="27"/>
      <c r="BR46" s="27" t="e">
        <f>VLOOKUP(B46,#REF!,24,0)</f>
        <v>#REF!</v>
      </c>
      <c r="BS46" s="27"/>
      <c r="BT46" s="27"/>
      <c r="BU46" s="28" t="e">
        <f>VLOOKUP(B46,#REF!,8,0)</f>
        <v>#REF!</v>
      </c>
      <c r="BV46" s="28" t="e">
        <f>VLOOKUP(B46,#REF!,13,0)</f>
        <v>#REF!</v>
      </c>
      <c r="BW46" s="28" t="e">
        <f>VLOOKUP(B46,#REF!,18,0)</f>
        <v>#REF!</v>
      </c>
      <c r="BX46" s="27" t="e">
        <f>VLOOKUP(B46,#REF!,43,0)</f>
        <v>#REF!</v>
      </c>
      <c r="BY46" s="27" t="e">
        <f>VLOOKUP(B46,#REF!,48,0)</f>
        <v>#REF!</v>
      </c>
      <c r="BZ46" s="27">
        <v>0</v>
      </c>
      <c r="CA46" s="27" t="e">
        <f>VLOOKUP(B46,#REF!,28,0)</f>
        <v>#REF!</v>
      </c>
      <c r="CB46" s="27"/>
      <c r="CC46" s="27" t="e">
        <f>VLOOKUP(B46,#REF!,23,0)</f>
        <v>#REF!</v>
      </c>
      <c r="CD46" s="27" t="e">
        <f>VLOOKUP(B46,#REF!,33,0)</f>
        <v>#REF!</v>
      </c>
      <c r="CE46" s="27"/>
      <c r="CF46" s="27" t="e">
        <f>VLOOKUP(B46,#REF!,38,0)</f>
        <v>#REF!</v>
      </c>
      <c r="CG46" s="27" t="e">
        <f t="shared" si="7"/>
        <v>#REF!</v>
      </c>
      <c r="CH46" s="27" t="e">
        <f>VLOOKUP(B46,#REF!,87,0)</f>
        <v>#REF!</v>
      </c>
      <c r="CI46" s="27" t="e">
        <f t="shared" si="1"/>
        <v>#REF!</v>
      </c>
      <c r="CJ46" s="27"/>
      <c r="CK46" s="27"/>
      <c r="CL46" s="27"/>
      <c r="CM46" s="30"/>
      <c r="CN46" s="27"/>
    </row>
    <row r="47" spans="1:92" hidden="1">
      <c r="A47" s="24" t="s">
        <v>193</v>
      </c>
      <c r="B47" s="24">
        <v>4899</v>
      </c>
      <c r="C47" s="24" t="s">
        <v>100</v>
      </c>
      <c r="D47" s="24" t="s">
        <v>100</v>
      </c>
      <c r="E47" s="24" t="s">
        <v>194</v>
      </c>
      <c r="F47" s="24" t="e">
        <f>VLOOKUP($B47,#REF!,5,0)</f>
        <v>#REF!</v>
      </c>
      <c r="G47" s="24" t="e">
        <f>VLOOKUP($B47,#REF!,6,0)</f>
        <v>#REF!</v>
      </c>
      <c r="H47" s="25" t="e">
        <f>VLOOKUP($B47,#REF!,7,0)</f>
        <v>#REF!</v>
      </c>
      <c r="I47" s="26">
        <v>0.13</v>
      </c>
      <c r="J47" s="24" t="e">
        <f>VLOOKUP(B47,#REF!,2,0)</f>
        <v>#REF!</v>
      </c>
      <c r="K47" s="27" t="e">
        <f>VLOOKUP(B47,#REF!,3,0)</f>
        <v>#REF!</v>
      </c>
      <c r="L47" s="27" t="e">
        <f>VLOOKUP(B47,#REF!,4,0)</f>
        <v>#REF!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 t="e">
        <f>VLOOKUP(B47,#REF!,9,0)</f>
        <v>#REF!</v>
      </c>
      <c r="AI47" s="27"/>
      <c r="AJ47" s="27"/>
      <c r="AK47" s="27"/>
      <c r="AL47" s="27" t="e">
        <f>VLOOKUP(B47,#REF!,11,0)</f>
        <v>#REF!</v>
      </c>
      <c r="AM47" s="28" t="e">
        <f t="shared" si="2"/>
        <v>#REF!</v>
      </c>
      <c r="AN47" s="28" t="e">
        <f t="shared" si="3"/>
        <v>#REF!</v>
      </c>
      <c r="AO47" s="27"/>
      <c r="AP47" s="27"/>
      <c r="AQ47" s="27"/>
      <c r="AR47" s="27"/>
      <c r="AS47" s="27"/>
      <c r="AT47" s="27">
        <v>6486.73</v>
      </c>
      <c r="AU47" s="27">
        <v>843.27</v>
      </c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 t="e">
        <f t="shared" si="4"/>
        <v>#REF!</v>
      </c>
      <c r="BI47" s="27" t="e">
        <f t="shared" si="5"/>
        <v>#REF!</v>
      </c>
      <c r="BJ47" s="28" t="e">
        <f>VLOOKUP(B47,#REF!,3,0)</f>
        <v>#REF!</v>
      </c>
      <c r="BK47" s="28" t="e">
        <f>VLOOKUP(B47,#REF!,6,0)</f>
        <v>#REF!</v>
      </c>
      <c r="BL47" s="28" t="e">
        <f t="shared" si="6"/>
        <v>#REF!</v>
      </c>
      <c r="BM47" s="27" t="e">
        <f>-VLOOKUP(B47,#REF!,10,0)</f>
        <v>#REF!</v>
      </c>
      <c r="BN47" s="27" t="e">
        <f>-VLOOKUP(B47,#REF!,8,0)</f>
        <v>#REF!</v>
      </c>
      <c r="BO47" s="27" t="e">
        <f>VLOOKUP(B47,#REF!,39,0)</f>
        <v>#REF!</v>
      </c>
      <c r="BP47" s="27" t="e">
        <f>VLOOKUP(B47,#REF!,44,0)</f>
        <v>#REF!</v>
      </c>
      <c r="BQ47" s="27"/>
      <c r="BR47" s="27" t="e">
        <f>VLOOKUP(B47,#REF!,24,0)</f>
        <v>#REF!</v>
      </c>
      <c r="BS47" s="27"/>
      <c r="BT47" s="27"/>
      <c r="BU47" s="28" t="e">
        <f>VLOOKUP(B47,#REF!,8,0)</f>
        <v>#REF!</v>
      </c>
      <c r="BV47" s="28" t="e">
        <f>VLOOKUP(B47,#REF!,13,0)</f>
        <v>#REF!</v>
      </c>
      <c r="BW47" s="28" t="e">
        <f>VLOOKUP(B47,#REF!,18,0)</f>
        <v>#REF!</v>
      </c>
      <c r="BX47" s="27" t="e">
        <f>VLOOKUP(B47,#REF!,43,0)</f>
        <v>#REF!</v>
      </c>
      <c r="BY47" s="27" t="e">
        <f>VLOOKUP(B47,#REF!,48,0)</f>
        <v>#REF!</v>
      </c>
      <c r="BZ47" s="27">
        <v>0</v>
      </c>
      <c r="CA47" s="27" t="e">
        <f>VLOOKUP(B47,#REF!,28,0)</f>
        <v>#REF!</v>
      </c>
      <c r="CB47" s="27"/>
      <c r="CC47" s="27" t="e">
        <f>VLOOKUP(B47,#REF!,23,0)</f>
        <v>#REF!</v>
      </c>
      <c r="CD47" s="27" t="e">
        <f>VLOOKUP(B47,#REF!,33,0)</f>
        <v>#REF!</v>
      </c>
      <c r="CE47" s="27"/>
      <c r="CF47" s="27" t="e">
        <f>VLOOKUP(B47,#REF!,38,0)</f>
        <v>#REF!</v>
      </c>
      <c r="CG47" s="27" t="e">
        <f t="shared" si="7"/>
        <v>#REF!</v>
      </c>
      <c r="CH47" s="27" t="e">
        <f>VLOOKUP(B47,#REF!,87,0)</f>
        <v>#REF!</v>
      </c>
      <c r="CI47" s="27" t="e">
        <f t="shared" si="1"/>
        <v>#REF!</v>
      </c>
      <c r="CJ47" s="27"/>
      <c r="CK47" s="27"/>
      <c r="CL47" s="27"/>
      <c r="CM47" s="30"/>
      <c r="CN47" s="27"/>
    </row>
    <row r="48" spans="1:92" hidden="1">
      <c r="A48" s="24" t="s">
        <v>195</v>
      </c>
      <c r="B48" s="24">
        <v>7797</v>
      </c>
      <c r="C48" s="24" t="s">
        <v>100</v>
      </c>
      <c r="D48" s="24" t="s">
        <v>100</v>
      </c>
      <c r="E48" s="24" t="s">
        <v>196</v>
      </c>
      <c r="F48" s="24" t="e">
        <f>VLOOKUP($B48,#REF!,5,0)</f>
        <v>#REF!</v>
      </c>
      <c r="G48" s="24" t="e">
        <f>VLOOKUP($B48,#REF!,6,0)</f>
        <v>#REF!</v>
      </c>
      <c r="H48" s="25" t="e">
        <f>VLOOKUP($B48,#REF!,7,0)</f>
        <v>#REF!</v>
      </c>
      <c r="I48" s="26">
        <v>0.13</v>
      </c>
      <c r="J48" s="24" t="e">
        <f>VLOOKUP(B48,#REF!,2,0)</f>
        <v>#REF!</v>
      </c>
      <c r="K48" s="27" t="e">
        <f>VLOOKUP(B48,#REF!,3,0)</f>
        <v>#REF!</v>
      </c>
      <c r="L48" s="27" t="e">
        <f>VLOOKUP(B48,#REF!,4,0)</f>
        <v>#REF!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 t="e">
        <f>VLOOKUP(B48,#REF!,9,0)</f>
        <v>#REF!</v>
      </c>
      <c r="AI48" s="27"/>
      <c r="AJ48" s="27"/>
      <c r="AK48" s="27"/>
      <c r="AL48" s="27" t="e">
        <f>VLOOKUP(B48,#REF!,11,0)</f>
        <v>#REF!</v>
      </c>
      <c r="AM48" s="28" t="e">
        <f t="shared" si="2"/>
        <v>#REF!</v>
      </c>
      <c r="AN48" s="28" t="e">
        <f t="shared" si="3"/>
        <v>#REF!</v>
      </c>
      <c r="AO48" s="27"/>
      <c r="AP48" s="27"/>
      <c r="AQ48" s="27"/>
      <c r="AR48" s="27"/>
      <c r="AS48" s="27"/>
      <c r="AT48" s="27">
        <v>1240.72</v>
      </c>
      <c r="AU48" s="27">
        <v>161.28</v>
      </c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 t="e">
        <f t="shared" si="4"/>
        <v>#REF!</v>
      </c>
      <c r="BI48" s="27" t="e">
        <f t="shared" si="5"/>
        <v>#REF!</v>
      </c>
      <c r="BJ48" s="28" t="e">
        <f>VLOOKUP(B48,#REF!,3,0)</f>
        <v>#REF!</v>
      </c>
      <c r="BK48" s="28" t="e">
        <f>VLOOKUP(B48,#REF!,6,0)</f>
        <v>#REF!</v>
      </c>
      <c r="BL48" s="28" t="e">
        <f t="shared" si="6"/>
        <v>#REF!</v>
      </c>
      <c r="BM48" s="27" t="e">
        <f>VLOOKUP(B48,#REF!,12,0)</f>
        <v>#REF!</v>
      </c>
      <c r="BN48" s="27" t="e">
        <f>-VLOOKUP(B48,#REF!,8,0)</f>
        <v>#REF!</v>
      </c>
      <c r="BO48" s="27" t="e">
        <f>VLOOKUP(B48,#REF!,39,0)</f>
        <v>#REF!</v>
      </c>
      <c r="BP48" s="27" t="e">
        <f>VLOOKUP(B48,#REF!,44,0)</f>
        <v>#REF!</v>
      </c>
      <c r="BQ48" s="27"/>
      <c r="BR48" s="27" t="e">
        <f>VLOOKUP(B48,#REF!,24,0)</f>
        <v>#REF!</v>
      </c>
      <c r="BS48" s="27"/>
      <c r="BT48" s="27"/>
      <c r="BU48" s="28" t="e">
        <f>VLOOKUP(B48,#REF!,8,0)</f>
        <v>#REF!</v>
      </c>
      <c r="BV48" s="28" t="e">
        <f>VLOOKUP(B48,#REF!,13,0)</f>
        <v>#REF!</v>
      </c>
      <c r="BW48" s="28" t="e">
        <f>VLOOKUP(B48,#REF!,18,0)</f>
        <v>#REF!</v>
      </c>
      <c r="BX48" s="27" t="e">
        <f>VLOOKUP(B48,#REF!,43,0)</f>
        <v>#REF!</v>
      </c>
      <c r="BY48" s="27" t="e">
        <f>VLOOKUP(B48,#REF!,48,0)</f>
        <v>#REF!</v>
      </c>
      <c r="BZ48" s="27">
        <v>0</v>
      </c>
      <c r="CA48" s="27" t="e">
        <f>VLOOKUP(B48,#REF!,28,0)</f>
        <v>#REF!</v>
      </c>
      <c r="CB48" s="27"/>
      <c r="CC48" s="27" t="e">
        <f>VLOOKUP(B48,#REF!,23,0)</f>
        <v>#REF!</v>
      </c>
      <c r="CD48" s="27" t="e">
        <f>VLOOKUP(B48,#REF!,33,0)</f>
        <v>#REF!</v>
      </c>
      <c r="CE48" s="27"/>
      <c r="CF48" s="27" t="e">
        <f>VLOOKUP(B48,#REF!,38,0)</f>
        <v>#REF!</v>
      </c>
      <c r="CG48" s="27" t="e">
        <f t="shared" si="7"/>
        <v>#REF!</v>
      </c>
      <c r="CH48" s="27" t="e">
        <f>VLOOKUP(B48,#REF!,87,0)</f>
        <v>#REF!</v>
      </c>
      <c r="CI48" s="27" t="e">
        <f t="shared" si="1"/>
        <v>#REF!</v>
      </c>
      <c r="CJ48" s="27"/>
      <c r="CK48" s="27"/>
      <c r="CL48" s="27"/>
      <c r="CM48" s="30"/>
      <c r="CN48" s="27"/>
    </row>
    <row r="49" spans="1:92" hidden="1">
      <c r="A49" s="24" t="s">
        <v>197</v>
      </c>
      <c r="B49" s="24">
        <v>1368</v>
      </c>
      <c r="C49" s="24" t="s">
        <v>100</v>
      </c>
      <c r="D49" s="24" t="s">
        <v>100</v>
      </c>
      <c r="E49" s="24" t="s">
        <v>198</v>
      </c>
      <c r="F49" s="24" t="e">
        <f>VLOOKUP($B49,#REF!,5,0)</f>
        <v>#REF!</v>
      </c>
      <c r="G49" s="24" t="e">
        <f>VLOOKUP($B49,#REF!,6,0)</f>
        <v>#REF!</v>
      </c>
      <c r="H49" s="25" t="e">
        <f>VLOOKUP($B49,#REF!,7,0)</f>
        <v>#REF!</v>
      </c>
      <c r="I49" s="26">
        <v>0.13</v>
      </c>
      <c r="J49" s="24" t="e">
        <f>VLOOKUP(B49,#REF!,2,0)</f>
        <v>#REF!</v>
      </c>
      <c r="K49" s="27" t="e">
        <f>VLOOKUP(B49,#REF!,3,0)</f>
        <v>#REF!</v>
      </c>
      <c r="L49" s="27" t="e">
        <f>VLOOKUP(B49,#REF!,4,0)</f>
        <v>#REF!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 t="e">
        <f>VLOOKUP(B49,#REF!,9,0)</f>
        <v>#REF!</v>
      </c>
      <c r="AI49" s="27"/>
      <c r="AJ49" s="27"/>
      <c r="AK49" s="27"/>
      <c r="AL49" s="27" t="e">
        <f>VLOOKUP(B49,#REF!,11,0)</f>
        <v>#REF!</v>
      </c>
      <c r="AM49" s="28" t="e">
        <f t="shared" si="2"/>
        <v>#REF!</v>
      </c>
      <c r="AN49" s="28" t="e">
        <f t="shared" si="3"/>
        <v>#REF!</v>
      </c>
      <c r="AO49" s="27"/>
      <c r="AP49" s="27"/>
      <c r="AQ49" s="27"/>
      <c r="AR49" s="27"/>
      <c r="AS49" s="27"/>
      <c r="AT49" s="27">
        <v>6251.29</v>
      </c>
      <c r="AU49" s="27">
        <v>812.71</v>
      </c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 t="e">
        <f t="shared" si="4"/>
        <v>#REF!</v>
      </c>
      <c r="BI49" s="27" t="e">
        <f t="shared" si="5"/>
        <v>#REF!</v>
      </c>
      <c r="BJ49" s="28" t="e">
        <f>VLOOKUP(B49,#REF!,3,0)</f>
        <v>#REF!</v>
      </c>
      <c r="BK49" s="28" t="e">
        <f>VLOOKUP(B49,#REF!,6,0)</f>
        <v>#REF!</v>
      </c>
      <c r="BL49" s="28" t="e">
        <f t="shared" si="6"/>
        <v>#REF!</v>
      </c>
      <c r="BM49" s="27" t="e">
        <f>VLOOKUP(B49,#REF!,12,0)</f>
        <v>#REF!</v>
      </c>
      <c r="BN49" s="27" t="e">
        <f>-VLOOKUP(B49,#REF!,8,0)</f>
        <v>#REF!</v>
      </c>
      <c r="BO49" s="27" t="e">
        <f>VLOOKUP(B49,#REF!,39,0)</f>
        <v>#REF!</v>
      </c>
      <c r="BP49" s="27" t="e">
        <f>VLOOKUP(B49,#REF!,44,0)</f>
        <v>#REF!</v>
      </c>
      <c r="BQ49" s="27"/>
      <c r="BR49" s="27" t="e">
        <f>VLOOKUP(B49,#REF!,24,0)</f>
        <v>#REF!</v>
      </c>
      <c r="BS49" s="27"/>
      <c r="BT49" s="27"/>
      <c r="BU49" s="28" t="e">
        <f>VLOOKUP(B49,#REF!,8,0)</f>
        <v>#REF!</v>
      </c>
      <c r="BV49" s="28" t="e">
        <f>VLOOKUP(B49,#REF!,13,0)</f>
        <v>#REF!</v>
      </c>
      <c r="BW49" s="28" t="e">
        <f>VLOOKUP(B49,#REF!,18,0)</f>
        <v>#REF!</v>
      </c>
      <c r="BX49" s="27" t="e">
        <f>VLOOKUP(B49,#REF!,43,0)</f>
        <v>#REF!</v>
      </c>
      <c r="BY49" s="27" t="e">
        <f>VLOOKUP(B49,#REF!,48,0)</f>
        <v>#REF!</v>
      </c>
      <c r="BZ49" s="27">
        <v>0</v>
      </c>
      <c r="CA49" s="27" t="e">
        <f>VLOOKUP(B49,#REF!,28,0)</f>
        <v>#REF!</v>
      </c>
      <c r="CB49" s="27"/>
      <c r="CC49" s="27" t="e">
        <f>VLOOKUP(B49,#REF!,23,0)</f>
        <v>#REF!</v>
      </c>
      <c r="CD49" s="27" t="e">
        <f>VLOOKUP(B49,#REF!,33,0)</f>
        <v>#REF!</v>
      </c>
      <c r="CE49" s="27"/>
      <c r="CF49" s="27" t="e">
        <f>VLOOKUP(B49,#REF!,38,0)</f>
        <v>#REF!</v>
      </c>
      <c r="CG49" s="27" t="e">
        <f t="shared" si="7"/>
        <v>#REF!</v>
      </c>
      <c r="CH49" s="27" t="e">
        <f>VLOOKUP(B49,#REF!,87,0)</f>
        <v>#REF!</v>
      </c>
      <c r="CI49" s="27" t="e">
        <f t="shared" si="1"/>
        <v>#REF!</v>
      </c>
      <c r="CJ49" s="27"/>
      <c r="CK49" s="27"/>
      <c r="CL49" s="27"/>
      <c r="CM49" s="30"/>
      <c r="CN49" s="27"/>
    </row>
    <row r="50" spans="1:92" hidden="1">
      <c r="A50" s="24" t="s">
        <v>199</v>
      </c>
      <c r="B50" s="24">
        <v>4917</v>
      </c>
      <c r="C50" s="24" t="s">
        <v>100</v>
      </c>
      <c r="D50" s="24" t="s">
        <v>100</v>
      </c>
      <c r="E50" s="24" t="s">
        <v>200</v>
      </c>
      <c r="F50" s="24" t="e">
        <f>VLOOKUP($B50,#REF!,5,0)</f>
        <v>#REF!</v>
      </c>
      <c r="G50" s="24" t="e">
        <f>VLOOKUP($B50,#REF!,6,0)</f>
        <v>#REF!</v>
      </c>
      <c r="H50" s="25" t="e">
        <f>VLOOKUP($B50,#REF!,7,0)</f>
        <v>#REF!</v>
      </c>
      <c r="I50" s="26">
        <v>0.13</v>
      </c>
      <c r="J50" s="24" t="e">
        <f>VLOOKUP(B50,#REF!,2,0)</f>
        <v>#REF!</v>
      </c>
      <c r="K50" s="27" t="e">
        <f>VLOOKUP(B50,#REF!,3,0)</f>
        <v>#REF!</v>
      </c>
      <c r="L50" s="27" t="e">
        <f>VLOOKUP(B50,#REF!,4,0)</f>
        <v>#REF!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 t="e">
        <f>VLOOKUP(B50,#REF!,9,0)</f>
        <v>#REF!</v>
      </c>
      <c r="AI50" s="27"/>
      <c r="AJ50" s="27"/>
      <c r="AK50" s="27"/>
      <c r="AL50" s="27" t="e">
        <f>VLOOKUP(B50,#REF!,11,0)</f>
        <v>#REF!</v>
      </c>
      <c r="AM50" s="28" t="e">
        <f t="shared" si="2"/>
        <v>#REF!</v>
      </c>
      <c r="AN50" s="28" t="e">
        <f t="shared" si="3"/>
        <v>#REF!</v>
      </c>
      <c r="AO50" s="27"/>
      <c r="AP50" s="27"/>
      <c r="AQ50" s="27"/>
      <c r="AR50" s="27"/>
      <c r="AS50" s="27"/>
      <c r="AT50" s="27">
        <v>21141.54</v>
      </c>
      <c r="AU50" s="27">
        <v>2748.46</v>
      </c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 t="e">
        <f t="shared" si="4"/>
        <v>#REF!</v>
      </c>
      <c r="BI50" s="27" t="e">
        <f t="shared" si="5"/>
        <v>#REF!</v>
      </c>
      <c r="BJ50" s="28" t="e">
        <f>VLOOKUP(B50,#REF!,3,0)</f>
        <v>#REF!</v>
      </c>
      <c r="BK50" s="28" t="e">
        <f>VLOOKUP(B50,#REF!,6,0)</f>
        <v>#REF!</v>
      </c>
      <c r="BL50" s="28" t="e">
        <f t="shared" si="6"/>
        <v>#REF!</v>
      </c>
      <c r="BM50" s="27" t="e">
        <f>-VLOOKUP(B50,#REF!,10,0)</f>
        <v>#REF!</v>
      </c>
      <c r="BN50" s="27" t="e">
        <f>-VLOOKUP(B50,#REF!,8,0)</f>
        <v>#REF!</v>
      </c>
      <c r="BO50" s="27" t="e">
        <f>VLOOKUP(B50,#REF!,39,0)</f>
        <v>#REF!</v>
      </c>
      <c r="BP50" s="27" t="e">
        <f>VLOOKUP(B50,#REF!,44,0)</f>
        <v>#REF!</v>
      </c>
      <c r="BQ50" s="27"/>
      <c r="BR50" s="27" t="e">
        <f>VLOOKUP(B50,#REF!,24,0)</f>
        <v>#REF!</v>
      </c>
      <c r="BS50" s="27"/>
      <c r="BT50" s="27"/>
      <c r="BU50" s="28" t="e">
        <f>VLOOKUP(B50,#REF!,8,0)</f>
        <v>#REF!</v>
      </c>
      <c r="BV50" s="28" t="e">
        <f>VLOOKUP(B50,#REF!,13,0)</f>
        <v>#REF!</v>
      </c>
      <c r="BW50" s="28" t="e">
        <f>VLOOKUP(B50,#REF!,18,0)</f>
        <v>#REF!</v>
      </c>
      <c r="BX50" s="27" t="e">
        <f>VLOOKUP(B50,#REF!,43,0)</f>
        <v>#REF!</v>
      </c>
      <c r="BY50" s="27" t="e">
        <f>VLOOKUP(B50,#REF!,48,0)</f>
        <v>#REF!</v>
      </c>
      <c r="BZ50" s="27">
        <v>0</v>
      </c>
      <c r="CA50" s="27" t="e">
        <f>VLOOKUP(B50,#REF!,28,0)</f>
        <v>#REF!</v>
      </c>
      <c r="CB50" s="27"/>
      <c r="CC50" s="27" t="e">
        <f>VLOOKUP(B50,#REF!,23,0)</f>
        <v>#REF!</v>
      </c>
      <c r="CD50" s="27" t="e">
        <f>VLOOKUP(B50,#REF!,33,0)</f>
        <v>#REF!</v>
      </c>
      <c r="CE50" s="27"/>
      <c r="CF50" s="27" t="e">
        <f>VLOOKUP(B50,#REF!,38,0)</f>
        <v>#REF!</v>
      </c>
      <c r="CG50" s="27" t="e">
        <f t="shared" si="7"/>
        <v>#REF!</v>
      </c>
      <c r="CH50" s="27" t="e">
        <f>VLOOKUP(B50,#REF!,87,0)</f>
        <v>#REF!</v>
      </c>
      <c r="CI50" s="27" t="e">
        <f t="shared" si="1"/>
        <v>#REF!</v>
      </c>
      <c r="CJ50" s="27"/>
      <c r="CK50" s="27"/>
      <c r="CL50" s="27"/>
      <c r="CM50" s="30"/>
      <c r="CN50" s="27"/>
    </row>
    <row r="51" spans="1:92" hidden="1">
      <c r="A51" s="24" t="s">
        <v>201</v>
      </c>
      <c r="B51" s="24">
        <v>1806</v>
      </c>
      <c r="C51" s="24" t="s">
        <v>100</v>
      </c>
      <c r="D51" s="24" t="s">
        <v>100</v>
      </c>
      <c r="E51" s="24" t="s">
        <v>202</v>
      </c>
      <c r="F51" s="24" t="e">
        <f>VLOOKUP($B51,#REF!,5,0)</f>
        <v>#REF!</v>
      </c>
      <c r="G51" s="24" t="e">
        <f>VLOOKUP($B51,#REF!,6,0)</f>
        <v>#REF!</v>
      </c>
      <c r="H51" s="25" t="e">
        <f>VLOOKUP($B51,#REF!,7,0)</f>
        <v>#REF!</v>
      </c>
      <c r="I51" s="26">
        <v>0.03</v>
      </c>
      <c r="J51" s="24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 t="e">
        <f>VLOOKUP(B51,#REF!,9,0)</f>
        <v>#REF!</v>
      </c>
      <c r="AI51" s="27"/>
      <c r="AJ51" s="27"/>
      <c r="AK51" s="27"/>
      <c r="AL51" s="27" t="e">
        <f>VLOOKUP(B51,#REF!,11,0)</f>
        <v>#REF!</v>
      </c>
      <c r="AM51" s="28">
        <f t="shared" si="2"/>
        <v>0</v>
      </c>
      <c r="AN51" s="28" t="e">
        <f t="shared" si="3"/>
        <v>#REF!</v>
      </c>
      <c r="AO51" s="27"/>
      <c r="AP51" s="27"/>
      <c r="AQ51" s="27"/>
      <c r="AR51" s="27"/>
      <c r="AS51" s="27"/>
      <c r="AT51" s="27">
        <v>6454.47</v>
      </c>
      <c r="AU51" s="27">
        <v>193.63409999999999</v>
      </c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 t="e">
        <f t="shared" si="4"/>
        <v>#REF!</v>
      </c>
      <c r="BI51" s="27" t="e">
        <f t="shared" si="5"/>
        <v>#REF!</v>
      </c>
      <c r="BJ51" s="28" t="e">
        <f>VLOOKUP(B51,#REF!,3,0)</f>
        <v>#REF!</v>
      </c>
      <c r="BK51" s="28" t="e">
        <f>VLOOKUP(B51,#REF!,6,0)</f>
        <v>#REF!</v>
      </c>
      <c r="BL51" s="28" t="e">
        <f t="shared" si="6"/>
        <v>#REF!</v>
      </c>
      <c r="BM51" s="27" t="e">
        <f>VLOOKUP(B51,#REF!,12,0)</f>
        <v>#REF!</v>
      </c>
      <c r="BN51" s="27" t="e">
        <f>-VLOOKUP(B51,#REF!,8,0)</f>
        <v>#REF!</v>
      </c>
      <c r="BO51" s="27" t="e">
        <f>VLOOKUP(B51,#REF!,39,0)</f>
        <v>#REF!</v>
      </c>
      <c r="BP51" s="27" t="e">
        <f>VLOOKUP(B51,#REF!,44,0)</f>
        <v>#REF!</v>
      </c>
      <c r="BQ51" s="27"/>
      <c r="BR51" s="27" t="e">
        <f>VLOOKUP(B51,#REF!,24,0)</f>
        <v>#REF!</v>
      </c>
      <c r="BS51" s="27"/>
      <c r="BT51" s="27"/>
      <c r="BU51" s="28" t="e">
        <f>VLOOKUP(B51,#REF!,8,0)</f>
        <v>#REF!</v>
      </c>
      <c r="BV51" s="28" t="e">
        <f>VLOOKUP(B51,#REF!,13,0)</f>
        <v>#REF!</v>
      </c>
      <c r="BW51" s="28" t="e">
        <f>VLOOKUP(B51,#REF!,18,0)</f>
        <v>#REF!</v>
      </c>
      <c r="BX51" s="27" t="e">
        <f>VLOOKUP(B51,#REF!,43,0)</f>
        <v>#REF!</v>
      </c>
      <c r="BY51" s="27" t="e">
        <f>VLOOKUP(B51,#REF!,48,0)</f>
        <v>#REF!</v>
      </c>
      <c r="BZ51" s="27">
        <v>0</v>
      </c>
      <c r="CA51" s="27" t="e">
        <f>VLOOKUP(B51,#REF!,28,0)</f>
        <v>#REF!</v>
      </c>
      <c r="CB51" s="27"/>
      <c r="CC51" s="27" t="e">
        <f>VLOOKUP(B51,#REF!,23,0)</f>
        <v>#REF!</v>
      </c>
      <c r="CD51" s="27" t="e">
        <f>VLOOKUP(B51,#REF!,33,0)</f>
        <v>#REF!</v>
      </c>
      <c r="CE51" s="27"/>
      <c r="CF51" s="27" t="e">
        <f>VLOOKUP(B51,#REF!,38,0)</f>
        <v>#REF!</v>
      </c>
      <c r="CG51" s="27" t="e">
        <f t="shared" si="7"/>
        <v>#REF!</v>
      </c>
      <c r="CH51" s="27" t="e">
        <f>VLOOKUP(B51,#REF!,87,0)</f>
        <v>#REF!</v>
      </c>
      <c r="CI51" s="27" t="e">
        <f t="shared" si="1"/>
        <v>#REF!</v>
      </c>
      <c r="CJ51" s="27"/>
      <c r="CK51" s="27"/>
      <c r="CL51" s="27"/>
      <c r="CM51" s="30"/>
      <c r="CN51" s="27"/>
    </row>
    <row r="52" spans="1:92" hidden="1">
      <c r="A52" s="24" t="s">
        <v>203</v>
      </c>
      <c r="B52" s="24">
        <v>4876</v>
      </c>
      <c r="C52" s="24" t="s">
        <v>100</v>
      </c>
      <c r="D52" s="24" t="s">
        <v>100</v>
      </c>
      <c r="E52" s="24" t="s">
        <v>204</v>
      </c>
      <c r="F52" s="24" t="e">
        <f>VLOOKUP($B52,#REF!,5,0)</f>
        <v>#REF!</v>
      </c>
      <c r="G52" s="24" t="e">
        <f>VLOOKUP($B52,#REF!,6,0)</f>
        <v>#REF!</v>
      </c>
      <c r="H52" s="25" t="e">
        <f>VLOOKUP($B52,#REF!,7,0)</f>
        <v>#REF!</v>
      </c>
      <c r="I52" s="26">
        <v>0.13</v>
      </c>
      <c r="J52" s="24" t="e">
        <f>VLOOKUP(B52,#REF!,2,0)</f>
        <v>#REF!</v>
      </c>
      <c r="K52" s="27" t="e">
        <f>VLOOKUP(B52,#REF!,3,0)</f>
        <v>#REF!</v>
      </c>
      <c r="L52" s="27" t="e">
        <f>VLOOKUP(B52,#REF!,4,0)</f>
        <v>#REF!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 t="e">
        <f>VLOOKUP(B52,#REF!,9,0)</f>
        <v>#REF!</v>
      </c>
      <c r="AI52" s="27"/>
      <c r="AJ52" s="27"/>
      <c r="AK52" s="27"/>
      <c r="AL52" s="27" t="e">
        <f>VLOOKUP(B52,#REF!,11,0)</f>
        <v>#REF!</v>
      </c>
      <c r="AM52" s="28" t="e">
        <f t="shared" si="2"/>
        <v>#REF!</v>
      </c>
      <c r="AN52" s="28" t="e">
        <f t="shared" si="3"/>
        <v>#REF!</v>
      </c>
      <c r="AO52" s="27"/>
      <c r="AP52" s="27"/>
      <c r="AQ52" s="27"/>
      <c r="AR52" s="27"/>
      <c r="AS52" s="27"/>
      <c r="AT52" s="27">
        <v>12760.13</v>
      </c>
      <c r="AU52" s="27">
        <v>1658.87</v>
      </c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 t="e">
        <f t="shared" si="4"/>
        <v>#REF!</v>
      </c>
      <c r="BI52" s="27" t="e">
        <f t="shared" si="5"/>
        <v>#REF!</v>
      </c>
      <c r="BJ52" s="28" t="e">
        <f>VLOOKUP(B52,#REF!,3,0)</f>
        <v>#REF!</v>
      </c>
      <c r="BK52" s="28" t="e">
        <f>VLOOKUP(B52,#REF!,6,0)</f>
        <v>#REF!</v>
      </c>
      <c r="BL52" s="28" t="e">
        <f t="shared" si="6"/>
        <v>#REF!</v>
      </c>
      <c r="BM52" s="27" t="e">
        <f>VLOOKUP(B52,#REF!,12,0)</f>
        <v>#REF!</v>
      </c>
      <c r="BN52" s="27" t="e">
        <f>-VLOOKUP(B52,#REF!,8,0)</f>
        <v>#REF!</v>
      </c>
      <c r="BO52" s="27" t="e">
        <f>VLOOKUP(B52,#REF!,39,0)</f>
        <v>#REF!</v>
      </c>
      <c r="BP52" s="27" t="e">
        <f>VLOOKUP(B52,#REF!,44,0)</f>
        <v>#REF!</v>
      </c>
      <c r="BQ52" s="27"/>
      <c r="BR52" s="27" t="e">
        <f>VLOOKUP(B52,#REF!,24,0)</f>
        <v>#REF!</v>
      </c>
      <c r="BS52" s="27"/>
      <c r="BT52" s="27"/>
      <c r="BU52" s="28" t="e">
        <f>VLOOKUP(B52,#REF!,8,0)</f>
        <v>#REF!</v>
      </c>
      <c r="BV52" s="28" t="e">
        <f>VLOOKUP(B52,#REF!,13,0)</f>
        <v>#REF!</v>
      </c>
      <c r="BW52" s="28" t="e">
        <f>VLOOKUP(B52,#REF!,18,0)</f>
        <v>#REF!</v>
      </c>
      <c r="BX52" s="27" t="e">
        <f>VLOOKUP(B52,#REF!,43,0)</f>
        <v>#REF!</v>
      </c>
      <c r="BY52" s="27" t="e">
        <f>VLOOKUP(B52,#REF!,48,0)</f>
        <v>#REF!</v>
      </c>
      <c r="BZ52" s="27">
        <v>0</v>
      </c>
      <c r="CA52" s="27" t="e">
        <f>VLOOKUP(B52,#REF!,28,0)</f>
        <v>#REF!</v>
      </c>
      <c r="CB52" s="27"/>
      <c r="CC52" s="27" t="e">
        <f>VLOOKUP(B52,#REF!,23,0)</f>
        <v>#REF!</v>
      </c>
      <c r="CD52" s="27" t="e">
        <f>VLOOKUP(B52,#REF!,33,0)</f>
        <v>#REF!</v>
      </c>
      <c r="CE52" s="27"/>
      <c r="CF52" s="27" t="e">
        <f>VLOOKUP(B52,#REF!,38,0)</f>
        <v>#REF!</v>
      </c>
      <c r="CG52" s="27" t="e">
        <f t="shared" si="7"/>
        <v>#REF!</v>
      </c>
      <c r="CH52" s="27" t="e">
        <f>VLOOKUP(B52,#REF!,87,0)</f>
        <v>#REF!</v>
      </c>
      <c r="CI52" s="27" t="e">
        <f t="shared" si="1"/>
        <v>#REF!</v>
      </c>
      <c r="CJ52" s="27"/>
      <c r="CK52" s="27"/>
      <c r="CL52" s="27"/>
      <c r="CM52" s="30"/>
      <c r="CN52" s="27"/>
    </row>
    <row r="53" spans="1:92" hidden="1">
      <c r="A53" s="24" t="s">
        <v>205</v>
      </c>
      <c r="B53" s="24">
        <v>9325</v>
      </c>
      <c r="C53" s="24" t="s">
        <v>100</v>
      </c>
      <c r="D53" s="24" t="s">
        <v>100</v>
      </c>
      <c r="E53" s="24" t="s">
        <v>206</v>
      </c>
      <c r="F53" s="24" t="e">
        <f>VLOOKUP($B53,#REF!,5,0)</f>
        <v>#REF!</v>
      </c>
      <c r="G53" s="24" t="e">
        <f>VLOOKUP($B53,#REF!,6,0)</f>
        <v>#REF!</v>
      </c>
      <c r="H53" s="25" t="e">
        <f>VLOOKUP($B53,#REF!,7,0)</f>
        <v>#REF!</v>
      </c>
      <c r="I53" s="26">
        <v>0.13</v>
      </c>
      <c r="J53" s="24" t="e">
        <f>VLOOKUP(B53,#REF!,2,0)</f>
        <v>#REF!</v>
      </c>
      <c r="K53" s="27" t="e">
        <f>VLOOKUP(B53,#REF!,3,0)</f>
        <v>#REF!</v>
      </c>
      <c r="L53" s="27" t="e">
        <f>VLOOKUP(B53,#REF!,4,0)</f>
        <v>#REF!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 t="e">
        <f>VLOOKUP(B53,#REF!,9,0)</f>
        <v>#REF!</v>
      </c>
      <c r="AI53" s="27"/>
      <c r="AJ53" s="27"/>
      <c r="AK53" s="27"/>
      <c r="AL53" s="27" t="e">
        <f>VLOOKUP(B53,#REF!,11,0)</f>
        <v>#REF!</v>
      </c>
      <c r="AM53" s="28" t="e">
        <f t="shared" si="2"/>
        <v>#REF!</v>
      </c>
      <c r="AN53" s="28" t="e">
        <f t="shared" si="3"/>
        <v>#REF!</v>
      </c>
      <c r="AO53" s="27"/>
      <c r="AP53" s="27"/>
      <c r="AQ53" s="27"/>
      <c r="AR53" s="27"/>
      <c r="AS53" s="27"/>
      <c r="AT53" s="27">
        <v>19371.650000000001</v>
      </c>
      <c r="AU53" s="27">
        <v>2518.35</v>
      </c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 t="e">
        <f t="shared" si="4"/>
        <v>#REF!</v>
      </c>
      <c r="BI53" s="27" t="e">
        <f t="shared" si="5"/>
        <v>#REF!</v>
      </c>
      <c r="BJ53" s="28" t="e">
        <f>VLOOKUP(B53,#REF!,3,0)</f>
        <v>#REF!</v>
      </c>
      <c r="BK53" s="28" t="e">
        <f>VLOOKUP(B53,#REF!,6,0)</f>
        <v>#REF!</v>
      </c>
      <c r="BL53" s="28" t="e">
        <f t="shared" si="6"/>
        <v>#REF!</v>
      </c>
      <c r="BM53" s="27" t="e">
        <f>VLOOKUP(B53,#REF!,12,0)</f>
        <v>#REF!</v>
      </c>
      <c r="BN53" s="27" t="e">
        <f>-VLOOKUP(B53,#REF!,8,0)</f>
        <v>#REF!</v>
      </c>
      <c r="BO53" s="27" t="e">
        <f>VLOOKUP(B53,#REF!,39,0)</f>
        <v>#REF!</v>
      </c>
      <c r="BP53" s="27" t="e">
        <f>VLOOKUP(B53,#REF!,44,0)</f>
        <v>#REF!</v>
      </c>
      <c r="BQ53" s="27"/>
      <c r="BR53" s="27" t="e">
        <f>VLOOKUP(B53,#REF!,24,0)</f>
        <v>#REF!</v>
      </c>
      <c r="BS53" s="27"/>
      <c r="BT53" s="27"/>
      <c r="BU53" s="28" t="e">
        <f>VLOOKUP(B53,#REF!,8,0)</f>
        <v>#REF!</v>
      </c>
      <c r="BV53" s="28" t="e">
        <f>VLOOKUP(B53,#REF!,13,0)</f>
        <v>#REF!</v>
      </c>
      <c r="BW53" s="28" t="e">
        <f>VLOOKUP(B53,#REF!,18,0)</f>
        <v>#REF!</v>
      </c>
      <c r="BX53" s="27" t="e">
        <f>VLOOKUP(B53,#REF!,43,0)</f>
        <v>#REF!</v>
      </c>
      <c r="BY53" s="27" t="e">
        <f>VLOOKUP(B53,#REF!,48,0)</f>
        <v>#REF!</v>
      </c>
      <c r="BZ53" s="27">
        <v>0</v>
      </c>
      <c r="CA53" s="27" t="e">
        <f>VLOOKUP(B53,#REF!,28,0)</f>
        <v>#REF!</v>
      </c>
      <c r="CB53" s="27"/>
      <c r="CC53" s="27" t="e">
        <f>VLOOKUP(B53,#REF!,23,0)</f>
        <v>#REF!</v>
      </c>
      <c r="CD53" s="27" t="e">
        <f>VLOOKUP(B53,#REF!,33,0)</f>
        <v>#REF!</v>
      </c>
      <c r="CE53" s="27"/>
      <c r="CF53" s="27" t="e">
        <f>VLOOKUP(B53,#REF!,38,0)</f>
        <v>#REF!</v>
      </c>
      <c r="CG53" s="27" t="e">
        <f t="shared" si="7"/>
        <v>#REF!</v>
      </c>
      <c r="CH53" s="27" t="e">
        <f>VLOOKUP(B53,#REF!,87,0)</f>
        <v>#REF!</v>
      </c>
      <c r="CI53" s="27" t="e">
        <f t="shared" si="1"/>
        <v>#REF!</v>
      </c>
      <c r="CJ53" s="27"/>
      <c r="CK53" s="27"/>
      <c r="CL53" s="27"/>
      <c r="CM53" s="30"/>
      <c r="CN53" s="27"/>
    </row>
    <row r="54" spans="1:92" hidden="1">
      <c r="A54" s="24" t="s">
        <v>207</v>
      </c>
      <c r="B54" s="24">
        <v>1800</v>
      </c>
      <c r="C54" s="24" t="s">
        <v>100</v>
      </c>
      <c r="D54" s="24" t="s">
        <v>100</v>
      </c>
      <c r="E54" s="24" t="s">
        <v>208</v>
      </c>
      <c r="F54" s="24" t="e">
        <f>VLOOKUP($B54,#REF!,5,0)</f>
        <v>#REF!</v>
      </c>
      <c r="G54" s="24" t="e">
        <f>VLOOKUP($B54,#REF!,6,0)</f>
        <v>#REF!</v>
      </c>
      <c r="H54" s="25" t="e">
        <f>VLOOKUP($B54,#REF!,7,0)</f>
        <v>#REF!</v>
      </c>
      <c r="I54" s="26">
        <v>0.13</v>
      </c>
      <c r="J54" s="24" t="e">
        <f>VLOOKUP(B54,#REF!,2,0)</f>
        <v>#REF!</v>
      </c>
      <c r="K54" s="27" t="e">
        <f>VLOOKUP(B54,#REF!,3,0)</f>
        <v>#REF!</v>
      </c>
      <c r="L54" s="27" t="e">
        <f>VLOOKUP(B54,#REF!,4,0)</f>
        <v>#REF!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 t="e">
        <f>VLOOKUP(B54,#REF!,9,0)</f>
        <v>#REF!</v>
      </c>
      <c r="AI54" s="27"/>
      <c r="AJ54" s="27"/>
      <c r="AK54" s="27"/>
      <c r="AL54" s="27" t="e">
        <f>VLOOKUP(B54,#REF!,11,0)</f>
        <v>#REF!</v>
      </c>
      <c r="AM54" s="28" t="e">
        <f t="shared" si="2"/>
        <v>#REF!</v>
      </c>
      <c r="AN54" s="28" t="e">
        <f t="shared" si="3"/>
        <v>#REF!</v>
      </c>
      <c r="AO54" s="27"/>
      <c r="AP54" s="27"/>
      <c r="AQ54" s="27"/>
      <c r="AR54" s="27"/>
      <c r="AS54" s="27"/>
      <c r="AT54" s="27">
        <v>12876.09</v>
      </c>
      <c r="AU54" s="27">
        <v>1673.91</v>
      </c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 t="e">
        <f t="shared" si="4"/>
        <v>#REF!</v>
      </c>
      <c r="BI54" s="27" t="e">
        <f t="shared" si="5"/>
        <v>#REF!</v>
      </c>
      <c r="BJ54" s="28" t="e">
        <f>VLOOKUP(B54,#REF!,3,0)</f>
        <v>#REF!</v>
      </c>
      <c r="BK54" s="28" t="e">
        <f>VLOOKUP(B54,#REF!,6,0)</f>
        <v>#REF!</v>
      </c>
      <c r="BL54" s="28" t="e">
        <f t="shared" si="6"/>
        <v>#REF!</v>
      </c>
      <c r="BM54" s="27" t="e">
        <f>-VLOOKUP(B54,#REF!,10,0)</f>
        <v>#REF!</v>
      </c>
      <c r="BN54" s="27" t="e">
        <f>-VLOOKUP(B54,#REF!,8,0)</f>
        <v>#REF!</v>
      </c>
      <c r="BO54" s="27" t="e">
        <f>VLOOKUP(B54,#REF!,39,0)</f>
        <v>#REF!</v>
      </c>
      <c r="BP54" s="27" t="e">
        <f>VLOOKUP(B54,#REF!,44,0)</f>
        <v>#REF!</v>
      </c>
      <c r="BQ54" s="27"/>
      <c r="BR54" s="27" t="e">
        <f>VLOOKUP(B54,#REF!,24,0)</f>
        <v>#REF!</v>
      </c>
      <c r="BS54" s="27"/>
      <c r="BT54" s="27"/>
      <c r="BU54" s="28" t="e">
        <f>VLOOKUP(B54,#REF!,8,0)</f>
        <v>#REF!</v>
      </c>
      <c r="BV54" s="28" t="e">
        <f>VLOOKUP(B54,#REF!,13,0)</f>
        <v>#REF!</v>
      </c>
      <c r="BW54" s="28" t="e">
        <f>VLOOKUP(B54,#REF!,18,0)</f>
        <v>#REF!</v>
      </c>
      <c r="BX54" s="27" t="e">
        <f>VLOOKUP(B54,#REF!,43,0)</f>
        <v>#REF!</v>
      </c>
      <c r="BY54" s="27" t="e">
        <f>VLOOKUP(B54,#REF!,48,0)</f>
        <v>#REF!</v>
      </c>
      <c r="BZ54" s="27">
        <v>0</v>
      </c>
      <c r="CA54" s="27" t="e">
        <f>VLOOKUP(B54,#REF!,28,0)</f>
        <v>#REF!</v>
      </c>
      <c r="CB54" s="27"/>
      <c r="CC54" s="27" t="e">
        <f>VLOOKUP(B54,#REF!,23,0)</f>
        <v>#REF!</v>
      </c>
      <c r="CD54" s="27" t="e">
        <f>VLOOKUP(B54,#REF!,33,0)</f>
        <v>#REF!</v>
      </c>
      <c r="CE54" s="27"/>
      <c r="CF54" s="27" t="e">
        <f>VLOOKUP(B54,#REF!,38,0)</f>
        <v>#REF!</v>
      </c>
      <c r="CG54" s="27" t="e">
        <f t="shared" si="7"/>
        <v>#REF!</v>
      </c>
      <c r="CH54" s="27" t="e">
        <f>VLOOKUP(B54,#REF!,87,0)</f>
        <v>#REF!</v>
      </c>
      <c r="CI54" s="27" t="e">
        <f t="shared" si="1"/>
        <v>#REF!</v>
      </c>
      <c r="CJ54" s="27"/>
      <c r="CK54" s="27"/>
      <c r="CL54" s="27"/>
      <c r="CM54" s="30"/>
      <c r="CN54" s="27"/>
    </row>
    <row r="55" spans="1:92" hidden="1">
      <c r="A55" s="24" t="s">
        <v>209</v>
      </c>
      <c r="B55" s="24">
        <v>6393</v>
      </c>
      <c r="C55" s="24" t="s">
        <v>100</v>
      </c>
      <c r="D55" s="24" t="s">
        <v>100</v>
      </c>
      <c r="E55" s="24" t="s">
        <v>210</v>
      </c>
      <c r="F55" s="24" t="e">
        <f>VLOOKUP($B55,#REF!,5,0)</f>
        <v>#REF!</v>
      </c>
      <c r="G55" s="24" t="e">
        <f>VLOOKUP($B55,#REF!,6,0)</f>
        <v>#REF!</v>
      </c>
      <c r="H55" s="25" t="e">
        <f>VLOOKUP($B55,#REF!,7,0)</f>
        <v>#REF!</v>
      </c>
      <c r="I55" s="26">
        <v>0.13</v>
      </c>
      <c r="J55" s="24" t="e">
        <f>VLOOKUP(B55,#REF!,2,0)</f>
        <v>#REF!</v>
      </c>
      <c r="K55" s="27" t="e">
        <f>VLOOKUP(B55,#REF!,3,0)</f>
        <v>#REF!</v>
      </c>
      <c r="L55" s="27" t="e">
        <f>VLOOKUP(B55,#REF!,4,0)</f>
        <v>#REF!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 t="e">
        <f>VLOOKUP(B55,#REF!,9,0)</f>
        <v>#REF!</v>
      </c>
      <c r="AI55" s="27"/>
      <c r="AJ55" s="27"/>
      <c r="AK55" s="27"/>
      <c r="AL55" s="27" t="e">
        <f>VLOOKUP(B55,#REF!,11,0)</f>
        <v>#REF!</v>
      </c>
      <c r="AM55" s="28" t="e">
        <f t="shared" si="2"/>
        <v>#REF!</v>
      </c>
      <c r="AN55" s="28" t="e">
        <f t="shared" si="3"/>
        <v>#REF!</v>
      </c>
      <c r="AO55" s="27"/>
      <c r="AP55" s="27"/>
      <c r="AQ55" s="27"/>
      <c r="AR55" s="27"/>
      <c r="AS55" s="27"/>
      <c r="AT55" s="27">
        <v>790.26</v>
      </c>
      <c r="AU55" s="27">
        <v>102.74</v>
      </c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 t="e">
        <f t="shared" si="4"/>
        <v>#REF!</v>
      </c>
      <c r="BI55" s="27" t="e">
        <f t="shared" si="5"/>
        <v>#REF!</v>
      </c>
      <c r="BJ55" s="28" t="e">
        <f>VLOOKUP(B55,#REF!,3,0)</f>
        <v>#REF!</v>
      </c>
      <c r="BK55" s="28" t="e">
        <f>VLOOKUP(B55,#REF!,6,0)</f>
        <v>#REF!</v>
      </c>
      <c r="BL55" s="28" t="e">
        <f t="shared" si="6"/>
        <v>#REF!</v>
      </c>
      <c r="BM55" s="27" t="e">
        <f>VLOOKUP(B55,#REF!,12,0)</f>
        <v>#REF!</v>
      </c>
      <c r="BN55" s="27" t="e">
        <f>-VLOOKUP(B55,#REF!,8,0)</f>
        <v>#REF!</v>
      </c>
      <c r="BO55" s="27" t="e">
        <f>VLOOKUP(B55,#REF!,39,0)</f>
        <v>#REF!</v>
      </c>
      <c r="BP55" s="27" t="e">
        <f>VLOOKUP(B55,#REF!,44,0)</f>
        <v>#REF!</v>
      </c>
      <c r="BQ55" s="27"/>
      <c r="BR55" s="27" t="e">
        <f>VLOOKUP(B55,#REF!,24,0)</f>
        <v>#REF!</v>
      </c>
      <c r="BS55" s="27"/>
      <c r="BT55" s="27"/>
      <c r="BU55" s="28" t="e">
        <f>VLOOKUP(B55,#REF!,8,0)</f>
        <v>#REF!</v>
      </c>
      <c r="BV55" s="28" t="e">
        <f>VLOOKUP(B55,#REF!,13,0)</f>
        <v>#REF!</v>
      </c>
      <c r="BW55" s="28" t="e">
        <f>VLOOKUP(B55,#REF!,18,0)</f>
        <v>#REF!</v>
      </c>
      <c r="BX55" s="27" t="e">
        <f>VLOOKUP(B55,#REF!,43,0)</f>
        <v>#REF!</v>
      </c>
      <c r="BY55" s="27" t="e">
        <f>VLOOKUP(B55,#REF!,48,0)</f>
        <v>#REF!</v>
      </c>
      <c r="BZ55" s="27">
        <v>0</v>
      </c>
      <c r="CA55" s="27" t="e">
        <f>VLOOKUP(B55,#REF!,28,0)</f>
        <v>#REF!</v>
      </c>
      <c r="CB55" s="27"/>
      <c r="CC55" s="27" t="e">
        <f>VLOOKUP(B55,#REF!,23,0)</f>
        <v>#REF!</v>
      </c>
      <c r="CD55" s="27" t="e">
        <f>VLOOKUP(B55,#REF!,33,0)</f>
        <v>#REF!</v>
      </c>
      <c r="CE55" s="27"/>
      <c r="CF55" s="27" t="e">
        <f>VLOOKUP(B55,#REF!,38,0)</f>
        <v>#REF!</v>
      </c>
      <c r="CG55" s="27" t="e">
        <f t="shared" si="7"/>
        <v>#REF!</v>
      </c>
      <c r="CH55" s="27" t="e">
        <f>VLOOKUP(B55,#REF!,87,0)</f>
        <v>#REF!</v>
      </c>
      <c r="CI55" s="27" t="e">
        <f t="shared" si="1"/>
        <v>#REF!</v>
      </c>
      <c r="CJ55" s="27"/>
      <c r="CK55" s="27"/>
      <c r="CL55" s="27"/>
      <c r="CM55" s="30"/>
      <c r="CN55" s="27"/>
    </row>
    <row r="56" spans="1:92" hidden="1">
      <c r="A56" s="24" t="s">
        <v>211</v>
      </c>
      <c r="B56" s="24">
        <v>6965</v>
      </c>
      <c r="C56" s="24" t="s">
        <v>100</v>
      </c>
      <c r="D56" s="24" t="s">
        <v>100</v>
      </c>
      <c r="E56" s="24" t="s">
        <v>212</v>
      </c>
      <c r="F56" s="24" t="e">
        <f>VLOOKUP($B56,#REF!,5,0)</f>
        <v>#REF!</v>
      </c>
      <c r="G56" s="24" t="e">
        <f>VLOOKUP($B56,#REF!,6,0)</f>
        <v>#REF!</v>
      </c>
      <c r="H56" s="25" t="e">
        <f>VLOOKUP($B56,#REF!,7,0)</f>
        <v>#REF!</v>
      </c>
      <c r="I56" s="26">
        <v>0.13</v>
      </c>
      <c r="J56" s="24" t="e">
        <f>VLOOKUP(B56,#REF!,2,0)</f>
        <v>#REF!</v>
      </c>
      <c r="K56" s="27" t="e">
        <f>VLOOKUP(B56,#REF!,3,0)</f>
        <v>#REF!</v>
      </c>
      <c r="L56" s="27" t="e">
        <f>VLOOKUP(B56,#REF!,4,0)</f>
        <v>#REF!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 t="e">
        <f>VLOOKUP(B56,#REF!,9,0)</f>
        <v>#REF!</v>
      </c>
      <c r="AI56" s="27"/>
      <c r="AJ56" s="27"/>
      <c r="AK56" s="27"/>
      <c r="AL56" s="27" t="e">
        <f>VLOOKUP(B56,#REF!,11,0)</f>
        <v>#REF!</v>
      </c>
      <c r="AM56" s="28" t="e">
        <f t="shared" si="2"/>
        <v>#REF!</v>
      </c>
      <c r="AN56" s="28" t="e">
        <f t="shared" si="3"/>
        <v>#REF!</v>
      </c>
      <c r="AO56" s="27"/>
      <c r="AP56" s="27"/>
      <c r="AQ56" s="27"/>
      <c r="AR56" s="27"/>
      <c r="AS56" s="27"/>
      <c r="AT56" s="27">
        <v>209.73</v>
      </c>
      <c r="AU56" s="27">
        <v>27.27</v>
      </c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 t="e">
        <f t="shared" si="4"/>
        <v>#REF!</v>
      </c>
      <c r="BI56" s="27" t="e">
        <f t="shared" si="5"/>
        <v>#REF!</v>
      </c>
      <c r="BJ56" s="28" t="e">
        <f>VLOOKUP(B56,#REF!,3,0)</f>
        <v>#REF!</v>
      </c>
      <c r="BK56" s="28" t="e">
        <f>VLOOKUP(B56,#REF!,6,0)</f>
        <v>#REF!</v>
      </c>
      <c r="BL56" s="28" t="e">
        <f t="shared" si="6"/>
        <v>#REF!</v>
      </c>
      <c r="BM56" s="27" t="e">
        <f>VLOOKUP(B56,#REF!,12,0)</f>
        <v>#REF!</v>
      </c>
      <c r="BN56" s="27" t="e">
        <f>-VLOOKUP(B56,#REF!,8,0)</f>
        <v>#REF!</v>
      </c>
      <c r="BO56" s="27" t="e">
        <f>VLOOKUP(B56,#REF!,39,0)</f>
        <v>#REF!</v>
      </c>
      <c r="BP56" s="27" t="e">
        <f>VLOOKUP(B56,#REF!,44,0)</f>
        <v>#REF!</v>
      </c>
      <c r="BQ56" s="27"/>
      <c r="BR56" s="27" t="e">
        <f>VLOOKUP(B56,#REF!,24,0)</f>
        <v>#REF!</v>
      </c>
      <c r="BS56" s="27"/>
      <c r="BT56" s="27"/>
      <c r="BU56" s="28" t="e">
        <f>VLOOKUP(B56,#REF!,8,0)</f>
        <v>#REF!</v>
      </c>
      <c r="BV56" s="28" t="e">
        <f>VLOOKUP(B56,#REF!,13,0)</f>
        <v>#REF!</v>
      </c>
      <c r="BW56" s="28" t="e">
        <f>VLOOKUP(B56,#REF!,18,0)</f>
        <v>#REF!</v>
      </c>
      <c r="BX56" s="27" t="e">
        <f>VLOOKUP(B56,#REF!,43,0)</f>
        <v>#REF!</v>
      </c>
      <c r="BY56" s="27" t="e">
        <f>VLOOKUP(B56,#REF!,48,0)</f>
        <v>#REF!</v>
      </c>
      <c r="BZ56" s="27">
        <v>0</v>
      </c>
      <c r="CA56" s="27" t="e">
        <f>VLOOKUP(B56,#REF!,28,0)</f>
        <v>#REF!</v>
      </c>
      <c r="CB56" s="27"/>
      <c r="CC56" s="27" t="e">
        <f>VLOOKUP(B56,#REF!,23,0)</f>
        <v>#REF!</v>
      </c>
      <c r="CD56" s="27" t="e">
        <f>VLOOKUP(B56,#REF!,33,0)</f>
        <v>#REF!</v>
      </c>
      <c r="CE56" s="27"/>
      <c r="CF56" s="27" t="e">
        <f>VLOOKUP(B56,#REF!,38,0)</f>
        <v>#REF!</v>
      </c>
      <c r="CG56" s="27" t="e">
        <f t="shared" si="7"/>
        <v>#REF!</v>
      </c>
      <c r="CH56" s="27" t="e">
        <f>VLOOKUP(B56,#REF!,87,0)</f>
        <v>#REF!</v>
      </c>
      <c r="CI56" s="27" t="e">
        <f t="shared" si="1"/>
        <v>#REF!</v>
      </c>
      <c r="CJ56" s="27"/>
      <c r="CK56" s="27"/>
      <c r="CL56" s="27"/>
      <c r="CM56" s="30"/>
      <c r="CN56" s="27"/>
    </row>
    <row r="57" spans="1:92" hidden="1">
      <c r="A57" s="24" t="s">
        <v>213</v>
      </c>
      <c r="B57" s="24">
        <v>10214</v>
      </c>
      <c r="C57" s="24" t="s">
        <v>100</v>
      </c>
      <c r="D57" s="24" t="s">
        <v>100</v>
      </c>
      <c r="E57" s="24" t="s">
        <v>214</v>
      </c>
      <c r="F57" s="24" t="e">
        <f>VLOOKUP($B57,#REF!,5,0)</f>
        <v>#REF!</v>
      </c>
      <c r="G57" s="24" t="e">
        <f>VLOOKUP($B57,#REF!,6,0)</f>
        <v>#REF!</v>
      </c>
      <c r="H57" s="25" t="e">
        <f>VLOOKUP($B57,#REF!,7,0)</f>
        <v>#REF!</v>
      </c>
      <c r="I57" s="26">
        <v>0.13</v>
      </c>
      <c r="J57" s="24" t="e">
        <f>VLOOKUP(B57,#REF!,2,0)</f>
        <v>#REF!</v>
      </c>
      <c r="K57" s="27" t="e">
        <f>VLOOKUP(B57,#REF!,3,0)</f>
        <v>#REF!</v>
      </c>
      <c r="L57" s="27" t="e">
        <f>VLOOKUP(B57,#REF!,4,0)</f>
        <v>#REF!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 t="e">
        <f>VLOOKUP(B57,#REF!,9,0)</f>
        <v>#REF!</v>
      </c>
      <c r="AI57" s="27"/>
      <c r="AJ57" s="27"/>
      <c r="AK57" s="27"/>
      <c r="AL57" s="27" t="e">
        <f>VLOOKUP(B57,#REF!,11,0)</f>
        <v>#REF!</v>
      </c>
      <c r="AM57" s="28" t="e">
        <f t="shared" si="2"/>
        <v>#REF!</v>
      </c>
      <c r="AN57" s="28" t="e">
        <f t="shared" si="3"/>
        <v>#REF!</v>
      </c>
      <c r="AO57" s="27"/>
      <c r="AP57" s="27"/>
      <c r="AQ57" s="27"/>
      <c r="AR57" s="27"/>
      <c r="AS57" s="27"/>
      <c r="AT57" s="27">
        <v>1664.6</v>
      </c>
      <c r="AU57" s="27">
        <v>216.4</v>
      </c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 t="e">
        <f t="shared" si="4"/>
        <v>#REF!</v>
      </c>
      <c r="BI57" s="27" t="e">
        <f t="shared" si="5"/>
        <v>#REF!</v>
      </c>
      <c r="BJ57" s="28" t="e">
        <f>VLOOKUP(B57,#REF!,3,0)</f>
        <v>#REF!</v>
      </c>
      <c r="BK57" s="28" t="e">
        <f>VLOOKUP(B57,#REF!,6,0)</f>
        <v>#REF!</v>
      </c>
      <c r="BL57" s="28" t="e">
        <f t="shared" si="6"/>
        <v>#REF!</v>
      </c>
      <c r="BM57" s="27" t="e">
        <f>VLOOKUP(B57,#REF!,12,0)</f>
        <v>#REF!</v>
      </c>
      <c r="BN57" s="27" t="e">
        <f>-VLOOKUP(B57,#REF!,8,0)</f>
        <v>#REF!</v>
      </c>
      <c r="BO57" s="27" t="e">
        <f>VLOOKUP(B57,#REF!,39,0)</f>
        <v>#REF!</v>
      </c>
      <c r="BP57" s="27" t="e">
        <f>VLOOKUP(B57,#REF!,44,0)</f>
        <v>#REF!</v>
      </c>
      <c r="BQ57" s="27"/>
      <c r="BR57" s="27" t="e">
        <f>VLOOKUP(B57,#REF!,24,0)</f>
        <v>#REF!</v>
      </c>
      <c r="BS57" s="27"/>
      <c r="BT57" s="27"/>
      <c r="BU57" s="28" t="e">
        <f>VLOOKUP(B57,#REF!,8,0)</f>
        <v>#REF!</v>
      </c>
      <c r="BV57" s="28" t="e">
        <f>VLOOKUP(B57,#REF!,13,0)</f>
        <v>#REF!</v>
      </c>
      <c r="BW57" s="28" t="e">
        <f>VLOOKUP(B57,#REF!,18,0)</f>
        <v>#REF!</v>
      </c>
      <c r="BX57" s="27" t="e">
        <f>VLOOKUP(B57,#REF!,43,0)</f>
        <v>#REF!</v>
      </c>
      <c r="BY57" s="27" t="e">
        <f>VLOOKUP(B57,#REF!,48,0)</f>
        <v>#REF!</v>
      </c>
      <c r="BZ57" s="27">
        <v>0</v>
      </c>
      <c r="CA57" s="27" t="e">
        <f>VLOOKUP(B57,#REF!,28,0)</f>
        <v>#REF!</v>
      </c>
      <c r="CB57" s="27"/>
      <c r="CC57" s="27" t="e">
        <f>VLOOKUP(B57,#REF!,23,0)</f>
        <v>#REF!</v>
      </c>
      <c r="CD57" s="27" t="e">
        <f>VLOOKUP(B57,#REF!,33,0)</f>
        <v>#REF!</v>
      </c>
      <c r="CE57" s="27"/>
      <c r="CF57" s="27" t="e">
        <f>VLOOKUP(B57,#REF!,38,0)</f>
        <v>#REF!</v>
      </c>
      <c r="CG57" s="27" t="e">
        <f t="shared" si="7"/>
        <v>#REF!</v>
      </c>
      <c r="CH57" s="27" t="e">
        <f>VLOOKUP(B57,#REF!,87,0)</f>
        <v>#REF!</v>
      </c>
      <c r="CI57" s="27" t="e">
        <f t="shared" si="1"/>
        <v>#REF!</v>
      </c>
      <c r="CJ57" s="27"/>
      <c r="CK57" s="27"/>
      <c r="CL57" s="27"/>
      <c r="CM57" s="30"/>
      <c r="CN57" s="27"/>
    </row>
    <row r="58" spans="1:92" hidden="1">
      <c r="A58" s="24" t="s">
        <v>215</v>
      </c>
      <c r="B58" s="24">
        <v>3969</v>
      </c>
      <c r="C58" s="24" t="s">
        <v>100</v>
      </c>
      <c r="D58" s="24" t="s">
        <v>100</v>
      </c>
      <c r="E58" s="24" t="s">
        <v>216</v>
      </c>
      <c r="F58" s="24" t="e">
        <f>VLOOKUP($B58,#REF!,5,0)</f>
        <v>#REF!</v>
      </c>
      <c r="G58" s="24" t="e">
        <f>VLOOKUP($B58,#REF!,6,0)</f>
        <v>#REF!</v>
      </c>
      <c r="H58" s="25" t="e">
        <f>VLOOKUP($B58,#REF!,7,0)</f>
        <v>#REF!</v>
      </c>
      <c r="I58" s="26">
        <v>0.13</v>
      </c>
      <c r="J58" s="24" t="e">
        <f>VLOOKUP(B58,#REF!,2,0)</f>
        <v>#REF!</v>
      </c>
      <c r="K58" s="27" t="e">
        <f>VLOOKUP(B58,#REF!,3,0)</f>
        <v>#REF!</v>
      </c>
      <c r="L58" s="27" t="e">
        <f>VLOOKUP(B58,#REF!,4,0)</f>
        <v>#REF!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 t="e">
        <f>VLOOKUP(B58,#REF!,9,0)</f>
        <v>#REF!</v>
      </c>
      <c r="AI58" s="27"/>
      <c r="AJ58" s="27"/>
      <c r="AK58" s="27"/>
      <c r="AL58" s="27" t="e">
        <f>VLOOKUP(B58,#REF!,11,0)</f>
        <v>#REF!</v>
      </c>
      <c r="AM58" s="28" t="e">
        <f t="shared" si="2"/>
        <v>#REF!</v>
      </c>
      <c r="AN58" s="28" t="e">
        <f t="shared" si="3"/>
        <v>#REF!</v>
      </c>
      <c r="AO58" s="27"/>
      <c r="AP58" s="27"/>
      <c r="AQ58" s="27"/>
      <c r="AR58" s="27"/>
      <c r="AS58" s="27"/>
      <c r="AT58" s="27">
        <v>10392.85</v>
      </c>
      <c r="AU58" s="27">
        <v>1351.15</v>
      </c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 t="e">
        <f t="shared" si="4"/>
        <v>#REF!</v>
      </c>
      <c r="BI58" s="27" t="e">
        <f t="shared" si="5"/>
        <v>#REF!</v>
      </c>
      <c r="BJ58" s="28" t="e">
        <f>VLOOKUP(B58,#REF!,3,0)</f>
        <v>#REF!</v>
      </c>
      <c r="BK58" s="28" t="e">
        <f>VLOOKUP(B58,#REF!,6,0)</f>
        <v>#REF!</v>
      </c>
      <c r="BL58" s="28" t="e">
        <f t="shared" si="6"/>
        <v>#REF!</v>
      </c>
      <c r="BM58" s="27" t="e">
        <f>VLOOKUP(B58,#REF!,12,0)</f>
        <v>#REF!</v>
      </c>
      <c r="BN58" s="27" t="e">
        <f>-VLOOKUP(B58,#REF!,8,0)</f>
        <v>#REF!</v>
      </c>
      <c r="BO58" s="27" t="e">
        <f>VLOOKUP(B58,#REF!,39,0)</f>
        <v>#REF!</v>
      </c>
      <c r="BP58" s="27" t="e">
        <f>VLOOKUP(B58,#REF!,44,0)</f>
        <v>#REF!</v>
      </c>
      <c r="BQ58" s="27"/>
      <c r="BR58" s="27" t="e">
        <f>VLOOKUP(B58,#REF!,24,0)</f>
        <v>#REF!</v>
      </c>
      <c r="BS58" s="27"/>
      <c r="BT58" s="27"/>
      <c r="BU58" s="28" t="e">
        <f>VLOOKUP(B58,#REF!,8,0)</f>
        <v>#REF!</v>
      </c>
      <c r="BV58" s="28" t="e">
        <f>VLOOKUP(B58,#REF!,13,0)</f>
        <v>#REF!</v>
      </c>
      <c r="BW58" s="28" t="e">
        <f>VLOOKUP(B58,#REF!,18,0)</f>
        <v>#REF!</v>
      </c>
      <c r="BX58" s="27" t="e">
        <f>VLOOKUP(B58,#REF!,43,0)</f>
        <v>#REF!</v>
      </c>
      <c r="BY58" s="27" t="e">
        <f>VLOOKUP(B58,#REF!,48,0)</f>
        <v>#REF!</v>
      </c>
      <c r="BZ58" s="27">
        <v>0</v>
      </c>
      <c r="CA58" s="27" t="e">
        <f>VLOOKUP(B58,#REF!,28,0)</f>
        <v>#REF!</v>
      </c>
      <c r="CB58" s="27"/>
      <c r="CC58" s="27" t="e">
        <f>VLOOKUP(B58,#REF!,23,0)</f>
        <v>#REF!</v>
      </c>
      <c r="CD58" s="27" t="e">
        <f>VLOOKUP(B58,#REF!,33,0)</f>
        <v>#REF!</v>
      </c>
      <c r="CE58" s="27"/>
      <c r="CF58" s="27" t="e">
        <f>VLOOKUP(B58,#REF!,38,0)</f>
        <v>#REF!</v>
      </c>
      <c r="CG58" s="27" t="e">
        <f t="shared" si="7"/>
        <v>#REF!</v>
      </c>
      <c r="CH58" s="27" t="e">
        <f>VLOOKUP(B58,#REF!,87,0)</f>
        <v>#REF!</v>
      </c>
      <c r="CI58" s="27" t="e">
        <f t="shared" si="1"/>
        <v>#REF!</v>
      </c>
      <c r="CJ58" s="27"/>
      <c r="CK58" s="27"/>
      <c r="CL58" s="27"/>
      <c r="CM58" s="30"/>
      <c r="CN58" s="27"/>
    </row>
    <row r="59" spans="1:92" hidden="1">
      <c r="A59" s="24" t="s">
        <v>217</v>
      </c>
      <c r="B59" s="24">
        <v>11658</v>
      </c>
      <c r="C59" s="24" t="s">
        <v>100</v>
      </c>
      <c r="D59" s="24" t="s">
        <v>100</v>
      </c>
      <c r="E59" s="24" t="s">
        <v>218</v>
      </c>
      <c r="F59" s="24" t="e">
        <f>VLOOKUP($B59,#REF!,5,0)</f>
        <v>#REF!</v>
      </c>
      <c r="G59" s="24" t="e">
        <f>VLOOKUP($B59,#REF!,6,0)</f>
        <v>#REF!</v>
      </c>
      <c r="H59" s="25" t="e">
        <f>VLOOKUP($B59,#REF!,7,0)</f>
        <v>#REF!</v>
      </c>
      <c r="I59" s="26">
        <v>0.13</v>
      </c>
      <c r="J59" s="24" t="e">
        <f>VLOOKUP(B59,#REF!,2,0)</f>
        <v>#REF!</v>
      </c>
      <c r="K59" s="27" t="e">
        <f>VLOOKUP(B59,#REF!,3,0)</f>
        <v>#REF!</v>
      </c>
      <c r="L59" s="27" t="e">
        <f>VLOOKUP(B59,#REF!,4,0)</f>
        <v>#REF!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 t="e">
        <f>VLOOKUP(B59,#REF!,9,0)</f>
        <v>#REF!</v>
      </c>
      <c r="AI59" s="27"/>
      <c r="AJ59" s="27"/>
      <c r="AK59" s="27"/>
      <c r="AL59" s="27" t="e">
        <f>VLOOKUP(B59,#REF!,11,0)</f>
        <v>#REF!</v>
      </c>
      <c r="AM59" s="28" t="e">
        <f t="shared" si="2"/>
        <v>#REF!</v>
      </c>
      <c r="AN59" s="28" t="e">
        <f t="shared" si="3"/>
        <v>#REF!</v>
      </c>
      <c r="AO59" s="27"/>
      <c r="AP59" s="27"/>
      <c r="AQ59" s="27"/>
      <c r="AR59" s="27"/>
      <c r="AS59" s="27"/>
      <c r="AT59" s="27">
        <v>7833.62</v>
      </c>
      <c r="AU59" s="27">
        <v>1018.38</v>
      </c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 t="e">
        <f t="shared" si="4"/>
        <v>#REF!</v>
      </c>
      <c r="BI59" s="27" t="e">
        <f t="shared" si="5"/>
        <v>#REF!</v>
      </c>
      <c r="BJ59" s="28" t="e">
        <f>VLOOKUP(B59,#REF!,3,0)</f>
        <v>#REF!</v>
      </c>
      <c r="BK59" s="28" t="e">
        <f>VLOOKUP(B59,#REF!,6,0)</f>
        <v>#REF!</v>
      </c>
      <c r="BL59" s="28" t="e">
        <f t="shared" si="6"/>
        <v>#REF!</v>
      </c>
      <c r="BM59" s="27" t="e">
        <f>-VLOOKUP(B59,#REF!,10,0)</f>
        <v>#REF!</v>
      </c>
      <c r="BN59" s="27" t="e">
        <f>-VLOOKUP(B59,#REF!,8,0)</f>
        <v>#REF!</v>
      </c>
      <c r="BO59" s="27" t="e">
        <f>VLOOKUP(B59,#REF!,39,0)</f>
        <v>#REF!</v>
      </c>
      <c r="BP59" s="27" t="e">
        <f>VLOOKUP(B59,#REF!,44,0)</f>
        <v>#REF!</v>
      </c>
      <c r="BQ59" s="27"/>
      <c r="BR59" s="27" t="e">
        <f>VLOOKUP(B59,#REF!,24,0)</f>
        <v>#REF!</v>
      </c>
      <c r="BS59" s="27"/>
      <c r="BT59" s="27"/>
      <c r="BU59" s="28" t="e">
        <f>VLOOKUP(B59,#REF!,8,0)</f>
        <v>#REF!</v>
      </c>
      <c r="BV59" s="28" t="e">
        <f>VLOOKUP(B59,#REF!,13,0)</f>
        <v>#REF!</v>
      </c>
      <c r="BW59" s="28" t="e">
        <f>VLOOKUP(B59,#REF!,18,0)</f>
        <v>#REF!</v>
      </c>
      <c r="BX59" s="27" t="e">
        <f>VLOOKUP(B59,#REF!,43,0)</f>
        <v>#REF!</v>
      </c>
      <c r="BY59" s="27" t="e">
        <f>VLOOKUP(B59,#REF!,48,0)</f>
        <v>#REF!</v>
      </c>
      <c r="BZ59" s="27">
        <v>0</v>
      </c>
      <c r="CA59" s="27" t="e">
        <f>VLOOKUP(B59,#REF!,28,0)</f>
        <v>#REF!</v>
      </c>
      <c r="CB59" s="27"/>
      <c r="CC59" s="27" t="e">
        <f>VLOOKUP(B59,#REF!,23,0)</f>
        <v>#REF!</v>
      </c>
      <c r="CD59" s="27" t="e">
        <f>VLOOKUP(B59,#REF!,33,0)</f>
        <v>#REF!</v>
      </c>
      <c r="CE59" s="27"/>
      <c r="CF59" s="27" t="e">
        <f>VLOOKUP(B59,#REF!,38,0)</f>
        <v>#REF!</v>
      </c>
      <c r="CG59" s="27" t="e">
        <f t="shared" si="7"/>
        <v>#REF!</v>
      </c>
      <c r="CH59" s="27" t="e">
        <f>VLOOKUP(B59,#REF!,87,0)</f>
        <v>#REF!</v>
      </c>
      <c r="CI59" s="27" t="e">
        <f t="shared" si="1"/>
        <v>#REF!</v>
      </c>
      <c r="CJ59" s="27"/>
      <c r="CK59" s="27"/>
      <c r="CL59" s="27"/>
      <c r="CM59" s="30"/>
      <c r="CN59" s="27"/>
    </row>
    <row r="60" spans="1:92" hidden="1">
      <c r="A60" s="24" t="s">
        <v>219</v>
      </c>
      <c r="B60" s="24">
        <v>11762</v>
      </c>
      <c r="C60" s="24" t="s">
        <v>100</v>
      </c>
      <c r="D60" s="24" t="s">
        <v>100</v>
      </c>
      <c r="E60" s="24" t="s">
        <v>220</v>
      </c>
      <c r="F60" s="24" t="e">
        <f>VLOOKUP($B60,#REF!,5,0)</f>
        <v>#REF!</v>
      </c>
      <c r="G60" s="24" t="e">
        <f>VLOOKUP($B60,#REF!,6,0)</f>
        <v>#REF!</v>
      </c>
      <c r="H60" s="25" t="e">
        <f>VLOOKUP($B60,#REF!,7,0)</f>
        <v>#REF!</v>
      </c>
      <c r="I60" s="26">
        <v>0.13</v>
      </c>
      <c r="J60" s="24" t="e">
        <f>VLOOKUP(B60,#REF!,2,0)</f>
        <v>#REF!</v>
      </c>
      <c r="K60" s="27" t="e">
        <f>VLOOKUP(B60,#REF!,3,0)</f>
        <v>#REF!</v>
      </c>
      <c r="L60" s="27" t="e">
        <f>VLOOKUP(B60,#REF!,4,0)</f>
        <v>#REF!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 t="e">
        <f>VLOOKUP(B60,#REF!,9,0)</f>
        <v>#REF!</v>
      </c>
      <c r="AI60" s="27"/>
      <c r="AJ60" s="27"/>
      <c r="AK60" s="27"/>
      <c r="AL60" s="27" t="e">
        <f>VLOOKUP(B60,#REF!,11,0)</f>
        <v>#REF!</v>
      </c>
      <c r="AM60" s="28" t="e">
        <f t="shared" si="2"/>
        <v>#REF!</v>
      </c>
      <c r="AN60" s="28" t="e">
        <f t="shared" si="3"/>
        <v>#REF!</v>
      </c>
      <c r="AO60" s="27"/>
      <c r="AP60" s="27"/>
      <c r="AQ60" s="27"/>
      <c r="AR60" s="27"/>
      <c r="AS60" s="27"/>
      <c r="AT60" s="27">
        <v>1417</v>
      </c>
      <c r="AU60" s="27">
        <v>184.21</v>
      </c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 t="e">
        <f t="shared" si="4"/>
        <v>#REF!</v>
      </c>
      <c r="BI60" s="27" t="e">
        <f t="shared" si="5"/>
        <v>#REF!</v>
      </c>
      <c r="BJ60" s="28" t="e">
        <f>VLOOKUP(B60,#REF!,3,0)</f>
        <v>#REF!</v>
      </c>
      <c r="BK60" s="28" t="e">
        <f>VLOOKUP(B60,#REF!,6,0)</f>
        <v>#REF!</v>
      </c>
      <c r="BL60" s="28" t="e">
        <f t="shared" si="6"/>
        <v>#REF!</v>
      </c>
      <c r="BM60" s="27" t="e">
        <f>VLOOKUP(B60,#REF!,12,0)</f>
        <v>#REF!</v>
      </c>
      <c r="BN60" s="27" t="e">
        <f>-VLOOKUP(B60,#REF!,8,0)</f>
        <v>#REF!</v>
      </c>
      <c r="BO60" s="27" t="e">
        <f>VLOOKUP(B60,#REF!,39,0)</f>
        <v>#REF!</v>
      </c>
      <c r="BP60" s="27" t="e">
        <f>VLOOKUP(B60,#REF!,44,0)</f>
        <v>#REF!</v>
      </c>
      <c r="BQ60" s="27"/>
      <c r="BR60" s="27" t="e">
        <f>VLOOKUP(B60,#REF!,24,0)</f>
        <v>#REF!</v>
      </c>
      <c r="BS60" s="27"/>
      <c r="BT60" s="27"/>
      <c r="BU60" s="28" t="e">
        <f>VLOOKUP(B60,#REF!,8,0)</f>
        <v>#REF!</v>
      </c>
      <c r="BV60" s="28" t="e">
        <f>VLOOKUP(B60,#REF!,13,0)</f>
        <v>#REF!</v>
      </c>
      <c r="BW60" s="28" t="e">
        <f>VLOOKUP(B60,#REF!,18,0)</f>
        <v>#REF!</v>
      </c>
      <c r="BX60" s="27" t="e">
        <f>VLOOKUP(B60,#REF!,43,0)</f>
        <v>#REF!</v>
      </c>
      <c r="BY60" s="27" t="e">
        <f>VLOOKUP(B60,#REF!,48,0)</f>
        <v>#REF!</v>
      </c>
      <c r="BZ60" s="27">
        <v>0</v>
      </c>
      <c r="CA60" s="27" t="e">
        <f>VLOOKUP(B60,#REF!,28,0)</f>
        <v>#REF!</v>
      </c>
      <c r="CB60" s="27"/>
      <c r="CC60" s="27" t="e">
        <f>VLOOKUP(B60,#REF!,23,0)</f>
        <v>#REF!</v>
      </c>
      <c r="CD60" s="27" t="e">
        <f>VLOOKUP(B60,#REF!,33,0)</f>
        <v>#REF!</v>
      </c>
      <c r="CE60" s="27"/>
      <c r="CF60" s="27" t="e">
        <f>VLOOKUP(B60,#REF!,38,0)</f>
        <v>#REF!</v>
      </c>
      <c r="CG60" s="27" t="e">
        <f t="shared" si="7"/>
        <v>#REF!</v>
      </c>
      <c r="CH60" s="27" t="e">
        <f>VLOOKUP(B60,#REF!,87,0)</f>
        <v>#REF!</v>
      </c>
      <c r="CI60" s="27" t="e">
        <f t="shared" si="1"/>
        <v>#REF!</v>
      </c>
      <c r="CJ60" s="27"/>
      <c r="CK60" s="27"/>
      <c r="CL60" s="27"/>
      <c r="CM60" s="30"/>
      <c r="CN60" s="27"/>
    </row>
    <row r="61" spans="1:92" hidden="1">
      <c r="A61" s="24" t="s">
        <v>221</v>
      </c>
      <c r="B61" s="24">
        <v>11787</v>
      </c>
      <c r="C61" s="24" t="s">
        <v>100</v>
      </c>
      <c r="D61" s="24" t="s">
        <v>100</v>
      </c>
      <c r="E61" s="24" t="s">
        <v>222</v>
      </c>
      <c r="F61" s="24" t="e">
        <f>VLOOKUP($B61,#REF!,5,0)</f>
        <v>#REF!</v>
      </c>
      <c r="G61" s="24" t="e">
        <f>VLOOKUP($B61,#REF!,6,0)</f>
        <v>#REF!</v>
      </c>
      <c r="H61" s="25" t="e">
        <f>VLOOKUP($B61,#REF!,7,0)</f>
        <v>#REF!</v>
      </c>
      <c r="I61" s="26">
        <v>0.13</v>
      </c>
      <c r="J61" s="24" t="e">
        <f>VLOOKUP(B61,#REF!,2,0)</f>
        <v>#REF!</v>
      </c>
      <c r="K61" s="27" t="e">
        <f>VLOOKUP(B61,#REF!,3,0)</f>
        <v>#REF!</v>
      </c>
      <c r="L61" s="27" t="e">
        <f>VLOOKUP(B61,#REF!,4,0)</f>
        <v>#REF!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 t="e">
        <f>VLOOKUP(B61,#REF!,9,0)</f>
        <v>#REF!</v>
      </c>
      <c r="AI61" s="27"/>
      <c r="AJ61" s="27"/>
      <c r="AK61" s="27"/>
      <c r="AL61" s="27" t="e">
        <f>VLOOKUP(B61,#REF!,11,0)</f>
        <v>#REF!</v>
      </c>
      <c r="AM61" s="28" t="e">
        <f t="shared" si="2"/>
        <v>#REF!</v>
      </c>
      <c r="AN61" s="28" t="e">
        <f t="shared" si="3"/>
        <v>#REF!</v>
      </c>
      <c r="AO61" s="27"/>
      <c r="AP61" s="27"/>
      <c r="AQ61" s="27"/>
      <c r="AR61" s="27"/>
      <c r="AS61" s="27"/>
      <c r="AT61" s="27">
        <v>7778.75</v>
      </c>
      <c r="AU61" s="27">
        <v>1011.25</v>
      </c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 t="e">
        <f t="shared" si="4"/>
        <v>#REF!</v>
      </c>
      <c r="BI61" s="27" t="e">
        <f t="shared" si="5"/>
        <v>#REF!</v>
      </c>
      <c r="BJ61" s="28" t="e">
        <f>VLOOKUP(B61,#REF!,3,0)</f>
        <v>#REF!</v>
      </c>
      <c r="BK61" s="28" t="e">
        <f>VLOOKUP(B61,#REF!,6,0)</f>
        <v>#REF!</v>
      </c>
      <c r="BL61" s="28" t="e">
        <f t="shared" si="6"/>
        <v>#REF!</v>
      </c>
      <c r="BM61" s="27" t="e">
        <f>-VLOOKUP(B61,#REF!,10,0)</f>
        <v>#REF!</v>
      </c>
      <c r="BN61" s="27" t="e">
        <f>-VLOOKUP(B61,#REF!,8,0)</f>
        <v>#REF!</v>
      </c>
      <c r="BO61" s="27" t="e">
        <f>VLOOKUP(B61,#REF!,39,0)</f>
        <v>#REF!</v>
      </c>
      <c r="BP61" s="27" t="e">
        <f>VLOOKUP(B61,#REF!,44,0)</f>
        <v>#REF!</v>
      </c>
      <c r="BQ61" s="27"/>
      <c r="BR61" s="27" t="e">
        <f>VLOOKUP(B61,#REF!,24,0)</f>
        <v>#REF!</v>
      </c>
      <c r="BS61" s="27"/>
      <c r="BT61" s="27"/>
      <c r="BU61" s="28" t="e">
        <f>VLOOKUP(B61,#REF!,8,0)</f>
        <v>#REF!</v>
      </c>
      <c r="BV61" s="28" t="e">
        <f>VLOOKUP(B61,#REF!,13,0)</f>
        <v>#REF!</v>
      </c>
      <c r="BW61" s="28" t="e">
        <f>VLOOKUP(B61,#REF!,18,0)</f>
        <v>#REF!</v>
      </c>
      <c r="BX61" s="27" t="e">
        <f>VLOOKUP(B61,#REF!,43,0)</f>
        <v>#REF!</v>
      </c>
      <c r="BY61" s="27" t="e">
        <f>VLOOKUP(B61,#REF!,48,0)</f>
        <v>#REF!</v>
      </c>
      <c r="BZ61" s="27">
        <v>0</v>
      </c>
      <c r="CA61" s="27" t="e">
        <f>VLOOKUP(B61,#REF!,28,0)</f>
        <v>#REF!</v>
      </c>
      <c r="CB61" s="27"/>
      <c r="CC61" s="27" t="e">
        <f>VLOOKUP(B61,#REF!,23,0)</f>
        <v>#REF!</v>
      </c>
      <c r="CD61" s="27" t="e">
        <f>VLOOKUP(B61,#REF!,33,0)</f>
        <v>#REF!</v>
      </c>
      <c r="CE61" s="27"/>
      <c r="CF61" s="27" t="e">
        <f>VLOOKUP(B61,#REF!,38,0)</f>
        <v>#REF!</v>
      </c>
      <c r="CG61" s="27" t="e">
        <f t="shared" si="7"/>
        <v>#REF!</v>
      </c>
      <c r="CH61" s="27" t="e">
        <f>VLOOKUP(B61,#REF!,87,0)</f>
        <v>#REF!</v>
      </c>
      <c r="CI61" s="27" t="e">
        <f t="shared" si="1"/>
        <v>#REF!</v>
      </c>
      <c r="CJ61" s="27"/>
      <c r="CK61" s="27"/>
      <c r="CL61" s="27"/>
      <c r="CM61" s="30"/>
      <c r="CN61" s="27"/>
    </row>
    <row r="62" spans="1:92" hidden="1">
      <c r="A62" s="24" t="s">
        <v>223</v>
      </c>
      <c r="B62" s="24">
        <v>11982</v>
      </c>
      <c r="C62" s="24" t="s">
        <v>100</v>
      </c>
      <c r="D62" s="24" t="s">
        <v>100</v>
      </c>
      <c r="E62" s="24" t="s">
        <v>224</v>
      </c>
      <c r="F62" s="24" t="e">
        <f>VLOOKUP($B62,#REF!,5,0)</f>
        <v>#REF!</v>
      </c>
      <c r="G62" s="24" t="e">
        <f>VLOOKUP($B62,#REF!,6,0)</f>
        <v>#REF!</v>
      </c>
      <c r="H62" s="25" t="e">
        <f>VLOOKUP($B62,#REF!,7,0)</f>
        <v>#REF!</v>
      </c>
      <c r="I62" s="26">
        <v>0.13</v>
      </c>
      <c r="J62" s="24" t="e">
        <f>VLOOKUP(B62,#REF!,2,0)</f>
        <v>#REF!</v>
      </c>
      <c r="K62" s="27" t="e">
        <f>VLOOKUP(B62,#REF!,3,0)</f>
        <v>#REF!</v>
      </c>
      <c r="L62" s="27" t="e">
        <f>VLOOKUP(B62,#REF!,4,0)</f>
        <v>#REF!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 t="e">
        <f>VLOOKUP(B62,#REF!,9,0)</f>
        <v>#REF!</v>
      </c>
      <c r="AI62" s="27"/>
      <c r="AJ62" s="27"/>
      <c r="AK62" s="27"/>
      <c r="AL62" s="27" t="e">
        <f>VLOOKUP(B62,#REF!,11,0)</f>
        <v>#REF!</v>
      </c>
      <c r="AM62" s="28" t="e">
        <f t="shared" si="2"/>
        <v>#REF!</v>
      </c>
      <c r="AN62" s="28" t="e">
        <f t="shared" si="3"/>
        <v>#REF!</v>
      </c>
      <c r="AO62" s="27"/>
      <c r="AP62" s="27"/>
      <c r="AQ62" s="27"/>
      <c r="AR62" s="27"/>
      <c r="AS62" s="27"/>
      <c r="AT62" s="27">
        <v>0</v>
      </c>
      <c r="AU62" s="27">
        <v>0</v>
      </c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 t="e">
        <f t="shared" si="4"/>
        <v>#REF!</v>
      </c>
      <c r="BI62" s="27" t="e">
        <f t="shared" si="5"/>
        <v>#REF!</v>
      </c>
      <c r="BJ62" s="28" t="e">
        <f>VLOOKUP(B62,#REF!,3,0)</f>
        <v>#REF!</v>
      </c>
      <c r="BK62" s="28" t="e">
        <f>VLOOKUP(B62,#REF!,6,0)</f>
        <v>#REF!</v>
      </c>
      <c r="BL62" s="28" t="e">
        <f t="shared" si="6"/>
        <v>#REF!</v>
      </c>
      <c r="BM62" s="27" t="e">
        <f>-VLOOKUP(B62,#REF!,10,0)</f>
        <v>#REF!</v>
      </c>
      <c r="BN62" s="27" t="e">
        <f>-VLOOKUP(B62,#REF!,8,0)</f>
        <v>#REF!</v>
      </c>
      <c r="BO62" s="27" t="e">
        <f>VLOOKUP(B62,#REF!,39,0)</f>
        <v>#REF!</v>
      </c>
      <c r="BP62" s="27" t="e">
        <f>VLOOKUP(B62,#REF!,44,0)</f>
        <v>#REF!</v>
      </c>
      <c r="BQ62" s="27"/>
      <c r="BR62" s="27" t="e">
        <f>VLOOKUP(B62,#REF!,24,0)</f>
        <v>#REF!</v>
      </c>
      <c r="BS62" s="27"/>
      <c r="BT62" s="27"/>
      <c r="BU62" s="28" t="e">
        <f>VLOOKUP(B62,#REF!,8,0)</f>
        <v>#REF!</v>
      </c>
      <c r="BV62" s="28" t="e">
        <f>VLOOKUP(B62,#REF!,13,0)</f>
        <v>#REF!</v>
      </c>
      <c r="BW62" s="28" t="e">
        <f>VLOOKUP(B62,#REF!,18,0)</f>
        <v>#REF!</v>
      </c>
      <c r="BX62" s="27" t="e">
        <f>VLOOKUP(B62,#REF!,43,0)</f>
        <v>#REF!</v>
      </c>
      <c r="BY62" s="27" t="e">
        <f>VLOOKUP(B62,#REF!,48,0)</f>
        <v>#REF!</v>
      </c>
      <c r="BZ62" s="27">
        <v>0</v>
      </c>
      <c r="CA62" s="27" t="e">
        <f>VLOOKUP(B62,#REF!,28,0)</f>
        <v>#REF!</v>
      </c>
      <c r="CB62" s="27"/>
      <c r="CC62" s="27" t="e">
        <f>VLOOKUP(B62,#REF!,23,0)</f>
        <v>#REF!</v>
      </c>
      <c r="CD62" s="27" t="e">
        <f>VLOOKUP(B62,#REF!,33,0)</f>
        <v>#REF!</v>
      </c>
      <c r="CE62" s="27"/>
      <c r="CF62" s="27" t="e">
        <f>VLOOKUP(B62,#REF!,38,0)</f>
        <v>#REF!</v>
      </c>
      <c r="CG62" s="27" t="e">
        <f t="shared" si="7"/>
        <v>#REF!</v>
      </c>
      <c r="CH62" s="27" t="e">
        <f>VLOOKUP(B62,#REF!,87,0)</f>
        <v>#REF!</v>
      </c>
      <c r="CI62" s="27" t="e">
        <f t="shared" si="1"/>
        <v>#REF!</v>
      </c>
      <c r="CJ62" s="27"/>
      <c r="CK62" s="27"/>
      <c r="CL62" s="27"/>
      <c r="CM62" s="30"/>
      <c r="CN62" s="27"/>
    </row>
    <row r="63" spans="1:92" hidden="1">
      <c r="A63" s="24" t="s">
        <v>225</v>
      </c>
      <c r="B63" s="24">
        <v>11935</v>
      </c>
      <c r="C63" s="24" t="s">
        <v>100</v>
      </c>
      <c r="D63" s="24" t="s">
        <v>100</v>
      </c>
      <c r="E63" s="24" t="s">
        <v>226</v>
      </c>
      <c r="F63" s="24" t="e">
        <f>VLOOKUP($B63,#REF!,5,0)</f>
        <v>#REF!</v>
      </c>
      <c r="G63" s="24" t="e">
        <f>VLOOKUP($B63,#REF!,6,0)</f>
        <v>#REF!</v>
      </c>
      <c r="H63" s="25" t="e">
        <f>VLOOKUP($B63,#REF!,7,0)</f>
        <v>#REF!</v>
      </c>
      <c r="I63" s="26">
        <v>0.13</v>
      </c>
      <c r="J63" s="24" t="e">
        <f>VLOOKUP(B63,#REF!,2,0)</f>
        <v>#REF!</v>
      </c>
      <c r="K63" s="27" t="e">
        <f>VLOOKUP(B63,#REF!,3,0)</f>
        <v>#REF!</v>
      </c>
      <c r="L63" s="27" t="e">
        <f>VLOOKUP(B63,#REF!,4,0)</f>
        <v>#REF!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 t="e">
        <f>VLOOKUP(B63,#REF!,9,0)</f>
        <v>#REF!</v>
      </c>
      <c r="AI63" s="27"/>
      <c r="AJ63" s="27"/>
      <c r="AK63" s="27"/>
      <c r="AL63" s="27" t="e">
        <f>VLOOKUP(B63,#REF!,11,0)</f>
        <v>#REF!</v>
      </c>
      <c r="AM63" s="28" t="e">
        <f t="shared" si="2"/>
        <v>#REF!</v>
      </c>
      <c r="AN63" s="28" t="e">
        <f t="shared" si="3"/>
        <v>#REF!</v>
      </c>
      <c r="AO63" s="27"/>
      <c r="AP63" s="27"/>
      <c r="AQ63" s="27"/>
      <c r="AR63" s="27"/>
      <c r="AS63" s="27"/>
      <c r="AT63" s="27">
        <v>12978.69</v>
      </c>
      <c r="AU63" s="27">
        <v>1687.31</v>
      </c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 t="e">
        <f t="shared" si="4"/>
        <v>#REF!</v>
      </c>
      <c r="BI63" s="27" t="e">
        <f t="shared" si="5"/>
        <v>#REF!</v>
      </c>
      <c r="BJ63" s="28" t="e">
        <f>VLOOKUP(B63,#REF!,3,0)</f>
        <v>#REF!</v>
      </c>
      <c r="BK63" s="28" t="e">
        <f>VLOOKUP(B63,#REF!,6,0)</f>
        <v>#REF!</v>
      </c>
      <c r="BL63" s="28" t="e">
        <f t="shared" si="6"/>
        <v>#REF!</v>
      </c>
      <c r="BM63" s="27" t="e">
        <f>-VLOOKUP(B63,#REF!,10,0)</f>
        <v>#REF!</v>
      </c>
      <c r="BN63" s="27" t="e">
        <f>-VLOOKUP(B63,#REF!,8,0)</f>
        <v>#REF!</v>
      </c>
      <c r="BO63" s="27" t="e">
        <f>VLOOKUP(B63,#REF!,39,0)</f>
        <v>#REF!</v>
      </c>
      <c r="BP63" s="27" t="e">
        <f>VLOOKUP(B63,#REF!,44,0)</f>
        <v>#REF!</v>
      </c>
      <c r="BQ63" s="27"/>
      <c r="BR63" s="27" t="e">
        <f>VLOOKUP(B63,#REF!,24,0)</f>
        <v>#REF!</v>
      </c>
      <c r="BS63" s="27"/>
      <c r="BT63" s="27"/>
      <c r="BU63" s="28" t="e">
        <f>VLOOKUP(B63,#REF!,8,0)</f>
        <v>#REF!</v>
      </c>
      <c r="BV63" s="28" t="e">
        <f>VLOOKUP(B63,#REF!,13,0)</f>
        <v>#REF!</v>
      </c>
      <c r="BW63" s="28" t="e">
        <f>VLOOKUP(B63,#REF!,18,0)</f>
        <v>#REF!</v>
      </c>
      <c r="BX63" s="27" t="e">
        <f>VLOOKUP(B63,#REF!,43,0)</f>
        <v>#REF!</v>
      </c>
      <c r="BY63" s="27" t="e">
        <f>VLOOKUP(B63,#REF!,48,0)</f>
        <v>#REF!</v>
      </c>
      <c r="BZ63" s="27">
        <v>0</v>
      </c>
      <c r="CA63" s="27" t="e">
        <f>VLOOKUP(B63,#REF!,28,0)</f>
        <v>#REF!</v>
      </c>
      <c r="CB63" s="27"/>
      <c r="CC63" s="27" t="e">
        <f>VLOOKUP(B63,#REF!,23,0)</f>
        <v>#REF!</v>
      </c>
      <c r="CD63" s="27" t="e">
        <f>VLOOKUP(B63,#REF!,33,0)</f>
        <v>#REF!</v>
      </c>
      <c r="CE63" s="27"/>
      <c r="CF63" s="27" t="e">
        <f>VLOOKUP(B63,#REF!,38,0)</f>
        <v>#REF!</v>
      </c>
      <c r="CG63" s="27" t="e">
        <f t="shared" si="7"/>
        <v>#REF!</v>
      </c>
      <c r="CH63" s="27" t="e">
        <f>VLOOKUP(B63,#REF!,87,0)</f>
        <v>#REF!</v>
      </c>
      <c r="CI63" s="27" t="e">
        <f t="shared" si="1"/>
        <v>#REF!</v>
      </c>
      <c r="CJ63" s="27"/>
      <c r="CK63" s="27"/>
      <c r="CL63" s="27"/>
      <c r="CM63" s="30"/>
      <c r="CN63" s="27"/>
    </row>
    <row r="64" spans="1:92" hidden="1">
      <c r="A64" s="24" t="s">
        <v>227</v>
      </c>
      <c r="B64" s="24">
        <v>11944</v>
      </c>
      <c r="C64" s="24" t="s">
        <v>100</v>
      </c>
      <c r="D64" s="24" t="s">
        <v>100</v>
      </c>
      <c r="E64" s="24" t="s">
        <v>228</v>
      </c>
      <c r="F64" s="24" t="e">
        <f>VLOOKUP($B64,#REF!,5,0)</f>
        <v>#REF!</v>
      </c>
      <c r="G64" s="24" t="e">
        <f>VLOOKUP($B64,#REF!,6,0)</f>
        <v>#REF!</v>
      </c>
      <c r="H64" s="25" t="e">
        <f>VLOOKUP($B64,#REF!,7,0)</f>
        <v>#REF!</v>
      </c>
      <c r="I64" s="26">
        <v>0.13</v>
      </c>
      <c r="J64" s="24" t="e">
        <f>VLOOKUP(B64,#REF!,2,0)</f>
        <v>#REF!</v>
      </c>
      <c r="K64" s="27" t="e">
        <f>VLOOKUP(B64,#REF!,3,0)</f>
        <v>#REF!</v>
      </c>
      <c r="L64" s="27" t="e">
        <f>VLOOKUP(B64,#REF!,4,0)</f>
        <v>#REF!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 t="e">
        <f>VLOOKUP(B64,#REF!,9,0)</f>
        <v>#REF!</v>
      </c>
      <c r="AI64" s="27"/>
      <c r="AJ64" s="27"/>
      <c r="AK64" s="27"/>
      <c r="AL64" s="27" t="e">
        <f>VLOOKUP(B64,#REF!,11,0)</f>
        <v>#REF!</v>
      </c>
      <c r="AM64" s="28" t="e">
        <f t="shared" si="2"/>
        <v>#REF!</v>
      </c>
      <c r="AN64" s="28" t="e">
        <f t="shared" si="3"/>
        <v>#REF!</v>
      </c>
      <c r="AO64" s="27"/>
      <c r="AP64" s="27"/>
      <c r="AQ64" s="27"/>
      <c r="AR64" s="27"/>
      <c r="AS64" s="27"/>
      <c r="AT64" s="27">
        <v>1778.77</v>
      </c>
      <c r="AU64" s="27">
        <v>231.23</v>
      </c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 t="e">
        <f t="shared" si="4"/>
        <v>#REF!</v>
      </c>
      <c r="BI64" s="27" t="e">
        <f t="shared" si="5"/>
        <v>#REF!</v>
      </c>
      <c r="BJ64" s="28" t="e">
        <f>VLOOKUP(B64,#REF!,3,0)</f>
        <v>#REF!</v>
      </c>
      <c r="BK64" s="28" t="e">
        <f>VLOOKUP(B64,#REF!,6,0)</f>
        <v>#REF!</v>
      </c>
      <c r="BL64" s="28" t="e">
        <f t="shared" si="6"/>
        <v>#REF!</v>
      </c>
      <c r="BM64" s="27" t="e">
        <f>VLOOKUP(B64,#REF!,12,0)</f>
        <v>#REF!</v>
      </c>
      <c r="BN64" s="27" t="e">
        <f>-VLOOKUP(B64,#REF!,8,0)</f>
        <v>#REF!</v>
      </c>
      <c r="BO64" s="27" t="e">
        <f>VLOOKUP(B64,#REF!,39,0)</f>
        <v>#REF!</v>
      </c>
      <c r="BP64" s="27" t="e">
        <f>VLOOKUP(B64,#REF!,44,0)</f>
        <v>#REF!</v>
      </c>
      <c r="BQ64" s="27"/>
      <c r="BR64" s="27" t="e">
        <f>VLOOKUP(B64,#REF!,24,0)</f>
        <v>#REF!</v>
      </c>
      <c r="BS64" s="27"/>
      <c r="BT64" s="27"/>
      <c r="BU64" s="28" t="e">
        <f>VLOOKUP(B64,#REF!,8,0)</f>
        <v>#REF!</v>
      </c>
      <c r="BV64" s="28" t="e">
        <f>VLOOKUP(B64,#REF!,13,0)</f>
        <v>#REF!</v>
      </c>
      <c r="BW64" s="28" t="e">
        <f>VLOOKUP(B64,#REF!,18,0)</f>
        <v>#REF!</v>
      </c>
      <c r="BX64" s="27" t="e">
        <f>VLOOKUP(B64,#REF!,43,0)</f>
        <v>#REF!</v>
      </c>
      <c r="BY64" s="27" t="e">
        <f>VLOOKUP(B64,#REF!,48,0)</f>
        <v>#REF!</v>
      </c>
      <c r="BZ64" s="27">
        <v>0</v>
      </c>
      <c r="CA64" s="27" t="e">
        <f>VLOOKUP(B64,#REF!,28,0)</f>
        <v>#REF!</v>
      </c>
      <c r="CB64" s="27"/>
      <c r="CC64" s="27" t="e">
        <f>VLOOKUP(B64,#REF!,23,0)</f>
        <v>#REF!</v>
      </c>
      <c r="CD64" s="27" t="e">
        <f>VLOOKUP(B64,#REF!,33,0)</f>
        <v>#REF!</v>
      </c>
      <c r="CE64" s="27"/>
      <c r="CF64" s="27" t="e">
        <f>VLOOKUP(B64,#REF!,38,0)</f>
        <v>#REF!</v>
      </c>
      <c r="CG64" s="27" t="e">
        <f t="shared" si="7"/>
        <v>#REF!</v>
      </c>
      <c r="CH64" s="27" t="e">
        <f>VLOOKUP(B64,#REF!,87,0)</f>
        <v>#REF!</v>
      </c>
      <c r="CI64" s="27" t="e">
        <f t="shared" ref="CI64:CI89" si="8">CG64-CH64</f>
        <v>#REF!</v>
      </c>
      <c r="CJ64" s="27"/>
      <c r="CK64" s="27"/>
      <c r="CL64" s="27"/>
      <c r="CM64" s="30"/>
      <c r="CN64" s="27"/>
    </row>
    <row r="65" spans="1:92" hidden="1">
      <c r="A65" s="24" t="s">
        <v>229</v>
      </c>
      <c r="B65" s="24">
        <v>11653</v>
      </c>
      <c r="C65" s="24" t="s">
        <v>100</v>
      </c>
      <c r="D65" s="24" t="s">
        <v>100</v>
      </c>
      <c r="E65" s="24" t="s">
        <v>230</v>
      </c>
      <c r="F65" s="24" t="e">
        <f>VLOOKUP($B65,#REF!,5,0)</f>
        <v>#REF!</v>
      </c>
      <c r="G65" s="24" t="e">
        <f>VLOOKUP($B65,#REF!,6,0)</f>
        <v>#REF!</v>
      </c>
      <c r="H65" s="25" t="e">
        <f>VLOOKUP($B65,#REF!,7,0)</f>
        <v>#REF!</v>
      </c>
      <c r="I65" s="26">
        <v>0.13</v>
      </c>
      <c r="J65" s="24" t="e">
        <f>VLOOKUP(B65,#REF!,2,0)</f>
        <v>#REF!</v>
      </c>
      <c r="K65" s="27" t="e">
        <f>VLOOKUP(B65,#REF!,3,0)</f>
        <v>#REF!</v>
      </c>
      <c r="L65" s="27" t="e">
        <f>VLOOKUP(B65,#REF!,4,0)</f>
        <v>#REF!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 t="e">
        <f>VLOOKUP(B65,#REF!,9,0)</f>
        <v>#REF!</v>
      </c>
      <c r="AI65" s="27"/>
      <c r="AJ65" s="27"/>
      <c r="AK65" s="27"/>
      <c r="AL65" s="27" t="e">
        <f>VLOOKUP(B65,#REF!,11,0)</f>
        <v>#REF!</v>
      </c>
      <c r="AM65" s="28" t="e">
        <f t="shared" ref="AM65:AM90" si="9">ROUND(K65,2)</f>
        <v>#REF!</v>
      </c>
      <c r="AN65" s="28" t="e">
        <f t="shared" ref="AN65:AN90" si="10">ROUND(L65-AH65-AI65-AJ65-AK65+AL65+AD65,2)</f>
        <v>#REF!</v>
      </c>
      <c r="AO65" s="27"/>
      <c r="AP65" s="27"/>
      <c r="AQ65" s="27"/>
      <c r="AR65" s="27"/>
      <c r="AS65" s="27"/>
      <c r="AT65" s="27">
        <v>15946.01</v>
      </c>
      <c r="AU65" s="27">
        <v>2072.9899999999998</v>
      </c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 t="e">
        <f t="shared" ref="BH65:BH90" si="11">ROUND(BJ65-AR65-AT65-AV65-AX65-AZ65-BB65,2)</f>
        <v>#REF!</v>
      </c>
      <c r="BI65" s="27" t="e">
        <f t="shared" ref="BI65:BI90" si="12">ROUND(BK65-AS65-AU65-AW65-AY65-BA65-BC65,2)</f>
        <v>#REF!</v>
      </c>
      <c r="BJ65" s="28" t="e">
        <f>VLOOKUP(B65,#REF!,3,0)</f>
        <v>#REF!</v>
      </c>
      <c r="BK65" s="28" t="e">
        <f>VLOOKUP(B65,#REF!,6,0)</f>
        <v>#REF!</v>
      </c>
      <c r="BL65" s="28" t="e">
        <f t="shared" ref="BL65:BL90" si="13">IF(BN65&lt;0,BK65-AN65+BN65,BK65-AN65)</f>
        <v>#REF!</v>
      </c>
      <c r="BM65" s="27" t="e">
        <f>VLOOKUP(B65,#REF!,12,0)</f>
        <v>#REF!</v>
      </c>
      <c r="BN65" s="27" t="e">
        <f>-VLOOKUP(B65,#REF!,8,0)</f>
        <v>#REF!</v>
      </c>
      <c r="BO65" s="27" t="e">
        <f>VLOOKUP(B65,#REF!,39,0)</f>
        <v>#REF!</v>
      </c>
      <c r="BP65" s="27" t="e">
        <f>VLOOKUP(B65,#REF!,44,0)</f>
        <v>#REF!</v>
      </c>
      <c r="BQ65" s="27"/>
      <c r="BR65" s="27" t="e">
        <f>VLOOKUP(B65,#REF!,24,0)</f>
        <v>#REF!</v>
      </c>
      <c r="BS65" s="27"/>
      <c r="BT65" s="27"/>
      <c r="BU65" s="28" t="e">
        <f>VLOOKUP(B65,#REF!,8,0)</f>
        <v>#REF!</v>
      </c>
      <c r="BV65" s="28" t="e">
        <f>VLOOKUP(B65,#REF!,13,0)</f>
        <v>#REF!</v>
      </c>
      <c r="BW65" s="28" t="e">
        <f>VLOOKUP(B65,#REF!,18,0)</f>
        <v>#REF!</v>
      </c>
      <c r="BX65" s="27" t="e">
        <f>VLOOKUP(B65,#REF!,43,0)</f>
        <v>#REF!</v>
      </c>
      <c r="BY65" s="27" t="e">
        <f>VLOOKUP(B65,#REF!,48,0)</f>
        <v>#REF!</v>
      </c>
      <c r="BZ65" s="27">
        <v>0</v>
      </c>
      <c r="CA65" s="27" t="e">
        <f>VLOOKUP(B65,#REF!,28,0)</f>
        <v>#REF!</v>
      </c>
      <c r="CB65" s="27"/>
      <c r="CC65" s="27" t="e">
        <f>VLOOKUP(B65,#REF!,23,0)</f>
        <v>#REF!</v>
      </c>
      <c r="CD65" s="27" t="e">
        <f>VLOOKUP(B65,#REF!,33,0)</f>
        <v>#REF!</v>
      </c>
      <c r="CE65" s="27"/>
      <c r="CF65" s="27" t="e">
        <f>VLOOKUP(B65,#REF!,38,0)</f>
        <v>#REF!</v>
      </c>
      <c r="CG65" s="27" t="e">
        <f t="shared" ref="CG65:CG90" si="14">SUM(BU65:CF65)</f>
        <v>#REF!</v>
      </c>
      <c r="CH65" s="27" t="e">
        <f>VLOOKUP(B65,#REF!,87,0)</f>
        <v>#REF!</v>
      </c>
      <c r="CI65" s="27" t="e">
        <f t="shared" si="8"/>
        <v>#REF!</v>
      </c>
      <c r="CJ65" s="27"/>
      <c r="CK65" s="27"/>
      <c r="CL65" s="27"/>
      <c r="CM65" s="30"/>
      <c r="CN65" s="27"/>
    </row>
    <row r="66" spans="1:92" hidden="1">
      <c r="A66" s="24" t="s">
        <v>231</v>
      </c>
      <c r="B66" s="24">
        <v>7144</v>
      </c>
      <c r="C66" s="24" t="s">
        <v>181</v>
      </c>
      <c r="D66" s="24" t="s">
        <v>232</v>
      </c>
      <c r="E66" s="24" t="s">
        <v>233</v>
      </c>
      <c r="F66" s="24" t="e">
        <f>VLOOKUP($B66,#REF!,5,0)</f>
        <v>#REF!</v>
      </c>
      <c r="G66" s="24" t="e">
        <f>VLOOKUP($B66,#REF!,6,0)</f>
        <v>#REF!</v>
      </c>
      <c r="H66" s="25" t="e">
        <f>VLOOKUP($B66,#REF!,7,0)</f>
        <v>#REF!</v>
      </c>
      <c r="I66" s="26">
        <v>0.13</v>
      </c>
      <c r="J66" s="24" t="e">
        <f>VLOOKUP(B66,#REF!,2,0)</f>
        <v>#REF!</v>
      </c>
      <c r="K66" s="27" t="e">
        <f>VLOOKUP(B66,#REF!,3,0)</f>
        <v>#REF!</v>
      </c>
      <c r="L66" s="27" t="e">
        <f>VLOOKUP(B66,#REF!,4,0)</f>
        <v>#REF!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 t="e">
        <f>VLOOKUP(B66,#REF!,9,0)</f>
        <v>#REF!</v>
      </c>
      <c r="AI66" s="27"/>
      <c r="AJ66" s="27"/>
      <c r="AK66" s="27"/>
      <c r="AL66" s="27" t="e">
        <f>VLOOKUP(B66,#REF!,11,0)</f>
        <v>#REF!</v>
      </c>
      <c r="AM66" s="28" t="e">
        <f t="shared" si="9"/>
        <v>#REF!</v>
      </c>
      <c r="AN66" s="28" t="e">
        <f t="shared" si="10"/>
        <v>#REF!</v>
      </c>
      <c r="AO66" s="27"/>
      <c r="AP66" s="27"/>
      <c r="AQ66" s="27"/>
      <c r="AR66" s="27"/>
      <c r="AS66" s="27"/>
      <c r="AT66" s="27">
        <v>7288.5</v>
      </c>
      <c r="AU66" s="27">
        <v>947.5</v>
      </c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 t="e">
        <f t="shared" si="11"/>
        <v>#REF!</v>
      </c>
      <c r="BI66" s="27" t="e">
        <f t="shared" si="12"/>
        <v>#REF!</v>
      </c>
      <c r="BJ66" s="28" t="e">
        <f>VLOOKUP(B66,#REF!,3,0)</f>
        <v>#REF!</v>
      </c>
      <c r="BK66" s="28" t="e">
        <f>VLOOKUP(B66,#REF!,6,0)</f>
        <v>#REF!</v>
      </c>
      <c r="BL66" s="28" t="e">
        <f t="shared" si="13"/>
        <v>#REF!</v>
      </c>
      <c r="BM66" s="27" t="e">
        <f>VLOOKUP(B66,#REF!,12,0)</f>
        <v>#REF!</v>
      </c>
      <c r="BN66" s="27" t="e">
        <f>-VLOOKUP(B66,#REF!,8,0)</f>
        <v>#REF!</v>
      </c>
      <c r="BO66" s="27" t="e">
        <f>VLOOKUP(B66,#REF!,39,0)</f>
        <v>#REF!</v>
      </c>
      <c r="BP66" s="27" t="e">
        <f>VLOOKUP(B66,#REF!,44,0)</f>
        <v>#REF!</v>
      </c>
      <c r="BQ66" s="27"/>
      <c r="BR66" s="27" t="e">
        <f>VLOOKUP(B66,#REF!,24,0)</f>
        <v>#REF!</v>
      </c>
      <c r="BS66" s="27"/>
      <c r="BT66" s="27"/>
      <c r="BU66" s="28" t="e">
        <f>VLOOKUP(B66,#REF!,8,0)</f>
        <v>#REF!</v>
      </c>
      <c r="BV66" s="28" t="e">
        <f>VLOOKUP(B66,#REF!,13,0)</f>
        <v>#REF!</v>
      </c>
      <c r="BW66" s="28" t="e">
        <f>VLOOKUP(B66,#REF!,18,0)</f>
        <v>#REF!</v>
      </c>
      <c r="BX66" s="27" t="e">
        <f>VLOOKUP(B66,#REF!,43,0)</f>
        <v>#REF!</v>
      </c>
      <c r="BY66" s="27" t="e">
        <f>VLOOKUP(B66,#REF!,48,0)</f>
        <v>#REF!</v>
      </c>
      <c r="BZ66" s="27">
        <v>0</v>
      </c>
      <c r="CA66" s="27" t="e">
        <f>VLOOKUP(B66,#REF!,28,0)</f>
        <v>#REF!</v>
      </c>
      <c r="CB66" s="27"/>
      <c r="CC66" s="27" t="e">
        <f>VLOOKUP(B66,#REF!,23,0)</f>
        <v>#REF!</v>
      </c>
      <c r="CD66" s="27" t="e">
        <f>VLOOKUP(B66,#REF!,33,0)</f>
        <v>#REF!</v>
      </c>
      <c r="CE66" s="27"/>
      <c r="CF66" s="27" t="e">
        <f>VLOOKUP(B66,#REF!,38,0)</f>
        <v>#REF!</v>
      </c>
      <c r="CG66" s="27" t="e">
        <f t="shared" si="14"/>
        <v>#REF!</v>
      </c>
      <c r="CH66" s="27" t="e">
        <f>VLOOKUP(B66,#REF!,87,0)</f>
        <v>#REF!</v>
      </c>
      <c r="CI66" s="27" t="e">
        <f t="shared" si="8"/>
        <v>#REF!</v>
      </c>
      <c r="CJ66" s="27"/>
      <c r="CK66" s="27"/>
      <c r="CL66" s="27"/>
      <c r="CM66" s="30"/>
      <c r="CN66" s="27"/>
    </row>
    <row r="67" spans="1:92" hidden="1">
      <c r="A67" s="24" t="s">
        <v>234</v>
      </c>
      <c r="B67" s="24">
        <v>3716</v>
      </c>
      <c r="C67" s="24" t="s">
        <v>181</v>
      </c>
      <c r="D67" s="24" t="s">
        <v>191</v>
      </c>
      <c r="E67" s="24" t="s">
        <v>235</v>
      </c>
      <c r="F67" s="24" t="e">
        <f>VLOOKUP($B67,#REF!,5,0)</f>
        <v>#REF!</v>
      </c>
      <c r="G67" s="24" t="e">
        <f>VLOOKUP($B67,#REF!,6,0)</f>
        <v>#REF!</v>
      </c>
      <c r="H67" s="25" t="e">
        <f>VLOOKUP($B67,#REF!,7,0)</f>
        <v>#REF!</v>
      </c>
      <c r="I67" s="26">
        <v>0.13</v>
      </c>
      <c r="J67" s="24" t="e">
        <f>VLOOKUP(B67,#REF!,2,0)</f>
        <v>#REF!</v>
      </c>
      <c r="K67" s="27" t="e">
        <f>VLOOKUP(B67,#REF!,3,0)</f>
        <v>#REF!</v>
      </c>
      <c r="L67" s="27" t="e">
        <f>VLOOKUP(B67,#REF!,4,0)</f>
        <v>#REF!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 t="e">
        <f>VLOOKUP(B67,#REF!,9,0)</f>
        <v>#REF!</v>
      </c>
      <c r="AI67" s="27"/>
      <c r="AJ67" s="27"/>
      <c r="AK67" s="27"/>
      <c r="AL67" s="27" t="e">
        <f>VLOOKUP(B67,#REF!,11,0)</f>
        <v>#REF!</v>
      </c>
      <c r="AM67" s="28" t="e">
        <f t="shared" si="9"/>
        <v>#REF!</v>
      </c>
      <c r="AN67" s="28" t="e">
        <f t="shared" si="10"/>
        <v>#REF!</v>
      </c>
      <c r="AO67" s="27"/>
      <c r="AP67" s="27"/>
      <c r="AQ67" s="27"/>
      <c r="AR67" s="27"/>
      <c r="AS67" s="27"/>
      <c r="AT67" s="27">
        <v>12845.14</v>
      </c>
      <c r="AU67" s="27">
        <v>1669.86</v>
      </c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 t="e">
        <f t="shared" si="11"/>
        <v>#REF!</v>
      </c>
      <c r="BI67" s="27" t="e">
        <f t="shared" si="12"/>
        <v>#REF!</v>
      </c>
      <c r="BJ67" s="28" t="e">
        <f>VLOOKUP(B67,#REF!,3,0)</f>
        <v>#REF!</v>
      </c>
      <c r="BK67" s="28" t="e">
        <f>VLOOKUP(B67,#REF!,6,0)</f>
        <v>#REF!</v>
      </c>
      <c r="BL67" s="28" t="e">
        <f t="shared" si="13"/>
        <v>#REF!</v>
      </c>
      <c r="BM67" s="27" t="e">
        <f>-VLOOKUP(B67,#REF!,10,0)</f>
        <v>#REF!</v>
      </c>
      <c r="BN67" s="27" t="e">
        <f>-VLOOKUP(B67,#REF!,8,0)</f>
        <v>#REF!</v>
      </c>
      <c r="BO67" s="27" t="e">
        <f>VLOOKUP(B67,#REF!,39,0)</f>
        <v>#REF!</v>
      </c>
      <c r="BP67" s="27" t="e">
        <f>VLOOKUP(B67,#REF!,44,0)</f>
        <v>#REF!</v>
      </c>
      <c r="BQ67" s="27"/>
      <c r="BR67" s="27" t="e">
        <f>VLOOKUP(B67,#REF!,24,0)</f>
        <v>#REF!</v>
      </c>
      <c r="BS67" s="27"/>
      <c r="BT67" s="27"/>
      <c r="BU67" s="28" t="e">
        <f>VLOOKUP(B67,#REF!,8,0)</f>
        <v>#REF!</v>
      </c>
      <c r="BV67" s="28" t="e">
        <f>VLOOKUP(B67,#REF!,13,0)</f>
        <v>#REF!</v>
      </c>
      <c r="BW67" s="28" t="e">
        <f>VLOOKUP(B67,#REF!,18,0)</f>
        <v>#REF!</v>
      </c>
      <c r="BX67" s="27" t="e">
        <f>VLOOKUP(B67,#REF!,43,0)</f>
        <v>#REF!</v>
      </c>
      <c r="BY67" s="27" t="e">
        <f>VLOOKUP(B67,#REF!,48,0)</f>
        <v>#REF!</v>
      </c>
      <c r="BZ67" s="27">
        <v>0</v>
      </c>
      <c r="CA67" s="27" t="e">
        <f>VLOOKUP(B67,#REF!,28,0)</f>
        <v>#REF!</v>
      </c>
      <c r="CB67" s="27"/>
      <c r="CC67" s="27" t="e">
        <f>VLOOKUP(B67,#REF!,23,0)</f>
        <v>#REF!</v>
      </c>
      <c r="CD67" s="27" t="e">
        <f>VLOOKUP(B67,#REF!,33,0)</f>
        <v>#REF!</v>
      </c>
      <c r="CE67" s="27"/>
      <c r="CF67" s="27" t="e">
        <f>VLOOKUP(B67,#REF!,38,0)</f>
        <v>#REF!</v>
      </c>
      <c r="CG67" s="27" t="e">
        <f t="shared" si="14"/>
        <v>#REF!</v>
      </c>
      <c r="CH67" s="27" t="e">
        <f>VLOOKUP(B67,#REF!,87,0)</f>
        <v>#REF!</v>
      </c>
      <c r="CI67" s="27" t="e">
        <f t="shared" si="8"/>
        <v>#REF!</v>
      </c>
      <c r="CJ67" s="27"/>
      <c r="CK67" s="27"/>
      <c r="CL67" s="27"/>
      <c r="CM67" s="30"/>
      <c r="CN67" s="27"/>
    </row>
    <row r="68" spans="1:92" hidden="1">
      <c r="A68" s="24" t="s">
        <v>236</v>
      </c>
      <c r="B68" s="24">
        <v>6383</v>
      </c>
      <c r="C68" s="24" t="s">
        <v>181</v>
      </c>
      <c r="D68" s="24" t="s">
        <v>191</v>
      </c>
      <c r="E68" s="24" t="s">
        <v>237</v>
      </c>
      <c r="F68" s="24" t="e">
        <f>VLOOKUP($B68,#REF!,5,0)</f>
        <v>#REF!</v>
      </c>
      <c r="G68" s="24" t="e">
        <f>VLOOKUP($B68,#REF!,6,0)</f>
        <v>#REF!</v>
      </c>
      <c r="H68" s="25" t="e">
        <f>VLOOKUP($B68,#REF!,7,0)</f>
        <v>#REF!</v>
      </c>
      <c r="I68" s="26">
        <v>0.13</v>
      </c>
      <c r="J68" s="24" t="e">
        <f>VLOOKUP(B68,#REF!,2,0)</f>
        <v>#REF!</v>
      </c>
      <c r="K68" s="27" t="e">
        <f>VLOOKUP(B68,#REF!,3,0)</f>
        <v>#REF!</v>
      </c>
      <c r="L68" s="27" t="e">
        <f>VLOOKUP(B68,#REF!,4,0)</f>
        <v>#REF!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 t="e">
        <f>VLOOKUP(B68,#REF!,9,0)</f>
        <v>#REF!</v>
      </c>
      <c r="AI68" s="27"/>
      <c r="AJ68" s="27"/>
      <c r="AK68" s="27"/>
      <c r="AL68" s="27" t="e">
        <f>VLOOKUP(B68,#REF!,11,0)</f>
        <v>#REF!</v>
      </c>
      <c r="AM68" s="28" t="e">
        <f t="shared" si="9"/>
        <v>#REF!</v>
      </c>
      <c r="AN68" s="28" t="e">
        <f t="shared" si="10"/>
        <v>#REF!</v>
      </c>
      <c r="AO68" s="27"/>
      <c r="AP68" s="27"/>
      <c r="AQ68" s="27"/>
      <c r="AR68" s="27"/>
      <c r="AS68" s="27"/>
      <c r="AT68" s="27">
        <v>7902.66</v>
      </c>
      <c r="AU68" s="27">
        <v>1027.3399999999999</v>
      </c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 t="e">
        <f t="shared" si="11"/>
        <v>#REF!</v>
      </c>
      <c r="BI68" s="27" t="e">
        <f t="shared" si="12"/>
        <v>#REF!</v>
      </c>
      <c r="BJ68" s="28" t="e">
        <f>VLOOKUP(B68,#REF!,3,0)</f>
        <v>#REF!</v>
      </c>
      <c r="BK68" s="28" t="e">
        <f>VLOOKUP(B68,#REF!,6,0)</f>
        <v>#REF!</v>
      </c>
      <c r="BL68" s="28" t="e">
        <f t="shared" si="13"/>
        <v>#REF!</v>
      </c>
      <c r="BM68" s="27" t="e">
        <f>-VLOOKUP(B68,#REF!,10,0)</f>
        <v>#REF!</v>
      </c>
      <c r="BN68" s="27" t="e">
        <f>-VLOOKUP(B68,#REF!,8,0)</f>
        <v>#REF!</v>
      </c>
      <c r="BO68" s="27" t="e">
        <f>VLOOKUP(B68,#REF!,39,0)</f>
        <v>#REF!</v>
      </c>
      <c r="BP68" s="27" t="e">
        <f>VLOOKUP(B68,#REF!,44,0)</f>
        <v>#REF!</v>
      </c>
      <c r="BQ68" s="27"/>
      <c r="BR68" s="27" t="e">
        <f>VLOOKUP(B68,#REF!,24,0)</f>
        <v>#REF!</v>
      </c>
      <c r="BS68" s="27"/>
      <c r="BT68" s="27"/>
      <c r="BU68" s="28" t="e">
        <f>VLOOKUP(B68,#REF!,8,0)</f>
        <v>#REF!</v>
      </c>
      <c r="BV68" s="28" t="e">
        <f>VLOOKUP(B68,#REF!,13,0)</f>
        <v>#REF!</v>
      </c>
      <c r="BW68" s="28" t="e">
        <f>VLOOKUP(B68,#REF!,18,0)</f>
        <v>#REF!</v>
      </c>
      <c r="BX68" s="27" t="e">
        <f>VLOOKUP(B68,#REF!,43,0)</f>
        <v>#REF!</v>
      </c>
      <c r="BY68" s="27" t="e">
        <f>VLOOKUP(B68,#REF!,48,0)</f>
        <v>#REF!</v>
      </c>
      <c r="BZ68" s="27">
        <v>0</v>
      </c>
      <c r="CA68" s="27" t="e">
        <f>VLOOKUP(B68,#REF!,28,0)</f>
        <v>#REF!</v>
      </c>
      <c r="CB68" s="27"/>
      <c r="CC68" s="27" t="e">
        <f>VLOOKUP(B68,#REF!,23,0)</f>
        <v>#REF!</v>
      </c>
      <c r="CD68" s="27" t="e">
        <f>VLOOKUP(B68,#REF!,33,0)</f>
        <v>#REF!</v>
      </c>
      <c r="CE68" s="27"/>
      <c r="CF68" s="27" t="e">
        <f>VLOOKUP(B68,#REF!,38,0)</f>
        <v>#REF!</v>
      </c>
      <c r="CG68" s="27" t="e">
        <f t="shared" si="14"/>
        <v>#REF!</v>
      </c>
      <c r="CH68" s="27" t="e">
        <f>VLOOKUP(B68,#REF!,87,0)</f>
        <v>#REF!</v>
      </c>
      <c r="CI68" s="27" t="e">
        <f t="shared" si="8"/>
        <v>#REF!</v>
      </c>
      <c r="CJ68" s="27"/>
      <c r="CK68" s="27"/>
      <c r="CL68" s="27"/>
      <c r="CM68" s="30"/>
      <c r="CN68" s="27"/>
    </row>
    <row r="69" spans="1:92" hidden="1">
      <c r="A69" s="24" t="s">
        <v>238</v>
      </c>
      <c r="B69" s="24">
        <v>6438</v>
      </c>
      <c r="C69" s="24" t="s">
        <v>181</v>
      </c>
      <c r="D69" s="24" t="s">
        <v>191</v>
      </c>
      <c r="E69" s="24" t="s">
        <v>239</v>
      </c>
      <c r="F69" s="24" t="e">
        <f>VLOOKUP($B69,#REF!,5,0)</f>
        <v>#REF!</v>
      </c>
      <c r="G69" s="24" t="e">
        <f>VLOOKUP($B69,#REF!,6,0)</f>
        <v>#REF!</v>
      </c>
      <c r="H69" s="25" t="e">
        <f>VLOOKUP($B69,#REF!,7,0)</f>
        <v>#REF!</v>
      </c>
      <c r="I69" s="26">
        <v>0.13</v>
      </c>
      <c r="J69" s="24" t="e">
        <f>VLOOKUP(B69,#REF!,2,0)</f>
        <v>#REF!</v>
      </c>
      <c r="K69" s="27" t="e">
        <f>VLOOKUP(B69,#REF!,3,0)</f>
        <v>#REF!</v>
      </c>
      <c r="L69" s="27" t="e">
        <f>VLOOKUP(B69,#REF!,4,0)</f>
        <v>#REF!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 t="e">
        <f>VLOOKUP(B69,#REF!,9,0)</f>
        <v>#REF!</v>
      </c>
      <c r="AI69" s="27"/>
      <c r="AJ69" s="27"/>
      <c r="AK69" s="27"/>
      <c r="AL69" s="27" t="e">
        <f>VLOOKUP(B69,#REF!,11,0)</f>
        <v>#REF!</v>
      </c>
      <c r="AM69" s="28" t="e">
        <f t="shared" si="9"/>
        <v>#REF!</v>
      </c>
      <c r="AN69" s="28" t="e">
        <f t="shared" si="10"/>
        <v>#REF!</v>
      </c>
      <c r="AO69" s="27"/>
      <c r="AP69" s="27"/>
      <c r="AQ69" s="27"/>
      <c r="AR69" s="27"/>
      <c r="AS69" s="27"/>
      <c r="AT69" s="27">
        <v>13255.76</v>
      </c>
      <c r="AU69" s="27">
        <v>1723.24</v>
      </c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 t="e">
        <f t="shared" si="11"/>
        <v>#REF!</v>
      </c>
      <c r="BI69" s="27" t="e">
        <f t="shared" si="12"/>
        <v>#REF!</v>
      </c>
      <c r="BJ69" s="28" t="e">
        <f>VLOOKUP(B69,#REF!,3,0)</f>
        <v>#REF!</v>
      </c>
      <c r="BK69" s="28" t="e">
        <f>VLOOKUP(B69,#REF!,6,0)</f>
        <v>#REF!</v>
      </c>
      <c r="BL69" s="28" t="e">
        <f t="shared" si="13"/>
        <v>#REF!</v>
      </c>
      <c r="BM69" s="27" t="e">
        <f>-VLOOKUP(B69,#REF!,10,0)</f>
        <v>#REF!</v>
      </c>
      <c r="BN69" s="27" t="e">
        <f>-VLOOKUP(B69,#REF!,8,0)</f>
        <v>#REF!</v>
      </c>
      <c r="BO69" s="27" t="e">
        <f>VLOOKUP(B69,#REF!,39,0)</f>
        <v>#REF!</v>
      </c>
      <c r="BP69" s="27" t="e">
        <f>VLOOKUP(B69,#REF!,44,0)</f>
        <v>#REF!</v>
      </c>
      <c r="BQ69" s="27"/>
      <c r="BR69" s="27" t="e">
        <f>VLOOKUP(B69,#REF!,24,0)</f>
        <v>#REF!</v>
      </c>
      <c r="BS69" s="27"/>
      <c r="BT69" s="27"/>
      <c r="BU69" s="28" t="e">
        <f>VLOOKUP(B69,#REF!,8,0)</f>
        <v>#REF!</v>
      </c>
      <c r="BV69" s="28" t="e">
        <f>VLOOKUP(B69,#REF!,13,0)</f>
        <v>#REF!</v>
      </c>
      <c r="BW69" s="28" t="e">
        <f>VLOOKUP(B69,#REF!,18,0)</f>
        <v>#REF!</v>
      </c>
      <c r="BX69" s="27" t="e">
        <f>VLOOKUP(B69,#REF!,43,0)</f>
        <v>#REF!</v>
      </c>
      <c r="BY69" s="27" t="e">
        <f>VLOOKUP(B69,#REF!,48,0)</f>
        <v>#REF!</v>
      </c>
      <c r="BZ69" s="27">
        <v>0</v>
      </c>
      <c r="CA69" s="27" t="e">
        <f>VLOOKUP(B69,#REF!,28,0)</f>
        <v>#REF!</v>
      </c>
      <c r="CB69" s="27"/>
      <c r="CC69" s="27" t="e">
        <f>VLOOKUP(B69,#REF!,23,0)</f>
        <v>#REF!</v>
      </c>
      <c r="CD69" s="27" t="e">
        <f>VLOOKUP(B69,#REF!,33,0)</f>
        <v>#REF!</v>
      </c>
      <c r="CE69" s="27"/>
      <c r="CF69" s="27" t="e">
        <f>VLOOKUP(B69,#REF!,38,0)</f>
        <v>#REF!</v>
      </c>
      <c r="CG69" s="27" t="e">
        <f t="shared" si="14"/>
        <v>#REF!</v>
      </c>
      <c r="CH69" s="27" t="e">
        <f>VLOOKUP(B69,#REF!,87,0)</f>
        <v>#REF!</v>
      </c>
      <c r="CI69" s="27" t="e">
        <f t="shared" si="8"/>
        <v>#REF!</v>
      </c>
      <c r="CJ69" s="27"/>
      <c r="CK69" s="27"/>
      <c r="CL69" s="27"/>
      <c r="CM69" s="30"/>
      <c r="CN69" s="27"/>
    </row>
    <row r="70" spans="1:92" hidden="1">
      <c r="A70" s="24" t="s">
        <v>240</v>
      </c>
      <c r="B70" s="24">
        <v>10693</v>
      </c>
      <c r="C70" s="24" t="s">
        <v>181</v>
      </c>
      <c r="D70" s="24" t="s">
        <v>191</v>
      </c>
      <c r="E70" s="24" t="s">
        <v>241</v>
      </c>
      <c r="F70" s="24" t="e">
        <f>VLOOKUP($B70,#REF!,5,0)</f>
        <v>#REF!</v>
      </c>
      <c r="G70" s="24" t="e">
        <f>VLOOKUP($B70,#REF!,6,0)</f>
        <v>#REF!</v>
      </c>
      <c r="H70" s="25" t="e">
        <f>VLOOKUP($B70,#REF!,7,0)</f>
        <v>#REF!</v>
      </c>
      <c r="I70" s="26">
        <v>0.13</v>
      </c>
      <c r="J70" s="24" t="e">
        <f>VLOOKUP(B70,#REF!,2,0)</f>
        <v>#REF!</v>
      </c>
      <c r="K70" s="27" t="e">
        <f>VLOOKUP(B70,#REF!,3,0)</f>
        <v>#REF!</v>
      </c>
      <c r="L70" s="27" t="e">
        <f>VLOOKUP(B70,#REF!,4,0)</f>
        <v>#REF!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 t="e">
        <f>VLOOKUP(B70,#REF!,9,0)</f>
        <v>#REF!</v>
      </c>
      <c r="AI70" s="27"/>
      <c r="AJ70" s="27"/>
      <c r="AK70" s="27"/>
      <c r="AL70" s="27" t="e">
        <f>VLOOKUP(B70,#REF!,11,0)</f>
        <v>#REF!</v>
      </c>
      <c r="AM70" s="28" t="e">
        <f t="shared" si="9"/>
        <v>#REF!</v>
      </c>
      <c r="AN70" s="28" t="e">
        <f t="shared" si="10"/>
        <v>#REF!</v>
      </c>
      <c r="AO70" s="27"/>
      <c r="AP70" s="27"/>
      <c r="AQ70" s="27"/>
      <c r="AR70" s="27"/>
      <c r="AS70" s="27"/>
      <c r="AT70" s="27">
        <v>11940.71</v>
      </c>
      <c r="AU70" s="27">
        <v>1552.29</v>
      </c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 t="e">
        <f t="shared" si="11"/>
        <v>#REF!</v>
      </c>
      <c r="BI70" s="27" t="e">
        <f t="shared" si="12"/>
        <v>#REF!</v>
      </c>
      <c r="BJ70" s="28" t="e">
        <f>VLOOKUP(B70,#REF!,3,0)</f>
        <v>#REF!</v>
      </c>
      <c r="BK70" s="28" t="e">
        <f>VLOOKUP(B70,#REF!,6,0)</f>
        <v>#REF!</v>
      </c>
      <c r="BL70" s="28" t="e">
        <f t="shared" si="13"/>
        <v>#REF!</v>
      </c>
      <c r="BM70" s="27" t="e">
        <f>VLOOKUP(B70,#REF!,12,0)</f>
        <v>#REF!</v>
      </c>
      <c r="BN70" s="27" t="e">
        <f>-VLOOKUP(B70,#REF!,8,0)</f>
        <v>#REF!</v>
      </c>
      <c r="BO70" s="27" t="e">
        <f>VLOOKUP(B70,#REF!,39,0)</f>
        <v>#REF!</v>
      </c>
      <c r="BP70" s="27" t="e">
        <f>VLOOKUP(B70,#REF!,44,0)</f>
        <v>#REF!</v>
      </c>
      <c r="BQ70" s="27"/>
      <c r="BR70" s="27" t="e">
        <f>VLOOKUP(B70,#REF!,24,0)</f>
        <v>#REF!</v>
      </c>
      <c r="BS70" s="27"/>
      <c r="BT70" s="27"/>
      <c r="BU70" s="28" t="e">
        <f>VLOOKUP(B70,#REF!,8,0)</f>
        <v>#REF!</v>
      </c>
      <c r="BV70" s="28" t="e">
        <f>VLOOKUP(B70,#REF!,13,0)</f>
        <v>#REF!</v>
      </c>
      <c r="BW70" s="28" t="e">
        <f>VLOOKUP(B70,#REF!,18,0)</f>
        <v>#REF!</v>
      </c>
      <c r="BX70" s="27" t="e">
        <f>VLOOKUP(B70,#REF!,43,0)</f>
        <v>#REF!</v>
      </c>
      <c r="BY70" s="27" t="e">
        <f>VLOOKUP(B70,#REF!,48,0)</f>
        <v>#REF!</v>
      </c>
      <c r="BZ70" s="27">
        <v>0</v>
      </c>
      <c r="CA70" s="27" t="e">
        <f>VLOOKUP(B70,#REF!,28,0)</f>
        <v>#REF!</v>
      </c>
      <c r="CB70" s="27"/>
      <c r="CC70" s="27" t="e">
        <f>VLOOKUP(B70,#REF!,23,0)</f>
        <v>#REF!</v>
      </c>
      <c r="CD70" s="27" t="e">
        <f>VLOOKUP(B70,#REF!,33,0)</f>
        <v>#REF!</v>
      </c>
      <c r="CE70" s="27"/>
      <c r="CF70" s="27" t="e">
        <f>VLOOKUP(B70,#REF!,38,0)</f>
        <v>#REF!</v>
      </c>
      <c r="CG70" s="27" t="e">
        <f t="shared" si="14"/>
        <v>#REF!</v>
      </c>
      <c r="CH70" s="27" t="e">
        <f>VLOOKUP(B70,#REF!,87,0)</f>
        <v>#REF!</v>
      </c>
      <c r="CI70" s="27" t="e">
        <f t="shared" si="8"/>
        <v>#REF!</v>
      </c>
      <c r="CJ70" s="27"/>
      <c r="CK70" s="27"/>
      <c r="CL70" s="27"/>
      <c r="CM70" s="30"/>
      <c r="CN70" s="27"/>
    </row>
    <row r="71" spans="1:92" hidden="1">
      <c r="A71" s="24" t="s">
        <v>242</v>
      </c>
      <c r="B71" s="24">
        <v>12280</v>
      </c>
      <c r="C71" s="24" t="s">
        <v>181</v>
      </c>
      <c r="D71" s="24" t="s">
        <v>191</v>
      </c>
      <c r="E71" s="24" t="s">
        <v>243</v>
      </c>
      <c r="F71" s="24" t="e">
        <f>VLOOKUP($B71,#REF!,5,0)</f>
        <v>#REF!</v>
      </c>
      <c r="G71" s="24" t="e">
        <f>VLOOKUP($B71,#REF!,6,0)</f>
        <v>#REF!</v>
      </c>
      <c r="H71" s="25" t="e">
        <f>VLOOKUP($B71,#REF!,7,0)</f>
        <v>#REF!</v>
      </c>
      <c r="I71" s="26">
        <v>0.13</v>
      </c>
      <c r="J71" s="24" t="e">
        <f>VLOOKUP(B71,#REF!,2,0)</f>
        <v>#REF!</v>
      </c>
      <c r="K71" s="27" t="e">
        <f>VLOOKUP(B71,#REF!,3,0)</f>
        <v>#REF!</v>
      </c>
      <c r="L71" s="27" t="e">
        <f>VLOOKUP(B71,#REF!,4,0)</f>
        <v>#REF!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 t="e">
        <f>VLOOKUP(B71,#REF!,9,0)</f>
        <v>#REF!</v>
      </c>
      <c r="AI71" s="27"/>
      <c r="AJ71" s="27"/>
      <c r="AK71" s="27"/>
      <c r="AL71" s="27" t="e">
        <f>VLOOKUP(B71,#REF!,11,0)</f>
        <v>#REF!</v>
      </c>
      <c r="AM71" s="28" t="e">
        <f t="shared" si="9"/>
        <v>#REF!</v>
      </c>
      <c r="AN71" s="28" t="e">
        <f t="shared" si="10"/>
        <v>#REF!</v>
      </c>
      <c r="AO71" s="27"/>
      <c r="AP71" s="27"/>
      <c r="AQ71" s="27"/>
      <c r="AR71" s="27"/>
      <c r="AS71" s="27"/>
      <c r="AT71" s="27">
        <v>46453.97</v>
      </c>
      <c r="AU71" s="27">
        <v>6039.03</v>
      </c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 t="e">
        <f t="shared" si="11"/>
        <v>#REF!</v>
      </c>
      <c r="BI71" s="27" t="e">
        <f t="shared" si="12"/>
        <v>#REF!</v>
      </c>
      <c r="BJ71" s="28" t="e">
        <f>VLOOKUP(B71,#REF!,3,0)</f>
        <v>#REF!</v>
      </c>
      <c r="BK71" s="28" t="e">
        <f>VLOOKUP(B71,#REF!,6,0)</f>
        <v>#REF!</v>
      </c>
      <c r="BL71" s="28" t="e">
        <f t="shared" si="13"/>
        <v>#REF!</v>
      </c>
      <c r="BM71" s="27" t="e">
        <f>VLOOKUP(B71,#REF!,12,0)</f>
        <v>#REF!</v>
      </c>
      <c r="BN71" s="27" t="e">
        <f>-VLOOKUP(B71,#REF!,8,0)</f>
        <v>#REF!</v>
      </c>
      <c r="BO71" s="27" t="e">
        <f>VLOOKUP(B71,#REF!,39,0)</f>
        <v>#REF!</v>
      </c>
      <c r="BP71" s="27" t="e">
        <f>VLOOKUP(B71,#REF!,44,0)</f>
        <v>#REF!</v>
      </c>
      <c r="BQ71" s="27"/>
      <c r="BR71" s="27" t="e">
        <f>VLOOKUP(B71,#REF!,24,0)</f>
        <v>#REF!</v>
      </c>
      <c r="BS71" s="27"/>
      <c r="BT71" s="27"/>
      <c r="BU71" s="28" t="e">
        <f>VLOOKUP(B71,#REF!,8,0)</f>
        <v>#REF!</v>
      </c>
      <c r="BV71" s="28" t="e">
        <f>VLOOKUP(B71,#REF!,13,0)</f>
        <v>#REF!</v>
      </c>
      <c r="BW71" s="28" t="e">
        <f>VLOOKUP(B71,#REF!,18,0)</f>
        <v>#REF!</v>
      </c>
      <c r="BX71" s="27" t="e">
        <f>VLOOKUP(B71,#REF!,43,0)</f>
        <v>#REF!</v>
      </c>
      <c r="BY71" s="27" t="e">
        <f>VLOOKUP(B71,#REF!,48,0)</f>
        <v>#REF!</v>
      </c>
      <c r="BZ71" s="27">
        <v>0</v>
      </c>
      <c r="CA71" s="27" t="e">
        <f>VLOOKUP(B71,#REF!,28,0)</f>
        <v>#REF!</v>
      </c>
      <c r="CB71" s="27"/>
      <c r="CC71" s="27" t="e">
        <f>VLOOKUP(B71,#REF!,23,0)</f>
        <v>#REF!</v>
      </c>
      <c r="CD71" s="27" t="e">
        <f>VLOOKUP(B71,#REF!,33,0)</f>
        <v>#REF!</v>
      </c>
      <c r="CE71" s="27"/>
      <c r="CF71" s="27" t="e">
        <f>VLOOKUP(B71,#REF!,38,0)</f>
        <v>#REF!</v>
      </c>
      <c r="CG71" s="27" t="e">
        <f t="shared" si="14"/>
        <v>#REF!</v>
      </c>
      <c r="CH71" s="27" t="e">
        <f>VLOOKUP(B71,#REF!,87,0)</f>
        <v>#REF!</v>
      </c>
      <c r="CI71" s="27" t="e">
        <f t="shared" si="8"/>
        <v>#REF!</v>
      </c>
      <c r="CJ71" s="27"/>
      <c r="CK71" s="27"/>
      <c r="CL71" s="27"/>
      <c r="CM71" s="30"/>
      <c r="CN71" s="27"/>
    </row>
    <row r="72" spans="1:92" hidden="1">
      <c r="A72" s="24" t="s">
        <v>244</v>
      </c>
      <c r="B72" s="24">
        <v>11933</v>
      </c>
      <c r="C72" s="24" t="s">
        <v>181</v>
      </c>
      <c r="D72" s="24" t="s">
        <v>191</v>
      </c>
      <c r="E72" s="24" t="s">
        <v>245</v>
      </c>
      <c r="F72" s="24" t="e">
        <f>VLOOKUP($B72,#REF!,5,0)</f>
        <v>#REF!</v>
      </c>
      <c r="G72" s="24" t="e">
        <f>VLOOKUP($B72,#REF!,6,0)</f>
        <v>#REF!</v>
      </c>
      <c r="H72" s="25" t="e">
        <f>VLOOKUP($B72,#REF!,7,0)</f>
        <v>#REF!</v>
      </c>
      <c r="I72" s="26">
        <v>0.13</v>
      </c>
      <c r="J72" s="24" t="e">
        <f>VLOOKUP(B72,#REF!,2,0)</f>
        <v>#REF!</v>
      </c>
      <c r="K72" s="27" t="e">
        <f>VLOOKUP(B72,#REF!,3,0)</f>
        <v>#REF!</v>
      </c>
      <c r="L72" s="27" t="e">
        <f>VLOOKUP(B72,#REF!,4,0)</f>
        <v>#REF!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 t="e">
        <f>VLOOKUP(B72,#REF!,9,0)</f>
        <v>#REF!</v>
      </c>
      <c r="AI72" s="27"/>
      <c r="AJ72" s="27"/>
      <c r="AK72" s="27"/>
      <c r="AL72" s="27" t="e">
        <f>VLOOKUP(B72,#REF!,11,0)</f>
        <v>#REF!</v>
      </c>
      <c r="AM72" s="28" t="e">
        <f t="shared" si="9"/>
        <v>#REF!</v>
      </c>
      <c r="AN72" s="28" t="e">
        <f t="shared" si="10"/>
        <v>#REF!</v>
      </c>
      <c r="AO72" s="27"/>
      <c r="AP72" s="27"/>
      <c r="AQ72" s="27"/>
      <c r="AR72" s="27"/>
      <c r="AS72" s="27"/>
      <c r="AT72" s="27">
        <v>2561.06</v>
      </c>
      <c r="AU72" s="27">
        <v>332.94</v>
      </c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 t="e">
        <f t="shared" si="11"/>
        <v>#REF!</v>
      </c>
      <c r="BI72" s="27" t="e">
        <f t="shared" si="12"/>
        <v>#REF!</v>
      </c>
      <c r="BJ72" s="28" t="e">
        <f>VLOOKUP(B72,#REF!,3,0)</f>
        <v>#REF!</v>
      </c>
      <c r="BK72" s="28" t="e">
        <f>VLOOKUP(B72,#REF!,6,0)</f>
        <v>#REF!</v>
      </c>
      <c r="BL72" s="28" t="e">
        <f t="shared" si="13"/>
        <v>#REF!</v>
      </c>
      <c r="BM72" s="27" t="e">
        <f>VLOOKUP(B72,#REF!,12,0)</f>
        <v>#REF!</v>
      </c>
      <c r="BN72" s="27" t="e">
        <f>-VLOOKUP(B72,#REF!,8,0)</f>
        <v>#REF!</v>
      </c>
      <c r="BO72" s="27" t="e">
        <f>VLOOKUP(B72,#REF!,39,0)</f>
        <v>#REF!</v>
      </c>
      <c r="BP72" s="27" t="e">
        <f>VLOOKUP(B72,#REF!,44,0)</f>
        <v>#REF!</v>
      </c>
      <c r="BQ72" s="27"/>
      <c r="BR72" s="27" t="e">
        <f>VLOOKUP(B72,#REF!,24,0)</f>
        <v>#REF!</v>
      </c>
      <c r="BS72" s="27"/>
      <c r="BT72" s="27"/>
      <c r="BU72" s="28" t="e">
        <f>VLOOKUP(B72,#REF!,8,0)</f>
        <v>#REF!</v>
      </c>
      <c r="BV72" s="28" t="e">
        <f>VLOOKUP(B72,#REF!,13,0)</f>
        <v>#REF!</v>
      </c>
      <c r="BW72" s="28" t="e">
        <f>VLOOKUP(B72,#REF!,18,0)</f>
        <v>#REF!</v>
      </c>
      <c r="BX72" s="27" t="e">
        <f>VLOOKUP(B72,#REF!,43,0)</f>
        <v>#REF!</v>
      </c>
      <c r="BY72" s="27" t="e">
        <f>VLOOKUP(B72,#REF!,48,0)</f>
        <v>#REF!</v>
      </c>
      <c r="BZ72" s="27">
        <v>0</v>
      </c>
      <c r="CA72" s="27" t="e">
        <f>VLOOKUP(B72,#REF!,28,0)</f>
        <v>#REF!</v>
      </c>
      <c r="CB72" s="27"/>
      <c r="CC72" s="27" t="e">
        <f>VLOOKUP(B72,#REF!,23,0)</f>
        <v>#REF!</v>
      </c>
      <c r="CD72" s="27" t="e">
        <f>VLOOKUP(B72,#REF!,33,0)</f>
        <v>#REF!</v>
      </c>
      <c r="CE72" s="27"/>
      <c r="CF72" s="27" t="e">
        <f>VLOOKUP(B72,#REF!,38,0)</f>
        <v>#REF!</v>
      </c>
      <c r="CG72" s="27" t="e">
        <f t="shared" si="14"/>
        <v>#REF!</v>
      </c>
      <c r="CH72" s="27" t="e">
        <f>VLOOKUP(B72,#REF!,87,0)</f>
        <v>#REF!</v>
      </c>
      <c r="CI72" s="27" t="e">
        <f t="shared" si="8"/>
        <v>#REF!</v>
      </c>
      <c r="CJ72" s="27"/>
      <c r="CK72" s="27"/>
      <c r="CL72" s="27"/>
      <c r="CM72" s="30"/>
      <c r="CN72" s="27"/>
    </row>
    <row r="73" spans="1:92" hidden="1">
      <c r="A73" s="24" t="s">
        <v>246</v>
      </c>
      <c r="B73" s="24">
        <v>11978</v>
      </c>
      <c r="C73" s="24" t="s">
        <v>181</v>
      </c>
      <c r="D73" s="24" t="s">
        <v>191</v>
      </c>
      <c r="E73" s="24" t="s">
        <v>247</v>
      </c>
      <c r="F73" s="24" t="e">
        <f>VLOOKUP($B73,#REF!,5,0)</f>
        <v>#REF!</v>
      </c>
      <c r="G73" s="24" t="e">
        <f>VLOOKUP($B73,#REF!,6,0)</f>
        <v>#REF!</v>
      </c>
      <c r="H73" s="25" t="e">
        <f>VLOOKUP($B73,#REF!,7,0)</f>
        <v>#REF!</v>
      </c>
      <c r="I73" s="26">
        <v>0.13</v>
      </c>
      <c r="J73" s="24" t="e">
        <f>VLOOKUP(B73,#REF!,2,0)</f>
        <v>#REF!</v>
      </c>
      <c r="K73" s="27" t="e">
        <f>VLOOKUP(B73,#REF!,3,0)</f>
        <v>#REF!</v>
      </c>
      <c r="L73" s="27" t="e">
        <f>VLOOKUP(B73,#REF!,4,0)</f>
        <v>#REF!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 t="e">
        <f>VLOOKUP(B73,#REF!,9,0)</f>
        <v>#REF!</v>
      </c>
      <c r="AI73" s="27"/>
      <c r="AJ73" s="27"/>
      <c r="AK73" s="27"/>
      <c r="AL73" s="27" t="e">
        <f>VLOOKUP(B73,#REF!,11,0)</f>
        <v>#REF!</v>
      </c>
      <c r="AM73" s="28" t="e">
        <f t="shared" si="9"/>
        <v>#REF!</v>
      </c>
      <c r="AN73" s="28" t="e">
        <f t="shared" si="10"/>
        <v>#REF!</v>
      </c>
      <c r="AO73" s="27"/>
      <c r="AP73" s="27"/>
      <c r="AQ73" s="27"/>
      <c r="AR73" s="27"/>
      <c r="AS73" s="27"/>
      <c r="AT73" s="27">
        <v>3625.66</v>
      </c>
      <c r="AU73" s="27">
        <v>471.34</v>
      </c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 t="e">
        <f t="shared" si="11"/>
        <v>#REF!</v>
      </c>
      <c r="BI73" s="27" t="e">
        <f t="shared" si="12"/>
        <v>#REF!</v>
      </c>
      <c r="BJ73" s="28" t="e">
        <f>VLOOKUP(B73,#REF!,3,0)</f>
        <v>#REF!</v>
      </c>
      <c r="BK73" s="28" t="e">
        <f>VLOOKUP(B73,#REF!,6,0)</f>
        <v>#REF!</v>
      </c>
      <c r="BL73" s="28" t="e">
        <f t="shared" si="13"/>
        <v>#REF!</v>
      </c>
      <c r="BM73" s="27" t="e">
        <f>VLOOKUP(B73,#REF!,12,0)</f>
        <v>#REF!</v>
      </c>
      <c r="BN73" s="27" t="e">
        <f>-VLOOKUP(B73,#REF!,8,0)</f>
        <v>#REF!</v>
      </c>
      <c r="BO73" s="27" t="e">
        <f>VLOOKUP(B73,#REF!,39,0)</f>
        <v>#REF!</v>
      </c>
      <c r="BP73" s="27" t="e">
        <f>VLOOKUP(B73,#REF!,44,0)</f>
        <v>#REF!</v>
      </c>
      <c r="BQ73" s="27"/>
      <c r="BR73" s="27" t="e">
        <f>VLOOKUP(B73,#REF!,24,0)</f>
        <v>#REF!</v>
      </c>
      <c r="BS73" s="27"/>
      <c r="BT73" s="27"/>
      <c r="BU73" s="28" t="e">
        <f>VLOOKUP(B73,#REF!,8,0)</f>
        <v>#REF!</v>
      </c>
      <c r="BV73" s="28" t="e">
        <f>VLOOKUP(B73,#REF!,13,0)</f>
        <v>#REF!</v>
      </c>
      <c r="BW73" s="28" t="e">
        <f>VLOOKUP(B73,#REF!,18,0)</f>
        <v>#REF!</v>
      </c>
      <c r="BX73" s="27" t="e">
        <f>VLOOKUP(B73,#REF!,43,0)</f>
        <v>#REF!</v>
      </c>
      <c r="BY73" s="27" t="e">
        <f>VLOOKUP(B73,#REF!,48,0)</f>
        <v>#REF!</v>
      </c>
      <c r="BZ73" s="27">
        <v>0</v>
      </c>
      <c r="CA73" s="27" t="e">
        <f>VLOOKUP(B73,#REF!,28,0)</f>
        <v>#REF!</v>
      </c>
      <c r="CB73" s="27"/>
      <c r="CC73" s="27" t="e">
        <f>VLOOKUP(B73,#REF!,23,0)</f>
        <v>#REF!</v>
      </c>
      <c r="CD73" s="27" t="e">
        <f>VLOOKUP(B73,#REF!,33,0)</f>
        <v>#REF!</v>
      </c>
      <c r="CE73" s="27"/>
      <c r="CF73" s="27" t="e">
        <f>VLOOKUP(B73,#REF!,38,0)</f>
        <v>#REF!</v>
      </c>
      <c r="CG73" s="27" t="e">
        <f t="shared" si="14"/>
        <v>#REF!</v>
      </c>
      <c r="CH73" s="27" t="e">
        <f>VLOOKUP(B73,#REF!,87,0)</f>
        <v>#REF!</v>
      </c>
      <c r="CI73" s="27" t="e">
        <f t="shared" si="8"/>
        <v>#REF!</v>
      </c>
      <c r="CJ73" s="27"/>
      <c r="CK73" s="27"/>
      <c r="CL73" s="27"/>
      <c r="CM73" s="30"/>
      <c r="CN73" s="27"/>
    </row>
    <row r="74" spans="1:92" hidden="1">
      <c r="A74" s="24" t="s">
        <v>248</v>
      </c>
      <c r="B74" s="24">
        <v>11983</v>
      </c>
      <c r="C74" s="24" t="s">
        <v>181</v>
      </c>
      <c r="D74" s="24" t="s">
        <v>191</v>
      </c>
      <c r="E74" s="24" t="s">
        <v>249</v>
      </c>
      <c r="F74" s="24" t="e">
        <f>VLOOKUP($B74,#REF!,5,0)</f>
        <v>#REF!</v>
      </c>
      <c r="G74" s="24" t="e">
        <f>VLOOKUP($B74,#REF!,6,0)</f>
        <v>#REF!</v>
      </c>
      <c r="H74" s="25" t="e">
        <f>VLOOKUP($B74,#REF!,7,0)</f>
        <v>#REF!</v>
      </c>
      <c r="I74" s="26">
        <v>0.13</v>
      </c>
      <c r="J74" s="24" t="e">
        <f>VLOOKUP(B74,#REF!,2,0)</f>
        <v>#REF!</v>
      </c>
      <c r="K74" s="27" t="e">
        <f>VLOOKUP(B74,#REF!,3,0)</f>
        <v>#REF!</v>
      </c>
      <c r="L74" s="27" t="e">
        <f>VLOOKUP(B74,#REF!,4,0)</f>
        <v>#REF!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 t="e">
        <f>VLOOKUP(B74,#REF!,9,0)</f>
        <v>#REF!</v>
      </c>
      <c r="AI74" s="27"/>
      <c r="AJ74" s="27"/>
      <c r="AK74" s="27"/>
      <c r="AL74" s="27" t="e">
        <f>VLOOKUP(B74,#REF!,11,0)</f>
        <v>#REF!</v>
      </c>
      <c r="AM74" s="28" t="e">
        <f t="shared" si="9"/>
        <v>#REF!</v>
      </c>
      <c r="AN74" s="28" t="e">
        <f t="shared" si="10"/>
        <v>#REF!</v>
      </c>
      <c r="AO74" s="27"/>
      <c r="AP74" s="27"/>
      <c r="AQ74" s="27"/>
      <c r="AR74" s="27"/>
      <c r="AS74" s="27"/>
      <c r="AT74" s="27">
        <v>7533</v>
      </c>
      <c r="AU74" s="27">
        <v>979.29</v>
      </c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 t="e">
        <f t="shared" si="11"/>
        <v>#REF!</v>
      </c>
      <c r="BI74" s="27" t="e">
        <f t="shared" si="12"/>
        <v>#REF!</v>
      </c>
      <c r="BJ74" s="28" t="e">
        <f>VLOOKUP(B74,#REF!,3,0)</f>
        <v>#REF!</v>
      </c>
      <c r="BK74" s="28" t="e">
        <f>VLOOKUP(B74,#REF!,6,0)</f>
        <v>#REF!</v>
      </c>
      <c r="BL74" s="28" t="e">
        <f t="shared" si="13"/>
        <v>#REF!</v>
      </c>
      <c r="BM74" s="27" t="e">
        <f>VLOOKUP(B74,#REF!,12,0)</f>
        <v>#REF!</v>
      </c>
      <c r="BN74" s="27" t="e">
        <f>-VLOOKUP(B74,#REF!,8,0)</f>
        <v>#REF!</v>
      </c>
      <c r="BO74" s="27" t="e">
        <f>VLOOKUP(B74,#REF!,39,0)</f>
        <v>#REF!</v>
      </c>
      <c r="BP74" s="27" t="e">
        <f>VLOOKUP(B74,#REF!,44,0)</f>
        <v>#REF!</v>
      </c>
      <c r="BQ74" s="27"/>
      <c r="BR74" s="27" t="e">
        <f>VLOOKUP(B74,#REF!,24,0)</f>
        <v>#REF!</v>
      </c>
      <c r="BS74" s="27"/>
      <c r="BT74" s="27"/>
      <c r="BU74" s="28" t="e">
        <f>VLOOKUP(B74,#REF!,8,0)</f>
        <v>#REF!</v>
      </c>
      <c r="BV74" s="28" t="e">
        <f>VLOOKUP(B74,#REF!,13,0)</f>
        <v>#REF!</v>
      </c>
      <c r="BW74" s="28" t="e">
        <f>VLOOKUP(B74,#REF!,18,0)</f>
        <v>#REF!</v>
      </c>
      <c r="BX74" s="27" t="e">
        <f>VLOOKUP(B74,#REF!,43,0)</f>
        <v>#REF!</v>
      </c>
      <c r="BY74" s="27" t="e">
        <f>VLOOKUP(B74,#REF!,48,0)</f>
        <v>#REF!</v>
      </c>
      <c r="BZ74" s="27">
        <v>0</v>
      </c>
      <c r="CA74" s="27" t="e">
        <f>VLOOKUP(B74,#REF!,28,0)</f>
        <v>#REF!</v>
      </c>
      <c r="CB74" s="27"/>
      <c r="CC74" s="27" t="e">
        <f>VLOOKUP(B74,#REF!,23,0)</f>
        <v>#REF!</v>
      </c>
      <c r="CD74" s="27" t="e">
        <f>VLOOKUP(B74,#REF!,33,0)</f>
        <v>#REF!</v>
      </c>
      <c r="CE74" s="27"/>
      <c r="CF74" s="27" t="e">
        <f>VLOOKUP(B74,#REF!,38,0)</f>
        <v>#REF!</v>
      </c>
      <c r="CG74" s="27" t="e">
        <f t="shared" si="14"/>
        <v>#REF!</v>
      </c>
      <c r="CH74" s="27" t="e">
        <f>VLOOKUP(B74,#REF!,87,0)</f>
        <v>#REF!</v>
      </c>
      <c r="CI74" s="27" t="e">
        <f t="shared" si="8"/>
        <v>#REF!</v>
      </c>
      <c r="CJ74" s="27"/>
      <c r="CK74" s="27"/>
      <c r="CL74" s="27"/>
      <c r="CM74" s="30"/>
      <c r="CN74" s="27"/>
    </row>
    <row r="75" spans="1:92" hidden="1">
      <c r="A75" s="24" t="s">
        <v>250</v>
      </c>
      <c r="B75" s="24">
        <v>12266</v>
      </c>
      <c r="C75" s="24" t="s">
        <v>181</v>
      </c>
      <c r="D75" s="24" t="s">
        <v>191</v>
      </c>
      <c r="E75" s="24" t="s">
        <v>251</v>
      </c>
      <c r="F75" s="24" t="e">
        <f>VLOOKUP($B75,#REF!,5,0)</f>
        <v>#REF!</v>
      </c>
      <c r="G75" s="24" t="e">
        <f>VLOOKUP($B75,#REF!,6,0)</f>
        <v>#REF!</v>
      </c>
      <c r="H75" s="25" t="e">
        <f>VLOOKUP($B75,#REF!,7,0)</f>
        <v>#REF!</v>
      </c>
      <c r="I75" s="26">
        <v>0.13</v>
      </c>
      <c r="J75" s="24" t="e">
        <f>VLOOKUP(B75,#REF!,2,0)</f>
        <v>#REF!</v>
      </c>
      <c r="K75" s="27" t="e">
        <f>VLOOKUP(B75,#REF!,3,0)</f>
        <v>#REF!</v>
      </c>
      <c r="L75" s="27" t="e">
        <f>VLOOKUP(B75,#REF!,4,0)</f>
        <v>#REF!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 t="e">
        <f>VLOOKUP(B75,#REF!,9,0)</f>
        <v>#REF!</v>
      </c>
      <c r="AI75" s="27"/>
      <c r="AJ75" s="27"/>
      <c r="AK75" s="27"/>
      <c r="AL75" s="27" t="e">
        <f>VLOOKUP(B75,#REF!,11,0)</f>
        <v>#REF!</v>
      </c>
      <c r="AM75" s="28" t="e">
        <f t="shared" si="9"/>
        <v>#REF!</v>
      </c>
      <c r="AN75" s="28" t="e">
        <f t="shared" si="10"/>
        <v>#REF!</v>
      </c>
      <c r="AO75" s="27"/>
      <c r="AP75" s="27"/>
      <c r="AQ75" s="27"/>
      <c r="AR75" s="27"/>
      <c r="AS75" s="27"/>
      <c r="AT75" s="27">
        <v>80805.320000000007</v>
      </c>
      <c r="AU75" s="27">
        <v>10504.68</v>
      </c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 t="e">
        <f t="shared" si="11"/>
        <v>#REF!</v>
      </c>
      <c r="BI75" s="27" t="e">
        <f t="shared" si="12"/>
        <v>#REF!</v>
      </c>
      <c r="BJ75" s="28" t="e">
        <f>VLOOKUP(B75,#REF!,3,0)</f>
        <v>#REF!</v>
      </c>
      <c r="BK75" s="28" t="e">
        <f>VLOOKUP(B75,#REF!,6,0)</f>
        <v>#REF!</v>
      </c>
      <c r="BL75" s="28" t="e">
        <f t="shared" si="13"/>
        <v>#REF!</v>
      </c>
      <c r="BM75" s="27" t="e">
        <f>-VLOOKUP(B75,#REF!,10,0)</f>
        <v>#REF!</v>
      </c>
      <c r="BN75" s="27" t="e">
        <f>-VLOOKUP(B75,#REF!,8,0)</f>
        <v>#REF!</v>
      </c>
      <c r="BO75" s="27" t="e">
        <f>VLOOKUP(B75,#REF!,39,0)</f>
        <v>#REF!</v>
      </c>
      <c r="BP75" s="27" t="e">
        <f>VLOOKUP(B75,#REF!,44,0)</f>
        <v>#REF!</v>
      </c>
      <c r="BQ75" s="27"/>
      <c r="BR75" s="27" t="e">
        <f>VLOOKUP(B75,#REF!,24,0)</f>
        <v>#REF!</v>
      </c>
      <c r="BS75" s="27"/>
      <c r="BT75" s="27"/>
      <c r="BU75" s="28" t="e">
        <f>VLOOKUP(B75,#REF!,8,0)</f>
        <v>#REF!</v>
      </c>
      <c r="BV75" s="28" t="e">
        <f>VLOOKUP(B75,#REF!,13,0)</f>
        <v>#REF!</v>
      </c>
      <c r="BW75" s="28" t="e">
        <f>VLOOKUP(B75,#REF!,18,0)</f>
        <v>#REF!</v>
      </c>
      <c r="BX75" s="27" t="e">
        <f>VLOOKUP(B75,#REF!,43,0)</f>
        <v>#REF!</v>
      </c>
      <c r="BY75" s="27" t="e">
        <f>VLOOKUP(B75,#REF!,48,0)</f>
        <v>#REF!</v>
      </c>
      <c r="BZ75" s="27">
        <v>0</v>
      </c>
      <c r="CA75" s="27" t="e">
        <f>VLOOKUP(B75,#REF!,28,0)</f>
        <v>#REF!</v>
      </c>
      <c r="CB75" s="27"/>
      <c r="CC75" s="27" t="e">
        <f>VLOOKUP(B75,#REF!,23,0)</f>
        <v>#REF!</v>
      </c>
      <c r="CD75" s="27" t="e">
        <f>VLOOKUP(B75,#REF!,33,0)</f>
        <v>#REF!</v>
      </c>
      <c r="CE75" s="27"/>
      <c r="CF75" s="27" t="e">
        <f>VLOOKUP(B75,#REF!,38,0)</f>
        <v>#REF!</v>
      </c>
      <c r="CG75" s="27" t="e">
        <f t="shared" si="14"/>
        <v>#REF!</v>
      </c>
      <c r="CH75" s="27" t="e">
        <f>VLOOKUP(B75,#REF!,87,0)</f>
        <v>#REF!</v>
      </c>
      <c r="CI75" s="27" t="e">
        <f t="shared" si="8"/>
        <v>#REF!</v>
      </c>
      <c r="CJ75" s="27"/>
      <c r="CK75" s="27"/>
      <c r="CL75" s="27"/>
      <c r="CM75" s="30"/>
      <c r="CN75" s="27"/>
    </row>
    <row r="76" spans="1:92" hidden="1">
      <c r="A76" s="24" t="s">
        <v>252</v>
      </c>
      <c r="B76" s="24">
        <v>4003</v>
      </c>
      <c r="C76" s="24" t="s">
        <v>181</v>
      </c>
      <c r="D76" s="24" t="s">
        <v>232</v>
      </c>
      <c r="E76" s="24" t="s">
        <v>253</v>
      </c>
      <c r="F76" s="24" t="e">
        <f>VLOOKUP($B76,#REF!,5,0)</f>
        <v>#REF!</v>
      </c>
      <c r="G76" s="24" t="e">
        <f>VLOOKUP($B76,#REF!,6,0)</f>
        <v>#REF!</v>
      </c>
      <c r="H76" s="25" t="e">
        <f>VLOOKUP($B76,#REF!,7,0)</f>
        <v>#REF!</v>
      </c>
      <c r="I76" s="26">
        <v>0.13</v>
      </c>
      <c r="J76" s="24" t="e">
        <f>VLOOKUP(B76,#REF!,2,0)</f>
        <v>#REF!</v>
      </c>
      <c r="K76" s="27" t="e">
        <f>VLOOKUP(B76,#REF!,3,0)</f>
        <v>#REF!</v>
      </c>
      <c r="L76" s="27" t="e">
        <f>VLOOKUP(B76,#REF!,4,0)</f>
        <v>#REF!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 t="e">
        <f>VLOOKUP(B76,#REF!,9,0)</f>
        <v>#REF!</v>
      </c>
      <c r="AI76" s="27"/>
      <c r="AJ76" s="27"/>
      <c r="AK76" s="27"/>
      <c r="AL76" s="27" t="e">
        <f>VLOOKUP(B76,#REF!,11,0)</f>
        <v>#REF!</v>
      </c>
      <c r="AM76" s="28" t="e">
        <f t="shared" si="9"/>
        <v>#REF!</v>
      </c>
      <c r="AN76" s="28" t="e">
        <f t="shared" si="10"/>
        <v>#REF!</v>
      </c>
      <c r="AO76" s="27"/>
      <c r="AP76" s="27"/>
      <c r="AQ76" s="27"/>
      <c r="AR76" s="27"/>
      <c r="AS76" s="27"/>
      <c r="AT76" s="27">
        <v>10646.91</v>
      </c>
      <c r="AU76" s="27">
        <v>1384.09</v>
      </c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 t="e">
        <f t="shared" si="11"/>
        <v>#REF!</v>
      </c>
      <c r="BI76" s="27" t="e">
        <f t="shared" si="12"/>
        <v>#REF!</v>
      </c>
      <c r="BJ76" s="28" t="e">
        <f>VLOOKUP(B76,#REF!,3,0)</f>
        <v>#REF!</v>
      </c>
      <c r="BK76" s="28" t="e">
        <f>VLOOKUP(B76,#REF!,6,0)</f>
        <v>#REF!</v>
      </c>
      <c r="BL76" s="28" t="e">
        <f t="shared" si="13"/>
        <v>#REF!</v>
      </c>
      <c r="BM76" s="27" t="e">
        <f>-VLOOKUP(B76,#REF!,10,0)</f>
        <v>#REF!</v>
      </c>
      <c r="BN76" s="27" t="e">
        <f>-VLOOKUP(B76,#REF!,8,0)</f>
        <v>#REF!</v>
      </c>
      <c r="BO76" s="27" t="e">
        <f>VLOOKUP(B76,#REF!,39,0)</f>
        <v>#REF!</v>
      </c>
      <c r="BP76" s="27" t="e">
        <f>VLOOKUP(B76,#REF!,44,0)</f>
        <v>#REF!</v>
      </c>
      <c r="BQ76" s="27"/>
      <c r="BR76" s="27" t="e">
        <f>VLOOKUP(B76,#REF!,24,0)</f>
        <v>#REF!</v>
      </c>
      <c r="BS76" s="27"/>
      <c r="BT76" s="27"/>
      <c r="BU76" s="28" t="e">
        <f>VLOOKUP(B76,#REF!,8,0)</f>
        <v>#REF!</v>
      </c>
      <c r="BV76" s="28" t="e">
        <f>VLOOKUP(B76,#REF!,13,0)</f>
        <v>#REF!</v>
      </c>
      <c r="BW76" s="28" t="e">
        <f>VLOOKUP(B76,#REF!,18,0)</f>
        <v>#REF!</v>
      </c>
      <c r="BX76" s="27" t="e">
        <f>VLOOKUP(B76,#REF!,43,0)</f>
        <v>#REF!</v>
      </c>
      <c r="BY76" s="27" t="e">
        <f>VLOOKUP(B76,#REF!,48,0)</f>
        <v>#REF!</v>
      </c>
      <c r="BZ76" s="27">
        <v>0</v>
      </c>
      <c r="CA76" s="27" t="e">
        <f>VLOOKUP(B76,#REF!,28,0)</f>
        <v>#REF!</v>
      </c>
      <c r="CB76" s="27"/>
      <c r="CC76" s="27" t="e">
        <f>VLOOKUP(B76,#REF!,23,0)</f>
        <v>#REF!</v>
      </c>
      <c r="CD76" s="27" t="e">
        <f>VLOOKUP(B76,#REF!,33,0)</f>
        <v>#REF!</v>
      </c>
      <c r="CE76" s="27"/>
      <c r="CF76" s="27" t="e">
        <f>VLOOKUP(B76,#REF!,38,0)</f>
        <v>#REF!</v>
      </c>
      <c r="CG76" s="27" t="e">
        <f t="shared" si="14"/>
        <v>#REF!</v>
      </c>
      <c r="CH76" s="27" t="e">
        <f>VLOOKUP(B76,#REF!,87,0)</f>
        <v>#REF!</v>
      </c>
      <c r="CI76" s="27" t="e">
        <f t="shared" si="8"/>
        <v>#REF!</v>
      </c>
      <c r="CJ76" s="27"/>
      <c r="CK76" s="27"/>
      <c r="CL76" s="27"/>
      <c r="CM76" s="30"/>
      <c r="CN76" s="27"/>
    </row>
    <row r="77" spans="1:92" hidden="1">
      <c r="A77" s="24" t="s">
        <v>254</v>
      </c>
      <c r="B77" s="24">
        <v>7766</v>
      </c>
      <c r="C77" s="24" t="s">
        <v>181</v>
      </c>
      <c r="D77" s="24" t="s">
        <v>232</v>
      </c>
      <c r="E77" s="24" t="s">
        <v>255</v>
      </c>
      <c r="F77" s="24" t="e">
        <f>VLOOKUP($B77,#REF!,5,0)</f>
        <v>#REF!</v>
      </c>
      <c r="G77" s="24" t="e">
        <f>VLOOKUP($B77,#REF!,6,0)</f>
        <v>#REF!</v>
      </c>
      <c r="H77" s="25" t="e">
        <f>VLOOKUP($B77,#REF!,7,0)</f>
        <v>#REF!</v>
      </c>
      <c r="I77" s="26">
        <v>0.03</v>
      </c>
      <c r="J77" s="24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 t="e">
        <f>VLOOKUP(B77,#REF!,9,0)</f>
        <v>#REF!</v>
      </c>
      <c r="AI77" s="27"/>
      <c r="AJ77" s="27"/>
      <c r="AK77" s="27"/>
      <c r="AL77" s="27" t="e">
        <f>VLOOKUP(B77,#REF!,11,0)</f>
        <v>#REF!</v>
      </c>
      <c r="AM77" s="28">
        <f t="shared" si="9"/>
        <v>0</v>
      </c>
      <c r="AN77" s="28" t="e">
        <f t="shared" si="10"/>
        <v>#REF!</v>
      </c>
      <c r="AO77" s="27"/>
      <c r="AP77" s="27"/>
      <c r="AQ77" s="27"/>
      <c r="AR77" s="27"/>
      <c r="AS77" s="27"/>
      <c r="AT77" s="27">
        <v>334.65</v>
      </c>
      <c r="AU77" s="27">
        <v>10.039499999999999</v>
      </c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 t="e">
        <f t="shared" si="11"/>
        <v>#REF!</v>
      </c>
      <c r="BI77" s="27" t="e">
        <f t="shared" si="12"/>
        <v>#REF!</v>
      </c>
      <c r="BJ77" s="28" t="e">
        <f>VLOOKUP(B77,#REF!,3,0)</f>
        <v>#REF!</v>
      </c>
      <c r="BK77" s="28" t="e">
        <f>VLOOKUP(B77,#REF!,6,0)</f>
        <v>#REF!</v>
      </c>
      <c r="BL77" s="28" t="e">
        <f t="shared" si="13"/>
        <v>#REF!</v>
      </c>
      <c r="BM77" s="27" t="e">
        <f>VLOOKUP(B77,#REF!,12,0)</f>
        <v>#REF!</v>
      </c>
      <c r="BN77" s="27" t="e">
        <f>-VLOOKUP(B77,#REF!,8,0)</f>
        <v>#REF!</v>
      </c>
      <c r="BO77" s="27" t="e">
        <f>VLOOKUP(B77,#REF!,39,0)</f>
        <v>#REF!</v>
      </c>
      <c r="BP77" s="27" t="e">
        <f>VLOOKUP(B77,#REF!,44,0)</f>
        <v>#REF!</v>
      </c>
      <c r="BQ77" s="27"/>
      <c r="BR77" s="27" t="e">
        <f>VLOOKUP(B77,#REF!,24,0)</f>
        <v>#REF!</v>
      </c>
      <c r="BS77" s="27"/>
      <c r="BT77" s="27"/>
      <c r="BU77" s="28" t="e">
        <f>VLOOKUP(B77,#REF!,8,0)</f>
        <v>#REF!</v>
      </c>
      <c r="BV77" s="28" t="e">
        <f>VLOOKUP(B77,#REF!,13,0)</f>
        <v>#REF!</v>
      </c>
      <c r="BW77" s="28" t="e">
        <f>VLOOKUP(B77,#REF!,18,0)</f>
        <v>#REF!</v>
      </c>
      <c r="BX77" s="27" t="e">
        <f>VLOOKUP(B77,#REF!,43,0)</f>
        <v>#REF!</v>
      </c>
      <c r="BY77" s="27" t="e">
        <f>VLOOKUP(B77,#REF!,48,0)</f>
        <v>#REF!</v>
      </c>
      <c r="BZ77" s="27">
        <v>0</v>
      </c>
      <c r="CA77" s="27" t="e">
        <f>VLOOKUP(B77,#REF!,28,0)</f>
        <v>#REF!</v>
      </c>
      <c r="CB77" s="27"/>
      <c r="CC77" s="27" t="e">
        <f>VLOOKUP(B77,#REF!,23,0)</f>
        <v>#REF!</v>
      </c>
      <c r="CD77" s="27" t="e">
        <f>VLOOKUP(B77,#REF!,33,0)</f>
        <v>#REF!</v>
      </c>
      <c r="CE77" s="27"/>
      <c r="CF77" s="27" t="e">
        <f>VLOOKUP(B77,#REF!,38,0)</f>
        <v>#REF!</v>
      </c>
      <c r="CG77" s="27" t="e">
        <f t="shared" si="14"/>
        <v>#REF!</v>
      </c>
      <c r="CH77" s="27" t="e">
        <f>VLOOKUP(B77,#REF!,87,0)</f>
        <v>#REF!</v>
      </c>
      <c r="CI77" s="27" t="e">
        <f t="shared" si="8"/>
        <v>#REF!</v>
      </c>
      <c r="CJ77" s="27"/>
      <c r="CK77" s="27"/>
      <c r="CL77" s="27"/>
      <c r="CM77" s="30"/>
      <c r="CN77" s="27"/>
    </row>
    <row r="78" spans="1:92" hidden="1">
      <c r="A78" s="24" t="s">
        <v>256</v>
      </c>
      <c r="B78" s="24">
        <v>9287</v>
      </c>
      <c r="C78" s="24" t="s">
        <v>181</v>
      </c>
      <c r="D78" s="24" t="s">
        <v>232</v>
      </c>
      <c r="E78" s="24" t="s">
        <v>257</v>
      </c>
      <c r="F78" s="24" t="e">
        <f>VLOOKUP($B78,#REF!,5,0)</f>
        <v>#REF!</v>
      </c>
      <c r="G78" s="24" t="e">
        <f>VLOOKUP($B78,#REF!,6,0)</f>
        <v>#REF!</v>
      </c>
      <c r="H78" s="25" t="e">
        <f>VLOOKUP($B78,#REF!,7,0)</f>
        <v>#REF!</v>
      </c>
      <c r="I78" s="26">
        <v>0.13</v>
      </c>
      <c r="J78" s="24" t="e">
        <f>VLOOKUP(B78,#REF!,2,0)</f>
        <v>#REF!</v>
      </c>
      <c r="K78" s="27" t="e">
        <f>VLOOKUP(B78,#REF!,3,0)</f>
        <v>#REF!</v>
      </c>
      <c r="L78" s="27" t="e">
        <f>VLOOKUP(B78,#REF!,4,0)</f>
        <v>#REF!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 t="e">
        <f>VLOOKUP(B78,#REF!,9,0)</f>
        <v>#REF!</v>
      </c>
      <c r="AI78" s="27"/>
      <c r="AJ78" s="27"/>
      <c r="AK78" s="27"/>
      <c r="AL78" s="27" t="e">
        <f>VLOOKUP(B78,#REF!,11,0)</f>
        <v>#REF!</v>
      </c>
      <c r="AM78" s="28" t="e">
        <f t="shared" si="9"/>
        <v>#REF!</v>
      </c>
      <c r="AN78" s="28" t="e">
        <f t="shared" si="10"/>
        <v>#REF!</v>
      </c>
      <c r="AO78" s="27"/>
      <c r="AP78" s="27"/>
      <c r="AQ78" s="27"/>
      <c r="AR78" s="27"/>
      <c r="AS78" s="27"/>
      <c r="AT78" s="27">
        <v>14038.96</v>
      </c>
      <c r="AU78" s="27">
        <v>1825.04</v>
      </c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 t="e">
        <f t="shared" si="11"/>
        <v>#REF!</v>
      </c>
      <c r="BI78" s="27" t="e">
        <f t="shared" si="12"/>
        <v>#REF!</v>
      </c>
      <c r="BJ78" s="28" t="e">
        <f>VLOOKUP(B78,#REF!,3,0)</f>
        <v>#REF!</v>
      </c>
      <c r="BK78" s="28" t="e">
        <f>VLOOKUP(B78,#REF!,6,0)</f>
        <v>#REF!</v>
      </c>
      <c r="BL78" s="28" t="e">
        <f t="shared" si="13"/>
        <v>#REF!</v>
      </c>
      <c r="BM78" s="27" t="e">
        <f>VLOOKUP(B78,#REF!,12,0)</f>
        <v>#REF!</v>
      </c>
      <c r="BN78" s="27" t="e">
        <f>-VLOOKUP(B78,#REF!,8,0)</f>
        <v>#REF!</v>
      </c>
      <c r="BO78" s="27" t="e">
        <f>VLOOKUP(B78,#REF!,39,0)</f>
        <v>#REF!</v>
      </c>
      <c r="BP78" s="27" t="e">
        <f>VLOOKUP(B78,#REF!,44,0)</f>
        <v>#REF!</v>
      </c>
      <c r="BQ78" s="27"/>
      <c r="BR78" s="27" t="e">
        <f>VLOOKUP(B78,#REF!,24,0)</f>
        <v>#REF!</v>
      </c>
      <c r="BS78" s="27"/>
      <c r="BT78" s="27"/>
      <c r="BU78" s="28" t="e">
        <f>VLOOKUP(B78,#REF!,8,0)</f>
        <v>#REF!</v>
      </c>
      <c r="BV78" s="28" t="e">
        <f>VLOOKUP(B78,#REF!,13,0)</f>
        <v>#REF!</v>
      </c>
      <c r="BW78" s="28" t="e">
        <f>VLOOKUP(B78,#REF!,18,0)</f>
        <v>#REF!</v>
      </c>
      <c r="BX78" s="27" t="e">
        <f>VLOOKUP(B78,#REF!,43,0)</f>
        <v>#REF!</v>
      </c>
      <c r="BY78" s="27" t="e">
        <f>VLOOKUP(B78,#REF!,48,0)</f>
        <v>#REF!</v>
      </c>
      <c r="BZ78" s="27">
        <v>0</v>
      </c>
      <c r="CA78" s="27" t="e">
        <f>VLOOKUP(B78,#REF!,28,0)</f>
        <v>#REF!</v>
      </c>
      <c r="CB78" s="27"/>
      <c r="CC78" s="27" t="e">
        <f>VLOOKUP(B78,#REF!,23,0)</f>
        <v>#REF!</v>
      </c>
      <c r="CD78" s="27" t="e">
        <f>VLOOKUP(B78,#REF!,33,0)</f>
        <v>#REF!</v>
      </c>
      <c r="CE78" s="27"/>
      <c r="CF78" s="27" t="e">
        <f>VLOOKUP(B78,#REF!,38,0)</f>
        <v>#REF!</v>
      </c>
      <c r="CG78" s="27" t="e">
        <f t="shared" si="14"/>
        <v>#REF!</v>
      </c>
      <c r="CH78" s="27" t="e">
        <f>VLOOKUP(B78,#REF!,87,0)</f>
        <v>#REF!</v>
      </c>
      <c r="CI78" s="27" t="e">
        <f t="shared" si="8"/>
        <v>#REF!</v>
      </c>
      <c r="CJ78" s="27"/>
      <c r="CK78" s="27"/>
      <c r="CL78" s="27"/>
      <c r="CM78" s="30"/>
      <c r="CN78" s="27"/>
    </row>
    <row r="79" spans="1:92" hidden="1">
      <c r="A79" s="24" t="s">
        <v>258</v>
      </c>
      <c r="B79" s="24">
        <v>1264</v>
      </c>
      <c r="C79" s="24" t="s">
        <v>181</v>
      </c>
      <c r="D79" s="24" t="s">
        <v>259</v>
      </c>
      <c r="E79" s="24" t="s">
        <v>260</v>
      </c>
      <c r="F79" s="24" t="e">
        <f>VLOOKUP($B79,#REF!,5,0)</f>
        <v>#REF!</v>
      </c>
      <c r="G79" s="24" t="e">
        <f>VLOOKUP($B79,#REF!,6,0)</f>
        <v>#REF!</v>
      </c>
      <c r="H79" s="25" t="e">
        <f>VLOOKUP($B79,#REF!,7,0)</f>
        <v>#REF!</v>
      </c>
      <c r="I79" s="26">
        <v>0.13</v>
      </c>
      <c r="J79" s="24" t="e">
        <f>VLOOKUP(B79,#REF!,2,0)</f>
        <v>#REF!</v>
      </c>
      <c r="K79" s="27" t="e">
        <f>VLOOKUP(B79,#REF!,3,0)</f>
        <v>#REF!</v>
      </c>
      <c r="L79" s="27" t="e">
        <f>VLOOKUP(B79,#REF!,4,0)</f>
        <v>#REF!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 t="e">
        <f>VLOOKUP(B79,#REF!,9,0)</f>
        <v>#REF!</v>
      </c>
      <c r="AI79" s="27"/>
      <c r="AJ79" s="27"/>
      <c r="AK79" s="27"/>
      <c r="AL79" s="27" t="e">
        <f>VLOOKUP(B79,#REF!,11,0)</f>
        <v>#REF!</v>
      </c>
      <c r="AM79" s="28" t="e">
        <f t="shared" si="9"/>
        <v>#REF!</v>
      </c>
      <c r="AN79" s="28" t="e">
        <f t="shared" si="10"/>
        <v>#REF!</v>
      </c>
      <c r="AO79" s="27"/>
      <c r="AP79" s="27"/>
      <c r="AQ79" s="27"/>
      <c r="AR79" s="27"/>
      <c r="AS79" s="27"/>
      <c r="AT79" s="27">
        <v>1324.78</v>
      </c>
      <c r="AU79" s="27">
        <v>172.22</v>
      </c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 t="e">
        <f t="shared" si="11"/>
        <v>#REF!</v>
      </c>
      <c r="BI79" s="27" t="e">
        <f t="shared" si="12"/>
        <v>#REF!</v>
      </c>
      <c r="BJ79" s="28" t="e">
        <f>VLOOKUP(B79,#REF!,3,0)</f>
        <v>#REF!</v>
      </c>
      <c r="BK79" s="28" t="e">
        <f>VLOOKUP(B79,#REF!,6,0)</f>
        <v>#REF!</v>
      </c>
      <c r="BL79" s="28" t="e">
        <f t="shared" si="13"/>
        <v>#REF!</v>
      </c>
      <c r="BM79" s="27" t="e">
        <f>VLOOKUP(B79,#REF!,12,0)</f>
        <v>#REF!</v>
      </c>
      <c r="BN79" s="27" t="e">
        <f>-VLOOKUP(B79,#REF!,8,0)</f>
        <v>#REF!</v>
      </c>
      <c r="BO79" s="27" t="e">
        <f>VLOOKUP(B79,#REF!,39,0)</f>
        <v>#REF!</v>
      </c>
      <c r="BP79" s="27" t="e">
        <f>VLOOKUP(B79,#REF!,44,0)</f>
        <v>#REF!</v>
      </c>
      <c r="BQ79" s="27"/>
      <c r="BR79" s="27" t="e">
        <f>VLOOKUP(B79,#REF!,24,0)</f>
        <v>#REF!</v>
      </c>
      <c r="BS79" s="27"/>
      <c r="BT79" s="27"/>
      <c r="BU79" s="28" t="e">
        <f>VLOOKUP(B79,#REF!,8,0)</f>
        <v>#REF!</v>
      </c>
      <c r="BV79" s="28" t="e">
        <f>VLOOKUP(B79,#REF!,13,0)</f>
        <v>#REF!</v>
      </c>
      <c r="BW79" s="28" t="e">
        <f>VLOOKUP(B79,#REF!,18,0)</f>
        <v>#REF!</v>
      </c>
      <c r="BX79" s="27" t="e">
        <f>VLOOKUP(B79,#REF!,43,0)</f>
        <v>#REF!</v>
      </c>
      <c r="BY79" s="27" t="e">
        <f>VLOOKUP(B79,#REF!,48,0)</f>
        <v>#REF!</v>
      </c>
      <c r="BZ79" s="27">
        <v>0</v>
      </c>
      <c r="CA79" s="27" t="e">
        <f>VLOOKUP(B79,#REF!,28,0)</f>
        <v>#REF!</v>
      </c>
      <c r="CB79" s="27"/>
      <c r="CC79" s="27" t="e">
        <f>VLOOKUP(B79,#REF!,23,0)</f>
        <v>#REF!</v>
      </c>
      <c r="CD79" s="27" t="e">
        <f>VLOOKUP(B79,#REF!,33,0)</f>
        <v>#REF!</v>
      </c>
      <c r="CE79" s="27"/>
      <c r="CF79" s="27" t="e">
        <f>VLOOKUP(B79,#REF!,38,0)</f>
        <v>#REF!</v>
      </c>
      <c r="CG79" s="27" t="e">
        <f t="shared" si="14"/>
        <v>#REF!</v>
      </c>
      <c r="CH79" s="27" t="e">
        <f>VLOOKUP(B79,#REF!,87,0)</f>
        <v>#REF!</v>
      </c>
      <c r="CI79" s="27" t="e">
        <f t="shared" si="8"/>
        <v>#REF!</v>
      </c>
      <c r="CJ79" s="27"/>
      <c r="CK79" s="27"/>
      <c r="CL79" s="27"/>
      <c r="CM79" s="30"/>
      <c r="CN79" s="27"/>
    </row>
    <row r="80" spans="1:92" hidden="1">
      <c r="A80" s="24" t="s">
        <v>261</v>
      </c>
      <c r="B80" s="24">
        <v>7160</v>
      </c>
      <c r="C80" s="24" t="s">
        <v>181</v>
      </c>
      <c r="D80" s="24" t="s">
        <v>259</v>
      </c>
      <c r="E80" s="24" t="s">
        <v>262</v>
      </c>
      <c r="F80" s="24" t="e">
        <f>VLOOKUP($B80,#REF!,5,0)</f>
        <v>#REF!</v>
      </c>
      <c r="G80" s="24" t="e">
        <f>VLOOKUP($B80,#REF!,6,0)</f>
        <v>#REF!</v>
      </c>
      <c r="H80" s="25" t="e">
        <f>VLOOKUP($B80,#REF!,7,0)</f>
        <v>#REF!</v>
      </c>
      <c r="I80" s="26">
        <v>0.03</v>
      </c>
      <c r="J80" s="24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 t="e">
        <f>VLOOKUP(B80,#REF!,9,0)</f>
        <v>#REF!</v>
      </c>
      <c r="AI80" s="27"/>
      <c r="AJ80" s="27"/>
      <c r="AK80" s="27"/>
      <c r="AL80" s="27" t="e">
        <f>VLOOKUP(B80,#REF!,11,0)</f>
        <v>#REF!</v>
      </c>
      <c r="AM80" s="28">
        <f t="shared" si="9"/>
        <v>0</v>
      </c>
      <c r="AN80" s="28" t="e">
        <f t="shared" si="10"/>
        <v>#REF!</v>
      </c>
      <c r="AO80" s="27"/>
      <c r="AP80" s="27"/>
      <c r="AQ80" s="27"/>
      <c r="AR80" s="27"/>
      <c r="AS80" s="27"/>
      <c r="AT80" s="27">
        <v>486.14</v>
      </c>
      <c r="AU80" s="27">
        <v>14.584199999999999</v>
      </c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 t="e">
        <f t="shared" si="11"/>
        <v>#REF!</v>
      </c>
      <c r="BI80" s="27" t="e">
        <f t="shared" si="12"/>
        <v>#REF!</v>
      </c>
      <c r="BJ80" s="28" t="e">
        <f>VLOOKUP(B80,#REF!,3,0)</f>
        <v>#REF!</v>
      </c>
      <c r="BK80" s="28" t="e">
        <f>VLOOKUP(B80,#REF!,6,0)</f>
        <v>#REF!</v>
      </c>
      <c r="BL80" s="28" t="e">
        <f t="shared" si="13"/>
        <v>#REF!</v>
      </c>
      <c r="BM80" s="27" t="e">
        <f>VLOOKUP(B80,#REF!,12,0)</f>
        <v>#REF!</v>
      </c>
      <c r="BN80" s="27" t="e">
        <f>-VLOOKUP(B80,#REF!,8,0)</f>
        <v>#REF!</v>
      </c>
      <c r="BO80" s="27" t="e">
        <f>VLOOKUP(B80,#REF!,39,0)</f>
        <v>#REF!</v>
      </c>
      <c r="BP80" s="27" t="e">
        <f>VLOOKUP(B80,#REF!,44,0)</f>
        <v>#REF!</v>
      </c>
      <c r="BQ80" s="27"/>
      <c r="BR80" s="27" t="e">
        <f>VLOOKUP(B80,#REF!,24,0)</f>
        <v>#REF!</v>
      </c>
      <c r="BS80" s="27"/>
      <c r="BT80" s="27"/>
      <c r="BU80" s="28" t="e">
        <f>VLOOKUP(B80,#REF!,8,0)</f>
        <v>#REF!</v>
      </c>
      <c r="BV80" s="28" t="e">
        <f>VLOOKUP(B80,#REF!,13,0)</f>
        <v>#REF!</v>
      </c>
      <c r="BW80" s="28" t="e">
        <f>VLOOKUP(B80,#REF!,18,0)</f>
        <v>#REF!</v>
      </c>
      <c r="BX80" s="27" t="e">
        <f>VLOOKUP(B80,#REF!,43,0)</f>
        <v>#REF!</v>
      </c>
      <c r="BY80" s="27" t="e">
        <f>VLOOKUP(B80,#REF!,48,0)</f>
        <v>#REF!</v>
      </c>
      <c r="BZ80" s="27">
        <v>0</v>
      </c>
      <c r="CA80" s="27" t="e">
        <f>VLOOKUP(B80,#REF!,28,0)</f>
        <v>#REF!</v>
      </c>
      <c r="CB80" s="27"/>
      <c r="CC80" s="27" t="e">
        <f>VLOOKUP(B80,#REF!,23,0)</f>
        <v>#REF!</v>
      </c>
      <c r="CD80" s="27" t="e">
        <f>VLOOKUP(B80,#REF!,33,0)</f>
        <v>#REF!</v>
      </c>
      <c r="CE80" s="27"/>
      <c r="CF80" s="27" t="e">
        <f>VLOOKUP(B80,#REF!,38,0)</f>
        <v>#REF!</v>
      </c>
      <c r="CG80" s="27" t="e">
        <f t="shared" si="14"/>
        <v>#REF!</v>
      </c>
      <c r="CH80" s="27" t="e">
        <f>VLOOKUP(B80,#REF!,87,0)</f>
        <v>#REF!</v>
      </c>
      <c r="CI80" s="27" t="e">
        <f t="shared" si="8"/>
        <v>#REF!</v>
      </c>
      <c r="CJ80" s="27"/>
      <c r="CK80" s="27"/>
      <c r="CL80" s="27"/>
      <c r="CM80" s="30"/>
      <c r="CN80" s="27"/>
    </row>
    <row r="81" spans="1:92" hidden="1">
      <c r="A81" s="24" t="s">
        <v>263</v>
      </c>
      <c r="B81" s="24">
        <v>10690</v>
      </c>
      <c r="C81" s="24" t="s">
        <v>264</v>
      </c>
      <c r="D81" s="24" t="s">
        <v>265</v>
      </c>
      <c r="E81" s="24" t="s">
        <v>266</v>
      </c>
      <c r="F81" s="24" t="e">
        <f>VLOOKUP($B81,#REF!,5,0)</f>
        <v>#REF!</v>
      </c>
      <c r="G81" s="24" t="e">
        <f>VLOOKUP($B81,#REF!,6,0)</f>
        <v>#REF!</v>
      </c>
      <c r="H81" s="25" t="e">
        <f>VLOOKUP($B81,#REF!,7,0)</f>
        <v>#REF!</v>
      </c>
      <c r="I81" s="26">
        <v>0.03</v>
      </c>
      <c r="J81" s="24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 t="e">
        <f>VLOOKUP(B81,#REF!,9,0)</f>
        <v>#REF!</v>
      </c>
      <c r="AI81" s="27"/>
      <c r="AJ81" s="27"/>
      <c r="AK81" s="27"/>
      <c r="AL81" s="27" t="e">
        <f>VLOOKUP(B81,#REF!,11,0)</f>
        <v>#REF!</v>
      </c>
      <c r="AM81" s="28">
        <f t="shared" si="9"/>
        <v>0</v>
      </c>
      <c r="AN81" s="28" t="e">
        <f t="shared" si="10"/>
        <v>#REF!</v>
      </c>
      <c r="AO81" s="27"/>
      <c r="AP81" s="27"/>
      <c r="AQ81" s="27"/>
      <c r="AR81" s="27"/>
      <c r="AS81" s="27"/>
      <c r="AT81" s="27">
        <v>7107.93</v>
      </c>
      <c r="AU81" s="27">
        <v>213.2379</v>
      </c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 t="e">
        <f t="shared" si="11"/>
        <v>#REF!</v>
      </c>
      <c r="BI81" s="27" t="e">
        <f t="shared" si="12"/>
        <v>#REF!</v>
      </c>
      <c r="BJ81" s="28" t="e">
        <f>VLOOKUP(B81,#REF!,3,0)</f>
        <v>#REF!</v>
      </c>
      <c r="BK81" s="28" t="e">
        <f>VLOOKUP(B81,#REF!,6,0)</f>
        <v>#REF!</v>
      </c>
      <c r="BL81" s="28" t="e">
        <f t="shared" si="13"/>
        <v>#REF!</v>
      </c>
      <c r="BM81" s="27" t="e">
        <f>VLOOKUP(B81,#REF!,12,0)</f>
        <v>#REF!</v>
      </c>
      <c r="BN81" s="27" t="e">
        <f>-VLOOKUP(B81,#REF!,8,0)</f>
        <v>#REF!</v>
      </c>
      <c r="BO81" s="27" t="e">
        <f>VLOOKUP(B81,#REF!,39,0)</f>
        <v>#REF!</v>
      </c>
      <c r="BP81" s="27" t="e">
        <f>VLOOKUP(B81,#REF!,44,0)</f>
        <v>#REF!</v>
      </c>
      <c r="BQ81" s="27"/>
      <c r="BR81" s="27" t="e">
        <f>VLOOKUP(B81,#REF!,24,0)</f>
        <v>#REF!</v>
      </c>
      <c r="BS81" s="27"/>
      <c r="BT81" s="27"/>
      <c r="BU81" s="28" t="e">
        <f>VLOOKUP(B81,#REF!,8,0)</f>
        <v>#REF!</v>
      </c>
      <c r="BV81" s="28" t="e">
        <f>VLOOKUP(B81,#REF!,13,0)</f>
        <v>#REF!</v>
      </c>
      <c r="BW81" s="28" t="e">
        <f>VLOOKUP(B81,#REF!,18,0)</f>
        <v>#REF!</v>
      </c>
      <c r="BX81" s="27" t="e">
        <f>VLOOKUP(B81,#REF!,43,0)</f>
        <v>#REF!</v>
      </c>
      <c r="BY81" s="27" t="e">
        <f>VLOOKUP(B81,#REF!,48,0)</f>
        <v>#REF!</v>
      </c>
      <c r="BZ81" s="27">
        <v>0</v>
      </c>
      <c r="CA81" s="27" t="e">
        <f>VLOOKUP(B81,#REF!,28,0)</f>
        <v>#REF!</v>
      </c>
      <c r="CB81" s="27"/>
      <c r="CC81" s="27" t="e">
        <f>VLOOKUP(B81,#REF!,23,0)</f>
        <v>#REF!</v>
      </c>
      <c r="CD81" s="27" t="e">
        <f>VLOOKUP(B81,#REF!,33,0)</f>
        <v>#REF!</v>
      </c>
      <c r="CE81" s="27"/>
      <c r="CF81" s="27" t="e">
        <f>VLOOKUP(B81,#REF!,38,0)</f>
        <v>#REF!</v>
      </c>
      <c r="CG81" s="27" t="e">
        <f t="shared" si="14"/>
        <v>#REF!</v>
      </c>
      <c r="CH81" s="27" t="e">
        <f>VLOOKUP(B81,#REF!,87,0)</f>
        <v>#REF!</v>
      </c>
      <c r="CI81" s="27" t="e">
        <f t="shared" si="8"/>
        <v>#REF!</v>
      </c>
      <c r="CJ81" s="27"/>
      <c r="CK81" s="27"/>
      <c r="CL81" s="27"/>
      <c r="CM81" s="30"/>
      <c r="CN81" s="27"/>
    </row>
    <row r="82" spans="1:92" hidden="1">
      <c r="A82" s="24" t="s">
        <v>267</v>
      </c>
      <c r="B82" s="24">
        <v>11757</v>
      </c>
      <c r="C82" s="24" t="s">
        <v>264</v>
      </c>
      <c r="D82" s="24" t="s">
        <v>265</v>
      </c>
      <c r="E82" s="24" t="s">
        <v>268</v>
      </c>
      <c r="F82" s="24" t="e">
        <f>VLOOKUP($B82,#REF!,5,0)</f>
        <v>#REF!</v>
      </c>
      <c r="G82" s="24" t="e">
        <f>VLOOKUP($B82,#REF!,6,0)</f>
        <v>#REF!</v>
      </c>
      <c r="H82" s="25" t="e">
        <f>VLOOKUP($B82,#REF!,7,0)</f>
        <v>#REF!</v>
      </c>
      <c r="I82" s="26">
        <v>0.13</v>
      </c>
      <c r="J82" s="24" t="e">
        <f>VLOOKUP(B82,#REF!,2,0)</f>
        <v>#REF!</v>
      </c>
      <c r="K82" s="27" t="e">
        <f>VLOOKUP(B82,#REF!,3,0)</f>
        <v>#REF!</v>
      </c>
      <c r="L82" s="27" t="e">
        <f>VLOOKUP(B82,#REF!,4,0)</f>
        <v>#REF!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 t="e">
        <f>VLOOKUP(B82,#REF!,9,0)</f>
        <v>#REF!</v>
      </c>
      <c r="AI82" s="27"/>
      <c r="AJ82" s="27"/>
      <c r="AK82" s="27"/>
      <c r="AL82" s="27" t="e">
        <f>VLOOKUP(B82,#REF!,11,0)</f>
        <v>#REF!</v>
      </c>
      <c r="AM82" s="28" t="e">
        <f t="shared" si="9"/>
        <v>#REF!</v>
      </c>
      <c r="AN82" s="28" t="e">
        <f t="shared" si="10"/>
        <v>#REF!</v>
      </c>
      <c r="AO82" s="27"/>
      <c r="AP82" s="27"/>
      <c r="AQ82" s="27"/>
      <c r="AR82" s="27"/>
      <c r="AS82" s="27"/>
      <c r="AT82" s="27">
        <v>456</v>
      </c>
      <c r="AU82" s="27">
        <v>59.28</v>
      </c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 t="e">
        <f t="shared" si="11"/>
        <v>#REF!</v>
      </c>
      <c r="BI82" s="27" t="e">
        <f t="shared" si="12"/>
        <v>#REF!</v>
      </c>
      <c r="BJ82" s="28" t="e">
        <f>VLOOKUP(B82,#REF!,3,0)</f>
        <v>#REF!</v>
      </c>
      <c r="BK82" s="28" t="e">
        <f>VLOOKUP(B82,#REF!,6,0)</f>
        <v>#REF!</v>
      </c>
      <c r="BL82" s="28" t="e">
        <f t="shared" si="13"/>
        <v>#REF!</v>
      </c>
      <c r="BM82" s="27" t="e">
        <f>-VLOOKUP(B82,#REF!,10,0)</f>
        <v>#REF!</v>
      </c>
      <c r="BN82" s="27" t="e">
        <f>-VLOOKUP(B82,#REF!,8,0)</f>
        <v>#REF!</v>
      </c>
      <c r="BO82" s="27" t="e">
        <f>VLOOKUP(B82,#REF!,39,0)</f>
        <v>#REF!</v>
      </c>
      <c r="BP82" s="27" t="e">
        <f>VLOOKUP(B82,#REF!,44,0)</f>
        <v>#REF!</v>
      </c>
      <c r="BQ82" s="27"/>
      <c r="BR82" s="27" t="e">
        <f>VLOOKUP(B82,#REF!,24,0)</f>
        <v>#REF!</v>
      </c>
      <c r="BS82" s="27"/>
      <c r="BT82" s="27"/>
      <c r="BU82" s="28" t="e">
        <f>VLOOKUP(B82,#REF!,8,0)</f>
        <v>#REF!</v>
      </c>
      <c r="BV82" s="28" t="e">
        <f>VLOOKUP(B82,#REF!,13,0)</f>
        <v>#REF!</v>
      </c>
      <c r="BW82" s="28" t="e">
        <f>VLOOKUP(B82,#REF!,18,0)</f>
        <v>#REF!</v>
      </c>
      <c r="BX82" s="27" t="e">
        <f>VLOOKUP(B82,#REF!,43,0)</f>
        <v>#REF!</v>
      </c>
      <c r="BY82" s="27" t="e">
        <f>VLOOKUP(B82,#REF!,48,0)</f>
        <v>#REF!</v>
      </c>
      <c r="BZ82" s="27">
        <v>0</v>
      </c>
      <c r="CA82" s="27" t="e">
        <f>VLOOKUP(B82,#REF!,28,0)</f>
        <v>#REF!</v>
      </c>
      <c r="CB82" s="27"/>
      <c r="CC82" s="27" t="e">
        <f>VLOOKUP(B82,#REF!,23,0)</f>
        <v>#REF!</v>
      </c>
      <c r="CD82" s="27" t="e">
        <f>VLOOKUP(B82,#REF!,33,0)</f>
        <v>#REF!</v>
      </c>
      <c r="CE82" s="27"/>
      <c r="CF82" s="27" t="e">
        <f>VLOOKUP(B82,#REF!,38,0)</f>
        <v>#REF!</v>
      </c>
      <c r="CG82" s="27" t="e">
        <f t="shared" si="14"/>
        <v>#REF!</v>
      </c>
      <c r="CH82" s="27" t="e">
        <f>VLOOKUP(B82,#REF!,87,0)</f>
        <v>#REF!</v>
      </c>
      <c r="CI82" s="27" t="e">
        <f t="shared" si="8"/>
        <v>#REF!</v>
      </c>
      <c r="CJ82" s="27"/>
      <c r="CK82" s="27"/>
      <c r="CL82" s="27"/>
      <c r="CM82" s="30"/>
      <c r="CN82" s="27"/>
    </row>
    <row r="83" spans="1:92" hidden="1">
      <c r="A83" s="24" t="s">
        <v>269</v>
      </c>
      <c r="B83" s="24">
        <v>6233</v>
      </c>
      <c r="C83" s="24" t="s">
        <v>181</v>
      </c>
      <c r="D83" s="24" t="s">
        <v>270</v>
      </c>
      <c r="E83" s="24" t="s">
        <v>271</v>
      </c>
      <c r="F83" s="24" t="e">
        <f>VLOOKUP($B83,#REF!,5,0)</f>
        <v>#REF!</v>
      </c>
      <c r="G83" s="24" t="e">
        <f>VLOOKUP($B83,#REF!,6,0)</f>
        <v>#REF!</v>
      </c>
      <c r="H83" s="25" t="e">
        <f>VLOOKUP($B83,#REF!,7,0)</f>
        <v>#REF!</v>
      </c>
      <c r="I83" s="26">
        <v>0.13</v>
      </c>
      <c r="J83" s="24" t="e">
        <f>VLOOKUP(B83,#REF!,2,0)</f>
        <v>#REF!</v>
      </c>
      <c r="K83" s="27" t="e">
        <f>VLOOKUP(B83,#REF!,3,0)</f>
        <v>#REF!</v>
      </c>
      <c r="L83" s="27" t="e">
        <f>VLOOKUP(B83,#REF!,4,0)</f>
        <v>#REF!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 t="e">
        <f>VLOOKUP(B83,#REF!,9,0)</f>
        <v>#REF!</v>
      </c>
      <c r="AI83" s="27"/>
      <c r="AJ83" s="27"/>
      <c r="AK83" s="27"/>
      <c r="AL83" s="27" t="e">
        <f>VLOOKUP(B83,#REF!,11,0)</f>
        <v>#REF!</v>
      </c>
      <c r="AM83" s="28" t="e">
        <f t="shared" si="9"/>
        <v>#REF!</v>
      </c>
      <c r="AN83" s="28" t="e">
        <f t="shared" si="10"/>
        <v>#REF!</v>
      </c>
      <c r="AO83" s="27"/>
      <c r="AP83" s="27"/>
      <c r="AQ83" s="27"/>
      <c r="AR83" s="27"/>
      <c r="AS83" s="27"/>
      <c r="AT83" s="27">
        <v>469.02</v>
      </c>
      <c r="AU83" s="27">
        <v>60.98</v>
      </c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 t="e">
        <f t="shared" si="11"/>
        <v>#REF!</v>
      </c>
      <c r="BI83" s="27" t="e">
        <f t="shared" si="12"/>
        <v>#REF!</v>
      </c>
      <c r="BJ83" s="28" t="e">
        <f>VLOOKUP(B83,#REF!,3,0)</f>
        <v>#REF!</v>
      </c>
      <c r="BK83" s="28" t="e">
        <f>VLOOKUP(B83,#REF!,6,0)</f>
        <v>#REF!</v>
      </c>
      <c r="BL83" s="28" t="e">
        <f t="shared" si="13"/>
        <v>#REF!</v>
      </c>
      <c r="BM83" s="27" t="e">
        <f>VLOOKUP(B83,#REF!,12,0)</f>
        <v>#REF!</v>
      </c>
      <c r="BN83" s="27" t="e">
        <f>-VLOOKUP(B83,#REF!,8,0)</f>
        <v>#REF!</v>
      </c>
      <c r="BO83" s="27" t="e">
        <f>VLOOKUP(B83,#REF!,39,0)</f>
        <v>#REF!</v>
      </c>
      <c r="BP83" s="27" t="e">
        <f>VLOOKUP(B83,#REF!,44,0)</f>
        <v>#REF!</v>
      </c>
      <c r="BQ83" s="27"/>
      <c r="BR83" s="27" t="e">
        <f>VLOOKUP(B83,#REF!,24,0)</f>
        <v>#REF!</v>
      </c>
      <c r="BS83" s="27"/>
      <c r="BT83" s="27"/>
      <c r="BU83" s="28" t="e">
        <f>VLOOKUP(B83,#REF!,8,0)</f>
        <v>#REF!</v>
      </c>
      <c r="BV83" s="28" t="e">
        <f>VLOOKUP(B83,#REF!,13,0)</f>
        <v>#REF!</v>
      </c>
      <c r="BW83" s="28" t="e">
        <f>VLOOKUP(B83,#REF!,18,0)</f>
        <v>#REF!</v>
      </c>
      <c r="BX83" s="27" t="e">
        <f>VLOOKUP(B83,#REF!,43,0)</f>
        <v>#REF!</v>
      </c>
      <c r="BY83" s="27" t="e">
        <f>VLOOKUP(B83,#REF!,48,0)</f>
        <v>#REF!</v>
      </c>
      <c r="BZ83" s="27">
        <v>0</v>
      </c>
      <c r="CA83" s="27" t="e">
        <f>VLOOKUP(B83,#REF!,28,0)</f>
        <v>#REF!</v>
      </c>
      <c r="CB83" s="27"/>
      <c r="CC83" s="27" t="e">
        <f>VLOOKUP(B83,#REF!,23,0)</f>
        <v>#REF!</v>
      </c>
      <c r="CD83" s="27" t="e">
        <f>VLOOKUP(B83,#REF!,33,0)</f>
        <v>#REF!</v>
      </c>
      <c r="CE83" s="27"/>
      <c r="CF83" s="27" t="e">
        <f>VLOOKUP(B83,#REF!,38,0)</f>
        <v>#REF!</v>
      </c>
      <c r="CG83" s="27" t="e">
        <f t="shared" si="14"/>
        <v>#REF!</v>
      </c>
      <c r="CH83" s="27" t="e">
        <f>VLOOKUP(B83,#REF!,87,0)</f>
        <v>#REF!</v>
      </c>
      <c r="CI83" s="27" t="e">
        <f t="shared" si="8"/>
        <v>#REF!</v>
      </c>
      <c r="CJ83" s="27"/>
      <c r="CK83" s="27"/>
      <c r="CL83" s="27"/>
      <c r="CM83" s="30"/>
      <c r="CN83" s="27"/>
    </row>
    <row r="84" spans="1:92" hidden="1">
      <c r="A84" s="24" t="s">
        <v>272</v>
      </c>
      <c r="B84" s="24">
        <v>11542</v>
      </c>
      <c r="C84" s="24" t="s">
        <v>273</v>
      </c>
      <c r="D84" s="24" t="s">
        <v>274</v>
      </c>
      <c r="E84" s="24" t="s">
        <v>275</v>
      </c>
      <c r="F84" s="24" t="e">
        <f>VLOOKUP($B84,#REF!,5,0)</f>
        <v>#REF!</v>
      </c>
      <c r="G84" s="24" t="e">
        <f>VLOOKUP($B84,#REF!,6,0)</f>
        <v>#REF!</v>
      </c>
      <c r="H84" s="25" t="e">
        <f>VLOOKUP($B84,#REF!,7,0)</f>
        <v>#REF!</v>
      </c>
      <c r="I84" s="26">
        <v>0.13</v>
      </c>
      <c r="J84" s="24" t="e">
        <f>VLOOKUP(B84,#REF!,2,0)</f>
        <v>#REF!</v>
      </c>
      <c r="K84" s="27" t="e">
        <f>VLOOKUP(B84,#REF!,3,0)</f>
        <v>#REF!</v>
      </c>
      <c r="L84" s="27" t="e">
        <f>VLOOKUP(B84,#REF!,4,0)</f>
        <v>#REF!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 t="e">
        <f>VLOOKUP(B84,#REF!,9,0)</f>
        <v>#REF!</v>
      </c>
      <c r="AI84" s="27"/>
      <c r="AJ84" s="27"/>
      <c r="AK84" s="27"/>
      <c r="AL84" s="27" t="e">
        <f>VLOOKUP(B84,#REF!,11,0)</f>
        <v>#REF!</v>
      </c>
      <c r="AM84" s="28" t="e">
        <f t="shared" si="9"/>
        <v>#REF!</v>
      </c>
      <c r="AN84" s="28" t="e">
        <f t="shared" si="10"/>
        <v>#REF!</v>
      </c>
      <c r="AO84" s="27"/>
      <c r="AP84" s="27"/>
      <c r="AQ84" s="27"/>
      <c r="AR84" s="27"/>
      <c r="AS84" s="27"/>
      <c r="AT84" s="27">
        <v>7023.9</v>
      </c>
      <c r="AU84" s="27">
        <v>913.1</v>
      </c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 t="e">
        <f t="shared" si="11"/>
        <v>#REF!</v>
      </c>
      <c r="BI84" s="27" t="e">
        <f t="shared" si="12"/>
        <v>#REF!</v>
      </c>
      <c r="BJ84" s="28" t="e">
        <f>VLOOKUP(B84,#REF!,3,0)</f>
        <v>#REF!</v>
      </c>
      <c r="BK84" s="28" t="e">
        <f>VLOOKUP(B84,#REF!,6,0)</f>
        <v>#REF!</v>
      </c>
      <c r="BL84" s="28" t="e">
        <f t="shared" si="13"/>
        <v>#REF!</v>
      </c>
      <c r="BM84" s="27" t="e">
        <f>VLOOKUP(B84,#REF!,12,0)</f>
        <v>#REF!</v>
      </c>
      <c r="BN84" s="27" t="e">
        <f>-VLOOKUP(B84,#REF!,8,0)</f>
        <v>#REF!</v>
      </c>
      <c r="BO84" s="27" t="e">
        <f>VLOOKUP(B84,#REF!,39,0)</f>
        <v>#REF!</v>
      </c>
      <c r="BP84" s="27" t="e">
        <f>VLOOKUP(B84,#REF!,44,0)</f>
        <v>#REF!</v>
      </c>
      <c r="BQ84" s="27"/>
      <c r="BR84" s="27" t="e">
        <f>VLOOKUP(B84,#REF!,24,0)</f>
        <v>#REF!</v>
      </c>
      <c r="BS84" s="27"/>
      <c r="BT84" s="27"/>
      <c r="BU84" s="28" t="e">
        <f>VLOOKUP(B84,#REF!,8,0)</f>
        <v>#REF!</v>
      </c>
      <c r="BV84" s="28" t="e">
        <f>VLOOKUP(B84,#REF!,13,0)</f>
        <v>#REF!</v>
      </c>
      <c r="BW84" s="28" t="e">
        <f>VLOOKUP(B84,#REF!,18,0)</f>
        <v>#REF!</v>
      </c>
      <c r="BX84" s="27" t="e">
        <f>VLOOKUP(B84,#REF!,43,0)</f>
        <v>#REF!</v>
      </c>
      <c r="BY84" s="27" t="e">
        <f>VLOOKUP(B84,#REF!,48,0)</f>
        <v>#REF!</v>
      </c>
      <c r="BZ84" s="27">
        <v>0</v>
      </c>
      <c r="CA84" s="27" t="e">
        <f>VLOOKUP(B84,#REF!,28,0)</f>
        <v>#REF!</v>
      </c>
      <c r="CB84" s="27"/>
      <c r="CC84" s="27" t="e">
        <f>VLOOKUP(B84,#REF!,23,0)</f>
        <v>#REF!</v>
      </c>
      <c r="CD84" s="27" t="e">
        <f>VLOOKUP(B84,#REF!,33,0)</f>
        <v>#REF!</v>
      </c>
      <c r="CE84" s="27"/>
      <c r="CF84" s="27" t="e">
        <f>VLOOKUP(B84,#REF!,38,0)</f>
        <v>#REF!</v>
      </c>
      <c r="CG84" s="27" t="e">
        <f t="shared" si="14"/>
        <v>#REF!</v>
      </c>
      <c r="CH84" s="27" t="e">
        <f>VLOOKUP(B84,#REF!,87,0)</f>
        <v>#REF!</v>
      </c>
      <c r="CI84" s="27" t="e">
        <f t="shared" si="8"/>
        <v>#REF!</v>
      </c>
      <c r="CJ84" s="27"/>
      <c r="CK84" s="27"/>
      <c r="CL84" s="27"/>
      <c r="CM84" s="30"/>
      <c r="CN84" s="27"/>
    </row>
    <row r="85" spans="1:92" hidden="1">
      <c r="A85" s="24" t="s">
        <v>276</v>
      </c>
      <c r="B85" s="24">
        <v>3813</v>
      </c>
      <c r="C85" s="24" t="s">
        <v>181</v>
      </c>
      <c r="D85" s="24" t="s">
        <v>270</v>
      </c>
      <c r="E85" s="24" t="s">
        <v>277</v>
      </c>
      <c r="F85" s="24" t="e">
        <f>VLOOKUP($B85,#REF!,5,0)</f>
        <v>#REF!</v>
      </c>
      <c r="G85" s="24" t="e">
        <f>VLOOKUP($B85,#REF!,6,0)</f>
        <v>#REF!</v>
      </c>
      <c r="H85" s="25" t="e">
        <f>VLOOKUP($B85,#REF!,7,0)</f>
        <v>#REF!</v>
      </c>
      <c r="I85" s="26">
        <v>0.13</v>
      </c>
      <c r="J85" s="24" t="e">
        <f>VLOOKUP(B85,#REF!,2,0)</f>
        <v>#REF!</v>
      </c>
      <c r="K85" s="27" t="e">
        <f>VLOOKUP(B85,#REF!,3,0)</f>
        <v>#REF!</v>
      </c>
      <c r="L85" s="27" t="e">
        <f>VLOOKUP(B85,#REF!,4,0)</f>
        <v>#REF!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 t="e">
        <f>VLOOKUP(B85,#REF!,9,0)</f>
        <v>#REF!</v>
      </c>
      <c r="AI85" s="27"/>
      <c r="AJ85" s="27"/>
      <c r="AK85" s="27"/>
      <c r="AL85" s="27" t="e">
        <f>VLOOKUP(B85,#REF!,11,0)</f>
        <v>#REF!</v>
      </c>
      <c r="AM85" s="28" t="e">
        <f t="shared" si="9"/>
        <v>#REF!</v>
      </c>
      <c r="AN85" s="28" t="e">
        <f t="shared" si="10"/>
        <v>#REF!</v>
      </c>
      <c r="AO85" s="27"/>
      <c r="AP85" s="27"/>
      <c r="AQ85" s="27"/>
      <c r="AR85" s="27"/>
      <c r="AS85" s="27"/>
      <c r="AT85" s="27">
        <v>14534.51</v>
      </c>
      <c r="AU85" s="27">
        <v>1889.49</v>
      </c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 t="e">
        <f t="shared" si="11"/>
        <v>#REF!</v>
      </c>
      <c r="BI85" s="27" t="e">
        <f t="shared" si="12"/>
        <v>#REF!</v>
      </c>
      <c r="BJ85" s="28" t="e">
        <f>VLOOKUP(B85,#REF!,3,0)</f>
        <v>#REF!</v>
      </c>
      <c r="BK85" s="28" t="e">
        <f>VLOOKUP(B85,#REF!,6,0)</f>
        <v>#REF!</v>
      </c>
      <c r="BL85" s="28" t="e">
        <f t="shared" si="13"/>
        <v>#REF!</v>
      </c>
      <c r="BM85" s="27" t="e">
        <f>VLOOKUP(B85,#REF!,12,0)</f>
        <v>#REF!</v>
      </c>
      <c r="BN85" s="27" t="e">
        <f>-VLOOKUP(B85,#REF!,8,0)</f>
        <v>#REF!</v>
      </c>
      <c r="BO85" s="27" t="e">
        <f>VLOOKUP(B85,#REF!,39,0)</f>
        <v>#REF!</v>
      </c>
      <c r="BP85" s="27" t="e">
        <f>VLOOKUP(B85,#REF!,44,0)</f>
        <v>#REF!</v>
      </c>
      <c r="BQ85" s="27"/>
      <c r="BR85" s="27" t="e">
        <f>VLOOKUP(B85,#REF!,24,0)</f>
        <v>#REF!</v>
      </c>
      <c r="BS85" s="27"/>
      <c r="BT85" s="27"/>
      <c r="BU85" s="28" t="e">
        <f>VLOOKUP(B85,#REF!,8,0)</f>
        <v>#REF!</v>
      </c>
      <c r="BV85" s="28" t="e">
        <f>VLOOKUP(B85,#REF!,13,0)</f>
        <v>#REF!</v>
      </c>
      <c r="BW85" s="28" t="e">
        <f>VLOOKUP(B85,#REF!,18,0)</f>
        <v>#REF!</v>
      </c>
      <c r="BX85" s="27" t="e">
        <f>VLOOKUP(B85,#REF!,43,0)</f>
        <v>#REF!</v>
      </c>
      <c r="BY85" s="27" t="e">
        <f>VLOOKUP(B85,#REF!,48,0)</f>
        <v>#REF!</v>
      </c>
      <c r="BZ85" s="27">
        <v>0</v>
      </c>
      <c r="CA85" s="27" t="e">
        <f>VLOOKUP(B85,#REF!,28,0)</f>
        <v>#REF!</v>
      </c>
      <c r="CB85" s="27"/>
      <c r="CC85" s="27" t="e">
        <f>VLOOKUP(B85,#REF!,23,0)</f>
        <v>#REF!</v>
      </c>
      <c r="CD85" s="27" t="e">
        <f>VLOOKUP(B85,#REF!,33,0)</f>
        <v>#REF!</v>
      </c>
      <c r="CE85" s="27"/>
      <c r="CF85" s="27" t="e">
        <f>VLOOKUP(B85,#REF!,38,0)</f>
        <v>#REF!</v>
      </c>
      <c r="CG85" s="27" t="e">
        <f t="shared" si="14"/>
        <v>#REF!</v>
      </c>
      <c r="CH85" s="27" t="e">
        <f>VLOOKUP(B85,#REF!,87,0)</f>
        <v>#REF!</v>
      </c>
      <c r="CI85" s="27" t="e">
        <f t="shared" si="8"/>
        <v>#REF!</v>
      </c>
      <c r="CJ85" s="27"/>
      <c r="CK85" s="27"/>
      <c r="CL85" s="27"/>
      <c r="CM85" s="30"/>
      <c r="CN85" s="27"/>
    </row>
    <row r="86" spans="1:92" hidden="1">
      <c r="A86" s="24" t="s">
        <v>278</v>
      </c>
      <c r="B86" s="24">
        <v>1404</v>
      </c>
      <c r="C86" s="24" t="s">
        <v>181</v>
      </c>
      <c r="D86" s="24" t="s">
        <v>270</v>
      </c>
      <c r="E86" s="24" t="s">
        <v>279</v>
      </c>
      <c r="F86" s="24" t="e">
        <f>VLOOKUP($B86,#REF!,5,0)</f>
        <v>#REF!</v>
      </c>
      <c r="G86" s="24" t="e">
        <f>VLOOKUP($B86,#REF!,6,0)</f>
        <v>#REF!</v>
      </c>
      <c r="H86" s="25" t="e">
        <f>VLOOKUP($B86,#REF!,7,0)</f>
        <v>#REF!</v>
      </c>
      <c r="I86" s="26">
        <v>0.13</v>
      </c>
      <c r="J86" s="24" t="e">
        <f>VLOOKUP(B86,#REF!,2,0)</f>
        <v>#REF!</v>
      </c>
      <c r="K86" s="27" t="e">
        <f>VLOOKUP(B86,#REF!,3,0)</f>
        <v>#REF!</v>
      </c>
      <c r="L86" s="27" t="e">
        <f>VLOOKUP(B86,#REF!,4,0)</f>
        <v>#REF!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 t="e">
        <f>VLOOKUP(B86,#REF!,9,0)</f>
        <v>#REF!</v>
      </c>
      <c r="AI86" s="27"/>
      <c r="AJ86" s="27"/>
      <c r="AK86" s="27"/>
      <c r="AL86" s="27" t="e">
        <f>VLOOKUP(B86,#REF!,11,0)</f>
        <v>#REF!</v>
      </c>
      <c r="AM86" s="28" t="e">
        <f t="shared" si="9"/>
        <v>#REF!</v>
      </c>
      <c r="AN86" s="28" t="e">
        <f t="shared" si="10"/>
        <v>#REF!</v>
      </c>
      <c r="AO86" s="27"/>
      <c r="AP86" s="27"/>
      <c r="AQ86" s="27"/>
      <c r="AR86" s="27"/>
      <c r="AS86" s="27"/>
      <c r="AT86" s="27">
        <v>23795.59</v>
      </c>
      <c r="AU86" s="27">
        <v>3093.41</v>
      </c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 t="e">
        <f t="shared" si="11"/>
        <v>#REF!</v>
      </c>
      <c r="BI86" s="27" t="e">
        <f t="shared" si="12"/>
        <v>#REF!</v>
      </c>
      <c r="BJ86" s="28" t="e">
        <f>VLOOKUP(B86,#REF!,3,0)</f>
        <v>#REF!</v>
      </c>
      <c r="BK86" s="28" t="e">
        <f>VLOOKUP(B86,#REF!,6,0)</f>
        <v>#REF!</v>
      </c>
      <c r="BL86" s="28" t="e">
        <f t="shared" si="13"/>
        <v>#REF!</v>
      </c>
      <c r="BM86" s="27" t="e">
        <f>VLOOKUP(B86,#REF!,12,0)</f>
        <v>#REF!</v>
      </c>
      <c r="BN86" s="27" t="e">
        <f>-VLOOKUP(B86,#REF!,8,0)</f>
        <v>#REF!</v>
      </c>
      <c r="BO86" s="27" t="e">
        <f>VLOOKUP(B86,#REF!,39,0)</f>
        <v>#REF!</v>
      </c>
      <c r="BP86" s="27" t="e">
        <f>VLOOKUP(B86,#REF!,44,0)</f>
        <v>#REF!</v>
      </c>
      <c r="BQ86" s="27"/>
      <c r="BR86" s="27" t="e">
        <f>VLOOKUP(B86,#REF!,24,0)</f>
        <v>#REF!</v>
      </c>
      <c r="BS86" s="27"/>
      <c r="BT86" s="27"/>
      <c r="BU86" s="28" t="e">
        <f>VLOOKUP(B86,#REF!,8,0)</f>
        <v>#REF!</v>
      </c>
      <c r="BV86" s="28" t="e">
        <f>VLOOKUP(B86,#REF!,13,0)</f>
        <v>#REF!</v>
      </c>
      <c r="BW86" s="28" t="e">
        <f>VLOOKUP(B86,#REF!,18,0)</f>
        <v>#REF!</v>
      </c>
      <c r="BX86" s="27" t="e">
        <f>VLOOKUP(B86,#REF!,43,0)</f>
        <v>#REF!</v>
      </c>
      <c r="BY86" s="27" t="e">
        <f>VLOOKUP(B86,#REF!,48,0)</f>
        <v>#REF!</v>
      </c>
      <c r="BZ86" s="27">
        <v>0</v>
      </c>
      <c r="CA86" s="27" t="e">
        <f>VLOOKUP(B86,#REF!,28,0)</f>
        <v>#REF!</v>
      </c>
      <c r="CB86" s="27"/>
      <c r="CC86" s="27" t="e">
        <f>VLOOKUP(B86,#REF!,23,0)</f>
        <v>#REF!</v>
      </c>
      <c r="CD86" s="27" t="e">
        <f>VLOOKUP(B86,#REF!,33,0)</f>
        <v>#REF!</v>
      </c>
      <c r="CE86" s="27"/>
      <c r="CF86" s="27" t="e">
        <f>VLOOKUP(B86,#REF!,38,0)</f>
        <v>#REF!</v>
      </c>
      <c r="CG86" s="27" t="e">
        <f t="shared" si="14"/>
        <v>#REF!</v>
      </c>
      <c r="CH86" s="27" t="e">
        <f>VLOOKUP(B86,#REF!,87,0)</f>
        <v>#REF!</v>
      </c>
      <c r="CI86" s="27" t="e">
        <f t="shared" si="8"/>
        <v>#REF!</v>
      </c>
      <c r="CJ86" s="27"/>
      <c r="CK86" s="27"/>
      <c r="CL86" s="27"/>
      <c r="CM86" s="30"/>
      <c r="CN86" s="27"/>
    </row>
    <row r="87" spans="1:92" hidden="1">
      <c r="A87" s="24" t="s">
        <v>280</v>
      </c>
      <c r="B87" s="24">
        <v>1686</v>
      </c>
      <c r="C87" s="24" t="s">
        <v>181</v>
      </c>
      <c r="D87" s="24" t="s">
        <v>270</v>
      </c>
      <c r="E87" s="24" t="s">
        <v>281</v>
      </c>
      <c r="F87" s="24" t="e">
        <f>VLOOKUP($B87,#REF!,5,0)</f>
        <v>#REF!</v>
      </c>
      <c r="G87" s="24" t="e">
        <f>VLOOKUP($B87,#REF!,6,0)</f>
        <v>#REF!</v>
      </c>
      <c r="H87" s="25" t="e">
        <f>VLOOKUP($B87,#REF!,7,0)</f>
        <v>#REF!</v>
      </c>
      <c r="I87" s="26">
        <v>0.13</v>
      </c>
      <c r="J87" s="24" t="e">
        <f>VLOOKUP(B87,#REF!,2,0)</f>
        <v>#REF!</v>
      </c>
      <c r="K87" s="27" t="e">
        <f>VLOOKUP(B87,#REF!,3,0)</f>
        <v>#REF!</v>
      </c>
      <c r="L87" s="27" t="e">
        <f>VLOOKUP(B87,#REF!,4,0)</f>
        <v>#REF!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 t="e">
        <f>VLOOKUP(B87,#REF!,9,0)</f>
        <v>#REF!</v>
      </c>
      <c r="AI87" s="27"/>
      <c r="AJ87" s="27"/>
      <c r="AK87" s="27"/>
      <c r="AL87" s="27" t="e">
        <f>VLOOKUP(B87,#REF!,11,0)</f>
        <v>#REF!</v>
      </c>
      <c r="AM87" s="28" t="e">
        <f t="shared" si="9"/>
        <v>#REF!</v>
      </c>
      <c r="AN87" s="28" t="e">
        <f t="shared" si="10"/>
        <v>#REF!</v>
      </c>
      <c r="AO87" s="27"/>
      <c r="AP87" s="27"/>
      <c r="AQ87" s="27"/>
      <c r="AR87" s="27"/>
      <c r="AS87" s="27"/>
      <c r="AT87" s="27">
        <v>16659.29</v>
      </c>
      <c r="AU87" s="27">
        <v>2165.71</v>
      </c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 t="e">
        <f t="shared" si="11"/>
        <v>#REF!</v>
      </c>
      <c r="BI87" s="27" t="e">
        <f t="shared" si="12"/>
        <v>#REF!</v>
      </c>
      <c r="BJ87" s="28" t="e">
        <f>VLOOKUP(B87,#REF!,3,0)</f>
        <v>#REF!</v>
      </c>
      <c r="BK87" s="28" t="e">
        <f>VLOOKUP(B87,#REF!,6,0)</f>
        <v>#REF!</v>
      </c>
      <c r="BL87" s="28" t="e">
        <f t="shared" si="13"/>
        <v>#REF!</v>
      </c>
      <c r="BM87" s="27" t="e">
        <f>VLOOKUP(B87,#REF!,12,0)</f>
        <v>#REF!</v>
      </c>
      <c r="BN87" s="27" t="e">
        <f>-VLOOKUP(B87,#REF!,8,0)</f>
        <v>#REF!</v>
      </c>
      <c r="BO87" s="27" t="e">
        <f>VLOOKUP(B87,#REF!,39,0)</f>
        <v>#REF!</v>
      </c>
      <c r="BP87" s="27" t="e">
        <f>VLOOKUP(B87,#REF!,44,0)</f>
        <v>#REF!</v>
      </c>
      <c r="BQ87" s="27"/>
      <c r="BR87" s="27" t="e">
        <f>VLOOKUP(B87,#REF!,24,0)</f>
        <v>#REF!</v>
      </c>
      <c r="BS87" s="27"/>
      <c r="BT87" s="27"/>
      <c r="BU87" s="28" t="e">
        <f>VLOOKUP(B87,#REF!,8,0)</f>
        <v>#REF!</v>
      </c>
      <c r="BV87" s="28" t="e">
        <f>VLOOKUP(B87,#REF!,13,0)</f>
        <v>#REF!</v>
      </c>
      <c r="BW87" s="28" t="e">
        <f>VLOOKUP(B87,#REF!,18,0)</f>
        <v>#REF!</v>
      </c>
      <c r="BX87" s="27" t="e">
        <f>VLOOKUP(B87,#REF!,43,0)</f>
        <v>#REF!</v>
      </c>
      <c r="BY87" s="27" t="e">
        <f>VLOOKUP(B87,#REF!,48,0)</f>
        <v>#REF!</v>
      </c>
      <c r="BZ87" s="27">
        <v>0</v>
      </c>
      <c r="CA87" s="27" t="e">
        <f>VLOOKUP(B87,#REF!,28,0)</f>
        <v>#REF!</v>
      </c>
      <c r="CB87" s="27"/>
      <c r="CC87" s="27" t="e">
        <f>VLOOKUP(B87,#REF!,23,0)</f>
        <v>#REF!</v>
      </c>
      <c r="CD87" s="27" t="e">
        <f>VLOOKUP(B87,#REF!,33,0)</f>
        <v>#REF!</v>
      </c>
      <c r="CE87" s="27"/>
      <c r="CF87" s="27" t="e">
        <f>VLOOKUP(B87,#REF!,38,0)</f>
        <v>#REF!</v>
      </c>
      <c r="CG87" s="27" t="e">
        <f t="shared" si="14"/>
        <v>#REF!</v>
      </c>
      <c r="CH87" s="27" t="e">
        <f>VLOOKUP(B87,#REF!,87,0)</f>
        <v>#REF!</v>
      </c>
      <c r="CI87" s="27" t="e">
        <f t="shared" si="8"/>
        <v>#REF!</v>
      </c>
      <c r="CJ87" s="27"/>
      <c r="CK87" s="27"/>
      <c r="CL87" s="27"/>
      <c r="CM87" s="30"/>
      <c r="CN87" s="27"/>
    </row>
    <row r="88" spans="1:92" hidden="1">
      <c r="A88" s="24" t="s">
        <v>282</v>
      </c>
      <c r="B88" s="24">
        <v>4068</v>
      </c>
      <c r="C88" s="24" t="s">
        <v>181</v>
      </c>
      <c r="D88" s="24" t="s">
        <v>270</v>
      </c>
      <c r="E88" s="24" t="s">
        <v>283</v>
      </c>
      <c r="F88" s="24" t="e">
        <f>VLOOKUP($B88,#REF!,5,0)</f>
        <v>#REF!</v>
      </c>
      <c r="G88" s="24" t="e">
        <f>VLOOKUP($B88,#REF!,6,0)</f>
        <v>#REF!</v>
      </c>
      <c r="H88" s="25" t="e">
        <f>VLOOKUP($B88,#REF!,7,0)</f>
        <v>#REF!</v>
      </c>
      <c r="I88" s="26">
        <v>0.13</v>
      </c>
      <c r="J88" s="24" t="e">
        <f>VLOOKUP(B88,#REF!,2,0)</f>
        <v>#REF!</v>
      </c>
      <c r="K88" s="27" t="e">
        <f>VLOOKUP(B88,#REF!,3,0)</f>
        <v>#REF!</v>
      </c>
      <c r="L88" s="27" t="e">
        <f>VLOOKUP(B88,#REF!,4,0)</f>
        <v>#REF!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 t="e">
        <f>VLOOKUP(B88,#REF!,9,0)</f>
        <v>#REF!</v>
      </c>
      <c r="AI88" s="27"/>
      <c r="AJ88" s="27"/>
      <c r="AK88" s="27"/>
      <c r="AL88" s="27" t="e">
        <f>VLOOKUP(B88,#REF!,11,0)</f>
        <v>#REF!</v>
      </c>
      <c r="AM88" s="28" t="e">
        <f t="shared" si="9"/>
        <v>#REF!</v>
      </c>
      <c r="AN88" s="28" t="e">
        <f t="shared" si="10"/>
        <v>#REF!</v>
      </c>
      <c r="AO88" s="27"/>
      <c r="AP88" s="27"/>
      <c r="AQ88" s="27"/>
      <c r="AR88" s="27"/>
      <c r="AS88" s="27"/>
      <c r="AT88" s="27">
        <v>17088.48</v>
      </c>
      <c r="AU88" s="27">
        <v>2221.52</v>
      </c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 t="e">
        <f t="shared" si="11"/>
        <v>#REF!</v>
      </c>
      <c r="BI88" s="27" t="e">
        <f t="shared" si="12"/>
        <v>#REF!</v>
      </c>
      <c r="BJ88" s="28" t="e">
        <f>VLOOKUP(B88,#REF!,3,0)</f>
        <v>#REF!</v>
      </c>
      <c r="BK88" s="28" t="e">
        <f>VLOOKUP(B88,#REF!,6,0)</f>
        <v>#REF!</v>
      </c>
      <c r="BL88" s="28" t="e">
        <f t="shared" si="13"/>
        <v>#REF!</v>
      </c>
      <c r="BM88" s="27" t="e">
        <f>-VLOOKUP(B88,#REF!,10,0)</f>
        <v>#REF!</v>
      </c>
      <c r="BN88" s="27" t="e">
        <f>-VLOOKUP(B88,#REF!,8,0)</f>
        <v>#REF!</v>
      </c>
      <c r="BO88" s="27" t="e">
        <f>VLOOKUP(B88,#REF!,39,0)</f>
        <v>#REF!</v>
      </c>
      <c r="BP88" s="27" t="e">
        <f>VLOOKUP(B88,#REF!,44,0)</f>
        <v>#REF!</v>
      </c>
      <c r="BQ88" s="27"/>
      <c r="BR88" s="27" t="e">
        <f>VLOOKUP(B88,#REF!,24,0)</f>
        <v>#REF!</v>
      </c>
      <c r="BS88" s="27"/>
      <c r="BT88" s="27"/>
      <c r="BU88" s="28" t="e">
        <f>VLOOKUP(B88,#REF!,8,0)</f>
        <v>#REF!</v>
      </c>
      <c r="BV88" s="28" t="e">
        <f>VLOOKUP(B88,#REF!,13,0)</f>
        <v>#REF!</v>
      </c>
      <c r="BW88" s="28" t="e">
        <f>VLOOKUP(B88,#REF!,18,0)</f>
        <v>#REF!</v>
      </c>
      <c r="BX88" s="27" t="e">
        <f>VLOOKUP(B88,#REF!,43,0)</f>
        <v>#REF!</v>
      </c>
      <c r="BY88" s="27" t="e">
        <f>VLOOKUP(B88,#REF!,48,0)</f>
        <v>#REF!</v>
      </c>
      <c r="BZ88" s="27">
        <v>0</v>
      </c>
      <c r="CA88" s="27" t="e">
        <f>VLOOKUP(B88,#REF!,28,0)</f>
        <v>#REF!</v>
      </c>
      <c r="CB88" s="27"/>
      <c r="CC88" s="27" t="e">
        <f>VLOOKUP(B88,#REF!,23,0)</f>
        <v>#REF!</v>
      </c>
      <c r="CD88" s="27" t="e">
        <f>VLOOKUP(B88,#REF!,33,0)</f>
        <v>#REF!</v>
      </c>
      <c r="CE88" s="27"/>
      <c r="CF88" s="27" t="e">
        <f>VLOOKUP(B88,#REF!,38,0)</f>
        <v>#REF!</v>
      </c>
      <c r="CG88" s="27" t="e">
        <f t="shared" si="14"/>
        <v>#REF!</v>
      </c>
      <c r="CH88" s="27" t="e">
        <f>VLOOKUP(B88,#REF!,87,0)</f>
        <v>#REF!</v>
      </c>
      <c r="CI88" s="27" t="e">
        <f t="shared" si="8"/>
        <v>#REF!</v>
      </c>
      <c r="CJ88" s="27"/>
      <c r="CK88" s="27"/>
      <c r="CL88" s="27"/>
      <c r="CM88" s="30"/>
      <c r="CN88" s="27"/>
    </row>
    <row r="89" spans="1:92" hidden="1">
      <c r="A89" s="24" t="s">
        <v>284</v>
      </c>
      <c r="B89" s="24">
        <v>5939</v>
      </c>
      <c r="C89" s="24" t="s">
        <v>181</v>
      </c>
      <c r="D89" s="24" t="s">
        <v>270</v>
      </c>
      <c r="E89" s="24" t="s">
        <v>285</v>
      </c>
      <c r="F89" s="24" t="e">
        <f>VLOOKUP($B89,#REF!,5,0)</f>
        <v>#REF!</v>
      </c>
      <c r="G89" s="24" t="e">
        <f>VLOOKUP($B89,#REF!,6,0)</f>
        <v>#REF!</v>
      </c>
      <c r="H89" s="25" t="e">
        <f>VLOOKUP($B89,#REF!,7,0)</f>
        <v>#REF!</v>
      </c>
      <c r="I89" s="26">
        <v>0.13</v>
      </c>
      <c r="J89" s="24" t="e">
        <f>VLOOKUP(B89,#REF!,2,0)</f>
        <v>#REF!</v>
      </c>
      <c r="K89" s="27" t="e">
        <f>VLOOKUP(B89,#REF!,3,0)</f>
        <v>#REF!</v>
      </c>
      <c r="L89" s="27" t="e">
        <f>VLOOKUP(B89,#REF!,4,0)</f>
        <v>#REF!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 t="e">
        <f>VLOOKUP(B89,#REF!,9,0)</f>
        <v>#REF!</v>
      </c>
      <c r="AI89" s="27"/>
      <c r="AJ89" s="27"/>
      <c r="AK89" s="27"/>
      <c r="AL89" s="27" t="e">
        <f>VLOOKUP(B89,#REF!,11,0)</f>
        <v>#REF!</v>
      </c>
      <c r="AM89" s="28" t="e">
        <f t="shared" si="9"/>
        <v>#REF!</v>
      </c>
      <c r="AN89" s="28" t="e">
        <f t="shared" si="10"/>
        <v>#REF!</v>
      </c>
      <c r="AO89" s="27"/>
      <c r="AP89" s="27"/>
      <c r="AQ89" s="27"/>
      <c r="AR89" s="27"/>
      <c r="AS89" s="27"/>
      <c r="AT89" s="27">
        <v>1683.21</v>
      </c>
      <c r="AU89" s="27">
        <v>218.79</v>
      </c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 t="e">
        <f t="shared" si="11"/>
        <v>#REF!</v>
      </c>
      <c r="BI89" s="27" t="e">
        <f t="shared" si="12"/>
        <v>#REF!</v>
      </c>
      <c r="BJ89" s="28" t="e">
        <f>VLOOKUP(B89,#REF!,3,0)</f>
        <v>#REF!</v>
      </c>
      <c r="BK89" s="28" t="e">
        <f>VLOOKUP(B89,#REF!,6,0)</f>
        <v>#REF!</v>
      </c>
      <c r="BL89" s="28" t="e">
        <f t="shared" si="13"/>
        <v>#REF!</v>
      </c>
      <c r="BM89" s="27" t="e">
        <f>VLOOKUP(B89,#REF!,12,0)</f>
        <v>#REF!</v>
      </c>
      <c r="BN89" s="27" t="e">
        <f>-VLOOKUP(B89,#REF!,8,0)</f>
        <v>#REF!</v>
      </c>
      <c r="BO89" s="27" t="e">
        <f>VLOOKUP(B89,#REF!,39,0)</f>
        <v>#REF!</v>
      </c>
      <c r="BP89" s="27" t="e">
        <f>VLOOKUP(B89,#REF!,44,0)</f>
        <v>#REF!</v>
      </c>
      <c r="BQ89" s="27"/>
      <c r="BR89" s="27" t="e">
        <f>VLOOKUP(B89,#REF!,24,0)</f>
        <v>#REF!</v>
      </c>
      <c r="BS89" s="27"/>
      <c r="BT89" s="27"/>
      <c r="BU89" s="28" t="e">
        <f>VLOOKUP(B89,#REF!,8,0)</f>
        <v>#REF!</v>
      </c>
      <c r="BV89" s="28" t="e">
        <f>VLOOKUP(B89,#REF!,13,0)</f>
        <v>#REF!</v>
      </c>
      <c r="BW89" s="28" t="e">
        <f>VLOOKUP(B89,#REF!,18,0)</f>
        <v>#REF!</v>
      </c>
      <c r="BX89" s="27" t="e">
        <f>VLOOKUP(B89,#REF!,43,0)</f>
        <v>#REF!</v>
      </c>
      <c r="BY89" s="27" t="e">
        <f>VLOOKUP(B89,#REF!,48,0)</f>
        <v>#REF!</v>
      </c>
      <c r="BZ89" s="27">
        <v>0</v>
      </c>
      <c r="CA89" s="27" t="e">
        <f>VLOOKUP(B89,#REF!,28,0)</f>
        <v>#REF!</v>
      </c>
      <c r="CB89" s="27"/>
      <c r="CC89" s="27" t="e">
        <f>VLOOKUP(B89,#REF!,23,0)</f>
        <v>#REF!</v>
      </c>
      <c r="CD89" s="27" t="e">
        <f>VLOOKUP(B89,#REF!,33,0)</f>
        <v>#REF!</v>
      </c>
      <c r="CE89" s="27"/>
      <c r="CF89" s="27" t="e">
        <f>VLOOKUP(B89,#REF!,38,0)</f>
        <v>#REF!</v>
      </c>
      <c r="CG89" s="27" t="e">
        <f t="shared" si="14"/>
        <v>#REF!</v>
      </c>
      <c r="CH89" s="27" t="e">
        <f>VLOOKUP(B89,#REF!,87,0)</f>
        <v>#REF!</v>
      </c>
      <c r="CI89" s="27" t="e">
        <f t="shared" si="8"/>
        <v>#REF!</v>
      </c>
      <c r="CJ89" s="27"/>
      <c r="CK89" s="27"/>
      <c r="CL89" s="27"/>
      <c r="CM89" s="30"/>
      <c r="CN89" s="27"/>
    </row>
    <row r="90" spans="1:92" hidden="1">
      <c r="A90" s="24" t="s">
        <v>286</v>
      </c>
      <c r="B90" s="24">
        <v>7775</v>
      </c>
      <c r="C90" s="24" t="s">
        <v>181</v>
      </c>
      <c r="D90" s="24" t="s">
        <v>270</v>
      </c>
      <c r="E90" s="24" t="s">
        <v>287</v>
      </c>
      <c r="F90" s="24" t="e">
        <f>VLOOKUP($B90,#REF!,5,0)</f>
        <v>#REF!</v>
      </c>
      <c r="G90" s="24" t="e">
        <f>VLOOKUP($B90,#REF!,6,0)</f>
        <v>#REF!</v>
      </c>
      <c r="H90" s="25" t="e">
        <f>VLOOKUP($B90,#REF!,7,0)</f>
        <v>#REF!</v>
      </c>
      <c r="I90" s="26">
        <v>0.13</v>
      </c>
      <c r="J90" s="24" t="e">
        <f>VLOOKUP(B90,#REF!,2,0)</f>
        <v>#REF!</v>
      </c>
      <c r="K90" s="27" t="e">
        <f>VLOOKUP(B90,#REF!,3,0)</f>
        <v>#REF!</v>
      </c>
      <c r="L90" s="27" t="e">
        <f>VLOOKUP(B90,#REF!,4,0)</f>
        <v>#REF!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 t="e">
        <f>VLOOKUP(B90,#REF!,9,0)</f>
        <v>#REF!</v>
      </c>
      <c r="AI90" s="27"/>
      <c r="AJ90" s="27"/>
      <c r="AK90" s="27"/>
      <c r="AL90" s="27" t="e">
        <f>VLOOKUP(B90,#REF!,11,0)</f>
        <v>#REF!</v>
      </c>
      <c r="AM90" s="28" t="e">
        <f t="shared" si="9"/>
        <v>#REF!</v>
      </c>
      <c r="AN90" s="28" t="e">
        <f t="shared" si="10"/>
        <v>#REF!</v>
      </c>
      <c r="AO90" s="27"/>
      <c r="AP90" s="27"/>
      <c r="AQ90" s="27"/>
      <c r="AR90" s="27"/>
      <c r="AS90" s="27"/>
      <c r="AT90" s="27">
        <v>1813.28</v>
      </c>
      <c r="AU90" s="27">
        <v>235.72</v>
      </c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 t="e">
        <f t="shared" si="11"/>
        <v>#REF!</v>
      </c>
      <c r="BI90" s="27" t="e">
        <f t="shared" si="12"/>
        <v>#REF!</v>
      </c>
      <c r="BJ90" s="28" t="e">
        <f>VLOOKUP(B90,#REF!,3,0)</f>
        <v>#REF!</v>
      </c>
      <c r="BK90" s="28" t="e">
        <f>VLOOKUP(B90,#REF!,6,0)</f>
        <v>#REF!</v>
      </c>
      <c r="BL90" s="28" t="e">
        <f t="shared" si="13"/>
        <v>#REF!</v>
      </c>
      <c r="BM90" s="27" t="e">
        <f>VLOOKUP(B90,#REF!,12,0)</f>
        <v>#REF!</v>
      </c>
      <c r="BN90" s="27" t="e">
        <f>-VLOOKUP(B90,#REF!,8,0)</f>
        <v>#REF!</v>
      </c>
      <c r="BO90" s="27" t="e">
        <f>VLOOKUP(B90,#REF!,39,0)</f>
        <v>#REF!</v>
      </c>
      <c r="BP90" s="27" t="e">
        <f>VLOOKUP(B90,#REF!,44,0)</f>
        <v>#REF!</v>
      </c>
      <c r="BQ90" s="27"/>
      <c r="BR90" s="27" t="e">
        <f>VLOOKUP(B90,#REF!,24,0)</f>
        <v>#REF!</v>
      </c>
      <c r="BS90" s="27"/>
      <c r="BT90" s="27"/>
      <c r="BU90" s="28" t="e">
        <f>VLOOKUP(B90,#REF!,8,0)</f>
        <v>#REF!</v>
      </c>
      <c r="BV90" s="28" t="e">
        <f>VLOOKUP(B90,#REF!,13,0)</f>
        <v>#REF!</v>
      </c>
      <c r="BW90" s="28" t="e">
        <f>VLOOKUP(B90,#REF!,18,0)</f>
        <v>#REF!</v>
      </c>
      <c r="BX90" s="27" t="e">
        <f>VLOOKUP(B90,#REF!,43,0)</f>
        <v>#REF!</v>
      </c>
      <c r="BY90" s="27" t="e">
        <f>VLOOKUP(B90,#REF!,48,0)</f>
        <v>#REF!</v>
      </c>
      <c r="BZ90" s="27">
        <v>0</v>
      </c>
      <c r="CA90" s="27" t="e">
        <f>VLOOKUP(B90,#REF!,28,0)</f>
        <v>#REF!</v>
      </c>
      <c r="CB90" s="27"/>
      <c r="CC90" s="27" t="e">
        <f>VLOOKUP(B90,#REF!,23,0)</f>
        <v>#REF!</v>
      </c>
      <c r="CD90" s="27" t="e">
        <f>VLOOKUP(B90,#REF!,33,0)</f>
        <v>#REF!</v>
      </c>
      <c r="CE90" s="27"/>
      <c r="CF90" s="27" t="e">
        <f>VLOOKUP(B90,#REF!,38,0)</f>
        <v>#REF!</v>
      </c>
      <c r="CG90" s="27" t="e">
        <f t="shared" si="14"/>
        <v>#REF!</v>
      </c>
      <c r="CH90" s="27" t="e">
        <f>VLOOKUP(B90,#REF!,87,0)</f>
        <v>#REF!</v>
      </c>
      <c r="CI90" s="27" t="e">
        <f t="shared" ref="CI90:CI148" si="15">CG90-CH90</f>
        <v>#REF!</v>
      </c>
      <c r="CJ90" s="27"/>
      <c r="CK90" s="27"/>
      <c r="CL90" s="27"/>
      <c r="CM90" s="30"/>
      <c r="CN90" s="27"/>
    </row>
    <row r="91" spans="1:92" hidden="1">
      <c r="A91" s="24" t="s">
        <v>288</v>
      </c>
      <c r="B91" s="24">
        <v>4277</v>
      </c>
      <c r="C91" s="24" t="s">
        <v>181</v>
      </c>
      <c r="D91" s="24" t="s">
        <v>270</v>
      </c>
      <c r="E91" s="24" t="s">
        <v>289</v>
      </c>
      <c r="F91" s="24" t="e">
        <f>VLOOKUP($B91,#REF!,5,0)</f>
        <v>#REF!</v>
      </c>
      <c r="G91" s="24" t="e">
        <f>VLOOKUP($B91,#REF!,6,0)</f>
        <v>#REF!</v>
      </c>
      <c r="H91" s="25" t="e">
        <f>VLOOKUP($B91,#REF!,7,0)</f>
        <v>#REF!</v>
      </c>
      <c r="I91" s="26">
        <v>0.13</v>
      </c>
      <c r="J91" s="24" t="e">
        <f>VLOOKUP(B91,#REF!,2,0)</f>
        <v>#REF!</v>
      </c>
      <c r="K91" s="27" t="e">
        <f>VLOOKUP(B91,#REF!,3,0)</f>
        <v>#REF!</v>
      </c>
      <c r="L91" s="27" t="e">
        <f>VLOOKUP(B91,#REF!,4,0)</f>
        <v>#REF!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 t="e">
        <f>VLOOKUP(B91,#REF!,9,0)</f>
        <v>#REF!</v>
      </c>
      <c r="AI91" s="27"/>
      <c r="AJ91" s="27"/>
      <c r="AK91" s="27"/>
      <c r="AL91" s="27" t="e">
        <f>VLOOKUP(B91,#REF!,11,0)</f>
        <v>#REF!</v>
      </c>
      <c r="AM91" s="28" t="e">
        <f t="shared" ref="AM91:AM149" si="16">ROUND(K91,2)</f>
        <v>#REF!</v>
      </c>
      <c r="AN91" s="28" t="e">
        <f t="shared" ref="AN91:AN149" si="17">ROUND(L91-AH91-AI91-AJ91-AK91+AL91+AD91,2)</f>
        <v>#REF!</v>
      </c>
      <c r="AO91" s="27"/>
      <c r="AP91" s="27"/>
      <c r="AQ91" s="27"/>
      <c r="AR91" s="27"/>
      <c r="AS91" s="27"/>
      <c r="AT91" s="27">
        <v>12309.75</v>
      </c>
      <c r="AU91" s="27">
        <v>1600.25</v>
      </c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 t="e">
        <f t="shared" ref="BH91:BH149" si="18">ROUND(BJ91-AR91-AT91-AV91-AX91-AZ91-BB91,2)</f>
        <v>#REF!</v>
      </c>
      <c r="BI91" s="27" t="e">
        <f t="shared" ref="BI91:BI149" si="19">ROUND(BK91-AS91-AU91-AW91-AY91-BA91-BC91,2)</f>
        <v>#REF!</v>
      </c>
      <c r="BJ91" s="28" t="e">
        <f>VLOOKUP(B91,#REF!,3,0)</f>
        <v>#REF!</v>
      </c>
      <c r="BK91" s="28" t="e">
        <f>VLOOKUP(B91,#REF!,6,0)</f>
        <v>#REF!</v>
      </c>
      <c r="BL91" s="28" t="e">
        <f t="shared" ref="BL91:BL149" si="20">IF(BN91&lt;0,BK91-AN91+BN91,BK91-AN91)</f>
        <v>#REF!</v>
      </c>
      <c r="BM91" s="27" t="e">
        <f>-VLOOKUP(B91,#REF!,10,0)</f>
        <v>#REF!</v>
      </c>
      <c r="BN91" s="27" t="e">
        <f>-VLOOKUP(B91,#REF!,8,0)</f>
        <v>#REF!</v>
      </c>
      <c r="BO91" s="27" t="e">
        <f>VLOOKUP(B91,#REF!,39,0)</f>
        <v>#REF!</v>
      </c>
      <c r="BP91" s="27" t="e">
        <f>VLOOKUP(B91,#REF!,44,0)</f>
        <v>#REF!</v>
      </c>
      <c r="BQ91" s="27"/>
      <c r="BR91" s="27" t="e">
        <f>VLOOKUP(B91,#REF!,24,0)</f>
        <v>#REF!</v>
      </c>
      <c r="BS91" s="27"/>
      <c r="BT91" s="27"/>
      <c r="BU91" s="28" t="e">
        <f>VLOOKUP(B91,#REF!,8,0)</f>
        <v>#REF!</v>
      </c>
      <c r="BV91" s="28" t="e">
        <f>VLOOKUP(B91,#REF!,13,0)</f>
        <v>#REF!</v>
      </c>
      <c r="BW91" s="28" t="e">
        <f>VLOOKUP(B91,#REF!,18,0)</f>
        <v>#REF!</v>
      </c>
      <c r="BX91" s="27" t="e">
        <f>VLOOKUP(B91,#REF!,43,0)</f>
        <v>#REF!</v>
      </c>
      <c r="BY91" s="27" t="e">
        <f>VLOOKUP(B91,#REF!,48,0)</f>
        <v>#REF!</v>
      </c>
      <c r="BZ91" s="27">
        <v>0</v>
      </c>
      <c r="CA91" s="27" t="e">
        <f>VLOOKUP(B91,#REF!,28,0)</f>
        <v>#REF!</v>
      </c>
      <c r="CB91" s="27"/>
      <c r="CC91" s="27" t="e">
        <f>VLOOKUP(B91,#REF!,23,0)</f>
        <v>#REF!</v>
      </c>
      <c r="CD91" s="27" t="e">
        <f>VLOOKUP(B91,#REF!,33,0)</f>
        <v>#REF!</v>
      </c>
      <c r="CE91" s="27"/>
      <c r="CF91" s="27" t="e">
        <f>VLOOKUP(B91,#REF!,38,0)</f>
        <v>#REF!</v>
      </c>
      <c r="CG91" s="27" t="e">
        <f t="shared" ref="CG91:CG149" si="21">SUM(BU91:CF91)</f>
        <v>#REF!</v>
      </c>
      <c r="CH91" s="27" t="e">
        <f>VLOOKUP(B91,#REF!,87,0)</f>
        <v>#REF!</v>
      </c>
      <c r="CI91" s="27" t="e">
        <f t="shared" si="15"/>
        <v>#REF!</v>
      </c>
      <c r="CJ91" s="27"/>
      <c r="CK91" s="27"/>
      <c r="CL91" s="27"/>
      <c r="CM91" s="30"/>
      <c r="CN91" s="27"/>
    </row>
    <row r="92" spans="1:92" hidden="1">
      <c r="A92" s="24" t="s">
        <v>290</v>
      </c>
      <c r="B92" s="24">
        <v>10254</v>
      </c>
      <c r="C92" s="24" t="s">
        <v>181</v>
      </c>
      <c r="D92" s="24" t="s">
        <v>270</v>
      </c>
      <c r="E92" s="24" t="s">
        <v>291</v>
      </c>
      <c r="F92" s="24" t="e">
        <f>VLOOKUP($B92,#REF!,5,0)</f>
        <v>#REF!</v>
      </c>
      <c r="G92" s="24" t="e">
        <f>VLOOKUP($B92,#REF!,6,0)</f>
        <v>#REF!</v>
      </c>
      <c r="H92" s="25" t="e">
        <f>VLOOKUP($B92,#REF!,7,0)</f>
        <v>#REF!</v>
      </c>
      <c r="I92" s="26">
        <v>0.03</v>
      </c>
      <c r="J92" s="24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 t="e">
        <f>VLOOKUP(B92,#REF!,9,0)</f>
        <v>#REF!</v>
      </c>
      <c r="AI92" s="27"/>
      <c r="AJ92" s="27"/>
      <c r="AK92" s="27"/>
      <c r="AL92" s="27" t="e">
        <f>VLOOKUP(B92,#REF!,11,0)</f>
        <v>#REF!</v>
      </c>
      <c r="AM92" s="28">
        <f t="shared" si="16"/>
        <v>0</v>
      </c>
      <c r="AN92" s="28" t="e">
        <f t="shared" si="17"/>
        <v>#REF!</v>
      </c>
      <c r="AO92" s="27"/>
      <c r="AP92" s="27"/>
      <c r="AQ92" s="27"/>
      <c r="AR92" s="27"/>
      <c r="AS92" s="27"/>
      <c r="AT92" s="27">
        <v>940.59</v>
      </c>
      <c r="AU92" s="27">
        <v>28.217700000000001</v>
      </c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 t="e">
        <f t="shared" si="18"/>
        <v>#REF!</v>
      </c>
      <c r="BI92" s="27" t="e">
        <f t="shared" si="19"/>
        <v>#REF!</v>
      </c>
      <c r="BJ92" s="28" t="e">
        <f>VLOOKUP(B92,#REF!,5,0)</f>
        <v>#REF!</v>
      </c>
      <c r="BK92" s="28" t="e">
        <f>VLOOKUP(B92,#REF!,6,0)</f>
        <v>#REF!</v>
      </c>
      <c r="BL92" s="28" t="e">
        <f t="shared" si="20"/>
        <v>#REF!</v>
      </c>
      <c r="BM92" s="27" t="e">
        <f>VLOOKUP(B92,#REF!,12,0)</f>
        <v>#REF!</v>
      </c>
      <c r="BN92" s="27" t="e">
        <f>-VLOOKUP(B92,#REF!,8,0)</f>
        <v>#REF!</v>
      </c>
      <c r="BO92" s="27" t="e">
        <f>VLOOKUP(B92,#REF!,39,0)</f>
        <v>#REF!</v>
      </c>
      <c r="BP92" s="27" t="e">
        <f>VLOOKUP(B92,#REF!,44,0)</f>
        <v>#REF!</v>
      </c>
      <c r="BQ92" s="27"/>
      <c r="BR92" s="27" t="e">
        <f>VLOOKUP(B92,#REF!,24,0)</f>
        <v>#REF!</v>
      </c>
      <c r="BS92" s="27"/>
      <c r="BT92" s="27"/>
      <c r="BU92" s="28" t="e">
        <f>VLOOKUP(B92,#REF!,8,0)</f>
        <v>#REF!</v>
      </c>
      <c r="BV92" s="28" t="e">
        <f>VLOOKUP(B92,#REF!,13,0)</f>
        <v>#REF!</v>
      </c>
      <c r="BW92" s="28" t="e">
        <f>VLOOKUP(B92,#REF!,18,0)</f>
        <v>#REF!</v>
      </c>
      <c r="BX92" s="27" t="e">
        <f>VLOOKUP(B92,#REF!,43,0)</f>
        <v>#REF!</v>
      </c>
      <c r="BY92" s="27" t="e">
        <f>VLOOKUP(B92,#REF!,48,0)</f>
        <v>#REF!</v>
      </c>
      <c r="BZ92" s="27">
        <v>0</v>
      </c>
      <c r="CA92" s="27" t="e">
        <f>VLOOKUP(B92,#REF!,28,0)</f>
        <v>#REF!</v>
      </c>
      <c r="CB92" s="27"/>
      <c r="CC92" s="27" t="e">
        <f>VLOOKUP(B92,#REF!,23,0)</f>
        <v>#REF!</v>
      </c>
      <c r="CD92" s="27" t="e">
        <f>VLOOKUP(B92,#REF!,33,0)</f>
        <v>#REF!</v>
      </c>
      <c r="CE92" s="27"/>
      <c r="CF92" s="27" t="e">
        <f>VLOOKUP(B92,#REF!,38,0)</f>
        <v>#REF!</v>
      </c>
      <c r="CG92" s="27" t="e">
        <f t="shared" si="21"/>
        <v>#REF!</v>
      </c>
      <c r="CH92" s="27" t="e">
        <f>VLOOKUP(B92,#REF!,87,0)</f>
        <v>#REF!</v>
      </c>
      <c r="CI92" s="27" t="e">
        <f t="shared" si="15"/>
        <v>#REF!</v>
      </c>
      <c r="CJ92" s="27"/>
      <c r="CK92" s="27"/>
      <c r="CL92" s="27"/>
      <c r="CM92" s="30"/>
      <c r="CN92" s="27"/>
    </row>
    <row r="93" spans="1:92" hidden="1">
      <c r="A93" s="24" t="s">
        <v>292</v>
      </c>
      <c r="B93" s="24">
        <v>10333</v>
      </c>
      <c r="C93" s="24" t="s">
        <v>181</v>
      </c>
      <c r="D93" s="24" t="s">
        <v>270</v>
      </c>
      <c r="E93" s="24" t="s">
        <v>293</v>
      </c>
      <c r="F93" s="24" t="e">
        <f>VLOOKUP($B93,#REF!,5,0)</f>
        <v>#REF!</v>
      </c>
      <c r="G93" s="24" t="e">
        <f>VLOOKUP($B93,#REF!,6,0)</f>
        <v>#REF!</v>
      </c>
      <c r="H93" s="25" t="e">
        <f>VLOOKUP($B93,#REF!,7,0)</f>
        <v>#REF!</v>
      </c>
      <c r="I93" s="26">
        <v>0.13</v>
      </c>
      <c r="J93" s="24" t="e">
        <f>VLOOKUP(B93,#REF!,2,0)</f>
        <v>#REF!</v>
      </c>
      <c r="K93" s="27" t="e">
        <f>VLOOKUP(B93,#REF!,3,0)</f>
        <v>#REF!</v>
      </c>
      <c r="L93" s="27" t="e">
        <f>VLOOKUP(B93,#REF!,4,0)</f>
        <v>#REF!</v>
      </c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 t="e">
        <f>VLOOKUP(B93,#REF!,9,0)</f>
        <v>#REF!</v>
      </c>
      <c r="AI93" s="27"/>
      <c r="AJ93" s="27"/>
      <c r="AK93" s="27"/>
      <c r="AL93" s="27" t="e">
        <f>VLOOKUP(B93,#REF!,11,0)</f>
        <v>#REF!</v>
      </c>
      <c r="AM93" s="28" t="e">
        <f t="shared" si="16"/>
        <v>#REF!</v>
      </c>
      <c r="AN93" s="28" t="e">
        <f t="shared" si="17"/>
        <v>#REF!</v>
      </c>
      <c r="AO93" s="27"/>
      <c r="AP93" s="27"/>
      <c r="AQ93" s="27"/>
      <c r="AR93" s="27"/>
      <c r="AS93" s="27"/>
      <c r="AT93" s="27">
        <v>808.85</v>
      </c>
      <c r="AU93" s="27">
        <v>105.15</v>
      </c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 t="e">
        <f t="shared" si="18"/>
        <v>#REF!</v>
      </c>
      <c r="BI93" s="27" t="e">
        <f t="shared" si="19"/>
        <v>#REF!</v>
      </c>
      <c r="BJ93" s="28" t="e">
        <f>VLOOKUP(B93,#REF!,3,0)</f>
        <v>#REF!</v>
      </c>
      <c r="BK93" s="28" t="e">
        <f>VLOOKUP(B93,#REF!,6,0)</f>
        <v>#REF!</v>
      </c>
      <c r="BL93" s="28" t="e">
        <f t="shared" si="20"/>
        <v>#REF!</v>
      </c>
      <c r="BM93" s="27" t="e">
        <f>VLOOKUP(B93,#REF!,12,0)</f>
        <v>#REF!</v>
      </c>
      <c r="BN93" s="27" t="e">
        <f>-VLOOKUP(B93,#REF!,8,0)</f>
        <v>#REF!</v>
      </c>
      <c r="BO93" s="27" t="e">
        <f>VLOOKUP(B93,#REF!,39,0)</f>
        <v>#REF!</v>
      </c>
      <c r="BP93" s="27" t="e">
        <f>VLOOKUP(B93,#REF!,44,0)</f>
        <v>#REF!</v>
      </c>
      <c r="BQ93" s="27"/>
      <c r="BR93" s="27" t="e">
        <f>VLOOKUP(B93,#REF!,24,0)</f>
        <v>#REF!</v>
      </c>
      <c r="BS93" s="27"/>
      <c r="BT93" s="27"/>
      <c r="BU93" s="28" t="e">
        <f>VLOOKUP(B93,#REF!,8,0)</f>
        <v>#REF!</v>
      </c>
      <c r="BV93" s="28" t="e">
        <f>VLOOKUP(B93,#REF!,13,0)</f>
        <v>#REF!</v>
      </c>
      <c r="BW93" s="28" t="e">
        <f>VLOOKUP(B93,#REF!,18,0)</f>
        <v>#REF!</v>
      </c>
      <c r="BX93" s="27" t="e">
        <f>VLOOKUP(B93,#REF!,43,0)</f>
        <v>#REF!</v>
      </c>
      <c r="BY93" s="27" t="e">
        <f>VLOOKUP(B93,#REF!,48,0)</f>
        <v>#REF!</v>
      </c>
      <c r="BZ93" s="27">
        <v>0</v>
      </c>
      <c r="CA93" s="27" t="e">
        <f>VLOOKUP(B93,#REF!,28,0)</f>
        <v>#REF!</v>
      </c>
      <c r="CB93" s="27"/>
      <c r="CC93" s="27" t="e">
        <f>VLOOKUP(B93,#REF!,23,0)</f>
        <v>#REF!</v>
      </c>
      <c r="CD93" s="27" t="e">
        <f>VLOOKUP(B93,#REF!,33,0)</f>
        <v>#REF!</v>
      </c>
      <c r="CE93" s="27"/>
      <c r="CF93" s="27" t="e">
        <f>VLOOKUP(B93,#REF!,38,0)</f>
        <v>#REF!</v>
      </c>
      <c r="CG93" s="27" t="e">
        <f t="shared" si="21"/>
        <v>#REF!</v>
      </c>
      <c r="CH93" s="27" t="e">
        <f>VLOOKUP(B93,#REF!,87,0)</f>
        <v>#REF!</v>
      </c>
      <c r="CI93" s="27" t="e">
        <f t="shared" si="15"/>
        <v>#REF!</v>
      </c>
      <c r="CJ93" s="27"/>
      <c r="CK93" s="27"/>
      <c r="CL93" s="27"/>
      <c r="CM93" s="30"/>
      <c r="CN93" s="27"/>
    </row>
    <row r="94" spans="1:92" hidden="1">
      <c r="A94" s="24" t="s">
        <v>294</v>
      </c>
      <c r="B94" s="24">
        <v>2058</v>
      </c>
      <c r="C94" s="24" t="s">
        <v>181</v>
      </c>
      <c r="D94" s="24" t="s">
        <v>270</v>
      </c>
      <c r="E94" s="24" t="s">
        <v>295</v>
      </c>
      <c r="F94" s="24" t="e">
        <f>VLOOKUP($B94,#REF!,5,0)</f>
        <v>#REF!</v>
      </c>
      <c r="G94" s="24" t="e">
        <f>VLOOKUP($B94,#REF!,6,0)</f>
        <v>#REF!</v>
      </c>
      <c r="H94" s="25" t="e">
        <f>VLOOKUP($B94,#REF!,7,0)</f>
        <v>#REF!</v>
      </c>
      <c r="I94" s="26">
        <v>0.13</v>
      </c>
      <c r="J94" s="24" t="e">
        <f>VLOOKUP(B94,#REF!,2,0)</f>
        <v>#REF!</v>
      </c>
      <c r="K94" s="27" t="e">
        <f>VLOOKUP(B94,#REF!,3,0)</f>
        <v>#REF!</v>
      </c>
      <c r="L94" s="27" t="e">
        <f>VLOOKUP(B94,#REF!,4,0)</f>
        <v>#REF!</v>
      </c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 t="e">
        <f>VLOOKUP(B94,#REF!,9,0)</f>
        <v>#REF!</v>
      </c>
      <c r="AI94" s="27"/>
      <c r="AJ94" s="27"/>
      <c r="AK94" s="27"/>
      <c r="AL94" s="27" t="e">
        <f>VLOOKUP(B94,#REF!,11,0)</f>
        <v>#REF!</v>
      </c>
      <c r="AM94" s="28" t="e">
        <f t="shared" si="16"/>
        <v>#REF!</v>
      </c>
      <c r="AN94" s="28" t="e">
        <f t="shared" si="17"/>
        <v>#REF!</v>
      </c>
      <c r="AO94" s="27"/>
      <c r="AP94" s="27"/>
      <c r="AQ94" s="27"/>
      <c r="AR94" s="27"/>
      <c r="AS94" s="27"/>
      <c r="AT94" s="27">
        <v>23662.78</v>
      </c>
      <c r="AU94" s="27">
        <v>3076.22</v>
      </c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 t="e">
        <f t="shared" si="18"/>
        <v>#REF!</v>
      </c>
      <c r="BI94" s="27" t="e">
        <f t="shared" si="19"/>
        <v>#REF!</v>
      </c>
      <c r="BJ94" s="28" t="e">
        <f>VLOOKUP(B94,#REF!,3,0)</f>
        <v>#REF!</v>
      </c>
      <c r="BK94" s="28" t="e">
        <f>VLOOKUP(B94,#REF!,6,0)</f>
        <v>#REF!</v>
      </c>
      <c r="BL94" s="28" t="e">
        <f t="shared" si="20"/>
        <v>#REF!</v>
      </c>
      <c r="BM94" s="27" t="e">
        <f>VLOOKUP(B94,#REF!,12,0)</f>
        <v>#REF!</v>
      </c>
      <c r="BN94" s="27" t="e">
        <f>-VLOOKUP(B94,#REF!,8,0)</f>
        <v>#REF!</v>
      </c>
      <c r="BO94" s="27" t="e">
        <f>VLOOKUP(B94,#REF!,39,0)</f>
        <v>#REF!</v>
      </c>
      <c r="BP94" s="27" t="e">
        <f>VLOOKUP(B94,#REF!,44,0)</f>
        <v>#REF!</v>
      </c>
      <c r="BQ94" s="27"/>
      <c r="BR94" s="27" t="e">
        <f>VLOOKUP(B94,#REF!,24,0)</f>
        <v>#REF!</v>
      </c>
      <c r="BS94" s="27"/>
      <c r="BT94" s="27"/>
      <c r="BU94" s="28" t="e">
        <f>VLOOKUP(B94,#REF!,8,0)</f>
        <v>#REF!</v>
      </c>
      <c r="BV94" s="28" t="e">
        <f>VLOOKUP(B94,#REF!,13,0)</f>
        <v>#REF!</v>
      </c>
      <c r="BW94" s="28" t="e">
        <f>VLOOKUP(B94,#REF!,18,0)</f>
        <v>#REF!</v>
      </c>
      <c r="BX94" s="27" t="e">
        <f>VLOOKUP(B94,#REF!,43,0)</f>
        <v>#REF!</v>
      </c>
      <c r="BY94" s="27" t="e">
        <f>VLOOKUP(B94,#REF!,48,0)</f>
        <v>#REF!</v>
      </c>
      <c r="BZ94" s="27">
        <v>0</v>
      </c>
      <c r="CA94" s="27" t="e">
        <f>VLOOKUP(B94,#REF!,28,0)</f>
        <v>#REF!</v>
      </c>
      <c r="CB94" s="27"/>
      <c r="CC94" s="27" t="e">
        <f>VLOOKUP(B94,#REF!,23,0)</f>
        <v>#REF!</v>
      </c>
      <c r="CD94" s="27" t="e">
        <f>VLOOKUP(B94,#REF!,33,0)</f>
        <v>#REF!</v>
      </c>
      <c r="CE94" s="27"/>
      <c r="CF94" s="27" t="e">
        <f>VLOOKUP(B94,#REF!,38,0)</f>
        <v>#REF!</v>
      </c>
      <c r="CG94" s="27" t="e">
        <f t="shared" si="21"/>
        <v>#REF!</v>
      </c>
      <c r="CH94" s="27" t="e">
        <f>VLOOKUP(B94,#REF!,87,0)</f>
        <v>#REF!</v>
      </c>
      <c r="CI94" s="27" t="e">
        <f t="shared" si="15"/>
        <v>#REF!</v>
      </c>
      <c r="CJ94" s="27"/>
      <c r="CK94" s="27"/>
      <c r="CL94" s="27"/>
      <c r="CM94" s="30"/>
      <c r="CN94" s="27"/>
    </row>
    <row r="95" spans="1:92" hidden="1">
      <c r="A95" s="24" t="s">
        <v>296</v>
      </c>
      <c r="B95" s="24">
        <v>11598</v>
      </c>
      <c r="C95" s="24" t="s">
        <v>181</v>
      </c>
      <c r="D95" s="24" t="s">
        <v>270</v>
      </c>
      <c r="E95" s="24" t="s">
        <v>297</v>
      </c>
      <c r="F95" s="24" t="e">
        <f>VLOOKUP($B95,#REF!,5,0)</f>
        <v>#REF!</v>
      </c>
      <c r="G95" s="24" t="e">
        <f>VLOOKUP($B95,#REF!,6,0)</f>
        <v>#REF!</v>
      </c>
      <c r="H95" s="25" t="e">
        <f>VLOOKUP($B95,#REF!,7,0)</f>
        <v>#REF!</v>
      </c>
      <c r="I95" s="26">
        <v>0.13</v>
      </c>
      <c r="J95" s="24" t="e">
        <f>VLOOKUP(B95,#REF!,2,0)</f>
        <v>#REF!</v>
      </c>
      <c r="K95" s="27" t="e">
        <f>VLOOKUP(B95,#REF!,3,0)</f>
        <v>#REF!</v>
      </c>
      <c r="L95" s="27" t="e">
        <f>VLOOKUP(B95,#REF!,4,0)</f>
        <v>#REF!</v>
      </c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 t="e">
        <f>VLOOKUP(B95,#REF!,9,0)</f>
        <v>#REF!</v>
      </c>
      <c r="AI95" s="27"/>
      <c r="AJ95" s="27"/>
      <c r="AK95" s="27"/>
      <c r="AL95" s="27" t="e">
        <f>VLOOKUP(B95,#REF!,11,0)</f>
        <v>#REF!</v>
      </c>
      <c r="AM95" s="28" t="e">
        <f t="shared" si="16"/>
        <v>#REF!</v>
      </c>
      <c r="AN95" s="28" t="e">
        <f t="shared" si="17"/>
        <v>#REF!</v>
      </c>
      <c r="AO95" s="27"/>
      <c r="AP95" s="27"/>
      <c r="AQ95" s="27"/>
      <c r="AR95" s="27"/>
      <c r="AS95" s="27"/>
      <c r="AT95" s="27">
        <v>14356.66</v>
      </c>
      <c r="AU95" s="27">
        <v>1866.34</v>
      </c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 t="e">
        <f t="shared" si="18"/>
        <v>#REF!</v>
      </c>
      <c r="BI95" s="27" t="e">
        <f t="shared" si="19"/>
        <v>#REF!</v>
      </c>
      <c r="BJ95" s="28" t="e">
        <f>VLOOKUP(B95,#REF!,3,0)</f>
        <v>#REF!</v>
      </c>
      <c r="BK95" s="28" t="e">
        <f>VLOOKUP(B95,#REF!,6,0)</f>
        <v>#REF!</v>
      </c>
      <c r="BL95" s="28" t="e">
        <f t="shared" si="20"/>
        <v>#REF!</v>
      </c>
      <c r="BM95" s="27" t="e">
        <f>VLOOKUP(B95,#REF!,12,0)</f>
        <v>#REF!</v>
      </c>
      <c r="BN95" s="27" t="e">
        <f>-VLOOKUP(B95,#REF!,8,0)</f>
        <v>#REF!</v>
      </c>
      <c r="BO95" s="27" t="e">
        <f>VLOOKUP(B95,#REF!,39,0)</f>
        <v>#REF!</v>
      </c>
      <c r="BP95" s="27" t="e">
        <f>VLOOKUP(B95,#REF!,44,0)</f>
        <v>#REF!</v>
      </c>
      <c r="BQ95" s="27"/>
      <c r="BR95" s="27" t="e">
        <f>VLOOKUP(B95,#REF!,24,0)</f>
        <v>#REF!</v>
      </c>
      <c r="BS95" s="27"/>
      <c r="BT95" s="27"/>
      <c r="BU95" s="28" t="e">
        <f>VLOOKUP(B95,#REF!,8,0)</f>
        <v>#REF!</v>
      </c>
      <c r="BV95" s="28" t="e">
        <f>VLOOKUP(B95,#REF!,13,0)</f>
        <v>#REF!</v>
      </c>
      <c r="BW95" s="28" t="e">
        <f>VLOOKUP(B95,#REF!,18,0)</f>
        <v>#REF!</v>
      </c>
      <c r="BX95" s="27" t="e">
        <f>VLOOKUP(B95,#REF!,43,0)</f>
        <v>#REF!</v>
      </c>
      <c r="BY95" s="27" t="e">
        <f>VLOOKUP(B95,#REF!,48,0)</f>
        <v>#REF!</v>
      </c>
      <c r="BZ95" s="27">
        <v>0</v>
      </c>
      <c r="CA95" s="27" t="e">
        <f>VLOOKUP(B95,#REF!,28,0)</f>
        <v>#REF!</v>
      </c>
      <c r="CB95" s="27"/>
      <c r="CC95" s="27" t="e">
        <f>VLOOKUP(B95,#REF!,23,0)</f>
        <v>#REF!</v>
      </c>
      <c r="CD95" s="27" t="e">
        <f>VLOOKUP(B95,#REF!,33,0)</f>
        <v>#REF!</v>
      </c>
      <c r="CE95" s="27"/>
      <c r="CF95" s="27" t="e">
        <f>VLOOKUP(B95,#REF!,38,0)</f>
        <v>#REF!</v>
      </c>
      <c r="CG95" s="27" t="e">
        <f t="shared" si="21"/>
        <v>#REF!</v>
      </c>
      <c r="CH95" s="27" t="e">
        <f>VLOOKUP(B95,#REF!,87,0)</f>
        <v>#REF!</v>
      </c>
      <c r="CI95" s="27" t="e">
        <f t="shared" si="15"/>
        <v>#REF!</v>
      </c>
      <c r="CJ95" s="27"/>
      <c r="CK95" s="27"/>
      <c r="CL95" s="27"/>
      <c r="CM95" s="30"/>
      <c r="CN95" s="27"/>
    </row>
    <row r="96" spans="1:92" hidden="1">
      <c r="A96" s="24" t="s">
        <v>298</v>
      </c>
      <c r="B96" s="24">
        <v>1428</v>
      </c>
      <c r="C96" s="24" t="s">
        <v>181</v>
      </c>
      <c r="D96" s="24" t="s">
        <v>299</v>
      </c>
      <c r="E96" s="24" t="s">
        <v>300</v>
      </c>
      <c r="F96" s="24" t="e">
        <f>VLOOKUP($B96,#REF!,5,0)</f>
        <v>#REF!</v>
      </c>
      <c r="G96" s="24" t="e">
        <f>VLOOKUP($B96,#REF!,6,0)</f>
        <v>#REF!</v>
      </c>
      <c r="H96" s="25" t="e">
        <f>VLOOKUP($B96,#REF!,7,0)</f>
        <v>#REF!</v>
      </c>
      <c r="I96" s="26">
        <v>0.13</v>
      </c>
      <c r="J96" s="24" t="e">
        <f>VLOOKUP(B96,#REF!,2,0)</f>
        <v>#REF!</v>
      </c>
      <c r="K96" s="27" t="e">
        <f>VLOOKUP(B96,#REF!,3,0)</f>
        <v>#REF!</v>
      </c>
      <c r="L96" s="27" t="e">
        <f>VLOOKUP(B96,#REF!,4,0)</f>
        <v>#REF!</v>
      </c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 t="e">
        <f>VLOOKUP(B96,#REF!,9,0)</f>
        <v>#REF!</v>
      </c>
      <c r="AI96" s="27"/>
      <c r="AJ96" s="27"/>
      <c r="AK96" s="27"/>
      <c r="AL96" s="27" t="e">
        <f>VLOOKUP(B96,#REF!,11,0)</f>
        <v>#REF!</v>
      </c>
      <c r="AM96" s="28" t="e">
        <f t="shared" si="16"/>
        <v>#REF!</v>
      </c>
      <c r="AN96" s="28" t="e">
        <f t="shared" si="17"/>
        <v>#REF!</v>
      </c>
      <c r="AO96" s="27"/>
      <c r="AP96" s="27"/>
      <c r="AQ96" s="27"/>
      <c r="AR96" s="27"/>
      <c r="AS96" s="27"/>
      <c r="AT96" s="27">
        <v>11880.52</v>
      </c>
      <c r="AU96" s="27">
        <v>1544.48</v>
      </c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 t="e">
        <f t="shared" si="18"/>
        <v>#REF!</v>
      </c>
      <c r="BI96" s="27" t="e">
        <f t="shared" si="19"/>
        <v>#REF!</v>
      </c>
      <c r="BJ96" s="28" t="e">
        <f>VLOOKUP(B96,#REF!,3,0)</f>
        <v>#REF!</v>
      </c>
      <c r="BK96" s="28" t="e">
        <f>VLOOKUP(B96,#REF!,6,0)</f>
        <v>#REF!</v>
      </c>
      <c r="BL96" s="28" t="e">
        <f t="shared" si="20"/>
        <v>#REF!</v>
      </c>
      <c r="BM96" s="27" t="e">
        <f>VLOOKUP(B96,#REF!,12,0)</f>
        <v>#REF!</v>
      </c>
      <c r="BN96" s="27" t="e">
        <f>-VLOOKUP(B96,#REF!,8,0)</f>
        <v>#REF!</v>
      </c>
      <c r="BO96" s="27" t="e">
        <f>VLOOKUP(B96,#REF!,39,0)</f>
        <v>#REF!</v>
      </c>
      <c r="BP96" s="27" t="e">
        <f>VLOOKUP(B96,#REF!,44,0)</f>
        <v>#REF!</v>
      </c>
      <c r="BQ96" s="27"/>
      <c r="BR96" s="27" t="e">
        <f>VLOOKUP(B96,#REF!,24,0)</f>
        <v>#REF!</v>
      </c>
      <c r="BS96" s="27"/>
      <c r="BT96" s="27"/>
      <c r="BU96" s="28" t="e">
        <f>VLOOKUP(B96,#REF!,8,0)</f>
        <v>#REF!</v>
      </c>
      <c r="BV96" s="28" t="e">
        <f>VLOOKUP(B96,#REF!,13,0)</f>
        <v>#REF!</v>
      </c>
      <c r="BW96" s="28" t="e">
        <f>VLOOKUP(B96,#REF!,18,0)</f>
        <v>#REF!</v>
      </c>
      <c r="BX96" s="27" t="e">
        <f>VLOOKUP(B96,#REF!,43,0)</f>
        <v>#REF!</v>
      </c>
      <c r="BY96" s="27" t="e">
        <f>VLOOKUP(B96,#REF!,48,0)</f>
        <v>#REF!</v>
      </c>
      <c r="BZ96" s="27">
        <v>0</v>
      </c>
      <c r="CA96" s="27" t="e">
        <f>VLOOKUP(B96,#REF!,28,0)</f>
        <v>#REF!</v>
      </c>
      <c r="CB96" s="27"/>
      <c r="CC96" s="27" t="e">
        <f>VLOOKUP(B96,#REF!,23,0)</f>
        <v>#REF!</v>
      </c>
      <c r="CD96" s="27" t="e">
        <f>VLOOKUP(B96,#REF!,33,0)</f>
        <v>#REF!</v>
      </c>
      <c r="CE96" s="27"/>
      <c r="CF96" s="27" t="e">
        <f>VLOOKUP(B96,#REF!,38,0)</f>
        <v>#REF!</v>
      </c>
      <c r="CG96" s="27" t="e">
        <f t="shared" si="21"/>
        <v>#REF!</v>
      </c>
      <c r="CH96" s="27" t="e">
        <f>VLOOKUP(B96,#REF!,87,0)</f>
        <v>#REF!</v>
      </c>
      <c r="CI96" s="27" t="e">
        <f t="shared" si="15"/>
        <v>#REF!</v>
      </c>
      <c r="CJ96" s="27"/>
      <c r="CK96" s="27"/>
      <c r="CL96" s="27"/>
      <c r="CM96" s="30"/>
      <c r="CN96" s="27"/>
    </row>
    <row r="97" spans="1:92" hidden="1">
      <c r="A97" s="24" t="s">
        <v>301</v>
      </c>
      <c r="B97" s="24">
        <v>4080</v>
      </c>
      <c r="C97" s="24" t="s">
        <v>181</v>
      </c>
      <c r="D97" s="24" t="s">
        <v>299</v>
      </c>
      <c r="E97" s="24" t="s">
        <v>302</v>
      </c>
      <c r="F97" s="24" t="e">
        <f>VLOOKUP($B97,#REF!,5,0)</f>
        <v>#REF!</v>
      </c>
      <c r="G97" s="24" t="e">
        <f>VLOOKUP($B97,#REF!,6,0)</f>
        <v>#REF!</v>
      </c>
      <c r="H97" s="25" t="e">
        <f>VLOOKUP($B97,#REF!,7,0)</f>
        <v>#REF!</v>
      </c>
      <c r="I97" s="26">
        <v>0.13</v>
      </c>
      <c r="J97" s="24" t="e">
        <f>VLOOKUP(B97,#REF!,2,0)</f>
        <v>#REF!</v>
      </c>
      <c r="K97" s="27" t="e">
        <f>VLOOKUP(B97,#REF!,3,0)</f>
        <v>#REF!</v>
      </c>
      <c r="L97" s="27" t="e">
        <f>VLOOKUP(B97,#REF!,4,0)</f>
        <v>#REF!</v>
      </c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 t="e">
        <f>VLOOKUP(B97,#REF!,9,0)</f>
        <v>#REF!</v>
      </c>
      <c r="AI97" s="27"/>
      <c r="AJ97" s="27"/>
      <c r="AK97" s="27"/>
      <c r="AL97" s="27" t="e">
        <f>VLOOKUP(B97,#REF!,11,0)</f>
        <v>#REF!</v>
      </c>
      <c r="AM97" s="28" t="e">
        <f t="shared" si="16"/>
        <v>#REF!</v>
      </c>
      <c r="AN97" s="28" t="e">
        <f t="shared" si="17"/>
        <v>#REF!</v>
      </c>
      <c r="AO97" s="27"/>
      <c r="AP97" s="27"/>
      <c r="AQ97" s="27"/>
      <c r="AR97" s="27"/>
      <c r="AS97" s="27"/>
      <c r="AT97" s="27">
        <v>28814.15</v>
      </c>
      <c r="AU97" s="27">
        <v>3745.85</v>
      </c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 t="e">
        <f t="shared" si="18"/>
        <v>#REF!</v>
      </c>
      <c r="BI97" s="27" t="e">
        <f t="shared" si="19"/>
        <v>#REF!</v>
      </c>
      <c r="BJ97" s="28" t="e">
        <f>VLOOKUP(B97,#REF!,3,0)</f>
        <v>#REF!</v>
      </c>
      <c r="BK97" s="28" t="e">
        <f>VLOOKUP(B97,#REF!,6,0)</f>
        <v>#REF!</v>
      </c>
      <c r="BL97" s="28" t="e">
        <f t="shared" si="20"/>
        <v>#REF!</v>
      </c>
      <c r="BM97" s="27" t="e">
        <f>-VLOOKUP(B97,#REF!,10,0)</f>
        <v>#REF!</v>
      </c>
      <c r="BN97" s="27" t="e">
        <f>-VLOOKUP(B97,#REF!,8,0)</f>
        <v>#REF!</v>
      </c>
      <c r="BO97" s="27" t="e">
        <f>VLOOKUP(B97,#REF!,39,0)</f>
        <v>#REF!</v>
      </c>
      <c r="BP97" s="27" t="e">
        <f>VLOOKUP(B97,#REF!,44,0)</f>
        <v>#REF!</v>
      </c>
      <c r="BQ97" s="27"/>
      <c r="BR97" s="27" t="e">
        <f>VLOOKUP(B97,#REF!,24,0)</f>
        <v>#REF!</v>
      </c>
      <c r="BS97" s="27"/>
      <c r="BT97" s="27"/>
      <c r="BU97" s="28" t="e">
        <f>VLOOKUP(B97,#REF!,8,0)</f>
        <v>#REF!</v>
      </c>
      <c r="BV97" s="28" t="e">
        <f>VLOOKUP(B97,#REF!,13,0)</f>
        <v>#REF!</v>
      </c>
      <c r="BW97" s="28" t="e">
        <f>VLOOKUP(B97,#REF!,18,0)</f>
        <v>#REF!</v>
      </c>
      <c r="BX97" s="27" t="e">
        <f>VLOOKUP(B97,#REF!,43,0)</f>
        <v>#REF!</v>
      </c>
      <c r="BY97" s="27" t="e">
        <f>VLOOKUP(B97,#REF!,48,0)</f>
        <v>#REF!</v>
      </c>
      <c r="BZ97" s="27">
        <v>0</v>
      </c>
      <c r="CA97" s="27" t="e">
        <f>VLOOKUP(B97,#REF!,28,0)</f>
        <v>#REF!</v>
      </c>
      <c r="CB97" s="27"/>
      <c r="CC97" s="27" t="e">
        <f>VLOOKUP(B97,#REF!,23,0)</f>
        <v>#REF!</v>
      </c>
      <c r="CD97" s="27" t="e">
        <f>VLOOKUP(B97,#REF!,33,0)</f>
        <v>#REF!</v>
      </c>
      <c r="CE97" s="27"/>
      <c r="CF97" s="27" t="e">
        <f>VLOOKUP(B97,#REF!,38,0)</f>
        <v>#REF!</v>
      </c>
      <c r="CG97" s="27" t="e">
        <f t="shared" si="21"/>
        <v>#REF!</v>
      </c>
      <c r="CH97" s="27" t="e">
        <f>VLOOKUP(B97,#REF!,87,0)</f>
        <v>#REF!</v>
      </c>
      <c r="CI97" s="27" t="e">
        <f t="shared" si="15"/>
        <v>#REF!</v>
      </c>
      <c r="CJ97" s="27"/>
      <c r="CK97" s="27"/>
      <c r="CL97" s="27"/>
      <c r="CM97" s="30"/>
      <c r="CN97" s="27"/>
    </row>
    <row r="98" spans="1:92" hidden="1">
      <c r="A98" s="24" t="s">
        <v>303</v>
      </c>
      <c r="B98" s="24">
        <v>11768</v>
      </c>
      <c r="C98" s="24" t="s">
        <v>264</v>
      </c>
      <c r="D98" s="24" t="s">
        <v>265</v>
      </c>
      <c r="E98" s="24" t="s">
        <v>304</v>
      </c>
      <c r="F98" s="24" t="e">
        <f>VLOOKUP($B98,#REF!,5,0)</f>
        <v>#REF!</v>
      </c>
      <c r="G98" s="24" t="e">
        <f>VLOOKUP($B98,#REF!,6,0)</f>
        <v>#REF!</v>
      </c>
      <c r="H98" s="25" t="e">
        <f>VLOOKUP($B98,#REF!,7,0)</f>
        <v>#REF!</v>
      </c>
      <c r="I98" s="26">
        <v>0.13</v>
      </c>
      <c r="J98" s="24" t="e">
        <f>VLOOKUP(B98,#REF!,2,0)</f>
        <v>#REF!</v>
      </c>
      <c r="K98" s="27" t="e">
        <f>VLOOKUP(B98,#REF!,3,0)</f>
        <v>#REF!</v>
      </c>
      <c r="L98" s="27" t="e">
        <f>VLOOKUP(B98,#REF!,4,0)</f>
        <v>#REF!</v>
      </c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 t="e">
        <f>VLOOKUP(B98,#REF!,9,0)</f>
        <v>#REF!</v>
      </c>
      <c r="AI98" s="27"/>
      <c r="AJ98" s="27"/>
      <c r="AK98" s="27"/>
      <c r="AL98" s="27" t="e">
        <f>VLOOKUP(B98,#REF!,11,0)</f>
        <v>#REF!</v>
      </c>
      <c r="AM98" s="28" t="e">
        <f t="shared" si="16"/>
        <v>#REF!</v>
      </c>
      <c r="AN98" s="28" t="e">
        <f t="shared" si="17"/>
        <v>#REF!</v>
      </c>
      <c r="AO98" s="27"/>
      <c r="AP98" s="27"/>
      <c r="AQ98" s="27"/>
      <c r="AR98" s="27"/>
      <c r="AS98" s="27"/>
      <c r="AT98" s="27">
        <v>51166.39</v>
      </c>
      <c r="AU98" s="27">
        <v>6651.61</v>
      </c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 t="e">
        <f t="shared" si="18"/>
        <v>#REF!</v>
      </c>
      <c r="BI98" s="27" t="e">
        <f t="shared" si="19"/>
        <v>#REF!</v>
      </c>
      <c r="BJ98" s="28" t="e">
        <f>VLOOKUP(B98,#REF!,3,0)</f>
        <v>#REF!</v>
      </c>
      <c r="BK98" s="28" t="e">
        <f>VLOOKUP(B98,#REF!,6,0)</f>
        <v>#REF!</v>
      </c>
      <c r="BL98" s="28" t="e">
        <f t="shared" si="20"/>
        <v>#REF!</v>
      </c>
      <c r="BM98" s="27" t="e">
        <f>-VLOOKUP(B98,#REF!,10,0)</f>
        <v>#REF!</v>
      </c>
      <c r="BN98" s="27" t="e">
        <f>-VLOOKUP(B98,#REF!,8,0)</f>
        <v>#REF!</v>
      </c>
      <c r="BO98" s="27" t="e">
        <f>VLOOKUP(B98,#REF!,39,0)</f>
        <v>#REF!</v>
      </c>
      <c r="BP98" s="27" t="e">
        <f>VLOOKUP(B98,#REF!,44,0)</f>
        <v>#REF!</v>
      </c>
      <c r="BQ98" s="27"/>
      <c r="BR98" s="27" t="e">
        <f>VLOOKUP(B98,#REF!,24,0)</f>
        <v>#REF!</v>
      </c>
      <c r="BS98" s="27"/>
      <c r="BT98" s="27"/>
      <c r="BU98" s="28" t="e">
        <f>VLOOKUP(B98,#REF!,8,0)</f>
        <v>#REF!</v>
      </c>
      <c r="BV98" s="28" t="e">
        <f>VLOOKUP(B98,#REF!,13,0)</f>
        <v>#REF!</v>
      </c>
      <c r="BW98" s="28" t="e">
        <f>VLOOKUP(B98,#REF!,18,0)</f>
        <v>#REF!</v>
      </c>
      <c r="BX98" s="27" t="e">
        <f>VLOOKUP(B98,#REF!,43,0)</f>
        <v>#REF!</v>
      </c>
      <c r="BY98" s="27" t="e">
        <f>VLOOKUP(B98,#REF!,48,0)</f>
        <v>#REF!</v>
      </c>
      <c r="BZ98" s="27">
        <v>0</v>
      </c>
      <c r="CA98" s="27" t="e">
        <f>VLOOKUP(B98,#REF!,28,0)</f>
        <v>#REF!</v>
      </c>
      <c r="CB98" s="27"/>
      <c r="CC98" s="27" t="e">
        <f>VLOOKUP(B98,#REF!,23,0)</f>
        <v>#REF!</v>
      </c>
      <c r="CD98" s="27" t="e">
        <f>VLOOKUP(B98,#REF!,33,0)</f>
        <v>#REF!</v>
      </c>
      <c r="CE98" s="27"/>
      <c r="CF98" s="27" t="e">
        <f>VLOOKUP(B98,#REF!,38,0)</f>
        <v>#REF!</v>
      </c>
      <c r="CG98" s="27" t="e">
        <f t="shared" si="21"/>
        <v>#REF!</v>
      </c>
      <c r="CH98" s="27" t="e">
        <f>VLOOKUP(B98,#REF!,87,0)</f>
        <v>#REF!</v>
      </c>
      <c r="CI98" s="27" t="e">
        <f t="shared" si="15"/>
        <v>#REF!</v>
      </c>
      <c r="CJ98" s="27"/>
      <c r="CK98" s="27"/>
      <c r="CL98" s="27"/>
      <c r="CM98" s="30"/>
      <c r="CN98" s="27"/>
    </row>
    <row r="99" spans="1:92" hidden="1">
      <c r="A99" s="24" t="s">
        <v>305</v>
      </c>
      <c r="B99" s="24">
        <v>11775</v>
      </c>
      <c r="C99" s="24" t="s">
        <v>264</v>
      </c>
      <c r="D99" s="24" t="s">
        <v>265</v>
      </c>
      <c r="E99" s="24" t="s">
        <v>306</v>
      </c>
      <c r="F99" s="24" t="e">
        <f>VLOOKUP($B99,#REF!,5,0)</f>
        <v>#REF!</v>
      </c>
      <c r="G99" s="24" t="e">
        <f>VLOOKUP($B99,#REF!,6,0)</f>
        <v>#REF!</v>
      </c>
      <c r="H99" s="25" t="e">
        <f>VLOOKUP($B99,#REF!,7,0)</f>
        <v>#REF!</v>
      </c>
      <c r="I99" s="26">
        <v>0.13</v>
      </c>
      <c r="J99" s="24" t="e">
        <f>VLOOKUP(B99,#REF!,2,0)</f>
        <v>#REF!</v>
      </c>
      <c r="K99" s="27" t="e">
        <f>VLOOKUP(B99,#REF!,3,0)</f>
        <v>#REF!</v>
      </c>
      <c r="L99" s="27" t="e">
        <f>VLOOKUP(B99,#REF!,4,0)</f>
        <v>#REF!</v>
      </c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 t="e">
        <f>VLOOKUP(B99,#REF!,9,0)</f>
        <v>#REF!</v>
      </c>
      <c r="AI99" s="27"/>
      <c r="AJ99" s="27"/>
      <c r="AK99" s="27"/>
      <c r="AL99" s="27" t="e">
        <f>VLOOKUP(B99,#REF!,11,0)</f>
        <v>#REF!</v>
      </c>
      <c r="AM99" s="28" t="e">
        <f t="shared" si="16"/>
        <v>#REF!</v>
      </c>
      <c r="AN99" s="28" t="e">
        <f t="shared" si="17"/>
        <v>#REF!</v>
      </c>
      <c r="AO99" s="27"/>
      <c r="AP99" s="27"/>
      <c r="AQ99" s="27"/>
      <c r="AR99" s="27"/>
      <c r="AS99" s="27"/>
      <c r="AT99" s="27">
        <v>0</v>
      </c>
      <c r="AU99" s="27">
        <v>0</v>
      </c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 t="e">
        <f t="shared" si="18"/>
        <v>#REF!</v>
      </c>
      <c r="BI99" s="27" t="e">
        <f t="shared" si="19"/>
        <v>#REF!</v>
      </c>
      <c r="BJ99" s="28" t="e">
        <f>VLOOKUP(B99,#REF!,3,0)</f>
        <v>#REF!</v>
      </c>
      <c r="BK99" s="28" t="e">
        <f>VLOOKUP(B99,#REF!,6,0)</f>
        <v>#REF!</v>
      </c>
      <c r="BL99" s="28" t="e">
        <f t="shared" si="20"/>
        <v>#REF!</v>
      </c>
      <c r="BM99" s="27" t="e">
        <f>VLOOKUP(B99,#REF!,12,0)</f>
        <v>#REF!</v>
      </c>
      <c r="BN99" s="27" t="e">
        <f>-VLOOKUP(B99,#REF!,8,0)</f>
        <v>#REF!</v>
      </c>
      <c r="BO99" s="27" t="e">
        <f>VLOOKUP(B99,#REF!,39,0)</f>
        <v>#REF!</v>
      </c>
      <c r="BP99" s="27" t="e">
        <f>VLOOKUP(B99,#REF!,44,0)</f>
        <v>#REF!</v>
      </c>
      <c r="BQ99" s="27"/>
      <c r="BR99" s="27" t="e">
        <f>VLOOKUP(B99,#REF!,24,0)</f>
        <v>#REF!</v>
      </c>
      <c r="BS99" s="27"/>
      <c r="BT99" s="27"/>
      <c r="BU99" s="28" t="e">
        <f>VLOOKUP(B99,#REF!,8,0)</f>
        <v>#REF!</v>
      </c>
      <c r="BV99" s="28" t="e">
        <f>VLOOKUP(B99,#REF!,13,0)</f>
        <v>#REF!</v>
      </c>
      <c r="BW99" s="28" t="e">
        <f>VLOOKUP(B99,#REF!,18,0)</f>
        <v>#REF!</v>
      </c>
      <c r="BX99" s="27" t="e">
        <f>VLOOKUP(B99,#REF!,43,0)</f>
        <v>#REF!</v>
      </c>
      <c r="BY99" s="27" t="e">
        <f>VLOOKUP(B99,#REF!,48,0)</f>
        <v>#REF!</v>
      </c>
      <c r="BZ99" s="27">
        <v>0</v>
      </c>
      <c r="CA99" s="27" t="e">
        <f>VLOOKUP(B99,#REF!,28,0)</f>
        <v>#REF!</v>
      </c>
      <c r="CB99" s="27"/>
      <c r="CC99" s="27" t="e">
        <f>VLOOKUP(B99,#REF!,23,0)</f>
        <v>#REF!</v>
      </c>
      <c r="CD99" s="27" t="e">
        <f>VLOOKUP(B99,#REF!,33,0)</f>
        <v>#REF!</v>
      </c>
      <c r="CE99" s="27"/>
      <c r="CF99" s="27" t="e">
        <f>VLOOKUP(B99,#REF!,38,0)</f>
        <v>#REF!</v>
      </c>
      <c r="CG99" s="27" t="e">
        <f t="shared" si="21"/>
        <v>#REF!</v>
      </c>
      <c r="CH99" s="27" t="e">
        <f>VLOOKUP(B99,#REF!,87,0)</f>
        <v>#REF!</v>
      </c>
      <c r="CI99" s="27" t="e">
        <f t="shared" si="15"/>
        <v>#REF!</v>
      </c>
      <c r="CJ99" s="27"/>
      <c r="CK99" s="27"/>
      <c r="CL99" s="27"/>
      <c r="CM99" s="30"/>
      <c r="CN99" s="27"/>
    </row>
    <row r="100" spans="1:92" hidden="1">
      <c r="A100" s="24" t="s">
        <v>307</v>
      </c>
      <c r="B100" s="24">
        <v>11797</v>
      </c>
      <c r="C100" s="24" t="s">
        <v>264</v>
      </c>
      <c r="D100" s="24" t="s">
        <v>265</v>
      </c>
      <c r="E100" s="24" t="s">
        <v>308</v>
      </c>
      <c r="F100" s="24" t="e">
        <f>VLOOKUP($B100,#REF!,5,0)</f>
        <v>#REF!</v>
      </c>
      <c r="G100" s="24" t="e">
        <f>VLOOKUP($B100,#REF!,6,0)</f>
        <v>#REF!</v>
      </c>
      <c r="H100" s="25" t="e">
        <f>VLOOKUP($B100,#REF!,7,0)</f>
        <v>#REF!</v>
      </c>
      <c r="I100" s="26">
        <v>0.13</v>
      </c>
      <c r="J100" s="24" t="e">
        <f>VLOOKUP(B100,#REF!,2,0)</f>
        <v>#REF!</v>
      </c>
      <c r="K100" s="27" t="e">
        <f>VLOOKUP(B100,#REF!,3,0)</f>
        <v>#REF!</v>
      </c>
      <c r="L100" s="27" t="e">
        <f>VLOOKUP(B100,#REF!,4,0)</f>
        <v>#REF!</v>
      </c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 t="e">
        <f>VLOOKUP(B100,#REF!,9,0)</f>
        <v>#REF!</v>
      </c>
      <c r="AI100" s="27"/>
      <c r="AJ100" s="27"/>
      <c r="AK100" s="27"/>
      <c r="AL100" s="27" t="e">
        <f>VLOOKUP(B100,#REF!,11,0)</f>
        <v>#REF!</v>
      </c>
      <c r="AM100" s="28" t="e">
        <f t="shared" si="16"/>
        <v>#REF!</v>
      </c>
      <c r="AN100" s="28" t="e">
        <f t="shared" si="17"/>
        <v>#REF!</v>
      </c>
      <c r="AO100" s="27"/>
      <c r="AP100" s="27"/>
      <c r="AQ100" s="27"/>
      <c r="AR100" s="27"/>
      <c r="AS100" s="27"/>
      <c r="AT100" s="27">
        <v>3058.41</v>
      </c>
      <c r="AU100" s="27">
        <v>397.59</v>
      </c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 t="e">
        <f t="shared" si="18"/>
        <v>#REF!</v>
      </c>
      <c r="BI100" s="27" t="e">
        <f t="shared" si="19"/>
        <v>#REF!</v>
      </c>
      <c r="BJ100" s="28" t="e">
        <f>VLOOKUP(B100,#REF!,3,0)</f>
        <v>#REF!</v>
      </c>
      <c r="BK100" s="28" t="e">
        <f>VLOOKUP(B100,#REF!,6,0)</f>
        <v>#REF!</v>
      </c>
      <c r="BL100" s="28" t="e">
        <f t="shared" si="20"/>
        <v>#REF!</v>
      </c>
      <c r="BM100" s="27" t="e">
        <f>VLOOKUP(B100,#REF!,12,0)</f>
        <v>#REF!</v>
      </c>
      <c r="BN100" s="27" t="e">
        <f>-VLOOKUP(B100,#REF!,8,0)</f>
        <v>#REF!</v>
      </c>
      <c r="BO100" s="27" t="e">
        <f>VLOOKUP(B100,#REF!,39,0)</f>
        <v>#REF!</v>
      </c>
      <c r="BP100" s="27" t="e">
        <f>VLOOKUP(B100,#REF!,44,0)</f>
        <v>#REF!</v>
      </c>
      <c r="BQ100" s="27"/>
      <c r="BR100" s="27" t="e">
        <f>VLOOKUP(B100,#REF!,24,0)</f>
        <v>#REF!</v>
      </c>
      <c r="BS100" s="27"/>
      <c r="BT100" s="27"/>
      <c r="BU100" s="28" t="e">
        <f>VLOOKUP(B100,#REF!,8,0)</f>
        <v>#REF!</v>
      </c>
      <c r="BV100" s="28" t="e">
        <f>VLOOKUP(B100,#REF!,13,0)</f>
        <v>#REF!</v>
      </c>
      <c r="BW100" s="28" t="e">
        <f>VLOOKUP(B100,#REF!,18,0)</f>
        <v>#REF!</v>
      </c>
      <c r="BX100" s="27" t="e">
        <f>VLOOKUP(B100,#REF!,43,0)</f>
        <v>#REF!</v>
      </c>
      <c r="BY100" s="27" t="e">
        <f>VLOOKUP(B100,#REF!,48,0)</f>
        <v>#REF!</v>
      </c>
      <c r="BZ100" s="27">
        <v>0</v>
      </c>
      <c r="CA100" s="27" t="e">
        <f>VLOOKUP(B100,#REF!,28,0)</f>
        <v>#REF!</v>
      </c>
      <c r="CB100" s="27"/>
      <c r="CC100" s="27" t="e">
        <f>VLOOKUP(B100,#REF!,23,0)</f>
        <v>#REF!</v>
      </c>
      <c r="CD100" s="27" t="e">
        <f>VLOOKUP(B100,#REF!,33,0)</f>
        <v>#REF!</v>
      </c>
      <c r="CE100" s="27"/>
      <c r="CF100" s="27" t="e">
        <f>VLOOKUP(B100,#REF!,38,0)</f>
        <v>#REF!</v>
      </c>
      <c r="CG100" s="27" t="e">
        <f t="shared" si="21"/>
        <v>#REF!</v>
      </c>
      <c r="CH100" s="27" t="e">
        <f>VLOOKUP(B100,#REF!,87,0)</f>
        <v>#REF!</v>
      </c>
      <c r="CI100" s="27" t="e">
        <f t="shared" si="15"/>
        <v>#REF!</v>
      </c>
      <c r="CJ100" s="27"/>
      <c r="CK100" s="27"/>
      <c r="CL100" s="27"/>
      <c r="CM100" s="30"/>
      <c r="CN100" s="27"/>
    </row>
    <row r="101" spans="1:92" hidden="1">
      <c r="A101" s="24" t="s">
        <v>309</v>
      </c>
      <c r="B101" s="24">
        <v>4058</v>
      </c>
      <c r="C101" s="24" t="s">
        <v>310</v>
      </c>
      <c r="D101" s="24" t="s">
        <v>311</v>
      </c>
      <c r="E101" s="24" t="s">
        <v>312</v>
      </c>
      <c r="F101" s="24" t="e">
        <f>VLOOKUP($B101,#REF!,5,0)</f>
        <v>#REF!</v>
      </c>
      <c r="G101" s="24" t="e">
        <f>VLOOKUP($B101,#REF!,6,0)</f>
        <v>#REF!</v>
      </c>
      <c r="H101" s="25" t="e">
        <f>VLOOKUP($B101,#REF!,7,0)</f>
        <v>#REF!</v>
      </c>
      <c r="I101" s="26">
        <v>0.13</v>
      </c>
      <c r="J101" s="24" t="e">
        <f>VLOOKUP(B101,#REF!,2,0)</f>
        <v>#REF!</v>
      </c>
      <c r="K101" s="27" t="e">
        <f>VLOOKUP(B101,#REF!,3,0)</f>
        <v>#REF!</v>
      </c>
      <c r="L101" s="27" t="e">
        <f>VLOOKUP(B101,#REF!,4,0)</f>
        <v>#REF!</v>
      </c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 t="e">
        <f>VLOOKUP(B101,#REF!,9,0)</f>
        <v>#REF!</v>
      </c>
      <c r="AI101" s="27"/>
      <c r="AJ101" s="27"/>
      <c r="AK101" s="27"/>
      <c r="AL101" s="27" t="e">
        <f>VLOOKUP(B101,#REF!,11,0)</f>
        <v>#REF!</v>
      </c>
      <c r="AM101" s="28" t="e">
        <f t="shared" si="16"/>
        <v>#REF!</v>
      </c>
      <c r="AN101" s="28" t="e">
        <f t="shared" si="17"/>
        <v>#REF!</v>
      </c>
      <c r="AO101" s="27"/>
      <c r="AP101" s="27"/>
      <c r="AQ101" s="27"/>
      <c r="AR101" s="27"/>
      <c r="AS101" s="27"/>
      <c r="AT101" s="27">
        <v>33849.550000000003</v>
      </c>
      <c r="AU101" s="27">
        <v>4400.45</v>
      </c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 t="e">
        <f t="shared" si="18"/>
        <v>#REF!</v>
      </c>
      <c r="BI101" s="27" t="e">
        <f t="shared" si="19"/>
        <v>#REF!</v>
      </c>
      <c r="BJ101" s="28" t="e">
        <f>VLOOKUP(B101,#REF!,3,0)</f>
        <v>#REF!</v>
      </c>
      <c r="BK101" s="28" t="e">
        <f>VLOOKUP(B101,#REF!,6,0)</f>
        <v>#REF!</v>
      </c>
      <c r="BL101" s="28" t="e">
        <f t="shared" si="20"/>
        <v>#REF!</v>
      </c>
      <c r="BM101" s="27" t="e">
        <f>-VLOOKUP(B101,#REF!,10,0)</f>
        <v>#REF!</v>
      </c>
      <c r="BN101" s="27" t="e">
        <f>-VLOOKUP(B101,#REF!,8,0)</f>
        <v>#REF!</v>
      </c>
      <c r="BO101" s="27" t="e">
        <f>VLOOKUP(B101,#REF!,39,0)</f>
        <v>#REF!</v>
      </c>
      <c r="BP101" s="27" t="e">
        <f>VLOOKUP(B101,#REF!,44,0)</f>
        <v>#REF!</v>
      </c>
      <c r="BQ101" s="27"/>
      <c r="BR101" s="27" t="e">
        <f>VLOOKUP(B101,#REF!,24,0)</f>
        <v>#REF!</v>
      </c>
      <c r="BS101" s="27">
        <v>8</v>
      </c>
      <c r="BT101" s="27">
        <v>53394.22</v>
      </c>
      <c r="BU101" s="28" t="e">
        <f>VLOOKUP(B101,#REF!,8,0)</f>
        <v>#REF!</v>
      </c>
      <c r="BV101" s="28" t="e">
        <f>VLOOKUP(B101,#REF!,13,0)</f>
        <v>#REF!</v>
      </c>
      <c r="BW101" s="28" t="e">
        <f>VLOOKUP(B101,#REF!,18,0)</f>
        <v>#REF!</v>
      </c>
      <c r="BX101" s="27" t="e">
        <f>VLOOKUP(B101,#REF!,43,0)</f>
        <v>#REF!</v>
      </c>
      <c r="BY101" s="27" t="e">
        <f>VLOOKUP(B101,#REF!,48,0)</f>
        <v>#REF!</v>
      </c>
      <c r="BZ101" s="27">
        <v>0</v>
      </c>
      <c r="CA101" s="27" t="e">
        <f>VLOOKUP(B101,#REF!,28,0)</f>
        <v>#REF!</v>
      </c>
      <c r="CB101" s="27"/>
      <c r="CC101" s="27" t="e">
        <f>VLOOKUP(B101,#REF!,23,0)</f>
        <v>#REF!</v>
      </c>
      <c r="CD101" s="27" t="e">
        <f>VLOOKUP(B101,#REF!,33,0)</f>
        <v>#REF!</v>
      </c>
      <c r="CE101" s="27"/>
      <c r="CF101" s="27" t="e">
        <f>VLOOKUP(B101,#REF!,38,0)</f>
        <v>#REF!</v>
      </c>
      <c r="CG101" s="27" t="e">
        <f t="shared" si="21"/>
        <v>#REF!</v>
      </c>
      <c r="CH101" s="27" t="e">
        <f>VLOOKUP(B101,#REF!,87,0)</f>
        <v>#REF!</v>
      </c>
      <c r="CI101" s="27" t="e">
        <f t="shared" si="15"/>
        <v>#REF!</v>
      </c>
      <c r="CJ101" s="27"/>
      <c r="CK101" s="27"/>
      <c r="CL101" s="27"/>
      <c r="CM101" s="30"/>
      <c r="CN101" s="27"/>
    </row>
    <row r="102" spans="1:92" hidden="1">
      <c r="A102" s="24" t="s">
        <v>313</v>
      </c>
      <c r="B102" s="24">
        <v>5982</v>
      </c>
      <c r="C102" s="24" t="s">
        <v>310</v>
      </c>
      <c r="D102" s="24" t="s">
        <v>311</v>
      </c>
      <c r="E102" s="24" t="s">
        <v>314</v>
      </c>
      <c r="F102" s="24" t="e">
        <f>VLOOKUP($B102,#REF!,5,0)</f>
        <v>#REF!</v>
      </c>
      <c r="G102" s="24" t="e">
        <f>VLOOKUP($B102,#REF!,6,0)</f>
        <v>#REF!</v>
      </c>
      <c r="H102" s="25" t="e">
        <f>VLOOKUP($B102,#REF!,7,0)</f>
        <v>#REF!</v>
      </c>
      <c r="I102" s="26">
        <v>0.13</v>
      </c>
      <c r="J102" s="24" t="e">
        <f>VLOOKUP(B102,#REF!,2,0)</f>
        <v>#REF!</v>
      </c>
      <c r="K102" s="27" t="e">
        <f>VLOOKUP(B102,#REF!,3,0)</f>
        <v>#REF!</v>
      </c>
      <c r="L102" s="27" t="e">
        <f>VLOOKUP(B102,#REF!,4,0)</f>
        <v>#REF!</v>
      </c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 t="e">
        <f>VLOOKUP(B102,#REF!,9,0)</f>
        <v>#REF!</v>
      </c>
      <c r="AI102" s="27"/>
      <c r="AJ102" s="27"/>
      <c r="AK102" s="27"/>
      <c r="AL102" s="27" t="e">
        <f>VLOOKUP(B102,#REF!,11,0)</f>
        <v>#REF!</v>
      </c>
      <c r="AM102" s="28" t="e">
        <f t="shared" si="16"/>
        <v>#REF!</v>
      </c>
      <c r="AN102" s="28" t="e">
        <f t="shared" si="17"/>
        <v>#REF!</v>
      </c>
      <c r="AO102" s="27"/>
      <c r="AP102" s="27"/>
      <c r="AQ102" s="27"/>
      <c r="AR102" s="27"/>
      <c r="AS102" s="27"/>
      <c r="AT102" s="27">
        <v>7315.04</v>
      </c>
      <c r="AU102" s="27">
        <v>950.96</v>
      </c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 t="e">
        <f t="shared" si="18"/>
        <v>#REF!</v>
      </c>
      <c r="BI102" s="27" t="e">
        <f t="shared" si="19"/>
        <v>#REF!</v>
      </c>
      <c r="BJ102" s="28" t="e">
        <f>VLOOKUP(B102,#REF!,3,0)</f>
        <v>#REF!</v>
      </c>
      <c r="BK102" s="28" t="e">
        <f>VLOOKUP(B102,#REF!,6,0)</f>
        <v>#REF!</v>
      </c>
      <c r="BL102" s="28" t="e">
        <f t="shared" si="20"/>
        <v>#REF!</v>
      </c>
      <c r="BM102" s="27" t="e">
        <f>VLOOKUP(B102,#REF!,12,0)</f>
        <v>#REF!</v>
      </c>
      <c r="BN102" s="27" t="e">
        <f>-VLOOKUP(B102,#REF!,8,0)</f>
        <v>#REF!</v>
      </c>
      <c r="BO102" s="27" t="e">
        <f>VLOOKUP(B102,#REF!,39,0)</f>
        <v>#REF!</v>
      </c>
      <c r="BP102" s="27" t="e">
        <f>VLOOKUP(B102,#REF!,44,0)</f>
        <v>#REF!</v>
      </c>
      <c r="BQ102" s="27"/>
      <c r="BR102" s="27" t="e">
        <f>VLOOKUP(B102,#REF!,24,0)</f>
        <v>#REF!</v>
      </c>
      <c r="BS102" s="27">
        <v>4</v>
      </c>
      <c r="BT102" s="27">
        <v>31431.82</v>
      </c>
      <c r="BU102" s="28" t="e">
        <f>VLOOKUP(B102,#REF!,8,0)</f>
        <v>#REF!</v>
      </c>
      <c r="BV102" s="28" t="e">
        <f>VLOOKUP(B102,#REF!,13,0)</f>
        <v>#REF!</v>
      </c>
      <c r="BW102" s="28" t="e">
        <f>VLOOKUP(B102,#REF!,18,0)</f>
        <v>#REF!</v>
      </c>
      <c r="BX102" s="27" t="e">
        <f>VLOOKUP(B102,#REF!,43,0)</f>
        <v>#REF!</v>
      </c>
      <c r="BY102" s="27" t="e">
        <f>VLOOKUP(B102,#REF!,48,0)</f>
        <v>#REF!</v>
      </c>
      <c r="BZ102" s="27">
        <v>0</v>
      </c>
      <c r="CA102" s="27" t="e">
        <f>VLOOKUP(B102,#REF!,28,0)</f>
        <v>#REF!</v>
      </c>
      <c r="CB102" s="27"/>
      <c r="CC102" s="27" t="e">
        <f>VLOOKUP(B102,#REF!,23,0)</f>
        <v>#REF!</v>
      </c>
      <c r="CD102" s="27" t="e">
        <f>VLOOKUP(B102,#REF!,33,0)</f>
        <v>#REF!</v>
      </c>
      <c r="CE102" s="27"/>
      <c r="CF102" s="27" t="e">
        <f>VLOOKUP(B102,#REF!,38,0)</f>
        <v>#REF!</v>
      </c>
      <c r="CG102" s="27" t="e">
        <f t="shared" si="21"/>
        <v>#REF!</v>
      </c>
      <c r="CH102" s="27" t="e">
        <f>VLOOKUP(B102,#REF!,87,0)</f>
        <v>#REF!</v>
      </c>
      <c r="CI102" s="27" t="e">
        <f t="shared" si="15"/>
        <v>#REF!</v>
      </c>
      <c r="CJ102" s="27"/>
      <c r="CK102" s="27"/>
      <c r="CL102" s="27"/>
      <c r="CM102" s="30"/>
      <c r="CN102" s="27"/>
    </row>
    <row r="103" spans="1:92" hidden="1">
      <c r="A103" s="24" t="s">
        <v>316</v>
      </c>
      <c r="B103" s="24">
        <v>1383</v>
      </c>
      <c r="C103" s="24" t="s">
        <v>310</v>
      </c>
      <c r="D103" s="24" t="s">
        <v>311</v>
      </c>
      <c r="E103" s="24" t="s">
        <v>317</v>
      </c>
      <c r="F103" s="24" t="e">
        <f>VLOOKUP($B103,#REF!,5,0)</f>
        <v>#REF!</v>
      </c>
      <c r="G103" s="24" t="e">
        <f>VLOOKUP($B103,#REF!,6,0)</f>
        <v>#REF!</v>
      </c>
      <c r="H103" s="25" t="e">
        <f>VLOOKUP($B103,#REF!,7,0)</f>
        <v>#REF!</v>
      </c>
      <c r="I103" s="26">
        <v>0.13</v>
      </c>
      <c r="J103" s="24" t="e">
        <f>VLOOKUP(B103,#REF!,2,0)</f>
        <v>#REF!</v>
      </c>
      <c r="K103" s="27" t="e">
        <f>VLOOKUP(B103,#REF!,3,0)</f>
        <v>#REF!</v>
      </c>
      <c r="L103" s="27" t="e">
        <f>VLOOKUP(B103,#REF!,4,0)</f>
        <v>#REF!</v>
      </c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 t="e">
        <f>VLOOKUP(B103,#REF!,9,0)</f>
        <v>#REF!</v>
      </c>
      <c r="AI103" s="27"/>
      <c r="AJ103" s="27"/>
      <c r="AK103" s="27"/>
      <c r="AL103" s="27" t="e">
        <f>VLOOKUP(B103,#REF!,11,0)</f>
        <v>#REF!</v>
      </c>
      <c r="AM103" s="28" t="e">
        <f t="shared" si="16"/>
        <v>#REF!</v>
      </c>
      <c r="AN103" s="28" t="e">
        <f t="shared" si="17"/>
        <v>#REF!</v>
      </c>
      <c r="AO103" s="27"/>
      <c r="AP103" s="27"/>
      <c r="AQ103" s="27"/>
      <c r="AR103" s="27"/>
      <c r="AS103" s="27"/>
      <c r="AT103" s="27">
        <v>8129.94</v>
      </c>
      <c r="AU103" s="27">
        <v>1056.9100000000001</v>
      </c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 t="e">
        <f t="shared" si="18"/>
        <v>#REF!</v>
      </c>
      <c r="BI103" s="27" t="e">
        <f t="shared" si="19"/>
        <v>#REF!</v>
      </c>
      <c r="BJ103" s="28" t="e">
        <f>VLOOKUP(B103,#REF!,3,0)</f>
        <v>#REF!</v>
      </c>
      <c r="BK103" s="28" t="e">
        <f>VLOOKUP(B103,#REF!,6,0)</f>
        <v>#REF!</v>
      </c>
      <c r="BL103" s="28" t="e">
        <f t="shared" si="20"/>
        <v>#REF!</v>
      </c>
      <c r="BM103" s="27" t="e">
        <f>VLOOKUP(B103,#REF!,12,0)</f>
        <v>#REF!</v>
      </c>
      <c r="BN103" s="27" t="e">
        <f>-VLOOKUP(B103,#REF!,8,0)</f>
        <v>#REF!</v>
      </c>
      <c r="BO103" s="27" t="e">
        <f>VLOOKUP(B103,#REF!,39,0)</f>
        <v>#REF!</v>
      </c>
      <c r="BP103" s="27" t="e">
        <f>VLOOKUP(B103,#REF!,44,0)</f>
        <v>#REF!</v>
      </c>
      <c r="BQ103" s="27"/>
      <c r="BR103" s="27" t="e">
        <f>VLOOKUP(B103,#REF!,24,0)</f>
        <v>#REF!</v>
      </c>
      <c r="BS103" s="27">
        <v>29</v>
      </c>
      <c r="BT103" s="27">
        <v>148883.32999999999</v>
      </c>
      <c r="BU103" s="28" t="e">
        <f>VLOOKUP(B103,#REF!,8,0)</f>
        <v>#REF!</v>
      </c>
      <c r="BV103" s="28" t="e">
        <f>VLOOKUP(B103,#REF!,13,0)</f>
        <v>#REF!</v>
      </c>
      <c r="BW103" s="28" t="e">
        <f>VLOOKUP(B103,#REF!,18,0)</f>
        <v>#REF!</v>
      </c>
      <c r="BX103" s="27" t="e">
        <f>VLOOKUP(B103,#REF!,43,0)</f>
        <v>#REF!</v>
      </c>
      <c r="BY103" s="27" t="e">
        <f>VLOOKUP(B103,#REF!,48,0)</f>
        <v>#REF!</v>
      </c>
      <c r="BZ103" s="27">
        <v>0</v>
      </c>
      <c r="CA103" s="27" t="e">
        <f>VLOOKUP(B103,#REF!,28,0)</f>
        <v>#REF!</v>
      </c>
      <c r="CB103" s="27"/>
      <c r="CC103" s="27" t="e">
        <f>VLOOKUP(B103,#REF!,23,0)</f>
        <v>#REF!</v>
      </c>
      <c r="CD103" s="27" t="e">
        <f>VLOOKUP(B103,#REF!,33,0)</f>
        <v>#REF!</v>
      </c>
      <c r="CE103" s="27"/>
      <c r="CF103" s="27" t="e">
        <f>VLOOKUP(B103,#REF!,38,0)</f>
        <v>#REF!</v>
      </c>
      <c r="CG103" s="27" t="e">
        <f t="shared" si="21"/>
        <v>#REF!</v>
      </c>
      <c r="CH103" s="27" t="e">
        <f>VLOOKUP(B103,#REF!,87,0)</f>
        <v>#REF!</v>
      </c>
      <c r="CI103" s="27" t="e">
        <f t="shared" si="15"/>
        <v>#REF!</v>
      </c>
      <c r="CJ103" s="27"/>
      <c r="CK103" s="27"/>
      <c r="CL103" s="27"/>
      <c r="CM103" s="30"/>
      <c r="CN103" s="27"/>
    </row>
    <row r="104" spans="1:92" hidden="1">
      <c r="A104" s="24" t="s">
        <v>318</v>
      </c>
      <c r="B104" s="24">
        <v>4945</v>
      </c>
      <c r="C104" s="24" t="s">
        <v>310</v>
      </c>
      <c r="D104" s="24" t="s">
        <v>311</v>
      </c>
      <c r="E104" s="24" t="s">
        <v>319</v>
      </c>
      <c r="F104" s="24" t="e">
        <f>VLOOKUP($B104,#REF!,5,0)</f>
        <v>#REF!</v>
      </c>
      <c r="G104" s="24" t="e">
        <f>VLOOKUP($B104,#REF!,6,0)</f>
        <v>#REF!</v>
      </c>
      <c r="H104" s="25" t="e">
        <f>VLOOKUP($B104,#REF!,7,0)</f>
        <v>#REF!</v>
      </c>
      <c r="I104" s="26">
        <v>0.13</v>
      </c>
      <c r="J104" s="24" t="e">
        <f>VLOOKUP(B104,#REF!,2,0)</f>
        <v>#REF!</v>
      </c>
      <c r="K104" s="27" t="e">
        <f>VLOOKUP(B104,#REF!,3,0)</f>
        <v>#REF!</v>
      </c>
      <c r="L104" s="27" t="e">
        <f>VLOOKUP(B104,#REF!,4,0)</f>
        <v>#REF!</v>
      </c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 t="e">
        <f>VLOOKUP(B104,#REF!,9,0)</f>
        <v>#REF!</v>
      </c>
      <c r="AI104" s="27"/>
      <c r="AJ104" s="27"/>
      <c r="AK104" s="27"/>
      <c r="AL104" s="27" t="e">
        <f>VLOOKUP(B104,#REF!,11,0)</f>
        <v>#REF!</v>
      </c>
      <c r="AM104" s="28" t="e">
        <f t="shared" si="16"/>
        <v>#REF!</v>
      </c>
      <c r="AN104" s="28" t="e">
        <f t="shared" si="17"/>
        <v>#REF!</v>
      </c>
      <c r="AO104" s="27"/>
      <c r="AP104" s="27"/>
      <c r="AQ104" s="27"/>
      <c r="AR104" s="27"/>
      <c r="AS104" s="27"/>
      <c r="AT104" s="27">
        <v>0</v>
      </c>
      <c r="AU104" s="27">
        <v>0</v>
      </c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 t="e">
        <f t="shared" si="18"/>
        <v>#REF!</v>
      </c>
      <c r="BI104" s="27" t="e">
        <f t="shared" si="19"/>
        <v>#REF!</v>
      </c>
      <c r="BJ104" s="28" t="e">
        <f>VLOOKUP(B104,#REF!,3,0)</f>
        <v>#REF!</v>
      </c>
      <c r="BK104" s="28" t="e">
        <f>VLOOKUP(B104,#REF!,6,0)</f>
        <v>#REF!</v>
      </c>
      <c r="BL104" s="28" t="e">
        <f t="shared" si="20"/>
        <v>#REF!</v>
      </c>
      <c r="BM104" s="27" t="e">
        <f>VLOOKUP(B104,#REF!,12,0)</f>
        <v>#REF!</v>
      </c>
      <c r="BN104" s="27" t="e">
        <f>-VLOOKUP(B104,#REF!,8,0)</f>
        <v>#REF!</v>
      </c>
      <c r="BO104" s="27" t="e">
        <f>VLOOKUP(B104,#REF!,39,0)</f>
        <v>#REF!</v>
      </c>
      <c r="BP104" s="27" t="e">
        <f>VLOOKUP(B104,#REF!,44,0)</f>
        <v>#REF!</v>
      </c>
      <c r="BQ104" s="27"/>
      <c r="BR104" s="27" t="e">
        <f>VLOOKUP(B104,#REF!,24,0)</f>
        <v>#REF!</v>
      </c>
      <c r="BS104" s="27">
        <v>4</v>
      </c>
      <c r="BT104" s="27">
        <v>23603.54</v>
      </c>
      <c r="BU104" s="28" t="e">
        <f>VLOOKUP(B104,#REF!,8,0)</f>
        <v>#REF!</v>
      </c>
      <c r="BV104" s="28" t="e">
        <f>VLOOKUP(B104,#REF!,13,0)</f>
        <v>#REF!</v>
      </c>
      <c r="BW104" s="28" t="e">
        <f>VLOOKUP(B104,#REF!,18,0)</f>
        <v>#REF!</v>
      </c>
      <c r="BX104" s="27" t="e">
        <f>VLOOKUP(B104,#REF!,43,0)</f>
        <v>#REF!</v>
      </c>
      <c r="BY104" s="27" t="e">
        <f>VLOOKUP(B104,#REF!,48,0)</f>
        <v>#REF!</v>
      </c>
      <c r="BZ104" s="27">
        <v>0</v>
      </c>
      <c r="CA104" s="27" t="e">
        <f>VLOOKUP(B104,#REF!,28,0)</f>
        <v>#REF!</v>
      </c>
      <c r="CB104" s="27"/>
      <c r="CC104" s="27" t="e">
        <f>VLOOKUP(B104,#REF!,23,0)</f>
        <v>#REF!</v>
      </c>
      <c r="CD104" s="27" t="e">
        <f>VLOOKUP(B104,#REF!,33,0)</f>
        <v>#REF!</v>
      </c>
      <c r="CE104" s="27"/>
      <c r="CF104" s="27" t="e">
        <f>VLOOKUP(B104,#REF!,38,0)</f>
        <v>#REF!</v>
      </c>
      <c r="CG104" s="27" t="e">
        <f t="shared" si="21"/>
        <v>#REF!</v>
      </c>
      <c r="CH104" s="27" t="e">
        <f>VLOOKUP(B104,#REF!,87,0)</f>
        <v>#REF!</v>
      </c>
      <c r="CI104" s="27" t="e">
        <f t="shared" si="15"/>
        <v>#REF!</v>
      </c>
      <c r="CJ104" s="27"/>
      <c r="CK104" s="27"/>
      <c r="CL104" s="27"/>
      <c r="CM104" s="30"/>
      <c r="CN104" s="27"/>
    </row>
    <row r="105" spans="1:92" hidden="1">
      <c r="A105" s="24" t="s">
        <v>320</v>
      </c>
      <c r="B105" s="24">
        <v>9142</v>
      </c>
      <c r="C105" s="24" t="s">
        <v>310</v>
      </c>
      <c r="D105" s="24" t="s">
        <v>311</v>
      </c>
      <c r="E105" s="24" t="s">
        <v>321</v>
      </c>
      <c r="F105" s="24" t="e">
        <f>VLOOKUP($B105,#REF!,5,0)</f>
        <v>#REF!</v>
      </c>
      <c r="G105" s="24" t="e">
        <f>VLOOKUP($B105,#REF!,6,0)</f>
        <v>#REF!</v>
      </c>
      <c r="H105" s="25" t="e">
        <f>VLOOKUP($B105,#REF!,7,0)</f>
        <v>#REF!</v>
      </c>
      <c r="I105" s="26">
        <v>0.13</v>
      </c>
      <c r="J105" s="24" t="e">
        <f>VLOOKUP(B105,#REF!,2,0)</f>
        <v>#REF!</v>
      </c>
      <c r="K105" s="27" t="e">
        <f>VLOOKUP(B105,#REF!,3,0)</f>
        <v>#REF!</v>
      </c>
      <c r="L105" s="27" t="e">
        <f>VLOOKUP(B105,#REF!,4,0)</f>
        <v>#REF!</v>
      </c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 t="e">
        <f>VLOOKUP(B105,#REF!,9,0)</f>
        <v>#REF!</v>
      </c>
      <c r="AI105" s="27"/>
      <c r="AJ105" s="27"/>
      <c r="AK105" s="27"/>
      <c r="AL105" s="27" t="e">
        <f>VLOOKUP(B105,#REF!,11,0)</f>
        <v>#REF!</v>
      </c>
      <c r="AM105" s="28" t="e">
        <f t="shared" si="16"/>
        <v>#REF!</v>
      </c>
      <c r="AN105" s="28" t="e">
        <f t="shared" si="17"/>
        <v>#REF!</v>
      </c>
      <c r="AO105" s="27"/>
      <c r="AP105" s="27"/>
      <c r="AQ105" s="27"/>
      <c r="AR105" s="27"/>
      <c r="AS105" s="27"/>
      <c r="AT105" s="27">
        <v>11022.14</v>
      </c>
      <c r="AU105" s="27">
        <v>1432.86</v>
      </c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 t="e">
        <f t="shared" si="18"/>
        <v>#REF!</v>
      </c>
      <c r="BI105" s="27" t="e">
        <f t="shared" si="19"/>
        <v>#REF!</v>
      </c>
      <c r="BJ105" s="28" t="e">
        <f>VLOOKUP(B105,#REF!,3,0)</f>
        <v>#REF!</v>
      </c>
      <c r="BK105" s="28" t="e">
        <f>VLOOKUP(B105,#REF!,6,0)</f>
        <v>#REF!</v>
      </c>
      <c r="BL105" s="28" t="e">
        <f t="shared" si="20"/>
        <v>#REF!</v>
      </c>
      <c r="BM105" s="27" t="e">
        <f>-VLOOKUP(B105,#REF!,10,0)</f>
        <v>#REF!</v>
      </c>
      <c r="BN105" s="27" t="e">
        <f>-VLOOKUP(B105,#REF!,8,0)</f>
        <v>#REF!</v>
      </c>
      <c r="BO105" s="27" t="e">
        <f>VLOOKUP(B105,#REF!,39,0)</f>
        <v>#REF!</v>
      </c>
      <c r="BP105" s="27" t="e">
        <f>VLOOKUP(B105,#REF!,44,0)</f>
        <v>#REF!</v>
      </c>
      <c r="BQ105" s="27"/>
      <c r="BR105" s="27" t="e">
        <f>VLOOKUP(B105,#REF!,24,0)</f>
        <v>#REF!</v>
      </c>
      <c r="BS105" s="27">
        <v>43</v>
      </c>
      <c r="BT105" s="27">
        <v>297086.49</v>
      </c>
      <c r="BU105" s="28" t="e">
        <f>VLOOKUP(B105,#REF!,8,0)</f>
        <v>#REF!</v>
      </c>
      <c r="BV105" s="28" t="e">
        <f>VLOOKUP(B105,#REF!,13,0)</f>
        <v>#REF!</v>
      </c>
      <c r="BW105" s="28" t="e">
        <f>VLOOKUP(B105,#REF!,18,0)</f>
        <v>#REF!</v>
      </c>
      <c r="BX105" s="27" t="e">
        <f>VLOOKUP(B105,#REF!,43,0)</f>
        <v>#REF!</v>
      </c>
      <c r="BY105" s="27" t="e">
        <f>VLOOKUP(B105,#REF!,48,0)</f>
        <v>#REF!</v>
      </c>
      <c r="BZ105" s="27">
        <v>0</v>
      </c>
      <c r="CA105" s="27" t="e">
        <f>VLOOKUP(B105,#REF!,28,0)</f>
        <v>#REF!</v>
      </c>
      <c r="CB105" s="27"/>
      <c r="CC105" s="27" t="e">
        <f>VLOOKUP(B105,#REF!,23,0)</f>
        <v>#REF!</v>
      </c>
      <c r="CD105" s="27" t="e">
        <f>VLOOKUP(B105,#REF!,33,0)</f>
        <v>#REF!</v>
      </c>
      <c r="CE105" s="27"/>
      <c r="CF105" s="27" t="e">
        <f>VLOOKUP(B105,#REF!,38,0)</f>
        <v>#REF!</v>
      </c>
      <c r="CG105" s="27" t="e">
        <f t="shared" si="21"/>
        <v>#REF!</v>
      </c>
      <c r="CH105" s="27" t="e">
        <f>VLOOKUP(B105,#REF!,87,0)</f>
        <v>#REF!</v>
      </c>
      <c r="CI105" s="27" t="e">
        <f t="shared" si="15"/>
        <v>#REF!</v>
      </c>
      <c r="CJ105" s="27"/>
      <c r="CK105" s="27"/>
      <c r="CL105" s="27"/>
      <c r="CM105" s="30"/>
      <c r="CN105" s="27"/>
    </row>
    <row r="106" spans="1:92" hidden="1">
      <c r="A106" s="24" t="s">
        <v>322</v>
      </c>
      <c r="B106" s="24">
        <v>10943</v>
      </c>
      <c r="C106" s="24" t="s">
        <v>310</v>
      </c>
      <c r="D106" s="24" t="s">
        <v>311</v>
      </c>
      <c r="E106" s="24" t="s">
        <v>323</v>
      </c>
      <c r="F106" s="24" t="e">
        <f>VLOOKUP($B106,#REF!,5,0)</f>
        <v>#REF!</v>
      </c>
      <c r="G106" s="24" t="e">
        <f>VLOOKUP($B106,#REF!,6,0)</f>
        <v>#REF!</v>
      </c>
      <c r="H106" s="25" t="e">
        <f>VLOOKUP($B106,#REF!,7,0)</f>
        <v>#REF!</v>
      </c>
      <c r="I106" s="26">
        <v>0.13</v>
      </c>
      <c r="J106" s="24" t="e">
        <f>VLOOKUP(B106,#REF!,2,0)</f>
        <v>#REF!</v>
      </c>
      <c r="K106" s="27" t="e">
        <f>VLOOKUP(B106,#REF!,3,0)</f>
        <v>#REF!</v>
      </c>
      <c r="L106" s="27" t="e">
        <f>VLOOKUP(B106,#REF!,4,0)</f>
        <v>#REF!</v>
      </c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 t="e">
        <f>VLOOKUP(B106,#REF!,9,0)</f>
        <v>#REF!</v>
      </c>
      <c r="AI106" s="27"/>
      <c r="AJ106" s="27"/>
      <c r="AK106" s="27"/>
      <c r="AL106" s="27" t="e">
        <f>VLOOKUP(B106,#REF!,11,0)</f>
        <v>#REF!</v>
      </c>
      <c r="AM106" s="28" t="e">
        <f t="shared" si="16"/>
        <v>#REF!</v>
      </c>
      <c r="AN106" s="28" t="e">
        <f t="shared" si="17"/>
        <v>#REF!</v>
      </c>
      <c r="AO106" s="27"/>
      <c r="AP106" s="27"/>
      <c r="AQ106" s="27"/>
      <c r="AR106" s="27"/>
      <c r="AS106" s="27"/>
      <c r="AT106" s="27">
        <v>1179.23</v>
      </c>
      <c r="AU106" s="27">
        <v>153.30000000000001</v>
      </c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 t="e">
        <f t="shared" si="18"/>
        <v>#REF!</v>
      </c>
      <c r="BI106" s="27" t="e">
        <f t="shared" si="19"/>
        <v>#REF!</v>
      </c>
      <c r="BJ106" s="28" t="e">
        <f>VLOOKUP(B106,#REF!,3,0)</f>
        <v>#REF!</v>
      </c>
      <c r="BK106" s="28" t="e">
        <f>VLOOKUP(B106,#REF!,6,0)</f>
        <v>#REF!</v>
      </c>
      <c r="BL106" s="28" t="e">
        <f t="shared" si="20"/>
        <v>#REF!</v>
      </c>
      <c r="BM106" s="27" t="e">
        <f>VLOOKUP(B106,#REF!,12,0)</f>
        <v>#REF!</v>
      </c>
      <c r="BN106" s="27" t="e">
        <f>-VLOOKUP(B106,#REF!,8,0)</f>
        <v>#REF!</v>
      </c>
      <c r="BO106" s="27" t="e">
        <f>VLOOKUP(B106,#REF!,39,0)</f>
        <v>#REF!</v>
      </c>
      <c r="BP106" s="27" t="e">
        <f>VLOOKUP(B106,#REF!,44,0)</f>
        <v>#REF!</v>
      </c>
      <c r="BQ106" s="27"/>
      <c r="BR106" s="27" t="e">
        <f>VLOOKUP(B106,#REF!,24,0)</f>
        <v>#REF!</v>
      </c>
      <c r="BS106" s="27">
        <v>10</v>
      </c>
      <c r="BT106" s="27">
        <v>43283</v>
      </c>
      <c r="BU106" s="28" t="e">
        <f>VLOOKUP(B106,#REF!,8,0)</f>
        <v>#REF!</v>
      </c>
      <c r="BV106" s="28" t="e">
        <f>VLOOKUP(B106,#REF!,13,0)</f>
        <v>#REF!</v>
      </c>
      <c r="BW106" s="28" t="e">
        <f>VLOOKUP(B106,#REF!,18,0)</f>
        <v>#REF!</v>
      </c>
      <c r="BX106" s="27" t="e">
        <f>VLOOKUP(B106,#REF!,43,0)</f>
        <v>#REF!</v>
      </c>
      <c r="BY106" s="27" t="e">
        <f>VLOOKUP(B106,#REF!,48,0)</f>
        <v>#REF!</v>
      </c>
      <c r="BZ106" s="27">
        <v>0</v>
      </c>
      <c r="CA106" s="27" t="e">
        <f>VLOOKUP(B106,#REF!,28,0)</f>
        <v>#REF!</v>
      </c>
      <c r="CB106" s="27"/>
      <c r="CC106" s="27" t="e">
        <f>VLOOKUP(B106,#REF!,23,0)</f>
        <v>#REF!</v>
      </c>
      <c r="CD106" s="27" t="e">
        <f>VLOOKUP(B106,#REF!,33,0)</f>
        <v>#REF!</v>
      </c>
      <c r="CE106" s="27"/>
      <c r="CF106" s="27" t="e">
        <f>VLOOKUP(B106,#REF!,38,0)</f>
        <v>#REF!</v>
      </c>
      <c r="CG106" s="27" t="e">
        <f t="shared" si="21"/>
        <v>#REF!</v>
      </c>
      <c r="CH106" s="27" t="e">
        <f>VLOOKUP(B106,#REF!,87,0)</f>
        <v>#REF!</v>
      </c>
      <c r="CI106" s="27" t="e">
        <f t="shared" si="15"/>
        <v>#REF!</v>
      </c>
      <c r="CJ106" s="27"/>
      <c r="CK106" s="27"/>
      <c r="CL106" s="27"/>
      <c r="CM106" s="30"/>
      <c r="CN106" s="27"/>
    </row>
    <row r="107" spans="1:92" hidden="1">
      <c r="A107" s="24" t="s">
        <v>324</v>
      </c>
      <c r="B107" s="24">
        <v>10894</v>
      </c>
      <c r="C107" s="24" t="s">
        <v>310</v>
      </c>
      <c r="D107" s="24" t="s">
        <v>311</v>
      </c>
      <c r="E107" s="24" t="s">
        <v>325</v>
      </c>
      <c r="F107" s="24" t="e">
        <f>VLOOKUP($B107,#REF!,5,0)</f>
        <v>#REF!</v>
      </c>
      <c r="G107" s="24" t="e">
        <f>VLOOKUP($B107,#REF!,6,0)</f>
        <v>#REF!</v>
      </c>
      <c r="H107" s="25" t="e">
        <f>VLOOKUP($B107,#REF!,7,0)</f>
        <v>#REF!</v>
      </c>
      <c r="I107" s="26">
        <v>0.13</v>
      </c>
      <c r="J107" s="24" t="e">
        <f>VLOOKUP(B107,#REF!,2,0)</f>
        <v>#REF!</v>
      </c>
      <c r="K107" s="27" t="e">
        <f>VLOOKUP(B107,#REF!,3,0)</f>
        <v>#REF!</v>
      </c>
      <c r="L107" s="27" t="e">
        <f>VLOOKUP(B107,#REF!,4,0)</f>
        <v>#REF!</v>
      </c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 t="e">
        <f>VLOOKUP(B107,#REF!,9,0)</f>
        <v>#REF!</v>
      </c>
      <c r="AI107" s="27"/>
      <c r="AJ107" s="27"/>
      <c r="AK107" s="27"/>
      <c r="AL107" s="27" t="e">
        <f>VLOOKUP(B107,#REF!,11,0)</f>
        <v>#REF!</v>
      </c>
      <c r="AM107" s="28" t="e">
        <f t="shared" si="16"/>
        <v>#REF!</v>
      </c>
      <c r="AN107" s="28" t="e">
        <f t="shared" si="17"/>
        <v>#REF!</v>
      </c>
      <c r="AO107" s="27"/>
      <c r="AP107" s="27"/>
      <c r="AQ107" s="27"/>
      <c r="AR107" s="27"/>
      <c r="AS107" s="27"/>
      <c r="AT107" s="27">
        <v>29787.599999999999</v>
      </c>
      <c r="AU107" s="27">
        <v>3872.4</v>
      </c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 t="e">
        <f t="shared" si="18"/>
        <v>#REF!</v>
      </c>
      <c r="BI107" s="27" t="e">
        <f t="shared" si="19"/>
        <v>#REF!</v>
      </c>
      <c r="BJ107" s="28" t="e">
        <f>VLOOKUP(B107,#REF!,3,0)</f>
        <v>#REF!</v>
      </c>
      <c r="BK107" s="28" t="e">
        <f>VLOOKUP(B107,#REF!,6,0)</f>
        <v>#REF!</v>
      </c>
      <c r="BL107" s="28" t="e">
        <f t="shared" si="20"/>
        <v>#REF!</v>
      </c>
      <c r="BM107" s="27" t="e">
        <f>-VLOOKUP(B107,#REF!,10,0)</f>
        <v>#REF!</v>
      </c>
      <c r="BN107" s="27" t="e">
        <f>-VLOOKUP(B107,#REF!,8,0)</f>
        <v>#REF!</v>
      </c>
      <c r="BO107" s="27" t="e">
        <f>VLOOKUP(B107,#REF!,39,0)</f>
        <v>#REF!</v>
      </c>
      <c r="BP107" s="27" t="e">
        <f>VLOOKUP(B107,#REF!,44,0)</f>
        <v>#REF!</v>
      </c>
      <c r="BQ107" s="27"/>
      <c r="BR107" s="27" t="e">
        <f>VLOOKUP(B107,#REF!,24,0)</f>
        <v>#REF!</v>
      </c>
      <c r="BS107" s="27">
        <v>6</v>
      </c>
      <c r="BT107" s="27">
        <v>31288.19</v>
      </c>
      <c r="BU107" s="28" t="e">
        <f>VLOOKUP(B107,#REF!,8,0)</f>
        <v>#REF!</v>
      </c>
      <c r="BV107" s="28" t="e">
        <f>VLOOKUP(B107,#REF!,13,0)</f>
        <v>#REF!</v>
      </c>
      <c r="BW107" s="28" t="e">
        <f>VLOOKUP(B107,#REF!,18,0)</f>
        <v>#REF!</v>
      </c>
      <c r="BX107" s="27" t="e">
        <f>VLOOKUP(B107,#REF!,43,0)</f>
        <v>#REF!</v>
      </c>
      <c r="BY107" s="27" t="e">
        <f>VLOOKUP(B107,#REF!,48,0)</f>
        <v>#REF!</v>
      </c>
      <c r="BZ107" s="27">
        <v>0</v>
      </c>
      <c r="CA107" s="27" t="e">
        <f>VLOOKUP(B107,#REF!,28,0)</f>
        <v>#REF!</v>
      </c>
      <c r="CB107" s="27"/>
      <c r="CC107" s="27" t="e">
        <f>VLOOKUP(B107,#REF!,23,0)</f>
        <v>#REF!</v>
      </c>
      <c r="CD107" s="27" t="e">
        <f>VLOOKUP(B107,#REF!,33,0)</f>
        <v>#REF!</v>
      </c>
      <c r="CE107" s="27"/>
      <c r="CF107" s="27" t="e">
        <f>VLOOKUP(B107,#REF!,38,0)</f>
        <v>#REF!</v>
      </c>
      <c r="CG107" s="27" t="e">
        <f t="shared" si="21"/>
        <v>#REF!</v>
      </c>
      <c r="CH107" s="27" t="e">
        <f>VLOOKUP(B107,#REF!,87,0)</f>
        <v>#REF!</v>
      </c>
      <c r="CI107" s="27" t="e">
        <f t="shared" si="15"/>
        <v>#REF!</v>
      </c>
      <c r="CJ107" s="27"/>
      <c r="CK107" s="27"/>
      <c r="CL107" s="27"/>
      <c r="CM107" s="30"/>
      <c r="CN107" s="27"/>
    </row>
    <row r="108" spans="1:92" hidden="1">
      <c r="A108" s="24" t="s">
        <v>326</v>
      </c>
      <c r="B108" s="24">
        <v>10883</v>
      </c>
      <c r="C108" s="24" t="s">
        <v>310</v>
      </c>
      <c r="D108" s="24" t="s">
        <v>311</v>
      </c>
      <c r="E108" s="24" t="s">
        <v>327</v>
      </c>
      <c r="F108" s="24" t="e">
        <f>VLOOKUP($B108,#REF!,5,0)</f>
        <v>#REF!</v>
      </c>
      <c r="G108" s="24" t="e">
        <f>VLOOKUP($B108,#REF!,6,0)</f>
        <v>#REF!</v>
      </c>
      <c r="H108" s="25" t="e">
        <f>VLOOKUP($B108,#REF!,7,0)</f>
        <v>#REF!</v>
      </c>
      <c r="I108" s="26">
        <v>0.13</v>
      </c>
      <c r="J108" s="24" t="e">
        <f>VLOOKUP(B108,#REF!,2,0)</f>
        <v>#REF!</v>
      </c>
      <c r="K108" s="27" t="e">
        <f>VLOOKUP(B108,#REF!,3,0)</f>
        <v>#REF!</v>
      </c>
      <c r="L108" s="27" t="e">
        <f>VLOOKUP(B108,#REF!,4,0)</f>
        <v>#REF!</v>
      </c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 t="e">
        <f>VLOOKUP(B108,#REF!,9,0)</f>
        <v>#REF!</v>
      </c>
      <c r="AI108" s="27"/>
      <c r="AJ108" s="27"/>
      <c r="AK108" s="27"/>
      <c r="AL108" s="27" t="e">
        <f>VLOOKUP(B108,#REF!,11,0)</f>
        <v>#REF!</v>
      </c>
      <c r="AM108" s="28" t="e">
        <f t="shared" si="16"/>
        <v>#REF!</v>
      </c>
      <c r="AN108" s="28" t="e">
        <f t="shared" si="17"/>
        <v>#REF!</v>
      </c>
      <c r="AO108" s="27"/>
      <c r="AP108" s="27"/>
      <c r="AQ108" s="27"/>
      <c r="AR108" s="27"/>
      <c r="AS108" s="27"/>
      <c r="AT108" s="27">
        <v>5412.39</v>
      </c>
      <c r="AU108" s="27">
        <v>703.61</v>
      </c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 t="e">
        <f t="shared" si="18"/>
        <v>#REF!</v>
      </c>
      <c r="BI108" s="27" t="e">
        <f t="shared" si="19"/>
        <v>#REF!</v>
      </c>
      <c r="BJ108" s="28" t="e">
        <f>VLOOKUP(B108,#REF!,3,0)</f>
        <v>#REF!</v>
      </c>
      <c r="BK108" s="28" t="e">
        <f>VLOOKUP(B108,#REF!,6,0)</f>
        <v>#REF!</v>
      </c>
      <c r="BL108" s="28" t="e">
        <f t="shared" si="20"/>
        <v>#REF!</v>
      </c>
      <c r="BM108" s="27" t="e">
        <f>VLOOKUP(B108,#REF!,12,0)</f>
        <v>#REF!</v>
      </c>
      <c r="BN108" s="27" t="e">
        <f>-VLOOKUP(B108,#REF!,8,0)</f>
        <v>#REF!</v>
      </c>
      <c r="BO108" s="27" t="e">
        <f>VLOOKUP(B108,#REF!,39,0)</f>
        <v>#REF!</v>
      </c>
      <c r="BP108" s="27" t="e">
        <f>VLOOKUP(B108,#REF!,44,0)</f>
        <v>#REF!</v>
      </c>
      <c r="BQ108" s="27"/>
      <c r="BR108" s="27" t="e">
        <f>VLOOKUP(B108,#REF!,24,0)</f>
        <v>#REF!</v>
      </c>
      <c r="BS108" s="27">
        <v>5</v>
      </c>
      <c r="BT108" s="27">
        <v>30863.77</v>
      </c>
      <c r="BU108" s="28" t="e">
        <f>VLOOKUP(B108,#REF!,8,0)</f>
        <v>#REF!</v>
      </c>
      <c r="BV108" s="28" t="e">
        <f>VLOOKUP(B108,#REF!,13,0)</f>
        <v>#REF!</v>
      </c>
      <c r="BW108" s="28" t="e">
        <f>VLOOKUP(B108,#REF!,18,0)</f>
        <v>#REF!</v>
      </c>
      <c r="BX108" s="27" t="e">
        <f>VLOOKUP(B108,#REF!,43,0)</f>
        <v>#REF!</v>
      </c>
      <c r="BY108" s="27" t="e">
        <f>VLOOKUP(B108,#REF!,48,0)</f>
        <v>#REF!</v>
      </c>
      <c r="BZ108" s="27">
        <v>0</v>
      </c>
      <c r="CA108" s="27" t="e">
        <f>VLOOKUP(B108,#REF!,28,0)</f>
        <v>#REF!</v>
      </c>
      <c r="CB108" s="27"/>
      <c r="CC108" s="27" t="e">
        <f>VLOOKUP(B108,#REF!,23,0)</f>
        <v>#REF!</v>
      </c>
      <c r="CD108" s="27" t="e">
        <f>VLOOKUP(B108,#REF!,33,0)</f>
        <v>#REF!</v>
      </c>
      <c r="CE108" s="27"/>
      <c r="CF108" s="27" t="e">
        <f>VLOOKUP(B108,#REF!,38,0)</f>
        <v>#REF!</v>
      </c>
      <c r="CG108" s="27" t="e">
        <f t="shared" si="21"/>
        <v>#REF!</v>
      </c>
      <c r="CH108" s="27" t="e">
        <f>VLOOKUP(B108,#REF!,87,0)</f>
        <v>#REF!</v>
      </c>
      <c r="CI108" s="27" t="e">
        <f t="shared" si="15"/>
        <v>#REF!</v>
      </c>
      <c r="CJ108" s="27"/>
      <c r="CK108" s="27"/>
      <c r="CL108" s="27"/>
      <c r="CM108" s="30"/>
      <c r="CN108" s="27"/>
    </row>
    <row r="109" spans="1:92" hidden="1">
      <c r="A109" s="24" t="s">
        <v>328</v>
      </c>
      <c r="B109" s="24">
        <v>10269</v>
      </c>
      <c r="C109" s="24" t="s">
        <v>310</v>
      </c>
      <c r="D109" s="24" t="s">
        <v>311</v>
      </c>
      <c r="E109" s="24" t="s">
        <v>329</v>
      </c>
      <c r="F109" s="24" t="e">
        <f>VLOOKUP($B109,#REF!,5,0)</f>
        <v>#REF!</v>
      </c>
      <c r="G109" s="24" t="e">
        <f>VLOOKUP($B109,#REF!,6,0)</f>
        <v>#REF!</v>
      </c>
      <c r="H109" s="25" t="e">
        <f>VLOOKUP($B109,#REF!,7,0)</f>
        <v>#REF!</v>
      </c>
      <c r="I109" s="26">
        <v>0.03</v>
      </c>
      <c r="J109" s="24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 t="e">
        <f>VLOOKUP(B109,#REF!,9,0)</f>
        <v>#REF!</v>
      </c>
      <c r="AI109" s="27"/>
      <c r="AJ109" s="27"/>
      <c r="AK109" s="27"/>
      <c r="AL109" s="27" t="e">
        <f>VLOOKUP(B109,#REF!,11,0)</f>
        <v>#REF!</v>
      </c>
      <c r="AM109" s="28">
        <f t="shared" si="16"/>
        <v>0</v>
      </c>
      <c r="AN109" s="28" t="e">
        <f t="shared" si="17"/>
        <v>#REF!</v>
      </c>
      <c r="AO109" s="27"/>
      <c r="AP109" s="27"/>
      <c r="AQ109" s="27"/>
      <c r="AR109" s="27"/>
      <c r="AS109" s="27"/>
      <c r="AT109" s="27">
        <v>395.05</v>
      </c>
      <c r="AU109" s="27">
        <v>11.8515</v>
      </c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 t="e">
        <f t="shared" si="18"/>
        <v>#REF!</v>
      </c>
      <c r="BI109" s="27" t="e">
        <f t="shared" si="19"/>
        <v>#REF!</v>
      </c>
      <c r="BJ109" s="28" t="e">
        <f>VLOOKUP(B109,#REF!,3,0)</f>
        <v>#REF!</v>
      </c>
      <c r="BK109" s="28" t="e">
        <f>VLOOKUP(B109,#REF!,6,0)</f>
        <v>#REF!</v>
      </c>
      <c r="BL109" s="28" t="e">
        <f t="shared" si="20"/>
        <v>#REF!</v>
      </c>
      <c r="BM109" s="27" t="e">
        <f>VLOOKUP(B109,#REF!,12,0)</f>
        <v>#REF!</v>
      </c>
      <c r="BN109" s="27" t="e">
        <f>-VLOOKUP(B109,#REF!,8,0)</f>
        <v>#REF!</v>
      </c>
      <c r="BO109" s="27" t="e">
        <f>VLOOKUP(B109,#REF!,39,0)</f>
        <v>#REF!</v>
      </c>
      <c r="BP109" s="27" t="e">
        <f>VLOOKUP(B109,#REF!,44,0)</f>
        <v>#REF!</v>
      </c>
      <c r="BQ109" s="27"/>
      <c r="BR109" s="27" t="e">
        <f>VLOOKUP(B109,#REF!,24,0)</f>
        <v>#REF!</v>
      </c>
      <c r="BS109" s="27">
        <v>5</v>
      </c>
      <c r="BT109" s="27">
        <v>32459</v>
      </c>
      <c r="BU109" s="28" t="e">
        <f>VLOOKUP(B109,#REF!,8,0)</f>
        <v>#REF!</v>
      </c>
      <c r="BV109" s="28" t="e">
        <f>VLOOKUP(B109,#REF!,13,0)</f>
        <v>#REF!</v>
      </c>
      <c r="BW109" s="28" t="e">
        <f>VLOOKUP(B109,#REF!,18,0)</f>
        <v>#REF!</v>
      </c>
      <c r="BX109" s="27" t="e">
        <f>VLOOKUP(B109,#REF!,43,0)</f>
        <v>#REF!</v>
      </c>
      <c r="BY109" s="27" t="e">
        <f>VLOOKUP(B109,#REF!,48,0)</f>
        <v>#REF!</v>
      </c>
      <c r="BZ109" s="27">
        <v>0</v>
      </c>
      <c r="CA109" s="27" t="e">
        <f>VLOOKUP(B109,#REF!,28,0)</f>
        <v>#REF!</v>
      </c>
      <c r="CB109" s="27"/>
      <c r="CC109" s="27" t="e">
        <f>VLOOKUP(B109,#REF!,23,0)</f>
        <v>#REF!</v>
      </c>
      <c r="CD109" s="27" t="e">
        <f>VLOOKUP(B109,#REF!,33,0)</f>
        <v>#REF!</v>
      </c>
      <c r="CE109" s="27"/>
      <c r="CF109" s="27" t="e">
        <f>VLOOKUP(B109,#REF!,38,0)</f>
        <v>#REF!</v>
      </c>
      <c r="CG109" s="27" t="e">
        <f t="shared" si="21"/>
        <v>#REF!</v>
      </c>
      <c r="CH109" s="27" t="e">
        <f>VLOOKUP(B109,#REF!,87,0)</f>
        <v>#REF!</v>
      </c>
      <c r="CI109" s="27" t="e">
        <f t="shared" si="15"/>
        <v>#REF!</v>
      </c>
      <c r="CJ109" s="27"/>
      <c r="CK109" s="27"/>
      <c r="CL109" s="27"/>
      <c r="CM109" s="30"/>
      <c r="CN109" s="27"/>
    </row>
    <row r="110" spans="1:92" hidden="1">
      <c r="A110" s="24" t="s">
        <v>330</v>
      </c>
      <c r="B110" s="24">
        <v>10643</v>
      </c>
      <c r="C110" s="24" t="s">
        <v>310</v>
      </c>
      <c r="D110" s="24" t="s">
        <v>311</v>
      </c>
      <c r="E110" s="24" t="s">
        <v>331</v>
      </c>
      <c r="F110" s="24" t="e">
        <f>VLOOKUP($B110,#REF!,5,0)</f>
        <v>#REF!</v>
      </c>
      <c r="G110" s="24" t="e">
        <f>VLOOKUP($B110,#REF!,6,0)</f>
        <v>#REF!</v>
      </c>
      <c r="H110" s="25" t="e">
        <f>VLOOKUP($B110,#REF!,7,0)</f>
        <v>#REF!</v>
      </c>
      <c r="I110" s="26">
        <v>0.03</v>
      </c>
      <c r="J110" s="24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 t="e">
        <f>VLOOKUP(B110,#REF!,9,0)</f>
        <v>#REF!</v>
      </c>
      <c r="AI110" s="27"/>
      <c r="AJ110" s="27"/>
      <c r="AK110" s="27"/>
      <c r="AL110" s="27" t="e">
        <f>VLOOKUP(B110,#REF!,11,0)</f>
        <v>#REF!</v>
      </c>
      <c r="AM110" s="28">
        <f t="shared" si="16"/>
        <v>0</v>
      </c>
      <c r="AN110" s="28" t="e">
        <f t="shared" si="17"/>
        <v>#REF!</v>
      </c>
      <c r="AO110" s="27"/>
      <c r="AP110" s="27"/>
      <c r="AQ110" s="27"/>
      <c r="AR110" s="27"/>
      <c r="AS110" s="27"/>
      <c r="AT110" s="27">
        <v>10642.57</v>
      </c>
      <c r="AU110" s="27">
        <v>319.27709999999996</v>
      </c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 t="e">
        <f t="shared" si="18"/>
        <v>#REF!</v>
      </c>
      <c r="BI110" s="27" t="e">
        <f t="shared" si="19"/>
        <v>#REF!</v>
      </c>
      <c r="BJ110" s="28" t="e">
        <f>VLOOKUP(B110,#REF!,3,0)</f>
        <v>#REF!</v>
      </c>
      <c r="BK110" s="28" t="e">
        <f>VLOOKUP(B110,#REF!,6,0)</f>
        <v>#REF!</v>
      </c>
      <c r="BL110" s="28" t="e">
        <f t="shared" si="20"/>
        <v>#REF!</v>
      </c>
      <c r="BM110" s="27" t="e">
        <f>VLOOKUP(B110,#REF!,12,0)</f>
        <v>#REF!</v>
      </c>
      <c r="BN110" s="27" t="e">
        <f>-VLOOKUP(B110,#REF!,8,0)</f>
        <v>#REF!</v>
      </c>
      <c r="BO110" s="27" t="e">
        <f>VLOOKUP(B110,#REF!,39,0)</f>
        <v>#REF!</v>
      </c>
      <c r="BP110" s="27" t="e">
        <f>VLOOKUP(B110,#REF!,44,0)</f>
        <v>#REF!</v>
      </c>
      <c r="BQ110" s="27"/>
      <c r="BR110" s="27" t="e">
        <f>VLOOKUP(B110,#REF!,24,0)</f>
        <v>#REF!</v>
      </c>
      <c r="BS110" s="27">
        <v>6</v>
      </c>
      <c r="BT110" s="27">
        <v>31225.59</v>
      </c>
      <c r="BU110" s="28" t="e">
        <f>VLOOKUP(B110,#REF!,8,0)</f>
        <v>#REF!</v>
      </c>
      <c r="BV110" s="28" t="e">
        <f>VLOOKUP(B110,#REF!,13,0)</f>
        <v>#REF!</v>
      </c>
      <c r="BW110" s="28" t="e">
        <f>VLOOKUP(B110,#REF!,18,0)</f>
        <v>#REF!</v>
      </c>
      <c r="BX110" s="27" t="e">
        <f>VLOOKUP(B110,#REF!,43,0)</f>
        <v>#REF!</v>
      </c>
      <c r="BY110" s="27" t="e">
        <f>VLOOKUP(B110,#REF!,48,0)</f>
        <v>#REF!</v>
      </c>
      <c r="BZ110" s="27">
        <v>0</v>
      </c>
      <c r="CA110" s="27" t="e">
        <f>VLOOKUP(B110,#REF!,28,0)</f>
        <v>#REF!</v>
      </c>
      <c r="CB110" s="27"/>
      <c r="CC110" s="27" t="e">
        <f>VLOOKUP(B110,#REF!,23,0)</f>
        <v>#REF!</v>
      </c>
      <c r="CD110" s="27" t="e">
        <f>VLOOKUP(B110,#REF!,33,0)</f>
        <v>#REF!</v>
      </c>
      <c r="CE110" s="27"/>
      <c r="CF110" s="27" t="e">
        <f>VLOOKUP(B110,#REF!,38,0)</f>
        <v>#REF!</v>
      </c>
      <c r="CG110" s="27" t="e">
        <f t="shared" si="21"/>
        <v>#REF!</v>
      </c>
      <c r="CH110" s="27" t="e">
        <f>VLOOKUP(B110,#REF!,87,0)</f>
        <v>#REF!</v>
      </c>
      <c r="CI110" s="27" t="e">
        <f t="shared" si="15"/>
        <v>#REF!</v>
      </c>
      <c r="CJ110" s="27"/>
      <c r="CK110" s="27"/>
      <c r="CL110" s="27"/>
      <c r="CM110" s="30"/>
      <c r="CN110" s="27"/>
    </row>
    <row r="111" spans="1:92" hidden="1">
      <c r="A111" s="24" t="s">
        <v>332</v>
      </c>
      <c r="B111" s="24">
        <v>10805</v>
      </c>
      <c r="C111" s="24" t="s">
        <v>310</v>
      </c>
      <c r="D111" s="24" t="s">
        <v>311</v>
      </c>
      <c r="E111" s="24" t="s">
        <v>333</v>
      </c>
      <c r="F111" s="24" t="e">
        <f>VLOOKUP($B111,#REF!,5,0)</f>
        <v>#REF!</v>
      </c>
      <c r="G111" s="24" t="e">
        <f>VLOOKUP($B111,#REF!,6,0)</f>
        <v>#REF!</v>
      </c>
      <c r="H111" s="25" t="e">
        <f>VLOOKUP($B111,#REF!,7,0)</f>
        <v>#REF!</v>
      </c>
      <c r="I111" s="26">
        <v>0.13</v>
      </c>
      <c r="J111" s="24" t="e">
        <f>VLOOKUP(B111,#REF!,2,0)</f>
        <v>#REF!</v>
      </c>
      <c r="K111" s="27" t="e">
        <f>VLOOKUP(B111,#REF!,3,0)</f>
        <v>#REF!</v>
      </c>
      <c r="L111" s="27" t="e">
        <f>VLOOKUP(B111,#REF!,4,0)</f>
        <v>#REF!</v>
      </c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 t="e">
        <f>VLOOKUP(B111,#REF!,9,0)</f>
        <v>#REF!</v>
      </c>
      <c r="AI111" s="27"/>
      <c r="AJ111" s="27"/>
      <c r="AK111" s="27"/>
      <c r="AL111" s="27" t="e">
        <f>VLOOKUP(B111,#REF!,11,0)</f>
        <v>#REF!</v>
      </c>
      <c r="AM111" s="28" t="e">
        <f t="shared" si="16"/>
        <v>#REF!</v>
      </c>
      <c r="AN111" s="28" t="e">
        <f t="shared" si="17"/>
        <v>#REF!</v>
      </c>
      <c r="AO111" s="27"/>
      <c r="AP111" s="27"/>
      <c r="AQ111" s="27"/>
      <c r="AR111" s="27"/>
      <c r="AS111" s="27"/>
      <c r="AT111" s="27">
        <v>18339.82</v>
      </c>
      <c r="AU111" s="27">
        <v>2384.1799999999998</v>
      </c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 t="e">
        <f t="shared" si="18"/>
        <v>#REF!</v>
      </c>
      <c r="BI111" s="27" t="e">
        <f t="shared" si="19"/>
        <v>#REF!</v>
      </c>
      <c r="BJ111" s="28" t="e">
        <f>VLOOKUP(B111,#REF!,3,0)</f>
        <v>#REF!</v>
      </c>
      <c r="BK111" s="28" t="e">
        <f>VLOOKUP(B111,#REF!,6,0)</f>
        <v>#REF!</v>
      </c>
      <c r="BL111" s="28" t="e">
        <f t="shared" si="20"/>
        <v>#REF!</v>
      </c>
      <c r="BM111" s="27" t="e">
        <f>-VLOOKUP(B111,#REF!,10,0)</f>
        <v>#REF!</v>
      </c>
      <c r="BN111" s="27" t="e">
        <f>-VLOOKUP(B111,#REF!,8,0)</f>
        <v>#REF!</v>
      </c>
      <c r="BO111" s="27" t="e">
        <f>VLOOKUP(B111,#REF!,39,0)</f>
        <v>#REF!</v>
      </c>
      <c r="BP111" s="27" t="e">
        <f>VLOOKUP(B111,#REF!,44,0)</f>
        <v>#REF!</v>
      </c>
      <c r="BQ111" s="27"/>
      <c r="BR111" s="27" t="e">
        <f>VLOOKUP(B111,#REF!,24,0)</f>
        <v>#REF!</v>
      </c>
      <c r="BS111" s="27">
        <v>33</v>
      </c>
      <c r="BT111" s="27">
        <v>206383.87</v>
      </c>
      <c r="BU111" s="28" t="e">
        <f>VLOOKUP(B111,#REF!,8,0)</f>
        <v>#REF!</v>
      </c>
      <c r="BV111" s="28" t="e">
        <f>VLOOKUP(B111,#REF!,13,0)</f>
        <v>#REF!</v>
      </c>
      <c r="BW111" s="28" t="e">
        <f>VLOOKUP(B111,#REF!,18,0)</f>
        <v>#REF!</v>
      </c>
      <c r="BX111" s="27" t="e">
        <f>VLOOKUP(B111,#REF!,43,0)</f>
        <v>#REF!</v>
      </c>
      <c r="BY111" s="27" t="e">
        <f>VLOOKUP(B111,#REF!,48,0)</f>
        <v>#REF!</v>
      </c>
      <c r="BZ111" s="27">
        <v>0</v>
      </c>
      <c r="CA111" s="27" t="e">
        <f>VLOOKUP(B111,#REF!,28,0)</f>
        <v>#REF!</v>
      </c>
      <c r="CB111" s="27"/>
      <c r="CC111" s="27" t="e">
        <f>VLOOKUP(B111,#REF!,23,0)</f>
        <v>#REF!</v>
      </c>
      <c r="CD111" s="27" t="e">
        <f>VLOOKUP(B111,#REF!,33,0)</f>
        <v>#REF!</v>
      </c>
      <c r="CE111" s="27"/>
      <c r="CF111" s="27" t="e">
        <f>VLOOKUP(B111,#REF!,38,0)</f>
        <v>#REF!</v>
      </c>
      <c r="CG111" s="27" t="e">
        <f t="shared" si="21"/>
        <v>#REF!</v>
      </c>
      <c r="CH111" s="27" t="e">
        <f>VLOOKUP(B111,#REF!,87,0)</f>
        <v>#REF!</v>
      </c>
      <c r="CI111" s="27" t="e">
        <f t="shared" si="15"/>
        <v>#REF!</v>
      </c>
      <c r="CJ111" s="27"/>
      <c r="CK111" s="27"/>
      <c r="CL111" s="27"/>
      <c r="CM111" s="30"/>
      <c r="CN111" s="27"/>
    </row>
    <row r="112" spans="1:92" hidden="1">
      <c r="A112" s="24" t="s">
        <v>334</v>
      </c>
      <c r="B112" s="24">
        <v>11764</v>
      </c>
      <c r="C112" s="24" t="s">
        <v>310</v>
      </c>
      <c r="D112" s="24" t="s">
        <v>311</v>
      </c>
      <c r="E112" s="24" t="s">
        <v>335</v>
      </c>
      <c r="F112" s="24" t="e">
        <f>VLOOKUP($B112,#REF!,5,0)</f>
        <v>#REF!</v>
      </c>
      <c r="G112" s="24" t="e">
        <f>VLOOKUP($B112,#REF!,6,0)</f>
        <v>#REF!</v>
      </c>
      <c r="H112" s="25" t="e">
        <f>VLOOKUP($B112,#REF!,7,0)</f>
        <v>#REF!</v>
      </c>
      <c r="I112" s="26">
        <v>0.03</v>
      </c>
      <c r="J112" s="24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 t="e">
        <f>VLOOKUP(B112,#REF!,9,0)</f>
        <v>#REF!</v>
      </c>
      <c r="AI112" s="27"/>
      <c r="AJ112" s="27"/>
      <c r="AK112" s="27"/>
      <c r="AL112" s="27" t="e">
        <f>VLOOKUP(B112,#REF!,11,0)</f>
        <v>#REF!</v>
      </c>
      <c r="AM112" s="28">
        <f t="shared" si="16"/>
        <v>0</v>
      </c>
      <c r="AN112" s="28" t="e">
        <f t="shared" si="17"/>
        <v>#REF!</v>
      </c>
      <c r="AO112" s="27"/>
      <c r="AP112" s="27"/>
      <c r="AQ112" s="27"/>
      <c r="AR112" s="27"/>
      <c r="AS112" s="27"/>
      <c r="AT112" s="27">
        <v>3239.6</v>
      </c>
      <c r="AU112" s="27">
        <v>97.187999999999988</v>
      </c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 t="e">
        <f t="shared" si="18"/>
        <v>#REF!</v>
      </c>
      <c r="BI112" s="27" t="e">
        <f t="shared" si="19"/>
        <v>#REF!</v>
      </c>
      <c r="BJ112" s="28" t="e">
        <f>VLOOKUP(B112,#REF!,3,0)</f>
        <v>#REF!</v>
      </c>
      <c r="BK112" s="28" t="e">
        <f>VLOOKUP(B112,#REF!,6,0)</f>
        <v>#REF!</v>
      </c>
      <c r="BL112" s="28" t="e">
        <f t="shared" si="20"/>
        <v>#REF!</v>
      </c>
      <c r="BM112" s="27" t="e">
        <f>VLOOKUP(B112,#REF!,12,0)</f>
        <v>#REF!</v>
      </c>
      <c r="BN112" s="27" t="e">
        <f>-VLOOKUP(B112,#REF!,8,0)</f>
        <v>#REF!</v>
      </c>
      <c r="BO112" s="27" t="e">
        <f>VLOOKUP(B112,#REF!,39,0)</f>
        <v>#REF!</v>
      </c>
      <c r="BP112" s="27" t="e">
        <f>VLOOKUP(B112,#REF!,44,0)</f>
        <v>#REF!</v>
      </c>
      <c r="BQ112" s="27"/>
      <c r="BR112" s="27" t="e">
        <f>VLOOKUP(B112,#REF!,24,0)</f>
        <v>#REF!</v>
      </c>
      <c r="BS112" s="27">
        <v>5</v>
      </c>
      <c r="BT112" s="27">
        <v>32370.5</v>
      </c>
      <c r="BU112" s="28" t="e">
        <f>VLOOKUP(B112,#REF!,8,0)</f>
        <v>#REF!</v>
      </c>
      <c r="BV112" s="28" t="e">
        <f>VLOOKUP(B112,#REF!,13,0)</f>
        <v>#REF!</v>
      </c>
      <c r="BW112" s="28" t="e">
        <f>VLOOKUP(B112,#REF!,18,0)</f>
        <v>#REF!</v>
      </c>
      <c r="BX112" s="27" t="e">
        <f>VLOOKUP(B112,#REF!,43,0)</f>
        <v>#REF!</v>
      </c>
      <c r="BY112" s="27" t="e">
        <f>VLOOKUP(B112,#REF!,48,0)</f>
        <v>#REF!</v>
      </c>
      <c r="BZ112" s="27">
        <v>0</v>
      </c>
      <c r="CA112" s="27" t="e">
        <f>VLOOKUP(B112,#REF!,28,0)</f>
        <v>#REF!</v>
      </c>
      <c r="CB112" s="27"/>
      <c r="CC112" s="27" t="e">
        <f>VLOOKUP(B112,#REF!,23,0)</f>
        <v>#REF!</v>
      </c>
      <c r="CD112" s="27" t="e">
        <f>VLOOKUP(B112,#REF!,33,0)</f>
        <v>#REF!</v>
      </c>
      <c r="CE112" s="27"/>
      <c r="CF112" s="27" t="e">
        <f>VLOOKUP(B112,#REF!,38,0)</f>
        <v>#REF!</v>
      </c>
      <c r="CG112" s="27" t="e">
        <f t="shared" si="21"/>
        <v>#REF!</v>
      </c>
      <c r="CH112" s="27" t="e">
        <f>VLOOKUP(B112,#REF!,87,0)</f>
        <v>#REF!</v>
      </c>
      <c r="CI112" s="27" t="e">
        <f t="shared" si="15"/>
        <v>#REF!</v>
      </c>
      <c r="CJ112" s="27"/>
      <c r="CK112" s="27"/>
      <c r="CL112" s="27"/>
      <c r="CM112" s="30"/>
      <c r="CN112" s="27"/>
    </row>
    <row r="113" spans="1:92" hidden="1">
      <c r="A113" s="24" t="s">
        <v>336</v>
      </c>
      <c r="B113" s="24">
        <v>11770</v>
      </c>
      <c r="C113" s="24" t="s">
        <v>310</v>
      </c>
      <c r="D113" s="24" t="s">
        <v>311</v>
      </c>
      <c r="E113" s="24" t="s">
        <v>337</v>
      </c>
      <c r="F113" s="24" t="e">
        <f>VLOOKUP($B113,#REF!,5,0)</f>
        <v>#REF!</v>
      </c>
      <c r="G113" s="24" t="e">
        <f>VLOOKUP($B113,#REF!,6,0)</f>
        <v>#REF!</v>
      </c>
      <c r="H113" s="25" t="e">
        <f>VLOOKUP($B113,#REF!,7,0)</f>
        <v>#REF!</v>
      </c>
      <c r="I113" s="26">
        <v>0.13</v>
      </c>
      <c r="J113" s="24" t="e">
        <f>VLOOKUP(B113,#REF!,2,0)</f>
        <v>#REF!</v>
      </c>
      <c r="K113" s="27" t="e">
        <f>VLOOKUP(B113,#REF!,3,0)</f>
        <v>#REF!</v>
      </c>
      <c r="L113" s="27" t="e">
        <f>VLOOKUP(B113,#REF!,4,0)</f>
        <v>#REF!</v>
      </c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 t="e">
        <f>VLOOKUP(B113,#REF!,9,0)</f>
        <v>#REF!</v>
      </c>
      <c r="AI113" s="27"/>
      <c r="AJ113" s="27"/>
      <c r="AK113" s="27"/>
      <c r="AL113" s="27" t="e">
        <f>VLOOKUP(B113,#REF!,11,0)</f>
        <v>#REF!</v>
      </c>
      <c r="AM113" s="28" t="e">
        <f t="shared" si="16"/>
        <v>#REF!</v>
      </c>
      <c r="AN113" s="28" t="e">
        <f t="shared" si="17"/>
        <v>#REF!</v>
      </c>
      <c r="AO113" s="27"/>
      <c r="AP113" s="27"/>
      <c r="AQ113" s="27"/>
      <c r="AR113" s="27"/>
      <c r="AS113" s="27"/>
      <c r="AT113" s="27">
        <v>906.2</v>
      </c>
      <c r="AU113" s="27">
        <v>117.8</v>
      </c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 t="e">
        <f t="shared" si="18"/>
        <v>#REF!</v>
      </c>
      <c r="BI113" s="27" t="e">
        <f t="shared" si="19"/>
        <v>#REF!</v>
      </c>
      <c r="BJ113" s="28" t="e">
        <f>VLOOKUP(B113,#REF!,3,0)</f>
        <v>#REF!</v>
      </c>
      <c r="BK113" s="28" t="e">
        <f>VLOOKUP(B113,#REF!,6,0)</f>
        <v>#REF!</v>
      </c>
      <c r="BL113" s="28" t="e">
        <f t="shared" si="20"/>
        <v>#REF!</v>
      </c>
      <c r="BM113" s="27" t="e">
        <f>VLOOKUP(B113,#REF!,12,0)</f>
        <v>#REF!</v>
      </c>
      <c r="BN113" s="27" t="e">
        <f>-VLOOKUP(B113,#REF!,8,0)</f>
        <v>#REF!</v>
      </c>
      <c r="BO113" s="27" t="e">
        <f>VLOOKUP(B113,#REF!,39,0)</f>
        <v>#REF!</v>
      </c>
      <c r="BP113" s="27" t="e">
        <f>VLOOKUP(B113,#REF!,44,0)</f>
        <v>#REF!</v>
      </c>
      <c r="BQ113" s="27"/>
      <c r="BR113" s="27" t="e">
        <f>VLOOKUP(B113,#REF!,24,0)</f>
        <v>#REF!</v>
      </c>
      <c r="BS113" s="27">
        <v>7</v>
      </c>
      <c r="BT113" s="27">
        <v>42605.919999999998</v>
      </c>
      <c r="BU113" s="28" t="e">
        <f>VLOOKUP(B113,#REF!,8,0)</f>
        <v>#REF!</v>
      </c>
      <c r="BV113" s="28" t="e">
        <f>VLOOKUP(B113,#REF!,13,0)</f>
        <v>#REF!</v>
      </c>
      <c r="BW113" s="28" t="e">
        <f>VLOOKUP(B113,#REF!,18,0)</f>
        <v>#REF!</v>
      </c>
      <c r="BX113" s="27" t="e">
        <f>VLOOKUP(B113,#REF!,43,0)</f>
        <v>#REF!</v>
      </c>
      <c r="BY113" s="27" t="e">
        <f>VLOOKUP(B113,#REF!,48,0)</f>
        <v>#REF!</v>
      </c>
      <c r="BZ113" s="27">
        <v>0</v>
      </c>
      <c r="CA113" s="27" t="e">
        <f>VLOOKUP(B113,#REF!,28,0)</f>
        <v>#REF!</v>
      </c>
      <c r="CB113" s="27"/>
      <c r="CC113" s="27" t="e">
        <f>VLOOKUP(B113,#REF!,23,0)</f>
        <v>#REF!</v>
      </c>
      <c r="CD113" s="27" t="e">
        <f>VLOOKUP(B113,#REF!,33,0)</f>
        <v>#REF!</v>
      </c>
      <c r="CE113" s="27"/>
      <c r="CF113" s="27" t="e">
        <f>VLOOKUP(B113,#REF!,38,0)</f>
        <v>#REF!</v>
      </c>
      <c r="CG113" s="27" t="e">
        <f t="shared" si="21"/>
        <v>#REF!</v>
      </c>
      <c r="CH113" s="27" t="e">
        <f>VLOOKUP(B113,#REF!,87,0)</f>
        <v>#REF!</v>
      </c>
      <c r="CI113" s="27" t="e">
        <f t="shared" si="15"/>
        <v>#REF!</v>
      </c>
      <c r="CJ113" s="27"/>
      <c r="CK113" s="27"/>
      <c r="CL113" s="27"/>
      <c r="CM113" s="30"/>
      <c r="CN113" s="27"/>
    </row>
    <row r="114" spans="1:92" hidden="1">
      <c r="A114" s="24" t="s">
        <v>338</v>
      </c>
      <c r="B114" s="24">
        <v>11592</v>
      </c>
      <c r="C114" s="24" t="s">
        <v>310</v>
      </c>
      <c r="D114" s="24" t="s">
        <v>311</v>
      </c>
      <c r="E114" s="24" t="s">
        <v>339</v>
      </c>
      <c r="F114" s="24" t="e">
        <f>VLOOKUP($B114,#REF!,5,0)</f>
        <v>#REF!</v>
      </c>
      <c r="G114" s="24" t="e">
        <f>VLOOKUP($B114,#REF!,6,0)</f>
        <v>#REF!</v>
      </c>
      <c r="H114" s="25" t="e">
        <f>VLOOKUP($B114,#REF!,7,0)</f>
        <v>#REF!</v>
      </c>
      <c r="I114" s="26">
        <v>0.13</v>
      </c>
      <c r="J114" s="24" t="e">
        <f>VLOOKUP(B114,#REF!,2,0)</f>
        <v>#REF!</v>
      </c>
      <c r="K114" s="27" t="e">
        <f>VLOOKUP(B114,#REF!,3,0)</f>
        <v>#REF!</v>
      </c>
      <c r="L114" s="27" t="e">
        <f>VLOOKUP(B114,#REF!,4,0)</f>
        <v>#REF!</v>
      </c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 t="e">
        <f>VLOOKUP(B114,#REF!,9,0)</f>
        <v>#REF!</v>
      </c>
      <c r="AI114" s="27"/>
      <c r="AJ114" s="27"/>
      <c r="AK114" s="27"/>
      <c r="AL114" s="27" t="e">
        <f>VLOOKUP(B114,#REF!,11,0)</f>
        <v>#REF!</v>
      </c>
      <c r="AM114" s="28" t="e">
        <f t="shared" si="16"/>
        <v>#REF!</v>
      </c>
      <c r="AN114" s="28" t="e">
        <f t="shared" si="17"/>
        <v>#REF!</v>
      </c>
      <c r="AO114" s="27"/>
      <c r="AP114" s="27"/>
      <c r="AQ114" s="27"/>
      <c r="AR114" s="27"/>
      <c r="AS114" s="27"/>
      <c r="AT114" s="27">
        <v>19785.86</v>
      </c>
      <c r="AU114" s="27">
        <v>2572.14</v>
      </c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 t="e">
        <f t="shared" si="18"/>
        <v>#REF!</v>
      </c>
      <c r="BI114" s="27" t="e">
        <f t="shared" si="19"/>
        <v>#REF!</v>
      </c>
      <c r="BJ114" s="28" t="e">
        <f>VLOOKUP(B114,#REF!,3,0)</f>
        <v>#REF!</v>
      </c>
      <c r="BK114" s="28" t="e">
        <f>VLOOKUP(B114,#REF!,6,0)</f>
        <v>#REF!</v>
      </c>
      <c r="BL114" s="28" t="e">
        <f t="shared" si="20"/>
        <v>#REF!</v>
      </c>
      <c r="BM114" s="27" t="e">
        <f>VLOOKUP(B114,#REF!,12,0)</f>
        <v>#REF!</v>
      </c>
      <c r="BN114" s="27" t="e">
        <f>-VLOOKUP(B114,#REF!,8,0)</f>
        <v>#REF!</v>
      </c>
      <c r="BO114" s="27" t="e">
        <f>VLOOKUP(B114,#REF!,39,0)</f>
        <v>#REF!</v>
      </c>
      <c r="BP114" s="27" t="e">
        <f>VLOOKUP(B114,#REF!,44,0)</f>
        <v>#REF!</v>
      </c>
      <c r="BQ114" s="27"/>
      <c r="BR114" s="27" t="e">
        <f>VLOOKUP(B114,#REF!,24,0)</f>
        <v>#REF!</v>
      </c>
      <c r="BS114" s="27">
        <v>21</v>
      </c>
      <c r="BT114" s="27">
        <v>134991.29</v>
      </c>
      <c r="BU114" s="28" t="e">
        <f>VLOOKUP(B114,#REF!,8,0)</f>
        <v>#REF!</v>
      </c>
      <c r="BV114" s="28" t="e">
        <f>VLOOKUP(B114,#REF!,13,0)</f>
        <v>#REF!</v>
      </c>
      <c r="BW114" s="28" t="e">
        <f>VLOOKUP(B114,#REF!,18,0)</f>
        <v>#REF!</v>
      </c>
      <c r="BX114" s="27" t="e">
        <f>VLOOKUP(B114,#REF!,43,0)</f>
        <v>#REF!</v>
      </c>
      <c r="BY114" s="27" t="e">
        <f>VLOOKUP(B114,#REF!,48,0)</f>
        <v>#REF!</v>
      </c>
      <c r="BZ114" s="27">
        <v>0</v>
      </c>
      <c r="CA114" s="27" t="e">
        <f>VLOOKUP(B114,#REF!,28,0)</f>
        <v>#REF!</v>
      </c>
      <c r="CB114" s="27"/>
      <c r="CC114" s="27" t="e">
        <f>VLOOKUP(B114,#REF!,23,0)</f>
        <v>#REF!</v>
      </c>
      <c r="CD114" s="27" t="e">
        <f>VLOOKUP(B114,#REF!,33,0)</f>
        <v>#REF!</v>
      </c>
      <c r="CE114" s="27"/>
      <c r="CF114" s="27" t="e">
        <f>VLOOKUP(B114,#REF!,38,0)</f>
        <v>#REF!</v>
      </c>
      <c r="CG114" s="27" t="e">
        <f t="shared" si="21"/>
        <v>#REF!</v>
      </c>
      <c r="CH114" s="27" t="e">
        <f>VLOOKUP(B114,#REF!,87,0)</f>
        <v>#REF!</v>
      </c>
      <c r="CI114" s="27" t="e">
        <f t="shared" si="15"/>
        <v>#REF!</v>
      </c>
      <c r="CJ114" s="27"/>
      <c r="CK114" s="27"/>
      <c r="CL114" s="27"/>
      <c r="CM114" s="30"/>
      <c r="CN114" s="27"/>
    </row>
    <row r="115" spans="1:92" hidden="1">
      <c r="A115" s="24" t="s">
        <v>340</v>
      </c>
      <c r="B115" s="24">
        <v>12369</v>
      </c>
      <c r="C115" s="24" t="s">
        <v>310</v>
      </c>
      <c r="D115" s="24" t="s">
        <v>311</v>
      </c>
      <c r="E115" s="24" t="s">
        <v>341</v>
      </c>
      <c r="F115" s="24" t="e">
        <f>VLOOKUP($B115,#REF!,5,0)</f>
        <v>#REF!</v>
      </c>
      <c r="G115" s="24" t="e">
        <f>VLOOKUP($B115,#REF!,6,0)</f>
        <v>#REF!</v>
      </c>
      <c r="H115" s="25" t="e">
        <f>VLOOKUP($B115,#REF!,7,0)</f>
        <v>#REF!</v>
      </c>
      <c r="I115" s="26">
        <v>0.13</v>
      </c>
      <c r="J115" s="24" t="e">
        <f>VLOOKUP(B115,#REF!,2,0)</f>
        <v>#REF!</v>
      </c>
      <c r="K115" s="27" t="e">
        <f>VLOOKUP(B115,#REF!,3,0)</f>
        <v>#REF!</v>
      </c>
      <c r="L115" s="27" t="e">
        <f>VLOOKUP(B115,#REF!,4,0)</f>
        <v>#REF!</v>
      </c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 t="e">
        <f>VLOOKUP(B115,#REF!,9,0)</f>
        <v>#REF!</v>
      </c>
      <c r="AI115" s="27"/>
      <c r="AJ115" s="27"/>
      <c r="AK115" s="27"/>
      <c r="AL115" s="27" t="e">
        <f>VLOOKUP(B115,#REF!,11,0)</f>
        <v>#REF!</v>
      </c>
      <c r="AM115" s="28" t="e">
        <f t="shared" si="16"/>
        <v>#REF!</v>
      </c>
      <c r="AN115" s="28" t="e">
        <f t="shared" si="17"/>
        <v>#REF!</v>
      </c>
      <c r="AO115" s="27"/>
      <c r="AP115" s="27"/>
      <c r="AQ115" s="27"/>
      <c r="AR115" s="27"/>
      <c r="AS115" s="27"/>
      <c r="AT115" s="27">
        <v>8100.01</v>
      </c>
      <c r="AU115" s="27">
        <v>1052.99</v>
      </c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 t="e">
        <f t="shared" si="18"/>
        <v>#REF!</v>
      </c>
      <c r="BI115" s="27" t="e">
        <f t="shared" si="19"/>
        <v>#REF!</v>
      </c>
      <c r="BJ115" s="28" t="e">
        <f>VLOOKUP(B115,#REF!,3,0)</f>
        <v>#REF!</v>
      </c>
      <c r="BK115" s="28" t="e">
        <f>VLOOKUP(B115,#REF!,6,0)</f>
        <v>#REF!</v>
      </c>
      <c r="BL115" s="28" t="e">
        <f t="shared" si="20"/>
        <v>#REF!</v>
      </c>
      <c r="BM115" s="27" t="e">
        <f>VLOOKUP(B115,#REF!,12,0)</f>
        <v>#REF!</v>
      </c>
      <c r="BN115" s="27" t="e">
        <f>-VLOOKUP(B115,#REF!,8,0)</f>
        <v>#REF!</v>
      </c>
      <c r="BO115" s="27" t="e">
        <f>VLOOKUP(B115,#REF!,39,0)</f>
        <v>#REF!</v>
      </c>
      <c r="BP115" s="27" t="e">
        <f>VLOOKUP(B115,#REF!,44,0)</f>
        <v>#REF!</v>
      </c>
      <c r="BQ115" s="27"/>
      <c r="BR115" s="27" t="e">
        <f>VLOOKUP(B115,#REF!,24,0)</f>
        <v>#REF!</v>
      </c>
      <c r="BS115" s="27">
        <v>5</v>
      </c>
      <c r="BT115" s="27">
        <v>30519.66</v>
      </c>
      <c r="BU115" s="28" t="e">
        <f>VLOOKUP(B115,#REF!,8,0)</f>
        <v>#REF!</v>
      </c>
      <c r="BV115" s="28" t="e">
        <f>VLOOKUP(B115,#REF!,13,0)</f>
        <v>#REF!</v>
      </c>
      <c r="BW115" s="28" t="e">
        <f>VLOOKUP(B115,#REF!,18,0)</f>
        <v>#REF!</v>
      </c>
      <c r="BX115" s="27" t="e">
        <f>VLOOKUP(B115,#REF!,43,0)</f>
        <v>#REF!</v>
      </c>
      <c r="BY115" s="27" t="e">
        <f>VLOOKUP(B115,#REF!,48,0)</f>
        <v>#REF!</v>
      </c>
      <c r="BZ115" s="27">
        <v>0</v>
      </c>
      <c r="CA115" s="27" t="e">
        <f>VLOOKUP(B115,#REF!,28,0)</f>
        <v>#REF!</v>
      </c>
      <c r="CB115" s="27"/>
      <c r="CC115" s="27" t="e">
        <f>VLOOKUP(B115,#REF!,23,0)</f>
        <v>#REF!</v>
      </c>
      <c r="CD115" s="27" t="e">
        <f>VLOOKUP(B115,#REF!,33,0)</f>
        <v>#REF!</v>
      </c>
      <c r="CE115" s="27"/>
      <c r="CF115" s="27" t="e">
        <f>VLOOKUP(B115,#REF!,38,0)</f>
        <v>#REF!</v>
      </c>
      <c r="CG115" s="27" t="e">
        <f t="shared" si="21"/>
        <v>#REF!</v>
      </c>
      <c r="CH115" s="27" t="e">
        <f>VLOOKUP(B115,#REF!,87,0)</f>
        <v>#REF!</v>
      </c>
      <c r="CI115" s="27" t="e">
        <f t="shared" si="15"/>
        <v>#REF!</v>
      </c>
      <c r="CJ115" s="27"/>
      <c r="CK115" s="27"/>
      <c r="CL115" s="27"/>
      <c r="CM115" s="30"/>
      <c r="CN115" s="27"/>
    </row>
    <row r="116" spans="1:92" hidden="1">
      <c r="A116" s="24" t="s">
        <v>342</v>
      </c>
      <c r="B116" s="24">
        <v>12315</v>
      </c>
      <c r="C116" s="24" t="s">
        <v>310</v>
      </c>
      <c r="D116" s="24" t="s">
        <v>311</v>
      </c>
      <c r="E116" s="24" t="s">
        <v>343</v>
      </c>
      <c r="F116" s="24" t="e">
        <f>VLOOKUP($B116,#REF!,5,0)</f>
        <v>#REF!</v>
      </c>
      <c r="G116" s="24" t="e">
        <f>VLOOKUP($B116,#REF!,6,0)</f>
        <v>#REF!</v>
      </c>
      <c r="H116" s="25" t="e">
        <f>VLOOKUP($B116,#REF!,7,0)</f>
        <v>#REF!</v>
      </c>
      <c r="I116" s="26">
        <v>0.13</v>
      </c>
      <c r="J116" s="24" t="e">
        <f>VLOOKUP(B116,#REF!,2,0)</f>
        <v>#REF!</v>
      </c>
      <c r="K116" s="27" t="e">
        <f>VLOOKUP(B116,#REF!,3,0)</f>
        <v>#REF!</v>
      </c>
      <c r="L116" s="27" t="e">
        <f>VLOOKUP(B116,#REF!,4,0)</f>
        <v>#REF!</v>
      </c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 t="e">
        <f>VLOOKUP(B116,#REF!,9,0)</f>
        <v>#REF!</v>
      </c>
      <c r="AI116" s="27"/>
      <c r="AJ116" s="27"/>
      <c r="AK116" s="27"/>
      <c r="AL116" s="27" t="e">
        <f>VLOOKUP(B116,#REF!,11,0)</f>
        <v>#REF!</v>
      </c>
      <c r="AM116" s="28" t="e">
        <f t="shared" si="16"/>
        <v>#REF!</v>
      </c>
      <c r="AN116" s="28" t="e">
        <f t="shared" si="17"/>
        <v>#REF!</v>
      </c>
      <c r="AO116" s="27"/>
      <c r="AP116" s="27"/>
      <c r="AQ116" s="27"/>
      <c r="AR116" s="27"/>
      <c r="AS116" s="27"/>
      <c r="AT116" s="27">
        <v>16741.55</v>
      </c>
      <c r="AU116" s="27">
        <v>2176.4499999999998</v>
      </c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 t="e">
        <f t="shared" si="18"/>
        <v>#REF!</v>
      </c>
      <c r="BI116" s="27" t="e">
        <f t="shared" si="19"/>
        <v>#REF!</v>
      </c>
      <c r="BJ116" s="28" t="e">
        <f>VLOOKUP(B116,#REF!,3,0)</f>
        <v>#REF!</v>
      </c>
      <c r="BK116" s="28" t="e">
        <f>VLOOKUP(B116,#REF!,6,0)</f>
        <v>#REF!</v>
      </c>
      <c r="BL116" s="28" t="e">
        <f t="shared" si="20"/>
        <v>#REF!</v>
      </c>
      <c r="BM116" s="27" t="e">
        <f>VLOOKUP(B116,#REF!,12,0)</f>
        <v>#REF!</v>
      </c>
      <c r="BN116" s="27" t="e">
        <f>-VLOOKUP(B116,#REF!,8,0)</f>
        <v>#REF!</v>
      </c>
      <c r="BO116" s="27" t="e">
        <f>VLOOKUP(B116,#REF!,39,0)</f>
        <v>#REF!</v>
      </c>
      <c r="BP116" s="27" t="e">
        <f>VLOOKUP(B116,#REF!,44,0)</f>
        <v>#REF!</v>
      </c>
      <c r="BQ116" s="27"/>
      <c r="BR116" s="27" t="e">
        <f>VLOOKUP(B116,#REF!,24,0)</f>
        <v>#REF!</v>
      </c>
      <c r="BS116" s="27">
        <v>25</v>
      </c>
      <c r="BT116" s="27">
        <v>127686.36</v>
      </c>
      <c r="BU116" s="28" t="e">
        <f>VLOOKUP(B116,#REF!,8,0)</f>
        <v>#REF!</v>
      </c>
      <c r="BV116" s="28" t="e">
        <f>VLOOKUP(B116,#REF!,13,0)</f>
        <v>#REF!</v>
      </c>
      <c r="BW116" s="28" t="e">
        <f>VLOOKUP(B116,#REF!,18,0)</f>
        <v>#REF!</v>
      </c>
      <c r="BX116" s="27" t="e">
        <f>VLOOKUP(B116,#REF!,43,0)</f>
        <v>#REF!</v>
      </c>
      <c r="BY116" s="27" t="e">
        <f>VLOOKUP(B116,#REF!,48,0)</f>
        <v>#REF!</v>
      </c>
      <c r="BZ116" s="27">
        <v>0</v>
      </c>
      <c r="CA116" s="27" t="e">
        <f>VLOOKUP(B116,#REF!,28,0)</f>
        <v>#REF!</v>
      </c>
      <c r="CB116" s="27"/>
      <c r="CC116" s="27" t="e">
        <f>VLOOKUP(B116,#REF!,23,0)</f>
        <v>#REF!</v>
      </c>
      <c r="CD116" s="27" t="e">
        <f>VLOOKUP(B116,#REF!,33,0)</f>
        <v>#REF!</v>
      </c>
      <c r="CE116" s="27"/>
      <c r="CF116" s="27" t="e">
        <f>VLOOKUP(B116,#REF!,38,0)</f>
        <v>#REF!</v>
      </c>
      <c r="CG116" s="27" t="e">
        <f t="shared" si="21"/>
        <v>#REF!</v>
      </c>
      <c r="CH116" s="27" t="e">
        <f>VLOOKUP(B116,#REF!,87,0)</f>
        <v>#REF!</v>
      </c>
      <c r="CI116" s="27" t="e">
        <f t="shared" si="15"/>
        <v>#REF!</v>
      </c>
      <c r="CJ116" s="27"/>
      <c r="CK116" s="27"/>
      <c r="CL116" s="27"/>
      <c r="CM116" s="30"/>
      <c r="CN116" s="27"/>
    </row>
    <row r="117" spans="1:92" hidden="1">
      <c r="A117" s="24" t="s">
        <v>344</v>
      </c>
      <c r="B117" s="24">
        <v>12433</v>
      </c>
      <c r="C117" s="24" t="s">
        <v>310</v>
      </c>
      <c r="D117" s="24" t="s">
        <v>311</v>
      </c>
      <c r="E117" s="24" t="s">
        <v>345</v>
      </c>
      <c r="F117" s="24" t="e">
        <f>VLOOKUP($B117,#REF!,5,0)</f>
        <v>#REF!</v>
      </c>
      <c r="G117" s="24" t="e">
        <f>VLOOKUP($B117,#REF!,6,0)</f>
        <v>#REF!</v>
      </c>
      <c r="H117" s="25" t="e">
        <f>VLOOKUP($B117,#REF!,7,0)</f>
        <v>#REF!</v>
      </c>
      <c r="I117" s="26">
        <v>0.13</v>
      </c>
      <c r="J117" s="24" t="e">
        <f>VLOOKUP(B117,#REF!,2,0)</f>
        <v>#REF!</v>
      </c>
      <c r="K117" s="27" t="e">
        <f>VLOOKUP(B117,#REF!,3,0)</f>
        <v>#REF!</v>
      </c>
      <c r="L117" s="27" t="e">
        <f>VLOOKUP(B117,#REF!,4,0)</f>
        <v>#REF!</v>
      </c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 t="e">
        <f>VLOOKUP(B117,#REF!,9,0)</f>
        <v>#REF!</v>
      </c>
      <c r="AI117" s="27"/>
      <c r="AJ117" s="27"/>
      <c r="AK117" s="27"/>
      <c r="AL117" s="27" t="e">
        <f>VLOOKUP(B117,#REF!,11,0)</f>
        <v>#REF!</v>
      </c>
      <c r="AM117" s="28" t="e">
        <f t="shared" si="16"/>
        <v>#REF!</v>
      </c>
      <c r="AN117" s="28" t="e">
        <f t="shared" si="17"/>
        <v>#REF!</v>
      </c>
      <c r="AO117" s="27"/>
      <c r="AP117" s="27"/>
      <c r="AQ117" s="27"/>
      <c r="AR117" s="27"/>
      <c r="AS117" s="27"/>
      <c r="AT117" s="27">
        <v>6719.44</v>
      </c>
      <c r="AU117" s="27">
        <v>873.56</v>
      </c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 t="e">
        <f t="shared" si="18"/>
        <v>#REF!</v>
      </c>
      <c r="BI117" s="27" t="e">
        <f t="shared" si="19"/>
        <v>#REF!</v>
      </c>
      <c r="BJ117" s="28" t="e">
        <f>VLOOKUP(B117,#REF!,3,0)</f>
        <v>#REF!</v>
      </c>
      <c r="BK117" s="28" t="e">
        <f>VLOOKUP(B117,#REF!,6,0)</f>
        <v>#REF!</v>
      </c>
      <c r="BL117" s="28" t="e">
        <f t="shared" si="20"/>
        <v>#REF!</v>
      </c>
      <c r="BM117" s="27" t="e">
        <f>-VLOOKUP(B117,#REF!,10,0)</f>
        <v>#REF!</v>
      </c>
      <c r="BN117" s="27" t="e">
        <f>-VLOOKUP(B117,#REF!,8,0)</f>
        <v>#REF!</v>
      </c>
      <c r="BO117" s="27" t="e">
        <f>VLOOKUP(B117,#REF!,39,0)</f>
        <v>#REF!</v>
      </c>
      <c r="BP117" s="27" t="e">
        <f>VLOOKUP(B117,#REF!,44,0)</f>
        <v>#REF!</v>
      </c>
      <c r="BQ117" s="27"/>
      <c r="BR117" s="27" t="e">
        <f>VLOOKUP(B117,#REF!,24,0)</f>
        <v>#REF!</v>
      </c>
      <c r="BS117" s="27">
        <v>6</v>
      </c>
      <c r="BT117" s="27">
        <v>38826.410000000003</v>
      </c>
      <c r="BU117" s="28" t="e">
        <f>VLOOKUP(B117,#REF!,8,0)</f>
        <v>#REF!</v>
      </c>
      <c r="BV117" s="28" t="e">
        <f>VLOOKUP(B117,#REF!,13,0)</f>
        <v>#REF!</v>
      </c>
      <c r="BW117" s="28" t="e">
        <f>VLOOKUP(B117,#REF!,18,0)</f>
        <v>#REF!</v>
      </c>
      <c r="BX117" s="27" t="e">
        <f>VLOOKUP(B117,#REF!,43,0)</f>
        <v>#REF!</v>
      </c>
      <c r="BY117" s="27" t="e">
        <f>VLOOKUP(B117,#REF!,48,0)</f>
        <v>#REF!</v>
      </c>
      <c r="BZ117" s="27">
        <v>0</v>
      </c>
      <c r="CA117" s="27" t="e">
        <f>VLOOKUP(B117,#REF!,28,0)</f>
        <v>#REF!</v>
      </c>
      <c r="CB117" s="27"/>
      <c r="CC117" s="27" t="e">
        <f>VLOOKUP(B117,#REF!,23,0)</f>
        <v>#REF!</v>
      </c>
      <c r="CD117" s="27" t="e">
        <f>VLOOKUP(B117,#REF!,33,0)</f>
        <v>#REF!</v>
      </c>
      <c r="CE117" s="27"/>
      <c r="CF117" s="27" t="e">
        <f>VLOOKUP(B117,#REF!,38,0)</f>
        <v>#REF!</v>
      </c>
      <c r="CG117" s="27" t="e">
        <f t="shared" si="21"/>
        <v>#REF!</v>
      </c>
      <c r="CH117" s="27" t="e">
        <f>VLOOKUP(B117,#REF!,87,0)</f>
        <v>#REF!</v>
      </c>
      <c r="CI117" s="27" t="e">
        <f t="shared" si="15"/>
        <v>#REF!</v>
      </c>
      <c r="CJ117" s="27"/>
      <c r="CK117" s="27"/>
      <c r="CL117" s="27"/>
      <c r="CM117" s="30"/>
      <c r="CN117" s="27"/>
    </row>
    <row r="118" spans="1:92" hidden="1">
      <c r="A118" s="24" t="s">
        <v>346</v>
      </c>
      <c r="B118" s="24">
        <v>12405</v>
      </c>
      <c r="C118" s="24" t="s">
        <v>310</v>
      </c>
      <c r="D118" s="24" t="s">
        <v>311</v>
      </c>
      <c r="E118" s="24" t="s">
        <v>347</v>
      </c>
      <c r="F118" s="24" t="e">
        <f>VLOOKUP($B118,#REF!,5,0)</f>
        <v>#REF!</v>
      </c>
      <c r="G118" s="24" t="e">
        <f>VLOOKUP($B118,#REF!,6,0)</f>
        <v>#REF!</v>
      </c>
      <c r="H118" s="25" t="e">
        <f>VLOOKUP($B118,#REF!,7,0)</f>
        <v>#REF!</v>
      </c>
      <c r="I118" s="26">
        <v>0.13</v>
      </c>
      <c r="J118" s="24" t="e">
        <f>VLOOKUP(B118,#REF!,2,0)</f>
        <v>#REF!</v>
      </c>
      <c r="K118" s="27" t="e">
        <f>VLOOKUP(B118,#REF!,3,0)</f>
        <v>#REF!</v>
      </c>
      <c r="L118" s="27" t="e">
        <f>VLOOKUP(B118,#REF!,4,0)</f>
        <v>#REF!</v>
      </c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 t="e">
        <f>VLOOKUP(B118,#REF!,9,0)</f>
        <v>#REF!</v>
      </c>
      <c r="AI118" s="27"/>
      <c r="AJ118" s="27"/>
      <c r="AK118" s="27"/>
      <c r="AL118" s="27" t="e">
        <f>VLOOKUP(B118,#REF!,11,0)</f>
        <v>#REF!</v>
      </c>
      <c r="AM118" s="28" t="e">
        <f t="shared" si="16"/>
        <v>#REF!</v>
      </c>
      <c r="AN118" s="28" t="e">
        <f t="shared" si="17"/>
        <v>#REF!</v>
      </c>
      <c r="AO118" s="27"/>
      <c r="AP118" s="27"/>
      <c r="AQ118" s="27"/>
      <c r="AR118" s="27"/>
      <c r="AS118" s="27"/>
      <c r="AT118" s="27">
        <v>1861.94</v>
      </c>
      <c r="AU118" s="27">
        <v>242.06</v>
      </c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 t="e">
        <f t="shared" si="18"/>
        <v>#REF!</v>
      </c>
      <c r="BI118" s="27" t="e">
        <f t="shared" si="19"/>
        <v>#REF!</v>
      </c>
      <c r="BJ118" s="28" t="e">
        <f>VLOOKUP(B118,#REF!,3,0)</f>
        <v>#REF!</v>
      </c>
      <c r="BK118" s="28" t="e">
        <f>VLOOKUP(B118,#REF!,6,0)</f>
        <v>#REF!</v>
      </c>
      <c r="BL118" s="28" t="e">
        <f t="shared" si="20"/>
        <v>#REF!</v>
      </c>
      <c r="BM118" s="27" t="e">
        <f>VLOOKUP(B118,#REF!,12,0)</f>
        <v>#REF!</v>
      </c>
      <c r="BN118" s="27" t="e">
        <f>-VLOOKUP(B118,#REF!,8,0)</f>
        <v>#REF!</v>
      </c>
      <c r="BO118" s="27" t="e">
        <f>VLOOKUP(B118,#REF!,39,0)</f>
        <v>#REF!</v>
      </c>
      <c r="BP118" s="27" t="e">
        <f>VLOOKUP(B118,#REF!,44,0)</f>
        <v>#REF!</v>
      </c>
      <c r="BQ118" s="27"/>
      <c r="BR118" s="27" t="e">
        <f>VLOOKUP(B118,#REF!,24,0)</f>
        <v>#REF!</v>
      </c>
      <c r="BS118" s="27">
        <v>4</v>
      </c>
      <c r="BT118" s="27">
        <v>25127.97</v>
      </c>
      <c r="BU118" s="28" t="e">
        <f>VLOOKUP(B118,#REF!,8,0)</f>
        <v>#REF!</v>
      </c>
      <c r="BV118" s="28" t="e">
        <f>VLOOKUP(B118,#REF!,13,0)</f>
        <v>#REF!</v>
      </c>
      <c r="BW118" s="28" t="e">
        <f>VLOOKUP(B118,#REF!,18,0)</f>
        <v>#REF!</v>
      </c>
      <c r="BX118" s="27" t="e">
        <f>VLOOKUP(B118,#REF!,43,0)</f>
        <v>#REF!</v>
      </c>
      <c r="BY118" s="27" t="e">
        <f>VLOOKUP(B118,#REF!,48,0)</f>
        <v>#REF!</v>
      </c>
      <c r="BZ118" s="27">
        <v>0</v>
      </c>
      <c r="CA118" s="27" t="e">
        <f>VLOOKUP(B118,#REF!,28,0)</f>
        <v>#REF!</v>
      </c>
      <c r="CB118" s="27"/>
      <c r="CC118" s="27" t="e">
        <f>VLOOKUP(B118,#REF!,23,0)</f>
        <v>#REF!</v>
      </c>
      <c r="CD118" s="27" t="e">
        <f>VLOOKUP(B118,#REF!,33,0)</f>
        <v>#REF!</v>
      </c>
      <c r="CE118" s="27"/>
      <c r="CF118" s="27" t="e">
        <f>VLOOKUP(B118,#REF!,38,0)</f>
        <v>#REF!</v>
      </c>
      <c r="CG118" s="27" t="e">
        <f t="shared" si="21"/>
        <v>#REF!</v>
      </c>
      <c r="CH118" s="27" t="e">
        <f>VLOOKUP(B118,#REF!,87,0)</f>
        <v>#REF!</v>
      </c>
      <c r="CI118" s="27" t="e">
        <f t="shared" si="15"/>
        <v>#REF!</v>
      </c>
      <c r="CJ118" s="27"/>
      <c r="CK118" s="27"/>
      <c r="CL118" s="27"/>
      <c r="CM118" s="30"/>
      <c r="CN118" s="27"/>
    </row>
    <row r="119" spans="1:92" hidden="1">
      <c r="A119" s="24" t="s">
        <v>348</v>
      </c>
      <c r="B119" s="24">
        <v>12885</v>
      </c>
      <c r="C119" s="24" t="s">
        <v>310</v>
      </c>
      <c r="D119" s="24" t="s">
        <v>311</v>
      </c>
      <c r="E119" s="24" t="s">
        <v>349</v>
      </c>
      <c r="F119" s="24" t="e">
        <f>VLOOKUP($B119,#REF!,5,0)</f>
        <v>#REF!</v>
      </c>
      <c r="G119" s="24" t="e">
        <f>VLOOKUP($B119,#REF!,6,0)</f>
        <v>#REF!</v>
      </c>
      <c r="H119" s="25" t="e">
        <f>VLOOKUP($B119,#REF!,7,0)</f>
        <v>#REF!</v>
      </c>
      <c r="I119" s="26">
        <v>0.13</v>
      </c>
      <c r="J119" s="24" t="e">
        <f>VLOOKUP(B119,#REF!,2,0)</f>
        <v>#REF!</v>
      </c>
      <c r="K119" s="27" t="e">
        <f>VLOOKUP(B119,#REF!,3,0)</f>
        <v>#REF!</v>
      </c>
      <c r="L119" s="27" t="e">
        <f>VLOOKUP(B119,#REF!,4,0)</f>
        <v>#REF!</v>
      </c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 t="e">
        <f>VLOOKUP(B119,#REF!,9,0)</f>
        <v>#REF!</v>
      </c>
      <c r="AI119" s="27"/>
      <c r="AJ119" s="27"/>
      <c r="AK119" s="27"/>
      <c r="AL119" s="27" t="e">
        <f>VLOOKUP(B119,#REF!,11,0)</f>
        <v>#REF!</v>
      </c>
      <c r="AM119" s="28" t="e">
        <f t="shared" si="16"/>
        <v>#REF!</v>
      </c>
      <c r="AN119" s="28" t="e">
        <f t="shared" si="17"/>
        <v>#REF!</v>
      </c>
      <c r="AO119" s="27"/>
      <c r="AP119" s="27"/>
      <c r="AQ119" s="27"/>
      <c r="AR119" s="27"/>
      <c r="AS119" s="27"/>
      <c r="AT119" s="27">
        <v>22151.1</v>
      </c>
      <c r="AU119" s="27">
        <v>2879.63</v>
      </c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 t="e">
        <f t="shared" si="18"/>
        <v>#REF!</v>
      </c>
      <c r="BI119" s="27" t="e">
        <f t="shared" si="19"/>
        <v>#REF!</v>
      </c>
      <c r="BJ119" s="28" t="e">
        <f>VLOOKUP(B119,#REF!,3,0)</f>
        <v>#REF!</v>
      </c>
      <c r="BK119" s="28" t="e">
        <f>VLOOKUP(B119,#REF!,6,0)</f>
        <v>#REF!</v>
      </c>
      <c r="BL119" s="28" t="e">
        <f t="shared" si="20"/>
        <v>#REF!</v>
      </c>
      <c r="BM119" s="27" t="e">
        <f>-VLOOKUP(B119,#REF!,10,0)</f>
        <v>#REF!</v>
      </c>
      <c r="BN119" s="27" t="e">
        <f>-VLOOKUP(B119,#REF!,8,0)</f>
        <v>#REF!</v>
      </c>
      <c r="BO119" s="27" t="e">
        <f>VLOOKUP(B119,#REF!,39,0)</f>
        <v>#REF!</v>
      </c>
      <c r="BP119" s="27" t="e">
        <f>VLOOKUP(B119,#REF!,44,0)</f>
        <v>#REF!</v>
      </c>
      <c r="BQ119" s="27"/>
      <c r="BR119" s="27" t="e">
        <f>VLOOKUP(B119,#REF!,24,0)</f>
        <v>#REF!</v>
      </c>
      <c r="BS119" s="27">
        <v>5</v>
      </c>
      <c r="BT119" s="27">
        <v>32105.22</v>
      </c>
      <c r="BU119" s="28" t="e">
        <f>VLOOKUP(B119,#REF!,8,0)</f>
        <v>#REF!</v>
      </c>
      <c r="BV119" s="28" t="e">
        <f>VLOOKUP(B119,#REF!,13,0)</f>
        <v>#REF!</v>
      </c>
      <c r="BW119" s="28" t="e">
        <f>VLOOKUP(B119,#REF!,18,0)</f>
        <v>#REF!</v>
      </c>
      <c r="BX119" s="27" t="e">
        <f>VLOOKUP(B119,#REF!,43,0)</f>
        <v>#REF!</v>
      </c>
      <c r="BY119" s="27" t="e">
        <f>VLOOKUP(B119,#REF!,48,0)</f>
        <v>#REF!</v>
      </c>
      <c r="BZ119" s="27">
        <v>0</v>
      </c>
      <c r="CA119" s="27" t="e">
        <f>VLOOKUP(B119,#REF!,28,0)</f>
        <v>#REF!</v>
      </c>
      <c r="CB119" s="27"/>
      <c r="CC119" s="27" t="e">
        <f>VLOOKUP(B119,#REF!,23,0)</f>
        <v>#REF!</v>
      </c>
      <c r="CD119" s="27" t="e">
        <f>VLOOKUP(B119,#REF!,33,0)</f>
        <v>#REF!</v>
      </c>
      <c r="CE119" s="27"/>
      <c r="CF119" s="27" t="e">
        <f>VLOOKUP(B119,#REF!,38,0)</f>
        <v>#REF!</v>
      </c>
      <c r="CG119" s="27" t="e">
        <f t="shared" si="21"/>
        <v>#REF!</v>
      </c>
      <c r="CH119" s="27" t="e">
        <f>VLOOKUP(B119,#REF!,87,0)</f>
        <v>#REF!</v>
      </c>
      <c r="CI119" s="27" t="e">
        <f t="shared" si="15"/>
        <v>#REF!</v>
      </c>
      <c r="CJ119" s="27"/>
      <c r="CK119" s="27"/>
      <c r="CL119" s="27"/>
      <c r="CM119" s="30"/>
      <c r="CN119" s="27"/>
    </row>
    <row r="120" spans="1:92" hidden="1">
      <c r="A120" s="24" t="s">
        <v>350</v>
      </c>
      <c r="B120" s="24">
        <v>12775</v>
      </c>
      <c r="C120" s="24" t="s">
        <v>310</v>
      </c>
      <c r="D120" s="24" t="s">
        <v>311</v>
      </c>
      <c r="E120" s="24" t="s">
        <v>351</v>
      </c>
      <c r="F120" s="24" t="e">
        <f>VLOOKUP($B120,#REF!,5,0)</f>
        <v>#REF!</v>
      </c>
      <c r="G120" s="24" t="e">
        <f>VLOOKUP($B120,#REF!,6,0)</f>
        <v>#REF!</v>
      </c>
      <c r="H120" s="25" t="e">
        <f>VLOOKUP($B120,#REF!,7,0)</f>
        <v>#REF!</v>
      </c>
      <c r="I120" s="26">
        <v>0.13</v>
      </c>
      <c r="J120" s="24" t="e">
        <f>VLOOKUP(B120,#REF!,2,0)</f>
        <v>#REF!</v>
      </c>
      <c r="K120" s="27" t="e">
        <f>VLOOKUP(B120,#REF!,3,0)</f>
        <v>#REF!</v>
      </c>
      <c r="L120" s="27" t="e">
        <f>VLOOKUP(B120,#REF!,4,0)</f>
        <v>#REF!</v>
      </c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 t="e">
        <f>VLOOKUP(B120,#REF!,9,0)</f>
        <v>#REF!</v>
      </c>
      <c r="AI120" s="27"/>
      <c r="AJ120" s="27"/>
      <c r="AK120" s="27"/>
      <c r="AL120" s="27" t="e">
        <f>VLOOKUP(B120,#REF!,11,0)</f>
        <v>#REF!</v>
      </c>
      <c r="AM120" s="28" t="e">
        <f t="shared" si="16"/>
        <v>#REF!</v>
      </c>
      <c r="AN120" s="28" t="e">
        <f t="shared" si="17"/>
        <v>#REF!</v>
      </c>
      <c r="AO120" s="27"/>
      <c r="AP120" s="27"/>
      <c r="AQ120" s="27"/>
      <c r="AR120" s="27"/>
      <c r="AS120" s="27"/>
      <c r="AT120" s="27">
        <v>93147.35</v>
      </c>
      <c r="AU120" s="27">
        <v>12109.39</v>
      </c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 t="e">
        <f t="shared" si="18"/>
        <v>#REF!</v>
      </c>
      <c r="BI120" s="27" t="e">
        <f t="shared" si="19"/>
        <v>#REF!</v>
      </c>
      <c r="BJ120" s="28" t="e">
        <f>VLOOKUP(B120,#REF!,3,0)</f>
        <v>#REF!</v>
      </c>
      <c r="BK120" s="28" t="e">
        <f>VLOOKUP(B120,#REF!,6,0)</f>
        <v>#REF!</v>
      </c>
      <c r="BL120" s="28" t="e">
        <f t="shared" si="20"/>
        <v>#REF!</v>
      </c>
      <c r="BM120" s="27" t="e">
        <f>-VLOOKUP(B120,#REF!,10,0)</f>
        <v>#REF!</v>
      </c>
      <c r="BN120" s="27" t="e">
        <f>-VLOOKUP(B120,#REF!,8,0)</f>
        <v>#REF!</v>
      </c>
      <c r="BO120" s="27" t="e">
        <f>VLOOKUP(B120,#REF!,39,0)</f>
        <v>#REF!</v>
      </c>
      <c r="BP120" s="27" t="e">
        <f>VLOOKUP(B120,#REF!,44,0)</f>
        <v>#REF!</v>
      </c>
      <c r="BQ120" s="27"/>
      <c r="BR120" s="27" t="e">
        <f>VLOOKUP(B120,#REF!,24,0)</f>
        <v>#REF!</v>
      </c>
      <c r="BS120" s="27">
        <v>41</v>
      </c>
      <c r="BT120" s="27">
        <v>178146.03</v>
      </c>
      <c r="BU120" s="28" t="e">
        <f>VLOOKUP(B120,#REF!,8,0)</f>
        <v>#REF!</v>
      </c>
      <c r="BV120" s="28" t="e">
        <f>VLOOKUP(B120,#REF!,13,0)</f>
        <v>#REF!</v>
      </c>
      <c r="BW120" s="28" t="e">
        <f>VLOOKUP(B120,#REF!,18,0)</f>
        <v>#REF!</v>
      </c>
      <c r="BX120" s="27" t="e">
        <f>VLOOKUP(B120,#REF!,43,0)</f>
        <v>#REF!</v>
      </c>
      <c r="BY120" s="27" t="e">
        <f>VLOOKUP(B120,#REF!,48,0)</f>
        <v>#REF!</v>
      </c>
      <c r="BZ120" s="27">
        <v>0</v>
      </c>
      <c r="CA120" s="27" t="e">
        <f>VLOOKUP(B120,#REF!,28,0)</f>
        <v>#REF!</v>
      </c>
      <c r="CB120" s="27"/>
      <c r="CC120" s="27" t="e">
        <f>VLOOKUP(B120,#REF!,23,0)</f>
        <v>#REF!</v>
      </c>
      <c r="CD120" s="27" t="e">
        <f>VLOOKUP(B120,#REF!,33,0)</f>
        <v>#REF!</v>
      </c>
      <c r="CE120" s="27"/>
      <c r="CF120" s="27" t="e">
        <f>VLOOKUP(B120,#REF!,38,0)</f>
        <v>#REF!</v>
      </c>
      <c r="CG120" s="27" t="e">
        <f t="shared" si="21"/>
        <v>#REF!</v>
      </c>
      <c r="CH120" s="27" t="e">
        <f>VLOOKUP(B120,#REF!,87,0)</f>
        <v>#REF!</v>
      </c>
      <c r="CI120" s="27" t="e">
        <f t="shared" si="15"/>
        <v>#REF!</v>
      </c>
      <c r="CJ120" s="27"/>
      <c r="CK120" s="27"/>
      <c r="CL120" s="27"/>
      <c r="CM120" s="30"/>
      <c r="CN120" s="27"/>
    </row>
    <row r="121" spans="1:92" hidden="1">
      <c r="A121" s="24" t="s">
        <v>352</v>
      </c>
      <c r="B121" s="24">
        <v>12845</v>
      </c>
      <c r="C121" s="24" t="s">
        <v>310</v>
      </c>
      <c r="D121" s="24" t="s">
        <v>311</v>
      </c>
      <c r="E121" s="24" t="s">
        <v>353</v>
      </c>
      <c r="F121" s="24" t="e">
        <f>VLOOKUP($B121,#REF!,5,0)</f>
        <v>#REF!</v>
      </c>
      <c r="G121" s="24" t="e">
        <f>VLOOKUP($B121,#REF!,6,0)</f>
        <v>#REF!</v>
      </c>
      <c r="H121" s="25" t="e">
        <f>VLOOKUP($B121,#REF!,7,0)</f>
        <v>#REF!</v>
      </c>
      <c r="I121" s="26">
        <v>0.13</v>
      </c>
      <c r="J121" s="24" t="e">
        <f>VLOOKUP(B121,#REF!,2,0)</f>
        <v>#REF!</v>
      </c>
      <c r="K121" s="27" t="e">
        <f>VLOOKUP(B121,#REF!,3,0)</f>
        <v>#REF!</v>
      </c>
      <c r="L121" s="27" t="e">
        <f>VLOOKUP(B121,#REF!,4,0)</f>
        <v>#REF!</v>
      </c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 t="e">
        <f>VLOOKUP(B121,#REF!,9,0)</f>
        <v>#REF!</v>
      </c>
      <c r="AI121" s="27"/>
      <c r="AJ121" s="27"/>
      <c r="AK121" s="27"/>
      <c r="AL121" s="27" t="e">
        <f>VLOOKUP(B121,#REF!,11,0)</f>
        <v>#REF!</v>
      </c>
      <c r="AM121" s="28" t="e">
        <f t="shared" si="16"/>
        <v>#REF!</v>
      </c>
      <c r="AN121" s="28" t="e">
        <f t="shared" si="17"/>
        <v>#REF!</v>
      </c>
      <c r="AO121" s="27"/>
      <c r="AP121" s="27"/>
      <c r="AQ121" s="27"/>
      <c r="AR121" s="27"/>
      <c r="AS121" s="27"/>
      <c r="AT121" s="27">
        <v>4584.07</v>
      </c>
      <c r="AU121" s="27">
        <v>595.92999999999995</v>
      </c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 t="e">
        <f t="shared" si="18"/>
        <v>#REF!</v>
      </c>
      <c r="BI121" s="27" t="e">
        <f t="shared" si="19"/>
        <v>#REF!</v>
      </c>
      <c r="BJ121" s="28" t="e">
        <f>VLOOKUP(B121,#REF!,3,0)</f>
        <v>#REF!</v>
      </c>
      <c r="BK121" s="28" t="e">
        <f>VLOOKUP(B121,#REF!,6,0)</f>
        <v>#REF!</v>
      </c>
      <c r="BL121" s="28" t="e">
        <f t="shared" si="20"/>
        <v>#REF!</v>
      </c>
      <c r="BM121" s="27" t="e">
        <f>-VLOOKUP(B121,#REF!,10,0)</f>
        <v>#REF!</v>
      </c>
      <c r="BN121" s="27" t="e">
        <f>-VLOOKUP(B121,#REF!,8,0)</f>
        <v>#REF!</v>
      </c>
      <c r="BO121" s="27" t="e">
        <f>VLOOKUP(B121,#REF!,39,0)</f>
        <v>#REF!</v>
      </c>
      <c r="BP121" s="27" t="e">
        <f>VLOOKUP(B121,#REF!,44,0)</f>
        <v>#REF!</v>
      </c>
      <c r="BQ121" s="27"/>
      <c r="BR121" s="27" t="e">
        <f>VLOOKUP(B121,#REF!,24,0)</f>
        <v>#REF!</v>
      </c>
      <c r="BS121" s="27">
        <v>6</v>
      </c>
      <c r="BT121" s="27">
        <v>36509.46</v>
      </c>
      <c r="BU121" s="28" t="e">
        <f>VLOOKUP(B121,#REF!,8,0)</f>
        <v>#REF!</v>
      </c>
      <c r="BV121" s="28" t="e">
        <f>VLOOKUP(B121,#REF!,13,0)</f>
        <v>#REF!</v>
      </c>
      <c r="BW121" s="28" t="e">
        <f>VLOOKUP(B121,#REF!,18,0)</f>
        <v>#REF!</v>
      </c>
      <c r="BX121" s="27" t="e">
        <f>VLOOKUP(B121,#REF!,43,0)</f>
        <v>#REF!</v>
      </c>
      <c r="BY121" s="27" t="e">
        <f>VLOOKUP(B121,#REF!,48,0)</f>
        <v>#REF!</v>
      </c>
      <c r="BZ121" s="27">
        <v>0</v>
      </c>
      <c r="CA121" s="27" t="e">
        <f>VLOOKUP(B121,#REF!,28,0)</f>
        <v>#REF!</v>
      </c>
      <c r="CB121" s="27"/>
      <c r="CC121" s="27" t="e">
        <f>VLOOKUP(B121,#REF!,23,0)</f>
        <v>#REF!</v>
      </c>
      <c r="CD121" s="27" t="e">
        <f>VLOOKUP(B121,#REF!,33,0)</f>
        <v>#REF!</v>
      </c>
      <c r="CE121" s="27"/>
      <c r="CF121" s="27" t="e">
        <f>VLOOKUP(B121,#REF!,38,0)</f>
        <v>#REF!</v>
      </c>
      <c r="CG121" s="27" t="e">
        <f t="shared" si="21"/>
        <v>#REF!</v>
      </c>
      <c r="CH121" s="27" t="e">
        <f>VLOOKUP(B121,#REF!,87,0)</f>
        <v>#REF!</v>
      </c>
      <c r="CI121" s="27" t="e">
        <f t="shared" si="15"/>
        <v>#REF!</v>
      </c>
      <c r="CJ121" s="27"/>
      <c r="CK121" s="27"/>
      <c r="CL121" s="27"/>
      <c r="CM121" s="30"/>
      <c r="CN121" s="27"/>
    </row>
    <row r="122" spans="1:92" hidden="1">
      <c r="A122" s="24" t="s">
        <v>354</v>
      </c>
      <c r="B122" s="24">
        <v>12915</v>
      </c>
      <c r="C122" s="24" t="s">
        <v>310</v>
      </c>
      <c r="D122" s="24" t="s">
        <v>311</v>
      </c>
      <c r="E122" s="24" t="s">
        <v>355</v>
      </c>
      <c r="F122" s="24" t="e">
        <f>VLOOKUP($B122,#REF!,5,0)</f>
        <v>#REF!</v>
      </c>
      <c r="G122" s="24" t="e">
        <f>VLOOKUP($B122,#REF!,6,0)</f>
        <v>#REF!</v>
      </c>
      <c r="H122" s="25" t="e">
        <f>VLOOKUP($B122,#REF!,7,0)</f>
        <v>#REF!</v>
      </c>
      <c r="I122" s="26">
        <v>0.13</v>
      </c>
      <c r="J122" s="24" t="e">
        <f>VLOOKUP(B122,#REF!,2,0)</f>
        <v>#REF!</v>
      </c>
      <c r="K122" s="27" t="e">
        <f>VLOOKUP(B122,#REF!,3,0)</f>
        <v>#REF!</v>
      </c>
      <c r="L122" s="27" t="e">
        <f>VLOOKUP(B122,#REF!,4,0)</f>
        <v>#REF!</v>
      </c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 t="e">
        <f>VLOOKUP(B122,#REF!,9,0)</f>
        <v>#REF!</v>
      </c>
      <c r="AI122" s="27"/>
      <c r="AJ122" s="27"/>
      <c r="AK122" s="27"/>
      <c r="AL122" s="27" t="e">
        <f>VLOOKUP(B122,#REF!,11,0)</f>
        <v>#REF!</v>
      </c>
      <c r="AM122" s="28" t="e">
        <f t="shared" si="16"/>
        <v>#REF!</v>
      </c>
      <c r="AN122" s="28" t="e">
        <f t="shared" si="17"/>
        <v>#REF!</v>
      </c>
      <c r="AO122" s="27"/>
      <c r="AP122" s="27"/>
      <c r="AQ122" s="27"/>
      <c r="AR122" s="27"/>
      <c r="AS122" s="27"/>
      <c r="AT122" s="27">
        <v>64194.69</v>
      </c>
      <c r="AU122" s="27">
        <v>8345.31</v>
      </c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 t="e">
        <f t="shared" si="18"/>
        <v>#REF!</v>
      </c>
      <c r="BI122" s="27" t="e">
        <f t="shared" si="19"/>
        <v>#REF!</v>
      </c>
      <c r="BJ122" s="28" t="e">
        <f>VLOOKUP(B122,#REF!,3,0)</f>
        <v>#REF!</v>
      </c>
      <c r="BK122" s="28" t="e">
        <f>VLOOKUP(B122,#REF!,6,0)</f>
        <v>#REF!</v>
      </c>
      <c r="BL122" s="28" t="e">
        <f t="shared" si="20"/>
        <v>#REF!</v>
      </c>
      <c r="BM122" s="27" t="e">
        <f>-VLOOKUP(B122,#REF!,10,0)</f>
        <v>#REF!</v>
      </c>
      <c r="BN122" s="27" t="e">
        <f>-VLOOKUP(B122,#REF!,8,0)</f>
        <v>#REF!</v>
      </c>
      <c r="BO122" s="27" t="e">
        <f>VLOOKUP(B122,#REF!,39,0)</f>
        <v>#REF!</v>
      </c>
      <c r="BP122" s="27" t="e">
        <f>VLOOKUP(B122,#REF!,44,0)</f>
        <v>#REF!</v>
      </c>
      <c r="BQ122" s="27"/>
      <c r="BR122" s="27" t="e">
        <f>VLOOKUP(B122,#REF!,24,0)</f>
        <v>#REF!</v>
      </c>
      <c r="BS122" s="27">
        <v>7</v>
      </c>
      <c r="BT122" s="27">
        <v>45236.46</v>
      </c>
      <c r="BU122" s="28" t="e">
        <f>VLOOKUP(B122,#REF!,8,0)</f>
        <v>#REF!</v>
      </c>
      <c r="BV122" s="28" t="e">
        <f>VLOOKUP(B122,#REF!,13,0)</f>
        <v>#REF!</v>
      </c>
      <c r="BW122" s="28" t="e">
        <f>VLOOKUP(B122,#REF!,18,0)</f>
        <v>#REF!</v>
      </c>
      <c r="BX122" s="27" t="e">
        <f>VLOOKUP(B122,#REF!,43,0)</f>
        <v>#REF!</v>
      </c>
      <c r="BY122" s="27" t="e">
        <f>VLOOKUP(B122,#REF!,48,0)</f>
        <v>#REF!</v>
      </c>
      <c r="BZ122" s="27">
        <v>0</v>
      </c>
      <c r="CA122" s="27" t="e">
        <f>VLOOKUP(B122,#REF!,28,0)</f>
        <v>#REF!</v>
      </c>
      <c r="CB122" s="27"/>
      <c r="CC122" s="27" t="e">
        <f>VLOOKUP(B122,#REF!,23,0)</f>
        <v>#REF!</v>
      </c>
      <c r="CD122" s="27" t="e">
        <f>VLOOKUP(B122,#REF!,33,0)</f>
        <v>#REF!</v>
      </c>
      <c r="CE122" s="27"/>
      <c r="CF122" s="27" t="e">
        <f>VLOOKUP(B122,#REF!,38,0)</f>
        <v>#REF!</v>
      </c>
      <c r="CG122" s="27" t="e">
        <f t="shared" si="21"/>
        <v>#REF!</v>
      </c>
      <c r="CH122" s="27" t="e">
        <f>VLOOKUP(B122,#REF!,87,0)</f>
        <v>#REF!</v>
      </c>
      <c r="CI122" s="27" t="e">
        <f t="shared" si="15"/>
        <v>#REF!</v>
      </c>
      <c r="CJ122" s="27"/>
      <c r="CK122" s="27"/>
      <c r="CL122" s="27"/>
      <c r="CM122" s="30"/>
      <c r="CN122" s="27"/>
    </row>
    <row r="123" spans="1:92" hidden="1">
      <c r="A123" s="24" t="s">
        <v>356</v>
      </c>
      <c r="B123" s="24">
        <v>12826</v>
      </c>
      <c r="C123" s="24" t="s">
        <v>310</v>
      </c>
      <c r="D123" s="24" t="s">
        <v>311</v>
      </c>
      <c r="E123" s="24" t="s">
        <v>357</v>
      </c>
      <c r="F123" s="24" t="e">
        <f>VLOOKUP($B123,#REF!,5,0)</f>
        <v>#REF!</v>
      </c>
      <c r="G123" s="24" t="e">
        <f>VLOOKUP($B123,#REF!,6,0)</f>
        <v>#REF!</v>
      </c>
      <c r="H123" s="25" t="e">
        <f>VLOOKUP($B123,#REF!,7,0)</f>
        <v>#REF!</v>
      </c>
      <c r="I123" s="26">
        <v>0.13</v>
      </c>
      <c r="J123" s="24" t="e">
        <f>VLOOKUP(B123,#REF!,2,0)</f>
        <v>#REF!</v>
      </c>
      <c r="K123" s="27" t="e">
        <f>VLOOKUP(B123,#REF!,3,0)</f>
        <v>#REF!</v>
      </c>
      <c r="L123" s="27" t="e">
        <f>VLOOKUP(B123,#REF!,4,0)</f>
        <v>#REF!</v>
      </c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 t="e">
        <f>VLOOKUP(B123,#REF!,9,0)</f>
        <v>#REF!</v>
      </c>
      <c r="AI123" s="27"/>
      <c r="AJ123" s="27"/>
      <c r="AK123" s="27"/>
      <c r="AL123" s="27" t="e">
        <f>VLOOKUP(B123,#REF!,11,0)</f>
        <v>#REF!</v>
      </c>
      <c r="AM123" s="28" t="e">
        <f t="shared" si="16"/>
        <v>#REF!</v>
      </c>
      <c r="AN123" s="28" t="e">
        <f t="shared" si="17"/>
        <v>#REF!</v>
      </c>
      <c r="AO123" s="27"/>
      <c r="AP123" s="27"/>
      <c r="AQ123" s="27"/>
      <c r="AR123" s="27"/>
      <c r="AS123" s="27"/>
      <c r="AT123" s="27">
        <v>323.89</v>
      </c>
      <c r="AU123" s="27">
        <v>42.11</v>
      </c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 t="e">
        <f t="shared" si="18"/>
        <v>#REF!</v>
      </c>
      <c r="BI123" s="27" t="e">
        <f t="shared" si="19"/>
        <v>#REF!</v>
      </c>
      <c r="BJ123" s="28" t="e">
        <f>VLOOKUP(B123,#REF!,3,0)</f>
        <v>#REF!</v>
      </c>
      <c r="BK123" s="28" t="e">
        <f>VLOOKUP(B123,#REF!,6,0)</f>
        <v>#REF!</v>
      </c>
      <c r="BL123" s="28" t="e">
        <f t="shared" si="20"/>
        <v>#REF!</v>
      </c>
      <c r="BM123" s="27" t="e">
        <f>-VLOOKUP(B123,#REF!,10,0)</f>
        <v>#REF!</v>
      </c>
      <c r="BN123" s="27" t="e">
        <f>-VLOOKUP(B123,#REF!,8,0)</f>
        <v>#REF!</v>
      </c>
      <c r="BO123" s="27" t="e">
        <f>VLOOKUP(B123,#REF!,39,0)</f>
        <v>#REF!</v>
      </c>
      <c r="BP123" s="27" t="e">
        <f>VLOOKUP(B123,#REF!,44,0)</f>
        <v>#REF!</v>
      </c>
      <c r="BQ123" s="27"/>
      <c r="BR123" s="27" t="e">
        <f>VLOOKUP(B123,#REF!,24,0)</f>
        <v>#REF!</v>
      </c>
      <c r="BS123" s="27">
        <v>7</v>
      </c>
      <c r="BT123" s="27">
        <v>36845.47</v>
      </c>
      <c r="BU123" s="28" t="e">
        <f>VLOOKUP(B123,#REF!,8,0)</f>
        <v>#REF!</v>
      </c>
      <c r="BV123" s="28" t="e">
        <f>VLOOKUP(B123,#REF!,13,0)</f>
        <v>#REF!</v>
      </c>
      <c r="BW123" s="28" t="e">
        <f>VLOOKUP(B123,#REF!,18,0)</f>
        <v>#REF!</v>
      </c>
      <c r="BX123" s="27" t="e">
        <f>VLOOKUP(B123,#REF!,43,0)</f>
        <v>#REF!</v>
      </c>
      <c r="BY123" s="27" t="e">
        <f>VLOOKUP(B123,#REF!,48,0)</f>
        <v>#REF!</v>
      </c>
      <c r="BZ123" s="27">
        <v>0</v>
      </c>
      <c r="CA123" s="27" t="e">
        <f>VLOOKUP(B123,#REF!,28,0)</f>
        <v>#REF!</v>
      </c>
      <c r="CB123" s="27"/>
      <c r="CC123" s="27" t="e">
        <f>VLOOKUP(B123,#REF!,23,0)</f>
        <v>#REF!</v>
      </c>
      <c r="CD123" s="27" t="e">
        <f>VLOOKUP(B123,#REF!,33,0)</f>
        <v>#REF!</v>
      </c>
      <c r="CE123" s="27"/>
      <c r="CF123" s="27" t="e">
        <f>VLOOKUP(B123,#REF!,38,0)</f>
        <v>#REF!</v>
      </c>
      <c r="CG123" s="27" t="e">
        <f t="shared" si="21"/>
        <v>#REF!</v>
      </c>
      <c r="CH123" s="27" t="e">
        <f>VLOOKUP(B123,#REF!,87,0)</f>
        <v>#REF!</v>
      </c>
      <c r="CI123" s="27" t="e">
        <f t="shared" si="15"/>
        <v>#REF!</v>
      </c>
      <c r="CJ123" s="27"/>
      <c r="CK123" s="27"/>
      <c r="CL123" s="27"/>
      <c r="CM123" s="30"/>
      <c r="CN123" s="27"/>
    </row>
    <row r="124" spans="1:92" hidden="1">
      <c r="A124" s="24" t="s">
        <v>358</v>
      </c>
      <c r="B124" s="24">
        <v>8811</v>
      </c>
      <c r="C124" s="24" t="s">
        <v>181</v>
      </c>
      <c r="D124" s="24" t="s">
        <v>359</v>
      </c>
      <c r="E124" s="24" t="s">
        <v>360</v>
      </c>
      <c r="F124" s="24" t="e">
        <f>VLOOKUP($B124,#REF!,5,0)</f>
        <v>#REF!</v>
      </c>
      <c r="G124" s="24" t="e">
        <f>VLOOKUP($B124,#REF!,6,0)</f>
        <v>#REF!</v>
      </c>
      <c r="H124" s="25" t="e">
        <f>VLOOKUP($B124,#REF!,7,0)</f>
        <v>#REF!</v>
      </c>
      <c r="I124" s="26">
        <v>0.03</v>
      </c>
      <c r="J124" s="24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 t="e">
        <f>VLOOKUP(B124,#REF!,9,0)</f>
        <v>#REF!</v>
      </c>
      <c r="AI124" s="27"/>
      <c r="AJ124" s="27"/>
      <c r="AK124" s="27"/>
      <c r="AL124" s="27" t="e">
        <f>VLOOKUP(B124,#REF!,11,0)</f>
        <v>#REF!</v>
      </c>
      <c r="AM124" s="28">
        <f t="shared" si="16"/>
        <v>0</v>
      </c>
      <c r="AN124" s="28" t="e">
        <f t="shared" si="17"/>
        <v>#REF!</v>
      </c>
      <c r="AO124" s="27"/>
      <c r="AP124" s="27"/>
      <c r="AQ124" s="27"/>
      <c r="AR124" s="27"/>
      <c r="AS124" s="27"/>
      <c r="AT124" s="27">
        <v>1315.84</v>
      </c>
      <c r="AU124" s="27">
        <v>39.475199999999994</v>
      </c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 t="e">
        <f t="shared" si="18"/>
        <v>#REF!</v>
      </c>
      <c r="BI124" s="27" t="e">
        <f t="shared" si="19"/>
        <v>#REF!</v>
      </c>
      <c r="BJ124" s="28" t="e">
        <f>VLOOKUP(B124,#REF!,3,0)</f>
        <v>#REF!</v>
      </c>
      <c r="BK124" s="28" t="e">
        <f>VLOOKUP(B124,#REF!,6,0)</f>
        <v>#REF!</v>
      </c>
      <c r="BL124" s="28" t="e">
        <f t="shared" si="20"/>
        <v>#REF!</v>
      </c>
      <c r="BM124" s="27" t="e">
        <f>VLOOKUP(B124,#REF!,12,0)</f>
        <v>#REF!</v>
      </c>
      <c r="BN124" s="27" t="e">
        <f>-VLOOKUP(B124,#REF!,8,0)</f>
        <v>#REF!</v>
      </c>
      <c r="BO124" s="27" t="e">
        <f>VLOOKUP(B124,#REF!,39,0)</f>
        <v>#REF!</v>
      </c>
      <c r="BP124" s="27" t="e">
        <f>VLOOKUP(B124,#REF!,44,0)</f>
        <v>#REF!</v>
      </c>
      <c r="BQ124" s="27"/>
      <c r="BR124" s="27" t="e">
        <f>VLOOKUP(B124,#REF!,24,0)</f>
        <v>#REF!</v>
      </c>
      <c r="BS124" s="27"/>
      <c r="BT124" s="27"/>
      <c r="BU124" s="28" t="e">
        <f>VLOOKUP(B124,#REF!,8,0)</f>
        <v>#REF!</v>
      </c>
      <c r="BV124" s="28" t="e">
        <f>VLOOKUP(B124,#REF!,13,0)</f>
        <v>#REF!</v>
      </c>
      <c r="BW124" s="28" t="e">
        <f>VLOOKUP(B124,#REF!,18,0)</f>
        <v>#REF!</v>
      </c>
      <c r="BX124" s="27" t="e">
        <f>VLOOKUP(B124,#REF!,43,0)</f>
        <v>#REF!</v>
      </c>
      <c r="BY124" s="27" t="e">
        <f>VLOOKUP(B124,#REF!,48,0)</f>
        <v>#REF!</v>
      </c>
      <c r="BZ124" s="27">
        <v>0</v>
      </c>
      <c r="CA124" s="27" t="e">
        <f>VLOOKUP(B124,#REF!,28,0)</f>
        <v>#REF!</v>
      </c>
      <c r="CB124" s="27"/>
      <c r="CC124" s="27" t="e">
        <f>VLOOKUP(B124,#REF!,23,0)</f>
        <v>#REF!</v>
      </c>
      <c r="CD124" s="27" t="e">
        <f>VLOOKUP(B124,#REF!,33,0)</f>
        <v>#REF!</v>
      </c>
      <c r="CE124" s="27"/>
      <c r="CF124" s="27" t="e">
        <f>VLOOKUP(B124,#REF!,38,0)</f>
        <v>#REF!</v>
      </c>
      <c r="CG124" s="27" t="e">
        <f t="shared" si="21"/>
        <v>#REF!</v>
      </c>
      <c r="CH124" s="27" t="e">
        <f>VLOOKUP(B124,#REF!,87,0)</f>
        <v>#REF!</v>
      </c>
      <c r="CI124" s="27" t="e">
        <f t="shared" si="15"/>
        <v>#REF!</v>
      </c>
      <c r="CJ124" s="27"/>
      <c r="CK124" s="27"/>
      <c r="CL124" s="27"/>
      <c r="CM124" s="30"/>
      <c r="CN124" s="27"/>
    </row>
    <row r="125" spans="1:92" hidden="1">
      <c r="A125" s="24" t="s">
        <v>361</v>
      </c>
      <c r="B125" s="24">
        <v>5822</v>
      </c>
      <c r="C125" s="24" t="s">
        <v>181</v>
      </c>
      <c r="D125" s="24" t="s">
        <v>359</v>
      </c>
      <c r="E125" s="24" t="s">
        <v>362</v>
      </c>
      <c r="F125" s="24" t="e">
        <f>VLOOKUP($B125,#REF!,5,0)</f>
        <v>#REF!</v>
      </c>
      <c r="G125" s="24" t="e">
        <f>VLOOKUP($B125,#REF!,6,0)</f>
        <v>#REF!</v>
      </c>
      <c r="H125" s="25" t="e">
        <f>VLOOKUP($B125,#REF!,7,0)</f>
        <v>#REF!</v>
      </c>
      <c r="I125" s="26">
        <v>0.13</v>
      </c>
      <c r="J125" s="24" t="e">
        <f>VLOOKUP(B125,#REF!,2,0)</f>
        <v>#REF!</v>
      </c>
      <c r="K125" s="27" t="e">
        <f>VLOOKUP(B125,#REF!,3,0)</f>
        <v>#REF!</v>
      </c>
      <c r="L125" s="27" t="e">
        <f>VLOOKUP(B125,#REF!,4,0)</f>
        <v>#REF!</v>
      </c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 t="e">
        <f>VLOOKUP(B125,#REF!,9,0)</f>
        <v>#REF!</v>
      </c>
      <c r="AI125" s="27"/>
      <c r="AJ125" s="27"/>
      <c r="AK125" s="27"/>
      <c r="AL125" s="27" t="e">
        <f>VLOOKUP(B125,#REF!,11,0)</f>
        <v>#REF!</v>
      </c>
      <c r="AM125" s="28" t="e">
        <f t="shared" si="16"/>
        <v>#REF!</v>
      </c>
      <c r="AN125" s="28" t="e">
        <f t="shared" si="17"/>
        <v>#REF!</v>
      </c>
      <c r="AO125" s="27"/>
      <c r="AP125" s="27"/>
      <c r="AQ125" s="27"/>
      <c r="AR125" s="27"/>
      <c r="AS125" s="27"/>
      <c r="AT125" s="27">
        <v>87.61</v>
      </c>
      <c r="AU125" s="27">
        <v>11.39</v>
      </c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 t="e">
        <f t="shared" si="18"/>
        <v>#REF!</v>
      </c>
      <c r="BI125" s="27" t="e">
        <f t="shared" si="19"/>
        <v>#REF!</v>
      </c>
      <c r="BJ125" s="28" t="e">
        <f>VLOOKUP(B125,#REF!,3,0)</f>
        <v>#REF!</v>
      </c>
      <c r="BK125" s="28" t="e">
        <f>VLOOKUP(B125,#REF!,6,0)</f>
        <v>#REF!</v>
      </c>
      <c r="BL125" s="28" t="e">
        <f t="shared" si="20"/>
        <v>#REF!</v>
      </c>
      <c r="BM125" s="27" t="e">
        <f>VLOOKUP(B125,#REF!,12,0)</f>
        <v>#REF!</v>
      </c>
      <c r="BN125" s="27" t="e">
        <f>-VLOOKUP(B125,#REF!,8,0)</f>
        <v>#REF!</v>
      </c>
      <c r="BO125" s="27" t="e">
        <f>VLOOKUP(B125,#REF!,39,0)</f>
        <v>#REF!</v>
      </c>
      <c r="BP125" s="27" t="e">
        <f>VLOOKUP(B125,#REF!,44,0)</f>
        <v>#REF!</v>
      </c>
      <c r="BQ125" s="27"/>
      <c r="BR125" s="27" t="e">
        <f>VLOOKUP(B125,#REF!,24,0)</f>
        <v>#REF!</v>
      </c>
      <c r="BS125" s="27"/>
      <c r="BT125" s="27"/>
      <c r="BU125" s="28" t="e">
        <f>VLOOKUP(B125,#REF!,8,0)</f>
        <v>#REF!</v>
      </c>
      <c r="BV125" s="28" t="e">
        <f>VLOOKUP(B125,#REF!,13,0)</f>
        <v>#REF!</v>
      </c>
      <c r="BW125" s="28" t="e">
        <f>VLOOKUP(B125,#REF!,18,0)</f>
        <v>#REF!</v>
      </c>
      <c r="BX125" s="27" t="e">
        <f>VLOOKUP(B125,#REF!,43,0)</f>
        <v>#REF!</v>
      </c>
      <c r="BY125" s="27" t="e">
        <f>VLOOKUP(B125,#REF!,48,0)</f>
        <v>#REF!</v>
      </c>
      <c r="BZ125" s="27">
        <v>0</v>
      </c>
      <c r="CA125" s="27" t="e">
        <f>VLOOKUP(B125,#REF!,28,0)</f>
        <v>#REF!</v>
      </c>
      <c r="CB125" s="27"/>
      <c r="CC125" s="27" t="e">
        <f>VLOOKUP(B125,#REF!,23,0)</f>
        <v>#REF!</v>
      </c>
      <c r="CD125" s="27" t="e">
        <f>VLOOKUP(B125,#REF!,33,0)</f>
        <v>#REF!</v>
      </c>
      <c r="CE125" s="27"/>
      <c r="CF125" s="27" t="e">
        <f>VLOOKUP(B125,#REF!,38,0)</f>
        <v>#REF!</v>
      </c>
      <c r="CG125" s="27" t="e">
        <f t="shared" si="21"/>
        <v>#REF!</v>
      </c>
      <c r="CH125" s="27" t="e">
        <f>VLOOKUP(B125,#REF!,87,0)</f>
        <v>#REF!</v>
      </c>
      <c r="CI125" s="27" t="e">
        <f t="shared" si="15"/>
        <v>#REF!</v>
      </c>
      <c r="CJ125" s="27"/>
      <c r="CK125" s="27"/>
      <c r="CL125" s="27"/>
      <c r="CM125" s="30"/>
      <c r="CN125" s="27"/>
    </row>
    <row r="126" spans="1:92" hidden="1">
      <c r="A126" s="24" t="s">
        <v>363</v>
      </c>
      <c r="B126" s="24">
        <v>9238</v>
      </c>
      <c r="C126" s="24" t="s">
        <v>181</v>
      </c>
      <c r="D126" s="24" t="s">
        <v>359</v>
      </c>
      <c r="E126" s="24" t="s">
        <v>364</v>
      </c>
      <c r="F126" s="24" t="e">
        <f>VLOOKUP($B126,#REF!,5,0)</f>
        <v>#REF!</v>
      </c>
      <c r="G126" s="24" t="e">
        <f>VLOOKUP($B126,#REF!,6,0)</f>
        <v>#REF!</v>
      </c>
      <c r="H126" s="25" t="e">
        <f>VLOOKUP($B126,#REF!,7,0)</f>
        <v>#REF!</v>
      </c>
      <c r="I126" s="26">
        <v>0.13</v>
      </c>
      <c r="J126" s="24" t="e">
        <f>VLOOKUP(B126,#REF!,2,0)</f>
        <v>#REF!</v>
      </c>
      <c r="K126" s="27" t="e">
        <f>VLOOKUP(B126,#REF!,3,0)</f>
        <v>#REF!</v>
      </c>
      <c r="L126" s="27" t="e">
        <f>VLOOKUP(B126,#REF!,4,0)</f>
        <v>#REF!</v>
      </c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 t="e">
        <f>VLOOKUP(B126,#REF!,9,0)</f>
        <v>#REF!</v>
      </c>
      <c r="AI126" s="27"/>
      <c r="AJ126" s="27"/>
      <c r="AK126" s="27"/>
      <c r="AL126" s="27" t="e">
        <f>VLOOKUP(B126,#REF!,11,0)</f>
        <v>#REF!</v>
      </c>
      <c r="AM126" s="28" t="e">
        <f t="shared" si="16"/>
        <v>#REF!</v>
      </c>
      <c r="AN126" s="28" t="e">
        <f t="shared" si="17"/>
        <v>#REF!</v>
      </c>
      <c r="AO126" s="27"/>
      <c r="AP126" s="27"/>
      <c r="AQ126" s="27"/>
      <c r="AR126" s="27"/>
      <c r="AS126" s="27"/>
      <c r="AT126" s="27">
        <v>3870.81</v>
      </c>
      <c r="AU126" s="27">
        <v>503.19</v>
      </c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 t="e">
        <f t="shared" si="18"/>
        <v>#REF!</v>
      </c>
      <c r="BI126" s="27" t="e">
        <f t="shared" si="19"/>
        <v>#REF!</v>
      </c>
      <c r="BJ126" s="28" t="e">
        <f>VLOOKUP(B126,#REF!,3,0)</f>
        <v>#REF!</v>
      </c>
      <c r="BK126" s="28" t="e">
        <f>VLOOKUP(B126,#REF!,6,0)</f>
        <v>#REF!</v>
      </c>
      <c r="BL126" s="28" t="e">
        <f t="shared" si="20"/>
        <v>#REF!</v>
      </c>
      <c r="BM126" s="27" t="e">
        <f>VLOOKUP(B126,#REF!,12,0)</f>
        <v>#REF!</v>
      </c>
      <c r="BN126" s="27" t="e">
        <f>-VLOOKUP(B126,#REF!,8,0)</f>
        <v>#REF!</v>
      </c>
      <c r="BO126" s="27" t="e">
        <f>VLOOKUP(B126,#REF!,39,0)</f>
        <v>#REF!</v>
      </c>
      <c r="BP126" s="27" t="e">
        <f>VLOOKUP(B126,#REF!,44,0)</f>
        <v>#REF!</v>
      </c>
      <c r="BQ126" s="27"/>
      <c r="BR126" s="27" t="e">
        <f>VLOOKUP(B126,#REF!,24,0)</f>
        <v>#REF!</v>
      </c>
      <c r="BS126" s="27"/>
      <c r="BT126" s="27"/>
      <c r="BU126" s="28" t="e">
        <f>VLOOKUP(B126,#REF!,8,0)</f>
        <v>#REF!</v>
      </c>
      <c r="BV126" s="28" t="e">
        <f>VLOOKUP(B126,#REF!,13,0)</f>
        <v>#REF!</v>
      </c>
      <c r="BW126" s="28" t="e">
        <f>VLOOKUP(B126,#REF!,18,0)</f>
        <v>#REF!</v>
      </c>
      <c r="BX126" s="27" t="e">
        <f>VLOOKUP(B126,#REF!,43,0)</f>
        <v>#REF!</v>
      </c>
      <c r="BY126" s="27" t="e">
        <f>VLOOKUP(B126,#REF!,48,0)</f>
        <v>#REF!</v>
      </c>
      <c r="BZ126" s="27">
        <v>0</v>
      </c>
      <c r="CA126" s="27" t="e">
        <f>VLOOKUP(B126,#REF!,28,0)</f>
        <v>#REF!</v>
      </c>
      <c r="CB126" s="27"/>
      <c r="CC126" s="27" t="e">
        <f>VLOOKUP(B126,#REF!,23,0)</f>
        <v>#REF!</v>
      </c>
      <c r="CD126" s="27" t="e">
        <f>VLOOKUP(B126,#REF!,33,0)</f>
        <v>#REF!</v>
      </c>
      <c r="CE126" s="27"/>
      <c r="CF126" s="27" t="e">
        <f>VLOOKUP(B126,#REF!,38,0)</f>
        <v>#REF!</v>
      </c>
      <c r="CG126" s="27" t="e">
        <f t="shared" si="21"/>
        <v>#REF!</v>
      </c>
      <c r="CH126" s="27" t="e">
        <f>VLOOKUP(B126,#REF!,87,0)</f>
        <v>#REF!</v>
      </c>
      <c r="CI126" s="27" t="e">
        <f t="shared" si="15"/>
        <v>#REF!</v>
      </c>
      <c r="CJ126" s="27"/>
      <c r="CK126" s="27"/>
      <c r="CL126" s="27"/>
      <c r="CM126" s="30"/>
      <c r="CN126" s="27"/>
    </row>
    <row r="127" spans="1:92" hidden="1">
      <c r="A127" s="24" t="s">
        <v>365</v>
      </c>
      <c r="B127" s="24">
        <v>7141</v>
      </c>
      <c r="C127" s="24" t="s">
        <v>181</v>
      </c>
      <c r="D127" s="24" t="s">
        <v>366</v>
      </c>
      <c r="E127" s="24" t="s">
        <v>367</v>
      </c>
      <c r="F127" s="24" t="e">
        <f>VLOOKUP($B127,#REF!,5,0)</f>
        <v>#REF!</v>
      </c>
      <c r="G127" s="24" t="e">
        <f>VLOOKUP($B127,#REF!,6,0)</f>
        <v>#REF!</v>
      </c>
      <c r="H127" s="25" t="e">
        <f>VLOOKUP($B127,#REF!,7,0)</f>
        <v>#REF!</v>
      </c>
      <c r="I127" s="26">
        <v>0.03</v>
      </c>
      <c r="J127" s="24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 t="e">
        <f>VLOOKUP(B127,#REF!,9,0)</f>
        <v>#REF!</v>
      </c>
      <c r="AI127" s="27"/>
      <c r="AJ127" s="27"/>
      <c r="AK127" s="27"/>
      <c r="AL127" s="27" t="e">
        <f>VLOOKUP(B127,#REF!,11,0)</f>
        <v>#REF!</v>
      </c>
      <c r="AM127" s="28">
        <f t="shared" si="16"/>
        <v>0</v>
      </c>
      <c r="AN127" s="28" t="e">
        <f t="shared" si="17"/>
        <v>#REF!</v>
      </c>
      <c r="AO127" s="27"/>
      <c r="AP127" s="27"/>
      <c r="AQ127" s="27"/>
      <c r="AR127" s="27"/>
      <c r="AS127" s="27"/>
      <c r="AT127" s="27">
        <v>2770.84</v>
      </c>
      <c r="AU127" s="27">
        <v>83.125200000000007</v>
      </c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 t="e">
        <f t="shared" si="18"/>
        <v>#REF!</v>
      </c>
      <c r="BI127" s="27" t="e">
        <f t="shared" si="19"/>
        <v>#REF!</v>
      </c>
      <c r="BJ127" s="28" t="e">
        <f>VLOOKUP(B127,#REF!,3,0)</f>
        <v>#REF!</v>
      </c>
      <c r="BK127" s="28" t="e">
        <f>VLOOKUP(B127,#REF!,6,0)</f>
        <v>#REF!</v>
      </c>
      <c r="BL127" s="28" t="e">
        <f t="shared" si="20"/>
        <v>#REF!</v>
      </c>
      <c r="BM127" s="27" t="e">
        <f>VLOOKUP(B127,#REF!,12,0)</f>
        <v>#REF!</v>
      </c>
      <c r="BN127" s="27" t="e">
        <f>-VLOOKUP(B127,#REF!,8,0)</f>
        <v>#REF!</v>
      </c>
      <c r="BO127" s="27" t="e">
        <f>VLOOKUP(B127,#REF!,39,0)</f>
        <v>#REF!</v>
      </c>
      <c r="BP127" s="27" t="e">
        <f>VLOOKUP(B127,#REF!,44,0)</f>
        <v>#REF!</v>
      </c>
      <c r="BQ127" s="27"/>
      <c r="BR127" s="27" t="e">
        <f>VLOOKUP(B127,#REF!,24,0)</f>
        <v>#REF!</v>
      </c>
      <c r="BS127" s="27"/>
      <c r="BT127" s="27"/>
      <c r="BU127" s="28" t="e">
        <f>VLOOKUP(B127,#REF!,8,0)</f>
        <v>#REF!</v>
      </c>
      <c r="BV127" s="28" t="e">
        <f>VLOOKUP(B127,#REF!,13,0)</f>
        <v>#REF!</v>
      </c>
      <c r="BW127" s="28" t="e">
        <f>VLOOKUP(B127,#REF!,18,0)</f>
        <v>#REF!</v>
      </c>
      <c r="BX127" s="27" t="e">
        <f>VLOOKUP(B127,#REF!,43,0)</f>
        <v>#REF!</v>
      </c>
      <c r="BY127" s="27" t="e">
        <f>VLOOKUP(B127,#REF!,48,0)</f>
        <v>#REF!</v>
      </c>
      <c r="BZ127" s="27">
        <v>0</v>
      </c>
      <c r="CA127" s="27" t="e">
        <f>VLOOKUP(B127,#REF!,28,0)</f>
        <v>#REF!</v>
      </c>
      <c r="CB127" s="27"/>
      <c r="CC127" s="27" t="e">
        <f>VLOOKUP(B127,#REF!,23,0)</f>
        <v>#REF!</v>
      </c>
      <c r="CD127" s="27" t="e">
        <f>VLOOKUP(B127,#REF!,33,0)</f>
        <v>#REF!</v>
      </c>
      <c r="CE127" s="27"/>
      <c r="CF127" s="27" t="e">
        <f>VLOOKUP(B127,#REF!,38,0)</f>
        <v>#REF!</v>
      </c>
      <c r="CG127" s="27" t="e">
        <f t="shared" si="21"/>
        <v>#REF!</v>
      </c>
      <c r="CH127" s="27" t="e">
        <f>VLOOKUP(B127,#REF!,87,0)</f>
        <v>#REF!</v>
      </c>
      <c r="CI127" s="27" t="e">
        <f t="shared" si="15"/>
        <v>#REF!</v>
      </c>
      <c r="CJ127" s="27"/>
      <c r="CK127" s="27"/>
      <c r="CL127" s="27"/>
      <c r="CM127" s="30"/>
      <c r="CN127" s="27"/>
    </row>
    <row r="128" spans="1:92" hidden="1">
      <c r="A128" s="24" t="s">
        <v>368</v>
      </c>
      <c r="B128" s="24">
        <v>5913</v>
      </c>
      <c r="C128" s="24" t="s">
        <v>181</v>
      </c>
      <c r="D128" s="24" t="s">
        <v>366</v>
      </c>
      <c r="E128" s="24" t="s">
        <v>369</v>
      </c>
      <c r="F128" s="24" t="e">
        <f>VLOOKUP($B128,#REF!,5,0)</f>
        <v>#REF!</v>
      </c>
      <c r="G128" s="24" t="e">
        <f>VLOOKUP($B128,#REF!,6,0)</f>
        <v>#REF!</v>
      </c>
      <c r="H128" s="25" t="e">
        <f>VLOOKUP($B128,#REF!,7,0)</f>
        <v>#REF!</v>
      </c>
      <c r="I128" s="26">
        <v>0.13</v>
      </c>
      <c r="J128" s="24" t="e">
        <f>VLOOKUP(B128,#REF!,2,0)</f>
        <v>#REF!</v>
      </c>
      <c r="K128" s="27" t="e">
        <f>VLOOKUP(B128,#REF!,3,0)</f>
        <v>#REF!</v>
      </c>
      <c r="L128" s="27" t="e">
        <f>VLOOKUP(B128,#REF!,4,0)</f>
        <v>#REF!</v>
      </c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 t="e">
        <f>VLOOKUP(B128,#REF!,9,0)</f>
        <v>#REF!</v>
      </c>
      <c r="AI128" s="27"/>
      <c r="AJ128" s="27"/>
      <c r="AK128" s="27"/>
      <c r="AL128" s="27" t="e">
        <f>VLOOKUP(B128,#REF!,11,0)</f>
        <v>#REF!</v>
      </c>
      <c r="AM128" s="28" t="e">
        <f t="shared" si="16"/>
        <v>#REF!</v>
      </c>
      <c r="AN128" s="28" t="e">
        <f t="shared" si="17"/>
        <v>#REF!</v>
      </c>
      <c r="AO128" s="27"/>
      <c r="AP128" s="27"/>
      <c r="AQ128" s="27"/>
      <c r="AR128" s="27"/>
      <c r="AS128" s="27"/>
      <c r="AT128" s="27">
        <v>285.83999999999997</v>
      </c>
      <c r="AU128" s="27">
        <v>37.159999999999997</v>
      </c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 t="e">
        <f t="shared" si="18"/>
        <v>#REF!</v>
      </c>
      <c r="BI128" s="27" t="e">
        <f t="shared" si="19"/>
        <v>#REF!</v>
      </c>
      <c r="BJ128" s="28" t="e">
        <f>VLOOKUP(B128,#REF!,3,0)</f>
        <v>#REF!</v>
      </c>
      <c r="BK128" s="28" t="e">
        <f>VLOOKUP(B128,#REF!,6,0)</f>
        <v>#REF!</v>
      </c>
      <c r="BL128" s="28" t="e">
        <f t="shared" si="20"/>
        <v>#REF!</v>
      </c>
      <c r="BM128" s="27" t="e">
        <f>VLOOKUP(B128,#REF!,12,0)</f>
        <v>#REF!</v>
      </c>
      <c r="BN128" s="27" t="e">
        <f>-VLOOKUP(B128,#REF!,8,0)</f>
        <v>#REF!</v>
      </c>
      <c r="BO128" s="27" t="e">
        <f>VLOOKUP(B128,#REF!,39,0)</f>
        <v>#REF!</v>
      </c>
      <c r="BP128" s="27" t="e">
        <f>VLOOKUP(B128,#REF!,44,0)</f>
        <v>#REF!</v>
      </c>
      <c r="BQ128" s="27"/>
      <c r="BR128" s="27" t="e">
        <f>VLOOKUP(B128,#REF!,24,0)</f>
        <v>#REF!</v>
      </c>
      <c r="BS128" s="27"/>
      <c r="BT128" s="27"/>
      <c r="BU128" s="28" t="e">
        <f>VLOOKUP(B128,#REF!,8,0)</f>
        <v>#REF!</v>
      </c>
      <c r="BV128" s="28" t="e">
        <f>VLOOKUP(B128,#REF!,13,0)</f>
        <v>#REF!</v>
      </c>
      <c r="BW128" s="28" t="e">
        <f>VLOOKUP(B128,#REF!,18,0)</f>
        <v>#REF!</v>
      </c>
      <c r="BX128" s="27" t="e">
        <f>VLOOKUP(B128,#REF!,43,0)</f>
        <v>#REF!</v>
      </c>
      <c r="BY128" s="27" t="e">
        <f>VLOOKUP(B128,#REF!,48,0)</f>
        <v>#REF!</v>
      </c>
      <c r="BZ128" s="27">
        <v>0</v>
      </c>
      <c r="CA128" s="27" t="e">
        <f>VLOOKUP(B128,#REF!,28,0)</f>
        <v>#REF!</v>
      </c>
      <c r="CB128" s="27"/>
      <c r="CC128" s="27" t="e">
        <f>VLOOKUP(B128,#REF!,23,0)</f>
        <v>#REF!</v>
      </c>
      <c r="CD128" s="27" t="e">
        <f>VLOOKUP(B128,#REF!,33,0)</f>
        <v>#REF!</v>
      </c>
      <c r="CE128" s="27"/>
      <c r="CF128" s="27" t="e">
        <f>VLOOKUP(B128,#REF!,38,0)</f>
        <v>#REF!</v>
      </c>
      <c r="CG128" s="27" t="e">
        <f t="shared" si="21"/>
        <v>#REF!</v>
      </c>
      <c r="CH128" s="27" t="e">
        <f>VLOOKUP(B128,#REF!,87,0)</f>
        <v>#REF!</v>
      </c>
      <c r="CI128" s="27" t="e">
        <f t="shared" si="15"/>
        <v>#REF!</v>
      </c>
      <c r="CJ128" s="27"/>
      <c r="CK128" s="27"/>
      <c r="CL128" s="27"/>
      <c r="CM128" s="30"/>
      <c r="CN128" s="27"/>
    </row>
    <row r="129" spans="1:92" hidden="1">
      <c r="A129" s="24" t="s">
        <v>370</v>
      </c>
      <c r="B129" s="24">
        <v>9288</v>
      </c>
      <c r="C129" s="24" t="s">
        <v>181</v>
      </c>
      <c r="D129" s="24" t="s">
        <v>366</v>
      </c>
      <c r="E129" s="24" t="s">
        <v>371</v>
      </c>
      <c r="F129" s="24" t="e">
        <f>VLOOKUP($B129,#REF!,5,0)</f>
        <v>#REF!</v>
      </c>
      <c r="G129" s="24" t="e">
        <f>VLOOKUP($B129,#REF!,6,0)</f>
        <v>#REF!</v>
      </c>
      <c r="H129" s="25" t="e">
        <f>VLOOKUP($B129,#REF!,7,0)</f>
        <v>#REF!</v>
      </c>
      <c r="I129" s="26">
        <v>0.13</v>
      </c>
      <c r="J129" s="24" t="e">
        <f>VLOOKUP(B129,#REF!,2,0)</f>
        <v>#REF!</v>
      </c>
      <c r="K129" s="27" t="e">
        <f>VLOOKUP(B129,#REF!,3,0)</f>
        <v>#REF!</v>
      </c>
      <c r="L129" s="27" t="e">
        <f>VLOOKUP(B129,#REF!,4,0)</f>
        <v>#REF!</v>
      </c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 t="e">
        <f>VLOOKUP(B129,#REF!,9,0)</f>
        <v>#REF!</v>
      </c>
      <c r="AI129" s="27"/>
      <c r="AJ129" s="27"/>
      <c r="AK129" s="27"/>
      <c r="AL129" s="27" t="e">
        <f>VLOOKUP(B129,#REF!,11,0)</f>
        <v>#REF!</v>
      </c>
      <c r="AM129" s="28" t="e">
        <f t="shared" si="16"/>
        <v>#REF!</v>
      </c>
      <c r="AN129" s="28" t="e">
        <f t="shared" si="17"/>
        <v>#REF!</v>
      </c>
      <c r="AO129" s="27"/>
      <c r="AP129" s="27"/>
      <c r="AQ129" s="27"/>
      <c r="AR129" s="27"/>
      <c r="AS129" s="27"/>
      <c r="AT129" s="27">
        <v>7726.53</v>
      </c>
      <c r="AU129" s="27">
        <v>1004.47</v>
      </c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 t="e">
        <f t="shared" si="18"/>
        <v>#REF!</v>
      </c>
      <c r="BI129" s="27" t="e">
        <f t="shared" si="19"/>
        <v>#REF!</v>
      </c>
      <c r="BJ129" s="28" t="e">
        <f>VLOOKUP(B129,#REF!,3,0)</f>
        <v>#REF!</v>
      </c>
      <c r="BK129" s="28" t="e">
        <f>VLOOKUP(B129,#REF!,6,0)</f>
        <v>#REF!</v>
      </c>
      <c r="BL129" s="28" t="e">
        <f t="shared" si="20"/>
        <v>#REF!</v>
      </c>
      <c r="BM129" s="27" t="e">
        <f>-VLOOKUP(B129,#REF!,10,0)</f>
        <v>#REF!</v>
      </c>
      <c r="BN129" s="27" t="e">
        <f>-VLOOKUP(B129,#REF!,8,0)</f>
        <v>#REF!</v>
      </c>
      <c r="BO129" s="27" t="e">
        <f>VLOOKUP(B129,#REF!,39,0)</f>
        <v>#REF!</v>
      </c>
      <c r="BP129" s="27" t="e">
        <f>VLOOKUP(B129,#REF!,44,0)</f>
        <v>#REF!</v>
      </c>
      <c r="BQ129" s="27"/>
      <c r="BR129" s="27" t="e">
        <f>VLOOKUP(B129,#REF!,24,0)</f>
        <v>#REF!</v>
      </c>
      <c r="BS129" s="27"/>
      <c r="BT129" s="27"/>
      <c r="BU129" s="28" t="e">
        <f>VLOOKUP(B129,#REF!,8,0)</f>
        <v>#REF!</v>
      </c>
      <c r="BV129" s="28" t="e">
        <f>VLOOKUP(B129,#REF!,13,0)</f>
        <v>#REF!</v>
      </c>
      <c r="BW129" s="28" t="e">
        <f>VLOOKUP(B129,#REF!,18,0)</f>
        <v>#REF!</v>
      </c>
      <c r="BX129" s="27" t="e">
        <f>VLOOKUP(B129,#REF!,43,0)</f>
        <v>#REF!</v>
      </c>
      <c r="BY129" s="27" t="e">
        <f>VLOOKUP(B129,#REF!,48,0)</f>
        <v>#REF!</v>
      </c>
      <c r="BZ129" s="27">
        <v>0</v>
      </c>
      <c r="CA129" s="27" t="e">
        <f>VLOOKUP(B129,#REF!,28,0)</f>
        <v>#REF!</v>
      </c>
      <c r="CB129" s="27"/>
      <c r="CC129" s="27" t="e">
        <f>VLOOKUP(B129,#REF!,23,0)</f>
        <v>#REF!</v>
      </c>
      <c r="CD129" s="27" t="e">
        <f>VLOOKUP(B129,#REF!,33,0)</f>
        <v>#REF!</v>
      </c>
      <c r="CE129" s="27"/>
      <c r="CF129" s="27" t="e">
        <f>VLOOKUP(B129,#REF!,38,0)</f>
        <v>#REF!</v>
      </c>
      <c r="CG129" s="27" t="e">
        <f t="shared" si="21"/>
        <v>#REF!</v>
      </c>
      <c r="CH129" s="27" t="e">
        <f>VLOOKUP(B129,#REF!,87,0)</f>
        <v>#REF!</v>
      </c>
      <c r="CI129" s="27" t="e">
        <f t="shared" si="15"/>
        <v>#REF!</v>
      </c>
      <c r="CJ129" s="27"/>
      <c r="CK129" s="27"/>
      <c r="CL129" s="27"/>
      <c r="CM129" s="30"/>
      <c r="CN129" s="27"/>
    </row>
    <row r="130" spans="1:92" hidden="1">
      <c r="A130" s="24" t="s">
        <v>372</v>
      </c>
      <c r="B130" s="24">
        <v>11596</v>
      </c>
      <c r="C130" s="24" t="s">
        <v>181</v>
      </c>
      <c r="D130" s="24" t="s">
        <v>270</v>
      </c>
      <c r="E130" s="24" t="s">
        <v>373</v>
      </c>
      <c r="F130" s="24" t="e">
        <f>VLOOKUP($B130,#REF!,5,0)</f>
        <v>#REF!</v>
      </c>
      <c r="G130" s="24" t="e">
        <f>VLOOKUP($B130,#REF!,6,0)</f>
        <v>#REF!</v>
      </c>
      <c r="H130" s="25" t="e">
        <f>VLOOKUP($B130,#REF!,7,0)</f>
        <v>#REF!</v>
      </c>
      <c r="I130" s="26">
        <v>0.03</v>
      </c>
      <c r="J130" s="24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 t="e">
        <f>VLOOKUP(B130,#REF!,9,0)</f>
        <v>#REF!</v>
      </c>
      <c r="AI130" s="27"/>
      <c r="AJ130" s="27"/>
      <c r="AK130" s="27"/>
      <c r="AL130" s="27" t="e">
        <f>VLOOKUP(B130,#REF!,11,0)</f>
        <v>#REF!</v>
      </c>
      <c r="AM130" s="28">
        <f t="shared" si="16"/>
        <v>0</v>
      </c>
      <c r="AN130" s="28" t="e">
        <f t="shared" si="17"/>
        <v>#REF!</v>
      </c>
      <c r="AO130" s="27"/>
      <c r="AP130" s="27"/>
      <c r="AQ130" s="27"/>
      <c r="AR130" s="27"/>
      <c r="AS130" s="27"/>
      <c r="AT130" s="27">
        <v>815.84</v>
      </c>
      <c r="AU130" s="27">
        <v>24.475200000000001</v>
      </c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 t="e">
        <f t="shared" si="18"/>
        <v>#REF!</v>
      </c>
      <c r="BI130" s="27" t="e">
        <f t="shared" si="19"/>
        <v>#REF!</v>
      </c>
      <c r="BJ130" s="28" t="e">
        <f>VLOOKUP(B130,#REF!,3,0)</f>
        <v>#REF!</v>
      </c>
      <c r="BK130" s="28" t="e">
        <f>VLOOKUP(B130,#REF!,6,0)</f>
        <v>#REF!</v>
      </c>
      <c r="BL130" s="28" t="e">
        <f t="shared" si="20"/>
        <v>#REF!</v>
      </c>
      <c r="BM130" s="27" t="e">
        <f>VLOOKUP(B130,#REF!,12,0)</f>
        <v>#REF!</v>
      </c>
      <c r="BN130" s="27" t="e">
        <f>-VLOOKUP(B130,#REF!,8,0)</f>
        <v>#REF!</v>
      </c>
      <c r="BO130" s="27" t="e">
        <f>VLOOKUP(B130,#REF!,39,0)</f>
        <v>#REF!</v>
      </c>
      <c r="BP130" s="27" t="e">
        <f>VLOOKUP(B130,#REF!,44,0)</f>
        <v>#REF!</v>
      </c>
      <c r="BQ130" s="27"/>
      <c r="BR130" s="27" t="e">
        <f>VLOOKUP(B130,#REF!,24,0)</f>
        <v>#REF!</v>
      </c>
      <c r="BS130" s="27"/>
      <c r="BT130" s="27"/>
      <c r="BU130" s="28" t="e">
        <f>VLOOKUP(B130,#REF!,8,0)</f>
        <v>#REF!</v>
      </c>
      <c r="BV130" s="28" t="e">
        <f>VLOOKUP(B130,#REF!,13,0)</f>
        <v>#REF!</v>
      </c>
      <c r="BW130" s="28" t="e">
        <f>VLOOKUP(B130,#REF!,18,0)</f>
        <v>#REF!</v>
      </c>
      <c r="BX130" s="27" t="e">
        <f>VLOOKUP(B130,#REF!,43,0)</f>
        <v>#REF!</v>
      </c>
      <c r="BY130" s="27" t="e">
        <f>VLOOKUP(B130,#REF!,48,0)</f>
        <v>#REF!</v>
      </c>
      <c r="BZ130" s="27">
        <v>0</v>
      </c>
      <c r="CA130" s="27" t="e">
        <f>VLOOKUP(B130,#REF!,28,0)</f>
        <v>#REF!</v>
      </c>
      <c r="CB130" s="27"/>
      <c r="CC130" s="27" t="e">
        <f>VLOOKUP(B130,#REF!,23,0)</f>
        <v>#REF!</v>
      </c>
      <c r="CD130" s="27" t="e">
        <f>VLOOKUP(B130,#REF!,33,0)</f>
        <v>#REF!</v>
      </c>
      <c r="CE130" s="27"/>
      <c r="CF130" s="27" t="e">
        <f>VLOOKUP(B130,#REF!,38,0)</f>
        <v>#REF!</v>
      </c>
      <c r="CG130" s="27" t="e">
        <f t="shared" si="21"/>
        <v>#REF!</v>
      </c>
      <c r="CH130" s="27" t="e">
        <f>VLOOKUP(B130,#REF!,87,0)</f>
        <v>#REF!</v>
      </c>
      <c r="CI130" s="27" t="e">
        <f t="shared" si="15"/>
        <v>#REF!</v>
      </c>
      <c r="CJ130" s="27"/>
      <c r="CK130" s="27"/>
      <c r="CL130" s="27"/>
      <c r="CM130" s="30"/>
      <c r="CN130" s="27"/>
    </row>
    <row r="131" spans="1:92" hidden="1">
      <c r="A131" s="24" t="s">
        <v>374</v>
      </c>
      <c r="B131" s="24">
        <v>11823</v>
      </c>
      <c r="C131" s="24" t="s">
        <v>264</v>
      </c>
      <c r="D131" s="24" t="s">
        <v>265</v>
      </c>
      <c r="E131" s="24" t="s">
        <v>375</v>
      </c>
      <c r="F131" s="24" t="e">
        <f>VLOOKUP($B131,#REF!,5,0)</f>
        <v>#REF!</v>
      </c>
      <c r="G131" s="24" t="e">
        <f>VLOOKUP($B131,#REF!,6,0)</f>
        <v>#REF!</v>
      </c>
      <c r="H131" s="25" t="e">
        <f>VLOOKUP($B131,#REF!,7,0)</f>
        <v>#REF!</v>
      </c>
      <c r="I131" s="26">
        <v>0.03</v>
      </c>
      <c r="J131" s="24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 t="e">
        <f>VLOOKUP(B131,#REF!,9,0)</f>
        <v>#REF!</v>
      </c>
      <c r="AI131" s="27"/>
      <c r="AJ131" s="27"/>
      <c r="AK131" s="27"/>
      <c r="AL131" s="27" t="e">
        <f>VLOOKUP(B131,#REF!,11,0)</f>
        <v>#REF!</v>
      </c>
      <c r="AM131" s="28">
        <f t="shared" si="16"/>
        <v>0</v>
      </c>
      <c r="AN131" s="28" t="e">
        <f t="shared" si="17"/>
        <v>#REF!</v>
      </c>
      <c r="AO131" s="27"/>
      <c r="AP131" s="27"/>
      <c r="AQ131" s="27"/>
      <c r="AR131" s="27"/>
      <c r="AS131" s="27"/>
      <c r="AT131" s="27">
        <v>6861.39</v>
      </c>
      <c r="AU131" s="27">
        <v>205.8417</v>
      </c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 t="e">
        <f t="shared" si="18"/>
        <v>#REF!</v>
      </c>
      <c r="BI131" s="27" t="e">
        <f t="shared" si="19"/>
        <v>#REF!</v>
      </c>
      <c r="BJ131" s="28" t="e">
        <f>VLOOKUP(B131,#REF!,3,0)</f>
        <v>#REF!</v>
      </c>
      <c r="BK131" s="28" t="e">
        <f>VLOOKUP(B131,#REF!,6,0)</f>
        <v>#REF!</v>
      </c>
      <c r="BL131" s="28" t="e">
        <f t="shared" si="20"/>
        <v>#REF!</v>
      </c>
      <c r="BM131" s="27" t="e">
        <f>VLOOKUP(B131,#REF!,12,0)</f>
        <v>#REF!</v>
      </c>
      <c r="BN131" s="27" t="e">
        <f>-VLOOKUP(B131,#REF!,8,0)</f>
        <v>#REF!</v>
      </c>
      <c r="BO131" s="27" t="e">
        <f>VLOOKUP(B131,#REF!,39,0)</f>
        <v>#REF!</v>
      </c>
      <c r="BP131" s="27" t="e">
        <f>VLOOKUP(B131,#REF!,44,0)</f>
        <v>#REF!</v>
      </c>
      <c r="BQ131" s="27"/>
      <c r="BR131" s="27" t="e">
        <f>VLOOKUP(B131,#REF!,24,0)</f>
        <v>#REF!</v>
      </c>
      <c r="BS131" s="27"/>
      <c r="BT131" s="27"/>
      <c r="BU131" s="28" t="e">
        <f>VLOOKUP(B131,#REF!,8,0)</f>
        <v>#REF!</v>
      </c>
      <c r="BV131" s="28" t="e">
        <f>VLOOKUP(B131,#REF!,13,0)</f>
        <v>#REF!</v>
      </c>
      <c r="BW131" s="28" t="e">
        <f>VLOOKUP(B131,#REF!,18,0)</f>
        <v>#REF!</v>
      </c>
      <c r="BX131" s="27" t="e">
        <f>VLOOKUP(B131,#REF!,43,0)</f>
        <v>#REF!</v>
      </c>
      <c r="BY131" s="27" t="e">
        <f>VLOOKUP(B131,#REF!,48,0)</f>
        <v>#REF!</v>
      </c>
      <c r="BZ131" s="27">
        <v>0</v>
      </c>
      <c r="CA131" s="27" t="e">
        <f>VLOOKUP(B131,#REF!,28,0)</f>
        <v>#REF!</v>
      </c>
      <c r="CB131" s="27"/>
      <c r="CC131" s="27" t="e">
        <f>VLOOKUP(B131,#REF!,23,0)</f>
        <v>#REF!</v>
      </c>
      <c r="CD131" s="27" t="e">
        <f>VLOOKUP(B131,#REF!,33,0)</f>
        <v>#REF!</v>
      </c>
      <c r="CE131" s="27"/>
      <c r="CF131" s="27" t="e">
        <f>VLOOKUP(B131,#REF!,38,0)</f>
        <v>#REF!</v>
      </c>
      <c r="CG131" s="27" t="e">
        <f t="shared" si="21"/>
        <v>#REF!</v>
      </c>
      <c r="CH131" s="27" t="e">
        <f>VLOOKUP(B131,#REF!,87,0)</f>
        <v>#REF!</v>
      </c>
      <c r="CI131" s="27" t="e">
        <f t="shared" si="15"/>
        <v>#REF!</v>
      </c>
      <c r="CJ131" s="27"/>
      <c r="CK131" s="27"/>
      <c r="CL131" s="27"/>
      <c r="CM131" s="30"/>
      <c r="CN131" s="27"/>
    </row>
    <row r="132" spans="1:92" hidden="1">
      <c r="A132" s="24" t="s">
        <v>378</v>
      </c>
      <c r="B132" s="24">
        <v>5416</v>
      </c>
      <c r="C132" s="24" t="s">
        <v>376</v>
      </c>
      <c r="D132" s="24" t="s">
        <v>377</v>
      </c>
      <c r="E132" s="24" t="s">
        <v>379</v>
      </c>
      <c r="F132" s="24" t="s">
        <v>380</v>
      </c>
      <c r="G132" s="24" t="s">
        <v>315</v>
      </c>
      <c r="H132" s="25"/>
      <c r="I132" s="26">
        <v>0.03</v>
      </c>
      <c r="J132" s="24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 t="e">
        <f>VLOOKUP(B132,#REF!,9,0)</f>
        <v>#REF!</v>
      </c>
      <c r="AI132" s="27"/>
      <c r="AJ132" s="27"/>
      <c r="AK132" s="27"/>
      <c r="AL132" s="27" t="e">
        <f>VLOOKUP(B132,#REF!,11,0)</f>
        <v>#REF!</v>
      </c>
      <c r="AM132" s="28">
        <f t="shared" si="16"/>
        <v>0</v>
      </c>
      <c r="AN132" s="28" t="e">
        <f t="shared" si="17"/>
        <v>#REF!</v>
      </c>
      <c r="AO132" s="27"/>
      <c r="AP132" s="27"/>
      <c r="AQ132" s="27"/>
      <c r="AR132" s="27"/>
      <c r="AS132" s="27"/>
      <c r="AT132" s="27">
        <v>1899.99</v>
      </c>
      <c r="AU132" s="27">
        <v>56.999699999999997</v>
      </c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 t="e">
        <f t="shared" si="18"/>
        <v>#REF!</v>
      </c>
      <c r="BI132" s="27" t="e">
        <f t="shared" si="19"/>
        <v>#REF!</v>
      </c>
      <c r="BJ132" s="28" t="e">
        <f>VLOOKUP(B132,#REF!,3,0)</f>
        <v>#REF!</v>
      </c>
      <c r="BK132" s="28" t="e">
        <f>VLOOKUP(B132,#REF!,6,0)</f>
        <v>#REF!</v>
      </c>
      <c r="BL132" s="28" t="e">
        <f t="shared" si="20"/>
        <v>#REF!</v>
      </c>
      <c r="BM132" s="27" t="e">
        <f>VLOOKUP(B132,#REF!,12,0)</f>
        <v>#REF!</v>
      </c>
      <c r="BN132" s="27" t="e">
        <f>-VLOOKUP(B132,#REF!,8,0)</f>
        <v>#REF!</v>
      </c>
      <c r="BO132" s="27" t="e">
        <f>VLOOKUP(B132,#REF!,39,0)</f>
        <v>#REF!</v>
      </c>
      <c r="BP132" s="27" t="e">
        <f>VLOOKUP(B132,#REF!,44,0)</f>
        <v>#REF!</v>
      </c>
      <c r="BQ132" s="27"/>
      <c r="BR132" s="27" t="e">
        <f>VLOOKUP(B132,#REF!,24,0)</f>
        <v>#REF!</v>
      </c>
      <c r="BS132" s="27"/>
      <c r="BT132" s="27"/>
      <c r="BU132" s="28" t="e">
        <f>VLOOKUP(B132,#REF!,8,0)</f>
        <v>#REF!</v>
      </c>
      <c r="BV132" s="28" t="e">
        <f>VLOOKUP(B132,#REF!,13,0)</f>
        <v>#REF!</v>
      </c>
      <c r="BW132" s="28" t="e">
        <f>VLOOKUP(B132,#REF!,18,0)</f>
        <v>#REF!</v>
      </c>
      <c r="BX132" s="27" t="e">
        <f>VLOOKUP(B132,#REF!,43,0)</f>
        <v>#REF!</v>
      </c>
      <c r="BY132" s="27" t="e">
        <f>VLOOKUP(B132,#REF!,48,0)</f>
        <v>#REF!</v>
      </c>
      <c r="BZ132" s="27">
        <v>0</v>
      </c>
      <c r="CA132" s="27" t="e">
        <f>VLOOKUP(B132,#REF!,28,0)</f>
        <v>#REF!</v>
      </c>
      <c r="CB132" s="27"/>
      <c r="CC132" s="27" t="e">
        <f>VLOOKUP(B132,#REF!,23,0)</f>
        <v>#REF!</v>
      </c>
      <c r="CD132" s="27" t="e">
        <f>VLOOKUP(B132,#REF!,33,0)</f>
        <v>#REF!</v>
      </c>
      <c r="CE132" s="27"/>
      <c r="CF132" s="27" t="e">
        <f>VLOOKUP(B132,#REF!,38,0)</f>
        <v>#REF!</v>
      </c>
      <c r="CG132" s="27" t="e">
        <f t="shared" si="21"/>
        <v>#REF!</v>
      </c>
      <c r="CH132" s="27" t="e">
        <f>VLOOKUP(B132,#REF!,87,0)</f>
        <v>#REF!</v>
      </c>
      <c r="CI132" s="27" t="e">
        <f t="shared" si="15"/>
        <v>#REF!</v>
      </c>
      <c r="CJ132" s="27"/>
      <c r="CK132" s="27"/>
      <c r="CL132" s="27"/>
      <c r="CM132" s="30"/>
      <c r="CN132" s="27"/>
    </row>
    <row r="133" spans="1:92" hidden="1">
      <c r="A133" s="24" t="s">
        <v>381</v>
      </c>
      <c r="B133" s="24">
        <v>9696</v>
      </c>
      <c r="C133" s="24" t="s">
        <v>376</v>
      </c>
      <c r="D133" s="24" t="s">
        <v>377</v>
      </c>
      <c r="E133" s="24" t="s">
        <v>382</v>
      </c>
      <c r="F133" s="24" t="s">
        <v>383</v>
      </c>
      <c r="G133" s="24" t="s">
        <v>315</v>
      </c>
      <c r="H133" s="25"/>
      <c r="I133" s="26">
        <v>0.13</v>
      </c>
      <c r="J133" s="24" t="e">
        <f>VLOOKUP(B133,#REF!,2,0)</f>
        <v>#REF!</v>
      </c>
      <c r="K133" s="27" t="e">
        <f>VLOOKUP(B133,#REF!,3,0)</f>
        <v>#REF!</v>
      </c>
      <c r="L133" s="27" t="e">
        <f>VLOOKUP(B133,#REF!,4,0)</f>
        <v>#REF!</v>
      </c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 t="e">
        <f>VLOOKUP(B133,#REF!,9,0)</f>
        <v>#REF!</v>
      </c>
      <c r="AI133" s="27"/>
      <c r="AJ133" s="27"/>
      <c r="AK133" s="27"/>
      <c r="AL133" s="27" t="e">
        <f>VLOOKUP(B133,#REF!,11,0)</f>
        <v>#REF!</v>
      </c>
      <c r="AM133" s="28" t="e">
        <f t="shared" si="16"/>
        <v>#REF!</v>
      </c>
      <c r="AN133" s="28" t="e">
        <f t="shared" si="17"/>
        <v>#REF!</v>
      </c>
      <c r="AO133" s="27"/>
      <c r="AP133" s="27"/>
      <c r="AQ133" s="27"/>
      <c r="AR133" s="27"/>
      <c r="AS133" s="27"/>
      <c r="AT133" s="27">
        <v>169623.88</v>
      </c>
      <c r="AU133" s="27">
        <v>22051.120000000003</v>
      </c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 t="e">
        <f t="shared" si="18"/>
        <v>#REF!</v>
      </c>
      <c r="BI133" s="27" t="e">
        <f t="shared" si="19"/>
        <v>#REF!</v>
      </c>
      <c r="BJ133" s="28" t="e">
        <f>VLOOKUP(B133,#REF!,3,0)</f>
        <v>#REF!</v>
      </c>
      <c r="BK133" s="28" t="e">
        <f>VLOOKUP(B133,#REF!,6,0)</f>
        <v>#REF!</v>
      </c>
      <c r="BL133" s="28" t="e">
        <f t="shared" si="20"/>
        <v>#REF!</v>
      </c>
      <c r="BM133" s="27" t="e">
        <f>VLOOKUP(B133,#REF!,12,0)</f>
        <v>#REF!</v>
      </c>
      <c r="BN133" s="27" t="e">
        <f>-VLOOKUP(B133,#REF!,8,0)</f>
        <v>#REF!</v>
      </c>
      <c r="BO133" s="27" t="e">
        <f>VLOOKUP(B133,#REF!,39,0)</f>
        <v>#REF!</v>
      </c>
      <c r="BP133" s="27" t="e">
        <f>VLOOKUP(B133,#REF!,44,0)</f>
        <v>#REF!</v>
      </c>
      <c r="BQ133" s="27"/>
      <c r="BR133" s="27" t="e">
        <f>VLOOKUP(B133,#REF!,24,0)</f>
        <v>#REF!</v>
      </c>
      <c r="BS133" s="27"/>
      <c r="BT133" s="27"/>
      <c r="BU133" s="28" t="e">
        <f>VLOOKUP(B133,#REF!,8,0)</f>
        <v>#REF!</v>
      </c>
      <c r="BV133" s="28" t="e">
        <f>VLOOKUP(B133,#REF!,13,0)</f>
        <v>#REF!</v>
      </c>
      <c r="BW133" s="28" t="e">
        <f>VLOOKUP(B133,#REF!,18,0)</f>
        <v>#REF!</v>
      </c>
      <c r="BX133" s="27" t="e">
        <f>VLOOKUP(B133,#REF!,43,0)</f>
        <v>#REF!</v>
      </c>
      <c r="BY133" s="27" t="e">
        <f>VLOOKUP(B133,#REF!,48,0)</f>
        <v>#REF!</v>
      </c>
      <c r="BZ133" s="27">
        <v>0</v>
      </c>
      <c r="CA133" s="27" t="e">
        <f>VLOOKUP(B133,#REF!,28,0)</f>
        <v>#REF!</v>
      </c>
      <c r="CB133" s="27"/>
      <c r="CC133" s="27" t="e">
        <f>VLOOKUP(B133,#REF!,23,0)</f>
        <v>#REF!</v>
      </c>
      <c r="CD133" s="27" t="e">
        <f>VLOOKUP(B133,#REF!,33,0)</f>
        <v>#REF!</v>
      </c>
      <c r="CE133" s="27"/>
      <c r="CF133" s="27" t="e">
        <f>VLOOKUP(B133,#REF!,38,0)</f>
        <v>#REF!</v>
      </c>
      <c r="CG133" s="27" t="e">
        <f t="shared" si="21"/>
        <v>#REF!</v>
      </c>
      <c r="CH133" s="27" t="e">
        <f>VLOOKUP(B133,#REF!,87,0)</f>
        <v>#REF!</v>
      </c>
      <c r="CI133" s="27" t="e">
        <f t="shared" si="15"/>
        <v>#REF!</v>
      </c>
      <c r="CJ133" s="27"/>
      <c r="CK133" s="27"/>
      <c r="CL133" s="27"/>
      <c r="CM133" s="30"/>
      <c r="CN133" s="27"/>
    </row>
    <row r="134" spans="1:92" hidden="1">
      <c r="A134" s="24" t="s">
        <v>384</v>
      </c>
      <c r="B134" s="24">
        <v>10329</v>
      </c>
      <c r="C134" s="24" t="s">
        <v>376</v>
      </c>
      <c r="D134" s="24" t="s">
        <v>377</v>
      </c>
      <c r="E134" s="24" t="s">
        <v>385</v>
      </c>
      <c r="F134" s="24" t="s">
        <v>386</v>
      </c>
      <c r="G134" s="24" t="s">
        <v>315</v>
      </c>
      <c r="H134" s="25"/>
      <c r="I134" s="26">
        <v>0.13</v>
      </c>
      <c r="J134" s="24" t="e">
        <f>VLOOKUP(B134,#REF!,2,0)</f>
        <v>#REF!</v>
      </c>
      <c r="K134" s="27" t="e">
        <f>VLOOKUP(B134,#REF!,3,0)</f>
        <v>#REF!</v>
      </c>
      <c r="L134" s="27" t="e">
        <f>VLOOKUP(B134,#REF!,4,0)</f>
        <v>#REF!</v>
      </c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 t="e">
        <f>VLOOKUP(B134,#REF!,9,0)</f>
        <v>#REF!</v>
      </c>
      <c r="AI134" s="27"/>
      <c r="AJ134" s="27"/>
      <c r="AK134" s="27"/>
      <c r="AL134" s="27" t="e">
        <f>VLOOKUP(B134,#REF!,11,0)</f>
        <v>#REF!</v>
      </c>
      <c r="AM134" s="28" t="e">
        <f t="shared" si="16"/>
        <v>#REF!</v>
      </c>
      <c r="AN134" s="28" t="e">
        <f t="shared" si="17"/>
        <v>#REF!</v>
      </c>
      <c r="AO134" s="27"/>
      <c r="AP134" s="27"/>
      <c r="AQ134" s="27"/>
      <c r="AR134" s="27"/>
      <c r="AS134" s="27"/>
      <c r="AT134" s="27">
        <v>2127</v>
      </c>
      <c r="AU134" s="27">
        <v>276.51</v>
      </c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 t="e">
        <f t="shared" si="18"/>
        <v>#REF!</v>
      </c>
      <c r="BI134" s="27" t="e">
        <f t="shared" si="19"/>
        <v>#REF!</v>
      </c>
      <c r="BJ134" s="28" t="e">
        <f>VLOOKUP(B134,#REF!,3,0)</f>
        <v>#REF!</v>
      </c>
      <c r="BK134" s="28" t="e">
        <f>VLOOKUP(B134,#REF!,6,0)</f>
        <v>#REF!</v>
      </c>
      <c r="BL134" s="28" t="e">
        <f t="shared" si="20"/>
        <v>#REF!</v>
      </c>
      <c r="BM134" s="27" t="e">
        <f>VLOOKUP(B134,#REF!,12,0)</f>
        <v>#REF!</v>
      </c>
      <c r="BN134" s="27" t="e">
        <f>-VLOOKUP(B134,#REF!,8,0)</f>
        <v>#REF!</v>
      </c>
      <c r="BO134" s="27" t="e">
        <f>VLOOKUP(B134,#REF!,39,0)</f>
        <v>#REF!</v>
      </c>
      <c r="BP134" s="27" t="e">
        <f>VLOOKUP(B134,#REF!,44,0)</f>
        <v>#REF!</v>
      </c>
      <c r="BQ134" s="27"/>
      <c r="BR134" s="27" t="e">
        <f>VLOOKUP(B134,#REF!,24,0)</f>
        <v>#REF!</v>
      </c>
      <c r="BS134" s="27"/>
      <c r="BT134" s="27"/>
      <c r="BU134" s="28" t="e">
        <f>VLOOKUP(B134,#REF!,8,0)</f>
        <v>#REF!</v>
      </c>
      <c r="BV134" s="28" t="e">
        <f>VLOOKUP(B134,#REF!,13,0)</f>
        <v>#REF!</v>
      </c>
      <c r="BW134" s="28" t="e">
        <f>VLOOKUP(B134,#REF!,18,0)</f>
        <v>#REF!</v>
      </c>
      <c r="BX134" s="27" t="e">
        <f>VLOOKUP(B134,#REF!,43,0)</f>
        <v>#REF!</v>
      </c>
      <c r="BY134" s="27" t="e">
        <f>VLOOKUP(B134,#REF!,48,0)</f>
        <v>#REF!</v>
      </c>
      <c r="BZ134" s="27">
        <v>0</v>
      </c>
      <c r="CA134" s="27" t="e">
        <f>VLOOKUP(B134,#REF!,28,0)</f>
        <v>#REF!</v>
      </c>
      <c r="CB134" s="27"/>
      <c r="CC134" s="27" t="e">
        <f>VLOOKUP(B134,#REF!,23,0)</f>
        <v>#REF!</v>
      </c>
      <c r="CD134" s="27" t="e">
        <f>VLOOKUP(B134,#REF!,33,0)</f>
        <v>#REF!</v>
      </c>
      <c r="CE134" s="27"/>
      <c r="CF134" s="27" t="e">
        <f>VLOOKUP(B134,#REF!,38,0)</f>
        <v>#REF!</v>
      </c>
      <c r="CG134" s="27" t="e">
        <f t="shared" si="21"/>
        <v>#REF!</v>
      </c>
      <c r="CH134" s="27" t="e">
        <f>VLOOKUP(B134,#REF!,87,0)</f>
        <v>#REF!</v>
      </c>
      <c r="CI134" s="27" t="e">
        <f t="shared" si="15"/>
        <v>#REF!</v>
      </c>
      <c r="CJ134" s="27"/>
      <c r="CK134" s="27"/>
      <c r="CL134" s="27"/>
      <c r="CM134" s="30"/>
      <c r="CN134" s="27"/>
    </row>
    <row r="135" spans="1:92" hidden="1">
      <c r="A135" s="24" t="s">
        <v>387</v>
      </c>
      <c r="B135" s="24">
        <v>10699</v>
      </c>
      <c r="C135" s="24" t="s">
        <v>376</v>
      </c>
      <c r="D135" s="24" t="s">
        <v>377</v>
      </c>
      <c r="E135" s="24" t="s">
        <v>388</v>
      </c>
      <c r="F135" s="24" t="s">
        <v>389</v>
      </c>
      <c r="G135" s="24" t="s">
        <v>315</v>
      </c>
      <c r="H135" s="25"/>
      <c r="I135" s="26">
        <v>0.03</v>
      </c>
      <c r="J135" s="24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 t="e">
        <f>VLOOKUP(B135,#REF!,9,0)</f>
        <v>#REF!</v>
      </c>
      <c r="AI135" s="27"/>
      <c r="AJ135" s="27"/>
      <c r="AK135" s="27"/>
      <c r="AL135" s="27" t="e">
        <f>VLOOKUP(B135,#REF!,11,0)</f>
        <v>#REF!</v>
      </c>
      <c r="AM135" s="28">
        <f t="shared" si="16"/>
        <v>0</v>
      </c>
      <c r="AN135" s="28" t="e">
        <f t="shared" si="17"/>
        <v>#REF!</v>
      </c>
      <c r="AO135" s="27"/>
      <c r="AP135" s="27"/>
      <c r="AQ135" s="27"/>
      <c r="AR135" s="27"/>
      <c r="AS135" s="27"/>
      <c r="AT135" s="27">
        <v>398.02</v>
      </c>
      <c r="AU135" s="27">
        <v>11.9406</v>
      </c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 t="e">
        <f t="shared" si="18"/>
        <v>#REF!</v>
      </c>
      <c r="BI135" s="27" t="e">
        <f t="shared" si="19"/>
        <v>#REF!</v>
      </c>
      <c r="BJ135" s="28" t="e">
        <f>VLOOKUP(B135,#REF!,5,0)</f>
        <v>#REF!</v>
      </c>
      <c r="BK135" s="28" t="e">
        <f>VLOOKUP(B135,#REF!,6,0)</f>
        <v>#REF!</v>
      </c>
      <c r="BL135" s="28" t="e">
        <f t="shared" si="20"/>
        <v>#REF!</v>
      </c>
      <c r="BM135" s="27" t="e">
        <f>VLOOKUP(B135,#REF!,12,0)</f>
        <v>#REF!</v>
      </c>
      <c r="BN135" s="27" t="e">
        <f>-VLOOKUP(B135,#REF!,8,0)</f>
        <v>#REF!</v>
      </c>
      <c r="BO135" s="27" t="e">
        <f>VLOOKUP(B135,#REF!,39,0)</f>
        <v>#REF!</v>
      </c>
      <c r="BP135" s="27" t="e">
        <f>VLOOKUP(B135,#REF!,44,0)</f>
        <v>#REF!</v>
      </c>
      <c r="BQ135" s="27"/>
      <c r="BR135" s="27" t="e">
        <f>VLOOKUP(B135,#REF!,24,0)</f>
        <v>#REF!</v>
      </c>
      <c r="BS135" s="27"/>
      <c r="BT135" s="27"/>
      <c r="BU135" s="28" t="e">
        <f>VLOOKUP(B135,#REF!,8,0)</f>
        <v>#REF!</v>
      </c>
      <c r="BV135" s="28" t="e">
        <f>VLOOKUP(B135,#REF!,13,0)</f>
        <v>#REF!</v>
      </c>
      <c r="BW135" s="28" t="e">
        <f>VLOOKUP(B135,#REF!,18,0)</f>
        <v>#REF!</v>
      </c>
      <c r="BX135" s="27" t="e">
        <f>VLOOKUP(B135,#REF!,43,0)</f>
        <v>#REF!</v>
      </c>
      <c r="BY135" s="27" t="e">
        <f>VLOOKUP(B135,#REF!,48,0)</f>
        <v>#REF!</v>
      </c>
      <c r="BZ135" s="27">
        <v>0</v>
      </c>
      <c r="CA135" s="27" t="e">
        <f>VLOOKUP(B135,#REF!,28,0)</f>
        <v>#REF!</v>
      </c>
      <c r="CB135" s="27"/>
      <c r="CC135" s="27" t="e">
        <f>VLOOKUP(B135,#REF!,23,0)</f>
        <v>#REF!</v>
      </c>
      <c r="CD135" s="27" t="e">
        <f>VLOOKUP(B135,#REF!,33,0)</f>
        <v>#REF!</v>
      </c>
      <c r="CE135" s="27"/>
      <c r="CF135" s="27" t="e">
        <f>VLOOKUP(B135,#REF!,38,0)</f>
        <v>#REF!</v>
      </c>
      <c r="CG135" s="27" t="e">
        <f t="shared" si="21"/>
        <v>#REF!</v>
      </c>
      <c r="CH135" s="27" t="e">
        <f>VLOOKUP(B135,#REF!,87,0)</f>
        <v>#REF!</v>
      </c>
      <c r="CI135" s="27" t="e">
        <f t="shared" si="15"/>
        <v>#REF!</v>
      </c>
      <c r="CJ135" s="27"/>
      <c r="CK135" s="27"/>
      <c r="CL135" s="27"/>
      <c r="CM135" s="30"/>
      <c r="CN135" s="27"/>
    </row>
    <row r="136" spans="1:92" hidden="1">
      <c r="A136" s="24" t="s">
        <v>390</v>
      </c>
      <c r="B136" s="24">
        <v>10816</v>
      </c>
      <c r="C136" s="24" t="s">
        <v>376</v>
      </c>
      <c r="D136" s="24" t="s">
        <v>377</v>
      </c>
      <c r="E136" s="24" t="s">
        <v>391</v>
      </c>
      <c r="F136" s="24" t="s">
        <v>392</v>
      </c>
      <c r="G136" s="24" t="s">
        <v>315</v>
      </c>
      <c r="H136" s="25"/>
      <c r="I136" s="26">
        <v>0.03</v>
      </c>
      <c r="J136" s="24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 t="e">
        <f>VLOOKUP(B136,#REF!,9,0)</f>
        <v>#REF!</v>
      </c>
      <c r="AI136" s="27"/>
      <c r="AJ136" s="27"/>
      <c r="AK136" s="27"/>
      <c r="AL136" s="27" t="e">
        <f>VLOOKUP(B136,#REF!,11,0)</f>
        <v>#REF!</v>
      </c>
      <c r="AM136" s="28">
        <f t="shared" si="16"/>
        <v>0</v>
      </c>
      <c r="AN136" s="28" t="e">
        <f t="shared" si="17"/>
        <v>#REF!</v>
      </c>
      <c r="AO136" s="27"/>
      <c r="AP136" s="27"/>
      <c r="AQ136" s="27"/>
      <c r="AR136" s="27"/>
      <c r="AS136" s="27"/>
      <c r="AT136" s="27">
        <v>3713.86</v>
      </c>
      <c r="AU136" s="27">
        <v>111.4158</v>
      </c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 t="e">
        <f t="shared" si="18"/>
        <v>#REF!</v>
      </c>
      <c r="BI136" s="27" t="e">
        <f t="shared" si="19"/>
        <v>#REF!</v>
      </c>
      <c r="BJ136" s="28" t="e">
        <f>VLOOKUP(B136,#REF!,3,0)</f>
        <v>#REF!</v>
      </c>
      <c r="BK136" s="28" t="e">
        <f>VLOOKUP(B136,#REF!,6,0)</f>
        <v>#REF!</v>
      </c>
      <c r="BL136" s="28" t="e">
        <f t="shared" si="20"/>
        <v>#REF!</v>
      </c>
      <c r="BM136" s="27" t="e">
        <f>VLOOKUP(B136,#REF!,12,0)</f>
        <v>#REF!</v>
      </c>
      <c r="BN136" s="27" t="e">
        <f>-VLOOKUP(B136,#REF!,8,0)</f>
        <v>#REF!</v>
      </c>
      <c r="BO136" s="27" t="e">
        <f>VLOOKUP(B136,#REF!,39,0)</f>
        <v>#REF!</v>
      </c>
      <c r="BP136" s="27" t="e">
        <f>VLOOKUP(B136,#REF!,44,0)</f>
        <v>#REF!</v>
      </c>
      <c r="BQ136" s="27"/>
      <c r="BR136" s="27" t="e">
        <f>VLOOKUP(B136,#REF!,24,0)</f>
        <v>#REF!</v>
      </c>
      <c r="BS136" s="27"/>
      <c r="BT136" s="27"/>
      <c r="BU136" s="28" t="e">
        <f>VLOOKUP(B136,#REF!,8,0)</f>
        <v>#REF!</v>
      </c>
      <c r="BV136" s="28" t="e">
        <f>VLOOKUP(B136,#REF!,13,0)</f>
        <v>#REF!</v>
      </c>
      <c r="BW136" s="28" t="e">
        <f>VLOOKUP(B136,#REF!,18,0)</f>
        <v>#REF!</v>
      </c>
      <c r="BX136" s="27" t="e">
        <f>VLOOKUP(B136,#REF!,43,0)</f>
        <v>#REF!</v>
      </c>
      <c r="BY136" s="27" t="e">
        <f>VLOOKUP(B136,#REF!,48,0)</f>
        <v>#REF!</v>
      </c>
      <c r="BZ136" s="27">
        <v>0</v>
      </c>
      <c r="CA136" s="27" t="e">
        <f>VLOOKUP(B136,#REF!,28,0)</f>
        <v>#REF!</v>
      </c>
      <c r="CB136" s="27"/>
      <c r="CC136" s="27" t="e">
        <f>VLOOKUP(B136,#REF!,23,0)</f>
        <v>#REF!</v>
      </c>
      <c r="CD136" s="27" t="e">
        <f>VLOOKUP(B136,#REF!,33,0)</f>
        <v>#REF!</v>
      </c>
      <c r="CE136" s="27"/>
      <c r="CF136" s="27" t="e">
        <f>VLOOKUP(B136,#REF!,38,0)</f>
        <v>#REF!</v>
      </c>
      <c r="CG136" s="27" t="e">
        <f t="shared" si="21"/>
        <v>#REF!</v>
      </c>
      <c r="CH136" s="27" t="e">
        <f>VLOOKUP(B136,#REF!,87,0)</f>
        <v>#REF!</v>
      </c>
      <c r="CI136" s="27" t="e">
        <f t="shared" si="15"/>
        <v>#REF!</v>
      </c>
      <c r="CJ136" s="27"/>
      <c r="CK136" s="27"/>
      <c r="CL136" s="27"/>
      <c r="CM136" s="30"/>
      <c r="CN136" s="27"/>
    </row>
    <row r="137" spans="1:92" hidden="1">
      <c r="A137" s="24" t="s">
        <v>393</v>
      </c>
      <c r="B137" s="24">
        <v>9891</v>
      </c>
      <c r="C137" s="24" t="s">
        <v>376</v>
      </c>
      <c r="D137" s="24" t="s">
        <v>377</v>
      </c>
      <c r="E137" s="24" t="s">
        <v>394</v>
      </c>
      <c r="F137" s="24" t="s">
        <v>395</v>
      </c>
      <c r="G137" s="24" t="s">
        <v>315</v>
      </c>
      <c r="H137" s="25"/>
      <c r="I137" s="26">
        <v>0.13</v>
      </c>
      <c r="J137" s="24" t="e">
        <f>VLOOKUP(B137,#REF!,2,0)</f>
        <v>#REF!</v>
      </c>
      <c r="K137" s="27" t="e">
        <f>VLOOKUP(B137,#REF!,3,0)</f>
        <v>#REF!</v>
      </c>
      <c r="L137" s="27" t="e">
        <f>VLOOKUP(B137,#REF!,4,0)</f>
        <v>#REF!</v>
      </c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 t="e">
        <f>VLOOKUP(B137,#REF!,9,0)</f>
        <v>#REF!</v>
      </c>
      <c r="AI137" s="27"/>
      <c r="AJ137" s="27"/>
      <c r="AK137" s="27"/>
      <c r="AL137" s="27" t="e">
        <f>VLOOKUP(B137,#REF!,11,0)</f>
        <v>#REF!</v>
      </c>
      <c r="AM137" s="28" t="e">
        <f t="shared" si="16"/>
        <v>#REF!</v>
      </c>
      <c r="AN137" s="28" t="e">
        <f t="shared" si="17"/>
        <v>#REF!</v>
      </c>
      <c r="AO137" s="27"/>
      <c r="AP137" s="27"/>
      <c r="AQ137" s="27"/>
      <c r="AR137" s="27"/>
      <c r="AS137" s="27"/>
      <c r="AT137" s="27">
        <v>39584.07</v>
      </c>
      <c r="AU137" s="27">
        <v>5145.93</v>
      </c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 t="e">
        <f t="shared" si="18"/>
        <v>#REF!</v>
      </c>
      <c r="BI137" s="27" t="e">
        <f t="shared" si="19"/>
        <v>#REF!</v>
      </c>
      <c r="BJ137" s="28" t="e">
        <f>VLOOKUP(B137,#REF!,3,0)</f>
        <v>#REF!</v>
      </c>
      <c r="BK137" s="28" t="e">
        <f>VLOOKUP(B137,#REF!,6,0)</f>
        <v>#REF!</v>
      </c>
      <c r="BL137" s="28" t="e">
        <f t="shared" si="20"/>
        <v>#REF!</v>
      </c>
      <c r="BM137" s="27" t="e">
        <f>-VLOOKUP(B137,#REF!,10,0)</f>
        <v>#REF!</v>
      </c>
      <c r="BN137" s="27" t="e">
        <f>-VLOOKUP(B137,#REF!,8,0)</f>
        <v>#REF!</v>
      </c>
      <c r="BO137" s="27" t="e">
        <f>VLOOKUP(B137,#REF!,39,0)</f>
        <v>#REF!</v>
      </c>
      <c r="BP137" s="27" t="e">
        <f>VLOOKUP(B137,#REF!,44,0)</f>
        <v>#REF!</v>
      </c>
      <c r="BQ137" s="27"/>
      <c r="BR137" s="27" t="e">
        <f>VLOOKUP(B137,#REF!,24,0)</f>
        <v>#REF!</v>
      </c>
      <c r="BS137" s="27"/>
      <c r="BT137" s="27"/>
      <c r="BU137" s="28" t="e">
        <f>VLOOKUP(B137,#REF!,8,0)</f>
        <v>#REF!</v>
      </c>
      <c r="BV137" s="28" t="e">
        <f>VLOOKUP(B137,#REF!,13,0)</f>
        <v>#REF!</v>
      </c>
      <c r="BW137" s="28" t="e">
        <f>VLOOKUP(B137,#REF!,18,0)</f>
        <v>#REF!</v>
      </c>
      <c r="BX137" s="27" t="e">
        <f>VLOOKUP(B137,#REF!,43,0)</f>
        <v>#REF!</v>
      </c>
      <c r="BY137" s="27" t="e">
        <f>VLOOKUP(B137,#REF!,48,0)</f>
        <v>#REF!</v>
      </c>
      <c r="BZ137" s="27">
        <v>0</v>
      </c>
      <c r="CA137" s="27" t="e">
        <f>VLOOKUP(B137,#REF!,28,0)</f>
        <v>#REF!</v>
      </c>
      <c r="CB137" s="27"/>
      <c r="CC137" s="27" t="e">
        <f>VLOOKUP(B137,#REF!,23,0)</f>
        <v>#REF!</v>
      </c>
      <c r="CD137" s="27" t="e">
        <f>VLOOKUP(B137,#REF!,33,0)</f>
        <v>#REF!</v>
      </c>
      <c r="CE137" s="27"/>
      <c r="CF137" s="27" t="e">
        <f>VLOOKUP(B137,#REF!,38,0)</f>
        <v>#REF!</v>
      </c>
      <c r="CG137" s="27" t="e">
        <f t="shared" si="21"/>
        <v>#REF!</v>
      </c>
      <c r="CH137" s="27" t="e">
        <f>VLOOKUP(B137,#REF!,87,0)</f>
        <v>#REF!</v>
      </c>
      <c r="CI137" s="27" t="e">
        <f t="shared" si="15"/>
        <v>#REF!</v>
      </c>
      <c r="CJ137" s="27"/>
      <c r="CK137" s="27"/>
      <c r="CL137" s="27"/>
      <c r="CM137" s="30"/>
      <c r="CN137" s="27"/>
    </row>
    <row r="138" spans="1:92" hidden="1">
      <c r="A138" s="24" t="s">
        <v>396</v>
      </c>
      <c r="B138" s="24">
        <v>5816</v>
      </c>
      <c r="C138" s="24" t="s">
        <v>181</v>
      </c>
      <c r="D138" s="24" t="s">
        <v>397</v>
      </c>
      <c r="E138" s="24" t="s">
        <v>398</v>
      </c>
      <c r="F138" s="24" t="s">
        <v>399</v>
      </c>
      <c r="G138" s="24" t="s">
        <v>315</v>
      </c>
      <c r="H138" s="25"/>
      <c r="I138" s="26">
        <v>0.13</v>
      </c>
      <c r="J138" s="24" t="e">
        <f>VLOOKUP(B138,#REF!,2,0)</f>
        <v>#REF!</v>
      </c>
      <c r="K138" s="27" t="e">
        <f>VLOOKUP(B138,#REF!,3,0)</f>
        <v>#REF!</v>
      </c>
      <c r="L138" s="27" t="e">
        <f>VLOOKUP(B138,#REF!,4,0)</f>
        <v>#REF!</v>
      </c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 t="e">
        <f>VLOOKUP(B138,#REF!,9,0)</f>
        <v>#REF!</v>
      </c>
      <c r="AI138" s="27"/>
      <c r="AJ138" s="27"/>
      <c r="AK138" s="27"/>
      <c r="AL138" s="27" t="e">
        <f>VLOOKUP(B138,#REF!,11,0)</f>
        <v>#REF!</v>
      </c>
      <c r="AM138" s="28" t="e">
        <f t="shared" si="16"/>
        <v>#REF!</v>
      </c>
      <c r="AN138" s="28" t="e">
        <f t="shared" si="17"/>
        <v>#REF!</v>
      </c>
      <c r="AO138" s="27"/>
      <c r="AP138" s="27"/>
      <c r="AQ138" s="27"/>
      <c r="AR138" s="27"/>
      <c r="AS138" s="27"/>
      <c r="AT138" s="27">
        <v>140.71</v>
      </c>
      <c r="AU138" s="27">
        <v>18.29</v>
      </c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 t="e">
        <f t="shared" si="18"/>
        <v>#REF!</v>
      </c>
      <c r="BI138" s="27" t="e">
        <f t="shared" si="19"/>
        <v>#REF!</v>
      </c>
      <c r="BJ138" s="28" t="e">
        <f>VLOOKUP(B138,#REF!,3,0)</f>
        <v>#REF!</v>
      </c>
      <c r="BK138" s="28" t="e">
        <f>VLOOKUP(B138,#REF!,6,0)</f>
        <v>#REF!</v>
      </c>
      <c r="BL138" s="28" t="e">
        <f t="shared" si="20"/>
        <v>#REF!</v>
      </c>
      <c r="BM138" s="27" t="e">
        <f>VLOOKUP(B138,#REF!,12,0)</f>
        <v>#REF!</v>
      </c>
      <c r="BN138" s="27" t="e">
        <f>-VLOOKUP(B138,#REF!,8,0)</f>
        <v>#REF!</v>
      </c>
      <c r="BO138" s="27" t="e">
        <f>VLOOKUP(B138,#REF!,39,0)</f>
        <v>#REF!</v>
      </c>
      <c r="BP138" s="27" t="e">
        <f>VLOOKUP(B138,#REF!,44,0)</f>
        <v>#REF!</v>
      </c>
      <c r="BQ138" s="27"/>
      <c r="BR138" s="27" t="e">
        <f>VLOOKUP(B138,#REF!,24,0)</f>
        <v>#REF!</v>
      </c>
      <c r="BS138" s="27"/>
      <c r="BT138" s="27"/>
      <c r="BU138" s="28" t="e">
        <f>VLOOKUP(B138,#REF!,8,0)</f>
        <v>#REF!</v>
      </c>
      <c r="BV138" s="28" t="e">
        <f>VLOOKUP(B138,#REF!,13,0)</f>
        <v>#REF!</v>
      </c>
      <c r="BW138" s="28" t="e">
        <f>VLOOKUP(B138,#REF!,18,0)</f>
        <v>#REF!</v>
      </c>
      <c r="BX138" s="27" t="e">
        <f>VLOOKUP(B138,#REF!,43,0)</f>
        <v>#REF!</v>
      </c>
      <c r="BY138" s="27" t="e">
        <f>VLOOKUP(B138,#REF!,48,0)</f>
        <v>#REF!</v>
      </c>
      <c r="BZ138" s="27">
        <v>0</v>
      </c>
      <c r="CA138" s="27" t="e">
        <f>VLOOKUP(B138,#REF!,28,0)</f>
        <v>#REF!</v>
      </c>
      <c r="CB138" s="27"/>
      <c r="CC138" s="27" t="e">
        <f>VLOOKUP(B138,#REF!,23,0)</f>
        <v>#REF!</v>
      </c>
      <c r="CD138" s="27" t="e">
        <f>VLOOKUP(B138,#REF!,33,0)</f>
        <v>#REF!</v>
      </c>
      <c r="CE138" s="27"/>
      <c r="CF138" s="27" t="e">
        <f>VLOOKUP(B138,#REF!,38,0)</f>
        <v>#REF!</v>
      </c>
      <c r="CG138" s="27" t="e">
        <f t="shared" si="21"/>
        <v>#REF!</v>
      </c>
      <c r="CH138" s="27" t="e">
        <f>VLOOKUP(B138,#REF!,87,0)</f>
        <v>#REF!</v>
      </c>
      <c r="CI138" s="27" t="e">
        <f t="shared" si="15"/>
        <v>#REF!</v>
      </c>
      <c r="CJ138" s="27"/>
      <c r="CK138" s="27"/>
      <c r="CL138" s="27"/>
      <c r="CM138" s="30"/>
      <c r="CN138" s="27"/>
    </row>
    <row r="139" spans="1:92" hidden="1">
      <c r="A139" s="24" t="s">
        <v>400</v>
      </c>
      <c r="B139" s="24">
        <v>7130</v>
      </c>
      <c r="C139" s="24" t="s">
        <v>181</v>
      </c>
      <c r="D139" s="24" t="s">
        <v>397</v>
      </c>
      <c r="E139" s="24" t="s">
        <v>401</v>
      </c>
      <c r="F139" s="24" t="s">
        <v>402</v>
      </c>
      <c r="G139" s="24" t="s">
        <v>315</v>
      </c>
      <c r="H139" s="25"/>
      <c r="I139" s="26">
        <v>0.13</v>
      </c>
      <c r="J139" s="24" t="e">
        <f>VLOOKUP(B139,#REF!,2,0)</f>
        <v>#REF!</v>
      </c>
      <c r="K139" s="27" t="e">
        <f>VLOOKUP(B139,#REF!,3,0)</f>
        <v>#REF!</v>
      </c>
      <c r="L139" s="27" t="e">
        <f>VLOOKUP(B139,#REF!,4,0)</f>
        <v>#REF!</v>
      </c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 t="e">
        <f>VLOOKUP(B139,#REF!,9,0)</f>
        <v>#REF!</v>
      </c>
      <c r="AI139" s="27"/>
      <c r="AJ139" s="27"/>
      <c r="AK139" s="27"/>
      <c r="AL139" s="27" t="e">
        <f>VLOOKUP(B139,#REF!,11,0)</f>
        <v>#REF!</v>
      </c>
      <c r="AM139" s="28" t="e">
        <f t="shared" si="16"/>
        <v>#REF!</v>
      </c>
      <c r="AN139" s="28" t="e">
        <f t="shared" si="17"/>
        <v>#REF!</v>
      </c>
      <c r="AO139" s="27"/>
      <c r="AP139" s="27"/>
      <c r="AQ139" s="27"/>
      <c r="AR139" s="27"/>
      <c r="AS139" s="27"/>
      <c r="AT139" s="27">
        <v>13943</v>
      </c>
      <c r="AU139" s="27">
        <v>1812.59</v>
      </c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 t="e">
        <f t="shared" si="18"/>
        <v>#REF!</v>
      </c>
      <c r="BI139" s="27" t="e">
        <f t="shared" si="19"/>
        <v>#REF!</v>
      </c>
      <c r="BJ139" s="28" t="e">
        <f>VLOOKUP(B139,#REF!,3,0)</f>
        <v>#REF!</v>
      </c>
      <c r="BK139" s="28" t="e">
        <f>VLOOKUP(B139,#REF!,6,0)</f>
        <v>#REF!</v>
      </c>
      <c r="BL139" s="28" t="e">
        <f t="shared" si="20"/>
        <v>#REF!</v>
      </c>
      <c r="BM139" s="27" t="e">
        <f>VLOOKUP(B139,#REF!,12,0)</f>
        <v>#REF!</v>
      </c>
      <c r="BN139" s="27" t="e">
        <f>-VLOOKUP(B139,#REF!,8,0)</f>
        <v>#REF!</v>
      </c>
      <c r="BO139" s="27" t="e">
        <f>VLOOKUP(B139,#REF!,39,0)</f>
        <v>#REF!</v>
      </c>
      <c r="BP139" s="27" t="e">
        <f>VLOOKUP(B139,#REF!,44,0)</f>
        <v>#REF!</v>
      </c>
      <c r="BQ139" s="27"/>
      <c r="BR139" s="27" t="e">
        <f>VLOOKUP(B139,#REF!,24,0)</f>
        <v>#REF!</v>
      </c>
      <c r="BS139" s="27"/>
      <c r="BT139" s="27"/>
      <c r="BU139" s="28" t="e">
        <f>VLOOKUP(B139,#REF!,8,0)</f>
        <v>#REF!</v>
      </c>
      <c r="BV139" s="28" t="e">
        <f>VLOOKUP(B139,#REF!,13,0)</f>
        <v>#REF!</v>
      </c>
      <c r="BW139" s="28" t="e">
        <f>VLOOKUP(B139,#REF!,18,0)</f>
        <v>#REF!</v>
      </c>
      <c r="BX139" s="27" t="e">
        <f>VLOOKUP(B139,#REF!,43,0)</f>
        <v>#REF!</v>
      </c>
      <c r="BY139" s="27" t="e">
        <f>VLOOKUP(B139,#REF!,48,0)</f>
        <v>#REF!</v>
      </c>
      <c r="BZ139" s="27">
        <v>0</v>
      </c>
      <c r="CA139" s="27" t="e">
        <f>VLOOKUP(B139,#REF!,28,0)</f>
        <v>#REF!</v>
      </c>
      <c r="CB139" s="27"/>
      <c r="CC139" s="27" t="e">
        <f>VLOOKUP(B139,#REF!,23,0)</f>
        <v>#REF!</v>
      </c>
      <c r="CD139" s="27" t="e">
        <f>VLOOKUP(B139,#REF!,33,0)</f>
        <v>#REF!</v>
      </c>
      <c r="CE139" s="27"/>
      <c r="CF139" s="27" t="e">
        <f>VLOOKUP(B139,#REF!,38,0)</f>
        <v>#REF!</v>
      </c>
      <c r="CG139" s="27" t="e">
        <f t="shared" si="21"/>
        <v>#REF!</v>
      </c>
      <c r="CH139" s="27" t="e">
        <f>VLOOKUP(B139,#REF!,87,0)</f>
        <v>#REF!</v>
      </c>
      <c r="CI139" s="27" t="e">
        <f t="shared" si="15"/>
        <v>#REF!</v>
      </c>
      <c r="CJ139" s="27"/>
      <c r="CK139" s="27"/>
      <c r="CL139" s="27"/>
      <c r="CM139" s="30"/>
      <c r="CN139" s="27"/>
    </row>
    <row r="140" spans="1:92" hidden="1">
      <c r="A140" s="24" t="s">
        <v>403</v>
      </c>
      <c r="B140" s="24">
        <v>9229</v>
      </c>
      <c r="C140" s="24" t="s">
        <v>181</v>
      </c>
      <c r="D140" s="24" t="s">
        <v>397</v>
      </c>
      <c r="E140" s="24" t="s">
        <v>404</v>
      </c>
      <c r="F140" s="24" t="s">
        <v>405</v>
      </c>
      <c r="G140" s="24" t="s">
        <v>315</v>
      </c>
      <c r="H140" s="25"/>
      <c r="I140" s="26">
        <v>0.13</v>
      </c>
      <c r="J140" s="24" t="e">
        <f>VLOOKUP(B140,#REF!,2,0)</f>
        <v>#REF!</v>
      </c>
      <c r="K140" s="27" t="e">
        <f>VLOOKUP(B140,#REF!,3,0)</f>
        <v>#REF!</v>
      </c>
      <c r="L140" s="27" t="e">
        <f>VLOOKUP(B140,#REF!,4,0)</f>
        <v>#REF!</v>
      </c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 t="e">
        <f>VLOOKUP(B140,#REF!,9,0)</f>
        <v>#REF!</v>
      </c>
      <c r="AI140" s="27"/>
      <c r="AJ140" s="27"/>
      <c r="AK140" s="27"/>
      <c r="AL140" s="27" t="e">
        <f>VLOOKUP(B140,#REF!,11,0)</f>
        <v>#REF!</v>
      </c>
      <c r="AM140" s="28" t="e">
        <f t="shared" si="16"/>
        <v>#REF!</v>
      </c>
      <c r="AN140" s="28" t="e">
        <f t="shared" si="17"/>
        <v>#REF!</v>
      </c>
      <c r="AO140" s="27"/>
      <c r="AP140" s="27"/>
      <c r="AQ140" s="27"/>
      <c r="AR140" s="27"/>
      <c r="AS140" s="27"/>
      <c r="AT140" s="27">
        <v>25290.31</v>
      </c>
      <c r="AU140" s="27">
        <v>3287.69</v>
      </c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 t="e">
        <f t="shared" si="18"/>
        <v>#REF!</v>
      </c>
      <c r="BI140" s="27" t="e">
        <f t="shared" si="19"/>
        <v>#REF!</v>
      </c>
      <c r="BJ140" s="28" t="e">
        <f>VLOOKUP(B140,#REF!,3,0)</f>
        <v>#REF!</v>
      </c>
      <c r="BK140" s="28" t="e">
        <f>VLOOKUP(B140,#REF!,6,0)</f>
        <v>#REF!</v>
      </c>
      <c r="BL140" s="28" t="e">
        <f t="shared" si="20"/>
        <v>#REF!</v>
      </c>
      <c r="BM140" s="27" t="e">
        <f>VLOOKUP(B140,#REF!,12,0)</f>
        <v>#REF!</v>
      </c>
      <c r="BN140" s="27" t="e">
        <f>-VLOOKUP(B140,#REF!,8,0)</f>
        <v>#REF!</v>
      </c>
      <c r="BO140" s="27" t="e">
        <f>VLOOKUP(B140,#REF!,39,0)</f>
        <v>#REF!</v>
      </c>
      <c r="BP140" s="27" t="e">
        <f>VLOOKUP(B140,#REF!,44,0)</f>
        <v>#REF!</v>
      </c>
      <c r="BQ140" s="27"/>
      <c r="BR140" s="27" t="e">
        <f>VLOOKUP(B140,#REF!,24,0)</f>
        <v>#REF!</v>
      </c>
      <c r="BS140" s="27"/>
      <c r="BT140" s="27"/>
      <c r="BU140" s="28" t="e">
        <f>VLOOKUP(B140,#REF!,8,0)</f>
        <v>#REF!</v>
      </c>
      <c r="BV140" s="28" t="e">
        <f>VLOOKUP(B140,#REF!,13,0)</f>
        <v>#REF!</v>
      </c>
      <c r="BW140" s="28" t="e">
        <f>VLOOKUP(B140,#REF!,18,0)</f>
        <v>#REF!</v>
      </c>
      <c r="BX140" s="27" t="e">
        <f>VLOOKUP(B140,#REF!,43,0)</f>
        <v>#REF!</v>
      </c>
      <c r="BY140" s="27" t="e">
        <f>VLOOKUP(B140,#REF!,48,0)</f>
        <v>#REF!</v>
      </c>
      <c r="BZ140" s="27">
        <v>0</v>
      </c>
      <c r="CA140" s="27" t="e">
        <f>VLOOKUP(B140,#REF!,28,0)</f>
        <v>#REF!</v>
      </c>
      <c r="CB140" s="27"/>
      <c r="CC140" s="27" t="e">
        <f>VLOOKUP(B140,#REF!,23,0)</f>
        <v>#REF!</v>
      </c>
      <c r="CD140" s="27" t="e">
        <f>VLOOKUP(B140,#REF!,33,0)</f>
        <v>#REF!</v>
      </c>
      <c r="CE140" s="27"/>
      <c r="CF140" s="27" t="e">
        <f>VLOOKUP(B140,#REF!,38,0)</f>
        <v>#REF!</v>
      </c>
      <c r="CG140" s="27" t="e">
        <f t="shared" si="21"/>
        <v>#REF!</v>
      </c>
      <c r="CH140" s="27" t="e">
        <f>VLOOKUP(B140,#REF!,87,0)</f>
        <v>#REF!</v>
      </c>
      <c r="CI140" s="27" t="e">
        <f t="shared" si="15"/>
        <v>#REF!</v>
      </c>
      <c r="CJ140" s="27"/>
      <c r="CK140" s="27"/>
      <c r="CL140" s="27"/>
      <c r="CM140" s="30"/>
      <c r="CN140" s="27"/>
    </row>
    <row r="141" spans="1:92" hidden="1">
      <c r="A141" s="24" t="s">
        <v>406</v>
      </c>
      <c r="B141" s="24">
        <v>1770</v>
      </c>
      <c r="C141" s="24" t="s">
        <v>407</v>
      </c>
      <c r="D141" s="24" t="s">
        <v>408</v>
      </c>
      <c r="E141" s="24" t="s">
        <v>409</v>
      </c>
      <c r="F141" s="24" t="s">
        <v>410</v>
      </c>
      <c r="G141" s="24" t="s">
        <v>315</v>
      </c>
      <c r="H141" s="25"/>
      <c r="I141" s="26">
        <v>0.13</v>
      </c>
      <c r="J141" s="24" t="e">
        <f>VLOOKUP(B141,#REF!,2,0)</f>
        <v>#REF!</v>
      </c>
      <c r="K141" s="27" t="e">
        <f>VLOOKUP(B141,#REF!,3,0)</f>
        <v>#REF!</v>
      </c>
      <c r="L141" s="27" t="e">
        <f>VLOOKUP(B141,#REF!,4,0)</f>
        <v>#REF!</v>
      </c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 t="e">
        <f>VLOOKUP(B141,#REF!,9,0)</f>
        <v>#REF!</v>
      </c>
      <c r="AI141" s="27"/>
      <c r="AJ141" s="27"/>
      <c r="AK141" s="27"/>
      <c r="AL141" s="27" t="e">
        <f>VLOOKUP(B141,#REF!,11,0)</f>
        <v>#REF!</v>
      </c>
      <c r="AM141" s="28" t="e">
        <f t="shared" si="16"/>
        <v>#REF!</v>
      </c>
      <c r="AN141" s="28" t="e">
        <f t="shared" si="17"/>
        <v>#REF!</v>
      </c>
      <c r="AO141" s="27"/>
      <c r="AP141" s="27"/>
      <c r="AQ141" s="27"/>
      <c r="AR141" s="27"/>
      <c r="AS141" s="27"/>
      <c r="AT141" s="27">
        <v>15028.31</v>
      </c>
      <c r="AU141" s="27">
        <v>1953.69</v>
      </c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 t="e">
        <f t="shared" si="18"/>
        <v>#REF!</v>
      </c>
      <c r="BI141" s="27" t="e">
        <f t="shared" si="19"/>
        <v>#REF!</v>
      </c>
      <c r="BJ141" s="28" t="e">
        <f>VLOOKUP(B141,#REF!,3,0)</f>
        <v>#REF!</v>
      </c>
      <c r="BK141" s="28" t="e">
        <f>VLOOKUP(B141,#REF!,6,0)</f>
        <v>#REF!</v>
      </c>
      <c r="BL141" s="28" t="e">
        <f t="shared" si="20"/>
        <v>#REF!</v>
      </c>
      <c r="BM141" s="27" t="e">
        <f>VLOOKUP(B141,#REF!,12,0)</f>
        <v>#REF!</v>
      </c>
      <c r="BN141" s="27" t="e">
        <f>-VLOOKUP(B141,#REF!,8,0)</f>
        <v>#REF!</v>
      </c>
      <c r="BO141" s="27" t="e">
        <f>VLOOKUP(B141,#REF!,39,0)</f>
        <v>#REF!</v>
      </c>
      <c r="BP141" s="27" t="e">
        <f>VLOOKUP(B141,#REF!,44,0)</f>
        <v>#REF!</v>
      </c>
      <c r="BQ141" s="27"/>
      <c r="BR141" s="27" t="e">
        <f>VLOOKUP(B141,#REF!,24,0)</f>
        <v>#REF!</v>
      </c>
      <c r="BS141" s="27"/>
      <c r="BT141" s="27"/>
      <c r="BU141" s="28" t="e">
        <f>VLOOKUP(B141,#REF!,8,0)</f>
        <v>#REF!</v>
      </c>
      <c r="BV141" s="28" t="e">
        <f>VLOOKUP(B141,#REF!,13,0)</f>
        <v>#REF!</v>
      </c>
      <c r="BW141" s="28" t="e">
        <f>VLOOKUP(B141,#REF!,18,0)</f>
        <v>#REF!</v>
      </c>
      <c r="BX141" s="27" t="e">
        <f>VLOOKUP(B141,#REF!,43,0)</f>
        <v>#REF!</v>
      </c>
      <c r="BY141" s="27" t="e">
        <f>VLOOKUP(B141,#REF!,48,0)</f>
        <v>#REF!</v>
      </c>
      <c r="BZ141" s="27">
        <v>0</v>
      </c>
      <c r="CA141" s="27" t="e">
        <f>VLOOKUP(B141,#REF!,28,0)</f>
        <v>#REF!</v>
      </c>
      <c r="CB141" s="27"/>
      <c r="CC141" s="27" t="e">
        <f>VLOOKUP(B141,#REF!,23,0)</f>
        <v>#REF!</v>
      </c>
      <c r="CD141" s="27" t="e">
        <f>VLOOKUP(B141,#REF!,33,0)</f>
        <v>#REF!</v>
      </c>
      <c r="CE141" s="27"/>
      <c r="CF141" s="27" t="e">
        <f>VLOOKUP(B141,#REF!,38,0)</f>
        <v>#REF!</v>
      </c>
      <c r="CG141" s="27" t="e">
        <f t="shared" si="21"/>
        <v>#REF!</v>
      </c>
      <c r="CH141" s="27" t="e">
        <f>VLOOKUP(B141,#REF!,87,0)</f>
        <v>#REF!</v>
      </c>
      <c r="CI141" s="27" t="e">
        <f t="shared" si="15"/>
        <v>#REF!</v>
      </c>
      <c r="CJ141" s="27"/>
      <c r="CK141" s="27"/>
      <c r="CL141" s="27"/>
      <c r="CM141" s="30"/>
      <c r="CN141" s="27"/>
    </row>
    <row r="142" spans="1:92" hidden="1">
      <c r="A142" s="24" t="s">
        <v>411</v>
      </c>
      <c r="B142" s="24">
        <v>9156</v>
      </c>
      <c r="C142" s="24" t="s">
        <v>376</v>
      </c>
      <c r="D142" s="24" t="s">
        <v>377</v>
      </c>
      <c r="E142" s="24" t="s">
        <v>412</v>
      </c>
      <c r="F142" s="24" t="s">
        <v>413</v>
      </c>
      <c r="G142" s="24" t="s">
        <v>315</v>
      </c>
      <c r="H142" s="25"/>
      <c r="I142" s="26" t="s">
        <v>414</v>
      </c>
      <c r="J142" s="24" t="e">
        <f>VLOOKUP(B142,#REF!,2,0)</f>
        <v>#REF!</v>
      </c>
      <c r="K142" s="27" t="e">
        <f>VLOOKUP(B142,#REF!,3,0)</f>
        <v>#REF!</v>
      </c>
      <c r="L142" s="27" t="e">
        <f>VLOOKUP(B142,#REF!,4,0)</f>
        <v>#REF!</v>
      </c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 t="e">
        <f>VLOOKUP(B142,#REF!,9,0)</f>
        <v>#REF!</v>
      </c>
      <c r="AI142" s="27"/>
      <c r="AJ142" s="27"/>
      <c r="AK142" s="27"/>
      <c r="AL142" s="27" t="e">
        <f>VLOOKUP(B142,#REF!,11,0)</f>
        <v>#REF!</v>
      </c>
      <c r="AM142" s="28" t="e">
        <f t="shared" si="16"/>
        <v>#REF!</v>
      </c>
      <c r="AN142" s="28" t="e">
        <f t="shared" si="17"/>
        <v>#REF!</v>
      </c>
      <c r="AO142" s="27"/>
      <c r="AP142" s="27"/>
      <c r="AQ142" s="27"/>
      <c r="AR142" s="27"/>
      <c r="AS142" s="27"/>
      <c r="AT142" s="27">
        <v>18170.759999999998</v>
      </c>
      <c r="AU142" s="27">
        <v>2362.2399999999998</v>
      </c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 t="e">
        <f t="shared" si="18"/>
        <v>#REF!</v>
      </c>
      <c r="BI142" s="27" t="e">
        <f t="shared" si="19"/>
        <v>#REF!</v>
      </c>
      <c r="BJ142" s="28" t="e">
        <f>VLOOKUP(B142,#REF!,3,0)</f>
        <v>#REF!</v>
      </c>
      <c r="BK142" s="28" t="e">
        <f>VLOOKUP(B142,#REF!,6,0)</f>
        <v>#REF!</v>
      </c>
      <c r="BL142" s="28" t="e">
        <f t="shared" si="20"/>
        <v>#REF!</v>
      </c>
      <c r="BM142" s="27" t="e">
        <f>VLOOKUP(B142,#REF!,12,0)</f>
        <v>#REF!</v>
      </c>
      <c r="BN142" s="27" t="e">
        <f>-VLOOKUP(B142,#REF!,8,0)</f>
        <v>#REF!</v>
      </c>
      <c r="BO142" s="27" t="e">
        <f>VLOOKUP(B142,#REF!,39,0)</f>
        <v>#REF!</v>
      </c>
      <c r="BP142" s="27" t="e">
        <f>VLOOKUP(B142,#REF!,44,0)</f>
        <v>#REF!</v>
      </c>
      <c r="BQ142" s="27"/>
      <c r="BR142" s="27" t="e">
        <f>VLOOKUP(B142,#REF!,24,0)</f>
        <v>#REF!</v>
      </c>
      <c r="BS142" s="27"/>
      <c r="BT142" s="27"/>
      <c r="BU142" s="28" t="e">
        <f>VLOOKUP(B142,#REF!,8,0)</f>
        <v>#REF!</v>
      </c>
      <c r="BV142" s="28" t="e">
        <f>VLOOKUP(B142,#REF!,13,0)</f>
        <v>#REF!</v>
      </c>
      <c r="BW142" s="28" t="e">
        <f>VLOOKUP(B142,#REF!,18,0)</f>
        <v>#REF!</v>
      </c>
      <c r="BX142" s="27" t="e">
        <f>VLOOKUP(B142,#REF!,43,0)</f>
        <v>#REF!</v>
      </c>
      <c r="BY142" s="27" t="e">
        <f>VLOOKUP(B142,#REF!,48,0)</f>
        <v>#REF!</v>
      </c>
      <c r="BZ142" s="27">
        <v>0</v>
      </c>
      <c r="CA142" s="27" t="e">
        <f>VLOOKUP(B142,#REF!,28,0)</f>
        <v>#REF!</v>
      </c>
      <c r="CB142" s="27"/>
      <c r="CC142" s="27" t="e">
        <f>VLOOKUP(B142,#REF!,23,0)</f>
        <v>#REF!</v>
      </c>
      <c r="CD142" s="27" t="e">
        <f>VLOOKUP(B142,#REF!,33,0)</f>
        <v>#REF!</v>
      </c>
      <c r="CE142" s="27"/>
      <c r="CF142" s="27" t="e">
        <f>VLOOKUP(B142,#REF!,38,0)</f>
        <v>#REF!</v>
      </c>
      <c r="CG142" s="27" t="e">
        <f t="shared" si="21"/>
        <v>#REF!</v>
      </c>
      <c r="CH142" s="27" t="e">
        <f>VLOOKUP(B142,#REF!,87,0)</f>
        <v>#REF!</v>
      </c>
      <c r="CI142" s="27" t="e">
        <f t="shared" si="15"/>
        <v>#REF!</v>
      </c>
      <c r="CJ142" s="27"/>
      <c r="CK142" s="27"/>
      <c r="CL142" s="27"/>
      <c r="CM142" s="30"/>
      <c r="CN142" s="27"/>
    </row>
    <row r="143" spans="1:92" hidden="1">
      <c r="A143" s="24" t="s">
        <v>415</v>
      </c>
      <c r="B143" s="24">
        <v>5698</v>
      </c>
      <c r="C143" s="24" t="s">
        <v>376</v>
      </c>
      <c r="D143" s="24" t="s">
        <v>377</v>
      </c>
      <c r="E143" s="24" t="s">
        <v>416</v>
      </c>
      <c r="F143" s="24" t="s">
        <v>417</v>
      </c>
      <c r="G143" s="24" t="s">
        <v>315</v>
      </c>
      <c r="H143" s="25"/>
      <c r="I143" s="26" t="s">
        <v>414</v>
      </c>
      <c r="J143" s="24" t="e">
        <f>VLOOKUP(B143,#REF!,2,0)</f>
        <v>#REF!</v>
      </c>
      <c r="K143" s="27" t="e">
        <f>VLOOKUP(B143,#REF!,3,0)</f>
        <v>#REF!</v>
      </c>
      <c r="L143" s="27" t="e">
        <f>VLOOKUP(B143,#REF!,4,0)</f>
        <v>#REF!</v>
      </c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 t="e">
        <f>VLOOKUP(B143,#REF!,9,0)</f>
        <v>#REF!</v>
      </c>
      <c r="AI143" s="27"/>
      <c r="AJ143" s="27"/>
      <c r="AK143" s="27"/>
      <c r="AL143" s="27" t="e">
        <f>VLOOKUP(B143,#REF!,11,0)</f>
        <v>#REF!</v>
      </c>
      <c r="AM143" s="28" t="e">
        <f t="shared" si="16"/>
        <v>#REF!</v>
      </c>
      <c r="AN143" s="28" t="e">
        <f t="shared" si="17"/>
        <v>#REF!</v>
      </c>
      <c r="AO143" s="27"/>
      <c r="AP143" s="27"/>
      <c r="AQ143" s="27"/>
      <c r="AR143" s="27"/>
      <c r="AS143" s="27"/>
      <c r="AT143" s="27">
        <v>659.3</v>
      </c>
      <c r="AU143" s="27">
        <v>85.71</v>
      </c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 t="e">
        <f t="shared" si="18"/>
        <v>#REF!</v>
      </c>
      <c r="BI143" s="27" t="e">
        <f t="shared" si="19"/>
        <v>#REF!</v>
      </c>
      <c r="BJ143" s="28" t="e">
        <f>VLOOKUP(B143,#REF!,3,0)</f>
        <v>#REF!</v>
      </c>
      <c r="BK143" s="28" t="e">
        <f>VLOOKUP(B143,#REF!,6,0)</f>
        <v>#REF!</v>
      </c>
      <c r="BL143" s="28" t="e">
        <f t="shared" si="20"/>
        <v>#REF!</v>
      </c>
      <c r="BM143" s="27" t="e">
        <f>VLOOKUP(B143,#REF!,12,0)</f>
        <v>#REF!</v>
      </c>
      <c r="BN143" s="27" t="e">
        <f>-VLOOKUP(B143,#REF!,8,0)</f>
        <v>#REF!</v>
      </c>
      <c r="BO143" s="27" t="e">
        <f>VLOOKUP(B143,#REF!,39,0)</f>
        <v>#REF!</v>
      </c>
      <c r="BP143" s="27" t="e">
        <f>VLOOKUP(B143,#REF!,44,0)</f>
        <v>#REF!</v>
      </c>
      <c r="BQ143" s="27"/>
      <c r="BR143" s="27" t="e">
        <f>VLOOKUP(B143,#REF!,24,0)</f>
        <v>#REF!</v>
      </c>
      <c r="BS143" s="27"/>
      <c r="BT143" s="27"/>
      <c r="BU143" s="28" t="e">
        <f>VLOOKUP(B143,#REF!,8,0)</f>
        <v>#REF!</v>
      </c>
      <c r="BV143" s="28" t="e">
        <f>VLOOKUP(B143,#REF!,13,0)</f>
        <v>#REF!</v>
      </c>
      <c r="BW143" s="28" t="e">
        <f>VLOOKUP(B143,#REF!,18,0)</f>
        <v>#REF!</v>
      </c>
      <c r="BX143" s="27" t="e">
        <f>VLOOKUP(B143,#REF!,43,0)</f>
        <v>#REF!</v>
      </c>
      <c r="BY143" s="27" t="e">
        <f>VLOOKUP(B143,#REF!,48,0)</f>
        <v>#REF!</v>
      </c>
      <c r="BZ143" s="27">
        <v>0</v>
      </c>
      <c r="CA143" s="27" t="e">
        <f>VLOOKUP(B143,#REF!,28,0)</f>
        <v>#REF!</v>
      </c>
      <c r="CB143" s="27"/>
      <c r="CC143" s="27" t="e">
        <f>VLOOKUP(B143,#REF!,23,0)</f>
        <v>#REF!</v>
      </c>
      <c r="CD143" s="27" t="e">
        <f>VLOOKUP(B143,#REF!,33,0)</f>
        <v>#REF!</v>
      </c>
      <c r="CE143" s="27"/>
      <c r="CF143" s="27" t="e">
        <f>VLOOKUP(B143,#REF!,38,0)</f>
        <v>#REF!</v>
      </c>
      <c r="CG143" s="27" t="e">
        <f t="shared" si="21"/>
        <v>#REF!</v>
      </c>
      <c r="CH143" s="27" t="e">
        <f>VLOOKUP(B143,#REF!,87,0)</f>
        <v>#REF!</v>
      </c>
      <c r="CI143" s="27" t="e">
        <f t="shared" si="15"/>
        <v>#REF!</v>
      </c>
      <c r="CJ143" s="27"/>
      <c r="CK143" s="27"/>
      <c r="CL143" s="27"/>
      <c r="CM143" s="30"/>
      <c r="CN143" s="27"/>
    </row>
    <row r="144" spans="1:92" hidden="1">
      <c r="A144" s="24" t="s">
        <v>418</v>
      </c>
      <c r="B144" s="24">
        <v>8549</v>
      </c>
      <c r="C144" s="24" t="s">
        <v>376</v>
      </c>
      <c r="D144" s="24" t="s">
        <v>377</v>
      </c>
      <c r="E144" s="24" t="s">
        <v>419</v>
      </c>
      <c r="F144" s="24" t="s">
        <v>420</v>
      </c>
      <c r="G144" s="24" t="s">
        <v>315</v>
      </c>
      <c r="H144" s="25"/>
      <c r="I144" s="26" t="s">
        <v>414</v>
      </c>
      <c r="J144" s="24" t="e">
        <f>VLOOKUP(B144,#REF!,2,0)</f>
        <v>#REF!</v>
      </c>
      <c r="K144" s="27" t="e">
        <f>VLOOKUP(B144,#REF!,3,0)</f>
        <v>#REF!</v>
      </c>
      <c r="L144" s="27" t="e">
        <f>VLOOKUP(B144,#REF!,4,0)</f>
        <v>#REF!</v>
      </c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 t="e">
        <f>VLOOKUP(B144,#REF!,9,0)</f>
        <v>#REF!</v>
      </c>
      <c r="AI144" s="27"/>
      <c r="AJ144" s="27"/>
      <c r="AK144" s="27"/>
      <c r="AL144" s="27" t="e">
        <f>VLOOKUP(B144,#REF!,11,0)</f>
        <v>#REF!</v>
      </c>
      <c r="AM144" s="28" t="e">
        <f t="shared" si="16"/>
        <v>#REF!</v>
      </c>
      <c r="AN144" s="28" t="e">
        <f t="shared" si="17"/>
        <v>#REF!</v>
      </c>
      <c r="AO144" s="27"/>
      <c r="AP144" s="27"/>
      <c r="AQ144" s="27"/>
      <c r="AR144" s="27"/>
      <c r="AS144" s="27"/>
      <c r="AT144" s="27">
        <v>721.24</v>
      </c>
      <c r="AU144" s="27">
        <v>93.76</v>
      </c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 t="e">
        <f t="shared" si="18"/>
        <v>#REF!</v>
      </c>
      <c r="BI144" s="27" t="e">
        <f t="shared" si="19"/>
        <v>#REF!</v>
      </c>
      <c r="BJ144" s="28" t="e">
        <f>VLOOKUP(B144,#REF!,3,0)</f>
        <v>#REF!</v>
      </c>
      <c r="BK144" s="28" t="e">
        <f>VLOOKUP(B144,#REF!,6,0)</f>
        <v>#REF!</v>
      </c>
      <c r="BL144" s="28" t="e">
        <f t="shared" si="20"/>
        <v>#REF!</v>
      </c>
      <c r="BM144" s="27" t="e">
        <f>VLOOKUP(B144,#REF!,12,0)</f>
        <v>#REF!</v>
      </c>
      <c r="BN144" s="27" t="e">
        <f>-VLOOKUP(B144,#REF!,8,0)</f>
        <v>#REF!</v>
      </c>
      <c r="BO144" s="27" t="e">
        <f>VLOOKUP(B144,#REF!,39,0)</f>
        <v>#REF!</v>
      </c>
      <c r="BP144" s="27" t="e">
        <f>VLOOKUP(B144,#REF!,44,0)</f>
        <v>#REF!</v>
      </c>
      <c r="BQ144" s="27"/>
      <c r="BR144" s="27" t="e">
        <f>VLOOKUP(B144,#REF!,24,0)</f>
        <v>#REF!</v>
      </c>
      <c r="BS144" s="27"/>
      <c r="BT144" s="27"/>
      <c r="BU144" s="28" t="e">
        <f>VLOOKUP(B144,#REF!,8,0)</f>
        <v>#REF!</v>
      </c>
      <c r="BV144" s="28" t="e">
        <f>VLOOKUP(B144,#REF!,13,0)</f>
        <v>#REF!</v>
      </c>
      <c r="BW144" s="28" t="e">
        <f>VLOOKUP(B144,#REF!,18,0)</f>
        <v>#REF!</v>
      </c>
      <c r="BX144" s="27" t="e">
        <f>VLOOKUP(B144,#REF!,43,0)</f>
        <v>#REF!</v>
      </c>
      <c r="BY144" s="27" t="e">
        <f>VLOOKUP(B144,#REF!,48,0)</f>
        <v>#REF!</v>
      </c>
      <c r="BZ144" s="27">
        <v>0</v>
      </c>
      <c r="CA144" s="27" t="e">
        <f>VLOOKUP(B144,#REF!,28,0)</f>
        <v>#REF!</v>
      </c>
      <c r="CB144" s="27"/>
      <c r="CC144" s="27" t="e">
        <f>VLOOKUP(B144,#REF!,23,0)</f>
        <v>#REF!</v>
      </c>
      <c r="CD144" s="27" t="e">
        <f>VLOOKUP(B144,#REF!,33,0)</f>
        <v>#REF!</v>
      </c>
      <c r="CE144" s="27"/>
      <c r="CF144" s="27" t="e">
        <f>VLOOKUP(B144,#REF!,38,0)</f>
        <v>#REF!</v>
      </c>
      <c r="CG144" s="27" t="e">
        <f t="shared" si="21"/>
        <v>#REF!</v>
      </c>
      <c r="CH144" s="27" t="e">
        <f>VLOOKUP(B144,#REF!,87,0)</f>
        <v>#REF!</v>
      </c>
      <c r="CI144" s="27" t="e">
        <f t="shared" si="15"/>
        <v>#REF!</v>
      </c>
      <c r="CJ144" s="27"/>
      <c r="CK144" s="27"/>
      <c r="CL144" s="27"/>
      <c r="CM144" s="30"/>
      <c r="CN144" s="27"/>
    </row>
    <row r="145" spans="1:92" hidden="1">
      <c r="A145" s="24" t="s">
        <v>421</v>
      </c>
      <c r="B145" s="24">
        <v>9171</v>
      </c>
      <c r="C145" s="24" t="s">
        <v>376</v>
      </c>
      <c r="D145" s="24" t="s">
        <v>377</v>
      </c>
      <c r="E145" s="24" t="s">
        <v>422</v>
      </c>
      <c r="F145" s="24" t="s">
        <v>423</v>
      </c>
      <c r="G145" s="24" t="s">
        <v>315</v>
      </c>
      <c r="H145" s="25"/>
      <c r="I145" s="26" t="s">
        <v>414</v>
      </c>
      <c r="J145" s="24" t="e">
        <f>VLOOKUP(B145,#REF!,2,0)</f>
        <v>#REF!</v>
      </c>
      <c r="K145" s="27" t="e">
        <f>VLOOKUP(B145,#REF!,3,0)</f>
        <v>#REF!</v>
      </c>
      <c r="L145" s="27" t="e">
        <f>VLOOKUP(B145,#REF!,4,0)</f>
        <v>#REF!</v>
      </c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 t="e">
        <f>VLOOKUP(B145,#REF!,9,0)</f>
        <v>#REF!</v>
      </c>
      <c r="AI145" s="27"/>
      <c r="AJ145" s="27"/>
      <c r="AK145" s="27"/>
      <c r="AL145" s="27" t="e">
        <f>VLOOKUP(B145,#REF!,11,0)</f>
        <v>#REF!</v>
      </c>
      <c r="AM145" s="28" t="e">
        <f t="shared" si="16"/>
        <v>#REF!</v>
      </c>
      <c r="AN145" s="28" t="e">
        <f t="shared" si="17"/>
        <v>#REF!</v>
      </c>
      <c r="AO145" s="27"/>
      <c r="AP145" s="27"/>
      <c r="AQ145" s="27"/>
      <c r="AR145" s="27"/>
      <c r="AS145" s="27"/>
      <c r="AT145" s="27">
        <v>17969.009999999998</v>
      </c>
      <c r="AU145" s="27">
        <v>2335.9899999999998</v>
      </c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 t="e">
        <f t="shared" si="18"/>
        <v>#REF!</v>
      </c>
      <c r="BI145" s="27" t="e">
        <f t="shared" si="19"/>
        <v>#REF!</v>
      </c>
      <c r="BJ145" s="28" t="e">
        <f>VLOOKUP(B145,#REF!,3,0)</f>
        <v>#REF!</v>
      </c>
      <c r="BK145" s="28" t="e">
        <f>VLOOKUP(B145,#REF!,6,0)</f>
        <v>#REF!</v>
      </c>
      <c r="BL145" s="28" t="e">
        <f t="shared" si="20"/>
        <v>#REF!</v>
      </c>
      <c r="BM145" s="27" t="e">
        <f>VLOOKUP(B145,#REF!,12,0)</f>
        <v>#REF!</v>
      </c>
      <c r="BN145" s="27" t="e">
        <f>-VLOOKUP(B145,#REF!,8,0)</f>
        <v>#REF!</v>
      </c>
      <c r="BO145" s="27" t="e">
        <f>VLOOKUP(B145,#REF!,39,0)</f>
        <v>#REF!</v>
      </c>
      <c r="BP145" s="27" t="e">
        <f>VLOOKUP(B145,#REF!,44,0)</f>
        <v>#REF!</v>
      </c>
      <c r="BQ145" s="27"/>
      <c r="BR145" s="27" t="e">
        <f>VLOOKUP(B145,#REF!,24,0)</f>
        <v>#REF!</v>
      </c>
      <c r="BS145" s="27"/>
      <c r="BT145" s="27"/>
      <c r="BU145" s="28" t="e">
        <f>VLOOKUP(B145,#REF!,8,0)</f>
        <v>#REF!</v>
      </c>
      <c r="BV145" s="28" t="e">
        <f>VLOOKUP(B145,#REF!,13,0)</f>
        <v>#REF!</v>
      </c>
      <c r="BW145" s="28" t="e">
        <f>VLOOKUP(B145,#REF!,18,0)</f>
        <v>#REF!</v>
      </c>
      <c r="BX145" s="27" t="e">
        <f>VLOOKUP(B145,#REF!,43,0)</f>
        <v>#REF!</v>
      </c>
      <c r="BY145" s="27" t="e">
        <f>VLOOKUP(B145,#REF!,48,0)</f>
        <v>#REF!</v>
      </c>
      <c r="BZ145" s="27">
        <v>0</v>
      </c>
      <c r="CA145" s="27" t="e">
        <f>VLOOKUP(B145,#REF!,28,0)</f>
        <v>#REF!</v>
      </c>
      <c r="CB145" s="27"/>
      <c r="CC145" s="27" t="e">
        <f>VLOOKUP(B145,#REF!,23,0)</f>
        <v>#REF!</v>
      </c>
      <c r="CD145" s="27" t="e">
        <f>VLOOKUP(B145,#REF!,33,0)</f>
        <v>#REF!</v>
      </c>
      <c r="CE145" s="27"/>
      <c r="CF145" s="27" t="e">
        <f>VLOOKUP(B145,#REF!,38,0)</f>
        <v>#REF!</v>
      </c>
      <c r="CG145" s="27" t="e">
        <f t="shared" si="21"/>
        <v>#REF!</v>
      </c>
      <c r="CH145" s="27" t="e">
        <f>VLOOKUP(B145,#REF!,87,0)</f>
        <v>#REF!</v>
      </c>
      <c r="CI145" s="27" t="e">
        <f t="shared" si="15"/>
        <v>#REF!</v>
      </c>
      <c r="CJ145" s="27"/>
      <c r="CK145" s="27"/>
      <c r="CL145" s="27"/>
      <c r="CM145" s="30"/>
      <c r="CN145" s="27"/>
    </row>
    <row r="146" spans="1:92" hidden="1">
      <c r="A146" s="24" t="s">
        <v>424</v>
      </c>
      <c r="B146" s="24">
        <v>1391</v>
      </c>
      <c r="C146" s="24" t="s">
        <v>376</v>
      </c>
      <c r="D146" s="24" t="s">
        <v>377</v>
      </c>
      <c r="E146" s="24" t="s">
        <v>425</v>
      </c>
      <c r="F146" s="24" t="s">
        <v>426</v>
      </c>
      <c r="G146" s="24" t="s">
        <v>315</v>
      </c>
      <c r="H146" s="25"/>
      <c r="I146" s="26" t="s">
        <v>414</v>
      </c>
      <c r="J146" s="24" t="e">
        <f>VLOOKUP(B146,#REF!,2,0)</f>
        <v>#REF!</v>
      </c>
      <c r="K146" s="27" t="e">
        <f>VLOOKUP(B146,#REF!,3,0)</f>
        <v>#REF!</v>
      </c>
      <c r="L146" s="27" t="e">
        <f>VLOOKUP(B146,#REF!,4,0)</f>
        <v>#REF!</v>
      </c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 t="e">
        <f>VLOOKUP(B146,#REF!,9,0)</f>
        <v>#REF!</v>
      </c>
      <c r="AI146" s="27"/>
      <c r="AJ146" s="27"/>
      <c r="AK146" s="27"/>
      <c r="AL146" s="27" t="e">
        <f>VLOOKUP(B146,#REF!,11,0)</f>
        <v>#REF!</v>
      </c>
      <c r="AM146" s="28" t="e">
        <f t="shared" si="16"/>
        <v>#REF!</v>
      </c>
      <c r="AN146" s="28" t="e">
        <f t="shared" si="17"/>
        <v>#REF!</v>
      </c>
      <c r="AO146" s="27"/>
      <c r="AP146" s="27"/>
      <c r="AQ146" s="27"/>
      <c r="AR146" s="27"/>
      <c r="AS146" s="27"/>
      <c r="AT146" s="27">
        <v>4635.3599999999997</v>
      </c>
      <c r="AU146" s="27">
        <v>602.64</v>
      </c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 t="e">
        <f t="shared" si="18"/>
        <v>#REF!</v>
      </c>
      <c r="BI146" s="27" t="e">
        <f t="shared" si="19"/>
        <v>#REF!</v>
      </c>
      <c r="BJ146" s="28" t="e">
        <f>VLOOKUP(B146,#REF!,3,0)</f>
        <v>#REF!</v>
      </c>
      <c r="BK146" s="28" t="e">
        <f>VLOOKUP(B146,#REF!,6,0)</f>
        <v>#REF!</v>
      </c>
      <c r="BL146" s="28" t="e">
        <f t="shared" si="20"/>
        <v>#REF!</v>
      </c>
      <c r="BM146" s="27" t="e">
        <f>VLOOKUP(B146,#REF!,12,0)</f>
        <v>#REF!</v>
      </c>
      <c r="BN146" s="27" t="e">
        <f>-VLOOKUP(B146,#REF!,8,0)</f>
        <v>#REF!</v>
      </c>
      <c r="BO146" s="27" t="e">
        <f>VLOOKUP(B146,#REF!,39,0)</f>
        <v>#REF!</v>
      </c>
      <c r="BP146" s="27" t="e">
        <f>VLOOKUP(B146,#REF!,44,0)</f>
        <v>#REF!</v>
      </c>
      <c r="BQ146" s="27"/>
      <c r="BR146" s="27" t="e">
        <f>VLOOKUP(B146,#REF!,24,0)</f>
        <v>#REF!</v>
      </c>
      <c r="BS146" s="27"/>
      <c r="BT146" s="27"/>
      <c r="BU146" s="28" t="e">
        <f>VLOOKUP(B146,#REF!,8,0)</f>
        <v>#REF!</v>
      </c>
      <c r="BV146" s="28" t="e">
        <f>VLOOKUP(B146,#REF!,13,0)</f>
        <v>#REF!</v>
      </c>
      <c r="BW146" s="28" t="e">
        <f>VLOOKUP(B146,#REF!,18,0)</f>
        <v>#REF!</v>
      </c>
      <c r="BX146" s="27" t="e">
        <f>VLOOKUP(B146,#REF!,43,0)</f>
        <v>#REF!</v>
      </c>
      <c r="BY146" s="27" t="e">
        <f>VLOOKUP(B146,#REF!,48,0)</f>
        <v>#REF!</v>
      </c>
      <c r="BZ146" s="27">
        <v>0</v>
      </c>
      <c r="CA146" s="27" t="e">
        <f>VLOOKUP(B146,#REF!,28,0)</f>
        <v>#REF!</v>
      </c>
      <c r="CB146" s="27"/>
      <c r="CC146" s="27" t="e">
        <f>VLOOKUP(B146,#REF!,23,0)</f>
        <v>#REF!</v>
      </c>
      <c r="CD146" s="27" t="e">
        <f>VLOOKUP(B146,#REF!,33,0)</f>
        <v>#REF!</v>
      </c>
      <c r="CE146" s="27"/>
      <c r="CF146" s="27" t="e">
        <f>VLOOKUP(B146,#REF!,38,0)</f>
        <v>#REF!</v>
      </c>
      <c r="CG146" s="27" t="e">
        <f t="shared" si="21"/>
        <v>#REF!</v>
      </c>
      <c r="CH146" s="27" t="e">
        <f>VLOOKUP(B146,#REF!,87,0)</f>
        <v>#REF!</v>
      </c>
      <c r="CI146" s="27" t="e">
        <f t="shared" si="15"/>
        <v>#REF!</v>
      </c>
      <c r="CJ146" s="27"/>
      <c r="CK146" s="27"/>
      <c r="CL146" s="27"/>
      <c r="CM146" s="30"/>
      <c r="CN146" s="27"/>
    </row>
    <row r="147" spans="1:92" hidden="1">
      <c r="A147" s="24" t="s">
        <v>427</v>
      </c>
      <c r="B147" s="24">
        <v>1840</v>
      </c>
      <c r="C147" s="24" t="s">
        <v>376</v>
      </c>
      <c r="D147" s="24" t="s">
        <v>377</v>
      </c>
      <c r="E147" s="24" t="s">
        <v>428</v>
      </c>
      <c r="F147" s="24" t="s">
        <v>429</v>
      </c>
      <c r="G147" s="24" t="s">
        <v>315</v>
      </c>
      <c r="H147" s="25"/>
      <c r="I147" s="26" t="s">
        <v>430</v>
      </c>
      <c r="J147" s="24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 t="e">
        <f>VLOOKUP(B147,#REF!,9,0)</f>
        <v>#REF!</v>
      </c>
      <c r="AI147" s="27"/>
      <c r="AJ147" s="27"/>
      <c r="AK147" s="27"/>
      <c r="AL147" s="27" t="e">
        <f>VLOOKUP(B147,#REF!,11,0)</f>
        <v>#REF!</v>
      </c>
      <c r="AM147" s="28">
        <f t="shared" si="16"/>
        <v>0</v>
      </c>
      <c r="AN147" s="28" t="e">
        <f t="shared" si="17"/>
        <v>#REF!</v>
      </c>
      <c r="AO147" s="27"/>
      <c r="AP147" s="27"/>
      <c r="AQ147" s="27"/>
      <c r="AR147" s="27"/>
      <c r="AS147" s="27"/>
      <c r="AT147" s="27">
        <v>9504.33</v>
      </c>
      <c r="AU147" s="27">
        <v>285.13339999999999</v>
      </c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 t="e">
        <f t="shared" si="18"/>
        <v>#REF!</v>
      </c>
      <c r="BI147" s="27" t="e">
        <f t="shared" si="19"/>
        <v>#REF!</v>
      </c>
      <c r="BJ147" s="28" t="e">
        <f>VLOOKUP(B147,#REF!,3,0)</f>
        <v>#REF!</v>
      </c>
      <c r="BK147" s="28" t="e">
        <f>VLOOKUP(B147,#REF!,6,0)</f>
        <v>#REF!</v>
      </c>
      <c r="BL147" s="28" t="e">
        <f t="shared" si="20"/>
        <v>#REF!</v>
      </c>
      <c r="BM147" s="27" t="e">
        <f>VLOOKUP(B147,#REF!,12,0)</f>
        <v>#REF!</v>
      </c>
      <c r="BN147" s="27" t="e">
        <f>-VLOOKUP(B147,#REF!,8,0)</f>
        <v>#REF!</v>
      </c>
      <c r="BO147" s="27" t="e">
        <f>VLOOKUP(B147,#REF!,39,0)</f>
        <v>#REF!</v>
      </c>
      <c r="BP147" s="27" t="e">
        <f>VLOOKUP(B147,#REF!,44,0)</f>
        <v>#REF!</v>
      </c>
      <c r="BQ147" s="27"/>
      <c r="BR147" s="27" t="e">
        <f>VLOOKUP(B147,#REF!,24,0)</f>
        <v>#REF!</v>
      </c>
      <c r="BS147" s="27"/>
      <c r="BT147" s="27"/>
      <c r="BU147" s="28" t="e">
        <f>VLOOKUP(B147,#REF!,8,0)</f>
        <v>#REF!</v>
      </c>
      <c r="BV147" s="28" t="e">
        <f>VLOOKUP(B147,#REF!,13,0)</f>
        <v>#REF!</v>
      </c>
      <c r="BW147" s="28" t="e">
        <f>VLOOKUP(B147,#REF!,18,0)</f>
        <v>#REF!</v>
      </c>
      <c r="BX147" s="27" t="e">
        <f>VLOOKUP(B147,#REF!,43,0)</f>
        <v>#REF!</v>
      </c>
      <c r="BY147" s="27" t="e">
        <f>VLOOKUP(B147,#REF!,48,0)</f>
        <v>#REF!</v>
      </c>
      <c r="BZ147" s="27">
        <v>0</v>
      </c>
      <c r="CA147" s="27" t="e">
        <f>VLOOKUP(B147,#REF!,28,0)</f>
        <v>#REF!</v>
      </c>
      <c r="CB147" s="27"/>
      <c r="CC147" s="27" t="e">
        <f>VLOOKUP(B147,#REF!,23,0)</f>
        <v>#REF!</v>
      </c>
      <c r="CD147" s="27" t="e">
        <f>VLOOKUP(B147,#REF!,33,0)</f>
        <v>#REF!</v>
      </c>
      <c r="CE147" s="27"/>
      <c r="CF147" s="27" t="e">
        <f>VLOOKUP(B147,#REF!,38,0)</f>
        <v>#REF!</v>
      </c>
      <c r="CG147" s="27" t="e">
        <f t="shared" si="21"/>
        <v>#REF!</v>
      </c>
      <c r="CH147" s="27" t="e">
        <f>VLOOKUP(B147,#REF!,87,0)</f>
        <v>#REF!</v>
      </c>
      <c r="CI147" s="27" t="e">
        <f t="shared" si="15"/>
        <v>#REF!</v>
      </c>
      <c r="CJ147" s="27"/>
      <c r="CK147" s="27"/>
      <c r="CL147" s="27"/>
      <c r="CM147" s="30"/>
      <c r="CN147" s="27"/>
    </row>
    <row r="148" spans="1:92" hidden="1">
      <c r="A148" s="24" t="s">
        <v>431</v>
      </c>
      <c r="B148" s="24">
        <v>4767</v>
      </c>
      <c r="C148" s="24" t="s">
        <v>376</v>
      </c>
      <c r="D148" s="24" t="s">
        <v>377</v>
      </c>
      <c r="E148" s="24" t="s">
        <v>432</v>
      </c>
      <c r="F148" s="24" t="s">
        <v>433</v>
      </c>
      <c r="G148" s="24" t="s">
        <v>315</v>
      </c>
      <c r="H148" s="25"/>
      <c r="I148" s="26" t="s">
        <v>414</v>
      </c>
      <c r="J148" s="24" t="e">
        <f>VLOOKUP(B148,#REF!,2,0)</f>
        <v>#REF!</v>
      </c>
      <c r="K148" s="27" t="e">
        <f>VLOOKUP(B148,#REF!,3,0)</f>
        <v>#REF!</v>
      </c>
      <c r="L148" s="27" t="e">
        <f>VLOOKUP(B148,#REF!,4,0)</f>
        <v>#REF!</v>
      </c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 t="e">
        <f>VLOOKUP(B148,#REF!,9,0)</f>
        <v>#REF!</v>
      </c>
      <c r="AI148" s="27"/>
      <c r="AJ148" s="27"/>
      <c r="AK148" s="27"/>
      <c r="AL148" s="27" t="e">
        <f>VLOOKUP(B148,#REF!,11,0)</f>
        <v>#REF!</v>
      </c>
      <c r="AM148" s="28" t="e">
        <f t="shared" si="16"/>
        <v>#REF!</v>
      </c>
      <c r="AN148" s="28" t="e">
        <f t="shared" si="17"/>
        <v>#REF!</v>
      </c>
      <c r="AO148" s="27"/>
      <c r="AP148" s="27"/>
      <c r="AQ148" s="27"/>
      <c r="AR148" s="27"/>
      <c r="AS148" s="27"/>
      <c r="AT148" s="27">
        <v>1619.47</v>
      </c>
      <c r="AU148" s="27">
        <v>210.53</v>
      </c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 t="e">
        <f t="shared" si="18"/>
        <v>#REF!</v>
      </c>
      <c r="BI148" s="27" t="e">
        <f t="shared" si="19"/>
        <v>#REF!</v>
      </c>
      <c r="BJ148" s="28" t="e">
        <f>VLOOKUP(B148,#REF!,3,0)</f>
        <v>#REF!</v>
      </c>
      <c r="BK148" s="28" t="e">
        <f>VLOOKUP(B148,#REF!,6,0)</f>
        <v>#REF!</v>
      </c>
      <c r="BL148" s="28" t="e">
        <f t="shared" si="20"/>
        <v>#REF!</v>
      </c>
      <c r="BM148" s="27" t="e">
        <f>-VLOOKUP(B148,#REF!,10,0)</f>
        <v>#REF!</v>
      </c>
      <c r="BN148" s="27" t="e">
        <f>-VLOOKUP(B148,#REF!,8,0)</f>
        <v>#REF!</v>
      </c>
      <c r="BO148" s="27" t="e">
        <f>VLOOKUP(B148,#REF!,39,0)</f>
        <v>#REF!</v>
      </c>
      <c r="BP148" s="27" t="e">
        <f>VLOOKUP(B148,#REF!,44,0)</f>
        <v>#REF!</v>
      </c>
      <c r="BQ148" s="27"/>
      <c r="BR148" s="27" t="e">
        <f>VLOOKUP(B148,#REF!,24,0)</f>
        <v>#REF!</v>
      </c>
      <c r="BS148" s="27"/>
      <c r="BT148" s="27"/>
      <c r="BU148" s="28" t="e">
        <f>VLOOKUP(B148,#REF!,8,0)</f>
        <v>#REF!</v>
      </c>
      <c r="BV148" s="28" t="e">
        <f>VLOOKUP(B148,#REF!,13,0)</f>
        <v>#REF!</v>
      </c>
      <c r="BW148" s="28" t="e">
        <f>VLOOKUP(B148,#REF!,18,0)</f>
        <v>#REF!</v>
      </c>
      <c r="BX148" s="27" t="e">
        <f>VLOOKUP(B148,#REF!,43,0)</f>
        <v>#REF!</v>
      </c>
      <c r="BY148" s="27" t="e">
        <f>VLOOKUP(B148,#REF!,48,0)</f>
        <v>#REF!</v>
      </c>
      <c r="BZ148" s="27">
        <v>0</v>
      </c>
      <c r="CA148" s="27" t="e">
        <f>VLOOKUP(B148,#REF!,28,0)</f>
        <v>#REF!</v>
      </c>
      <c r="CB148" s="27"/>
      <c r="CC148" s="27" t="e">
        <f>VLOOKUP(B148,#REF!,23,0)</f>
        <v>#REF!</v>
      </c>
      <c r="CD148" s="27" t="e">
        <f>VLOOKUP(B148,#REF!,33,0)</f>
        <v>#REF!</v>
      </c>
      <c r="CE148" s="27"/>
      <c r="CF148" s="27" t="e">
        <f>VLOOKUP(B148,#REF!,38,0)</f>
        <v>#REF!</v>
      </c>
      <c r="CG148" s="27" t="e">
        <f t="shared" si="21"/>
        <v>#REF!</v>
      </c>
      <c r="CH148" s="27" t="e">
        <f>VLOOKUP(B148,#REF!,87,0)</f>
        <v>#REF!</v>
      </c>
      <c r="CI148" s="27" t="e">
        <f t="shared" si="15"/>
        <v>#REF!</v>
      </c>
      <c r="CJ148" s="27"/>
      <c r="CK148" s="27"/>
      <c r="CL148" s="27"/>
      <c r="CM148" s="30"/>
      <c r="CN148" s="27"/>
    </row>
    <row r="149" spans="1:92" hidden="1">
      <c r="A149" s="24" t="s">
        <v>434</v>
      </c>
      <c r="B149" s="24">
        <v>7947</v>
      </c>
      <c r="C149" s="24" t="s">
        <v>376</v>
      </c>
      <c r="D149" s="24" t="s">
        <v>377</v>
      </c>
      <c r="E149" s="24" t="s">
        <v>435</v>
      </c>
      <c r="F149" s="24" t="s">
        <v>436</v>
      </c>
      <c r="G149" s="24" t="s">
        <v>315</v>
      </c>
      <c r="H149" s="25"/>
      <c r="I149" s="26" t="s">
        <v>430</v>
      </c>
      <c r="J149" s="24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 t="e">
        <f>VLOOKUP(B149,#REF!,9,0)</f>
        <v>#REF!</v>
      </c>
      <c r="AI149" s="27"/>
      <c r="AJ149" s="27"/>
      <c r="AK149" s="27"/>
      <c r="AL149" s="27" t="e">
        <f>VLOOKUP(B149,#REF!,11,0)</f>
        <v>#REF!</v>
      </c>
      <c r="AM149" s="28">
        <f t="shared" si="16"/>
        <v>0</v>
      </c>
      <c r="AN149" s="28" t="e">
        <f t="shared" si="17"/>
        <v>#REF!</v>
      </c>
      <c r="AO149" s="27"/>
      <c r="AP149" s="27"/>
      <c r="AQ149" s="27"/>
      <c r="AR149" s="27"/>
      <c r="AS149" s="27"/>
      <c r="AT149" s="27">
        <v>3917.81</v>
      </c>
      <c r="AU149" s="27">
        <v>117.53429999999999</v>
      </c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 t="e">
        <f t="shared" si="18"/>
        <v>#REF!</v>
      </c>
      <c r="BI149" s="27" t="e">
        <f t="shared" si="19"/>
        <v>#REF!</v>
      </c>
      <c r="BJ149" s="28" t="e">
        <f>VLOOKUP(B149,#REF!,3,0)</f>
        <v>#REF!</v>
      </c>
      <c r="BK149" s="28" t="e">
        <f>VLOOKUP(B149,#REF!,6,0)</f>
        <v>#REF!</v>
      </c>
      <c r="BL149" s="28" t="e">
        <f t="shared" si="20"/>
        <v>#REF!</v>
      </c>
      <c r="BM149" s="27" t="e">
        <f>VLOOKUP(B149,#REF!,12,0)</f>
        <v>#REF!</v>
      </c>
      <c r="BN149" s="27" t="e">
        <f>-VLOOKUP(B149,#REF!,8,0)</f>
        <v>#REF!</v>
      </c>
      <c r="BO149" s="27" t="e">
        <f>VLOOKUP(B149,#REF!,39,0)</f>
        <v>#REF!</v>
      </c>
      <c r="BP149" s="27" t="e">
        <f>VLOOKUP(B149,#REF!,44,0)</f>
        <v>#REF!</v>
      </c>
      <c r="BQ149" s="27"/>
      <c r="BR149" s="27" t="e">
        <f>VLOOKUP(B149,#REF!,24,0)</f>
        <v>#REF!</v>
      </c>
      <c r="BS149" s="27"/>
      <c r="BT149" s="27"/>
      <c r="BU149" s="28" t="e">
        <f>VLOOKUP(B149,#REF!,8,0)</f>
        <v>#REF!</v>
      </c>
      <c r="BV149" s="28" t="e">
        <f>VLOOKUP(B149,#REF!,13,0)</f>
        <v>#REF!</v>
      </c>
      <c r="BW149" s="28" t="e">
        <f>VLOOKUP(B149,#REF!,18,0)</f>
        <v>#REF!</v>
      </c>
      <c r="BX149" s="27" t="e">
        <f>VLOOKUP(B149,#REF!,43,0)</f>
        <v>#REF!</v>
      </c>
      <c r="BY149" s="27" t="e">
        <f>VLOOKUP(B149,#REF!,48,0)</f>
        <v>#REF!</v>
      </c>
      <c r="BZ149" s="27">
        <v>0</v>
      </c>
      <c r="CA149" s="27" t="e">
        <f>VLOOKUP(B149,#REF!,28,0)</f>
        <v>#REF!</v>
      </c>
      <c r="CB149" s="27"/>
      <c r="CC149" s="27" t="e">
        <f>VLOOKUP(B149,#REF!,23,0)</f>
        <v>#REF!</v>
      </c>
      <c r="CD149" s="27" t="e">
        <f>VLOOKUP(B149,#REF!,33,0)</f>
        <v>#REF!</v>
      </c>
      <c r="CE149" s="27"/>
      <c r="CF149" s="27" t="e">
        <f>VLOOKUP(B149,#REF!,38,0)</f>
        <v>#REF!</v>
      </c>
      <c r="CG149" s="27" t="e">
        <f t="shared" si="21"/>
        <v>#REF!</v>
      </c>
      <c r="CH149" s="27" t="e">
        <f>VLOOKUP(B149,#REF!,87,0)</f>
        <v>#REF!</v>
      </c>
      <c r="CI149" s="27" t="e">
        <f t="shared" ref="CI149:CI190" si="22">CG149-CH149</f>
        <v>#REF!</v>
      </c>
      <c r="CJ149" s="27"/>
      <c r="CK149" s="27"/>
      <c r="CL149" s="27"/>
      <c r="CM149" s="30"/>
      <c r="CN149" s="27"/>
    </row>
    <row r="150" spans="1:92" hidden="1">
      <c r="A150" s="24" t="s">
        <v>437</v>
      </c>
      <c r="B150" s="24">
        <v>9313</v>
      </c>
      <c r="C150" s="24" t="s">
        <v>376</v>
      </c>
      <c r="D150" s="24" t="s">
        <v>377</v>
      </c>
      <c r="E150" s="24" t="s">
        <v>438</v>
      </c>
      <c r="F150" s="24" t="s">
        <v>439</v>
      </c>
      <c r="G150" s="24" t="s">
        <v>315</v>
      </c>
      <c r="H150" s="25"/>
      <c r="I150" s="26" t="s">
        <v>414</v>
      </c>
      <c r="J150" s="24" t="e">
        <f>VLOOKUP(B150,#REF!,2,0)</f>
        <v>#REF!</v>
      </c>
      <c r="K150" s="27" t="e">
        <f>VLOOKUP(B150,#REF!,3,0)</f>
        <v>#REF!</v>
      </c>
      <c r="L150" s="27" t="e">
        <f>VLOOKUP(B150,#REF!,4,0)</f>
        <v>#REF!</v>
      </c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 t="e">
        <f>VLOOKUP(B150,#REF!,9,0)</f>
        <v>#REF!</v>
      </c>
      <c r="AI150" s="27"/>
      <c r="AJ150" s="27"/>
      <c r="AK150" s="27"/>
      <c r="AL150" s="27" t="e">
        <f>VLOOKUP(B150,#REF!,11,0)</f>
        <v>#REF!</v>
      </c>
      <c r="AM150" s="28" t="e">
        <f t="shared" ref="AM150:AM187" si="23">ROUND(K150,2)</f>
        <v>#REF!</v>
      </c>
      <c r="AN150" s="28" t="e">
        <f t="shared" ref="AN150:AN187" si="24">ROUND(L150-AH150-AI150-AJ150-AK150+AL150+AD150,2)</f>
        <v>#REF!</v>
      </c>
      <c r="AO150" s="27"/>
      <c r="AP150" s="27"/>
      <c r="AQ150" s="27"/>
      <c r="AR150" s="27"/>
      <c r="AS150" s="27"/>
      <c r="AT150" s="27">
        <v>3320.33</v>
      </c>
      <c r="AU150" s="27">
        <v>431.67</v>
      </c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 t="e">
        <f t="shared" ref="BH150:BH209" si="25">ROUND(BJ150-AR150-AT150-AV150-AX150-AZ150-BB150,2)</f>
        <v>#REF!</v>
      </c>
      <c r="BI150" s="27" t="e">
        <f t="shared" ref="BI150:BI209" si="26">ROUND(BK150-AS150-AU150-AW150-AY150-BA150-BC150,2)</f>
        <v>#REF!</v>
      </c>
      <c r="BJ150" s="28" t="e">
        <f>VLOOKUP(B150,#REF!,3,0)</f>
        <v>#REF!</v>
      </c>
      <c r="BK150" s="28" t="e">
        <f>VLOOKUP(B150,#REF!,6,0)</f>
        <v>#REF!</v>
      </c>
      <c r="BL150" s="28" t="e">
        <f t="shared" ref="BL150:BL209" si="27">IF(BN150&lt;0,BK150-AN150+BN150,BK150-AN150)</f>
        <v>#REF!</v>
      </c>
      <c r="BM150" s="27" t="e">
        <f>VLOOKUP(B150,#REF!,12,0)</f>
        <v>#REF!</v>
      </c>
      <c r="BN150" s="27" t="e">
        <f>-VLOOKUP(B150,#REF!,8,0)</f>
        <v>#REF!</v>
      </c>
      <c r="BO150" s="27" t="e">
        <f>VLOOKUP(B150,#REF!,39,0)</f>
        <v>#REF!</v>
      </c>
      <c r="BP150" s="27" t="e">
        <f>VLOOKUP(B150,#REF!,44,0)</f>
        <v>#REF!</v>
      </c>
      <c r="BQ150" s="27"/>
      <c r="BR150" s="27" t="e">
        <f>VLOOKUP(B150,#REF!,24,0)</f>
        <v>#REF!</v>
      </c>
      <c r="BS150" s="27"/>
      <c r="BT150" s="27"/>
      <c r="BU150" s="28" t="e">
        <f>VLOOKUP(B150,#REF!,8,0)</f>
        <v>#REF!</v>
      </c>
      <c r="BV150" s="28" t="e">
        <f>VLOOKUP(B150,#REF!,13,0)</f>
        <v>#REF!</v>
      </c>
      <c r="BW150" s="28" t="e">
        <f>VLOOKUP(B150,#REF!,18,0)</f>
        <v>#REF!</v>
      </c>
      <c r="BX150" s="27" t="e">
        <f>VLOOKUP(B150,#REF!,43,0)</f>
        <v>#REF!</v>
      </c>
      <c r="BY150" s="27" t="e">
        <f>VLOOKUP(B150,#REF!,48,0)</f>
        <v>#REF!</v>
      </c>
      <c r="BZ150" s="27">
        <v>0</v>
      </c>
      <c r="CA150" s="27" t="e">
        <f>VLOOKUP(B150,#REF!,28,0)</f>
        <v>#REF!</v>
      </c>
      <c r="CB150" s="27"/>
      <c r="CC150" s="27" t="e">
        <f>VLOOKUP(B150,#REF!,23,0)</f>
        <v>#REF!</v>
      </c>
      <c r="CD150" s="27" t="e">
        <f>VLOOKUP(B150,#REF!,33,0)</f>
        <v>#REF!</v>
      </c>
      <c r="CE150" s="27"/>
      <c r="CF150" s="27" t="e">
        <f>VLOOKUP(B150,#REF!,38,0)</f>
        <v>#REF!</v>
      </c>
      <c r="CG150" s="27" t="e">
        <f t="shared" ref="CG150:CG187" si="28">SUM(BU150:CF150)</f>
        <v>#REF!</v>
      </c>
      <c r="CH150" s="27" t="e">
        <f>VLOOKUP(B150,#REF!,87,0)</f>
        <v>#REF!</v>
      </c>
      <c r="CI150" s="27" t="e">
        <f t="shared" si="22"/>
        <v>#REF!</v>
      </c>
      <c r="CJ150" s="27"/>
      <c r="CK150" s="27"/>
      <c r="CL150" s="27"/>
      <c r="CM150" s="30"/>
      <c r="CN150" s="27"/>
    </row>
    <row r="151" spans="1:92" hidden="1">
      <c r="A151" s="24" t="s">
        <v>440</v>
      </c>
      <c r="B151" s="24">
        <v>4807</v>
      </c>
      <c r="C151" s="24" t="s">
        <v>376</v>
      </c>
      <c r="D151" s="24" t="s">
        <v>377</v>
      </c>
      <c r="E151" s="24" t="s">
        <v>441</v>
      </c>
      <c r="F151" s="24" t="s">
        <v>442</v>
      </c>
      <c r="G151" s="24" t="s">
        <v>315</v>
      </c>
      <c r="H151" s="25"/>
      <c r="I151" s="26" t="s">
        <v>414</v>
      </c>
      <c r="J151" s="24" t="e">
        <f>VLOOKUP(B151,#REF!,2,0)</f>
        <v>#REF!</v>
      </c>
      <c r="K151" s="27" t="e">
        <f>VLOOKUP(B151,#REF!,3,0)</f>
        <v>#REF!</v>
      </c>
      <c r="L151" s="27" t="e">
        <f>VLOOKUP(B151,#REF!,4,0)</f>
        <v>#REF!</v>
      </c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 t="e">
        <f>VLOOKUP(B151,#REF!,9,0)</f>
        <v>#REF!</v>
      </c>
      <c r="AI151" s="27"/>
      <c r="AJ151" s="27"/>
      <c r="AK151" s="27"/>
      <c r="AL151" s="27" t="e">
        <f>VLOOKUP(B151,#REF!,11,0)</f>
        <v>#REF!</v>
      </c>
      <c r="AM151" s="28" t="e">
        <f t="shared" si="23"/>
        <v>#REF!</v>
      </c>
      <c r="AN151" s="28" t="e">
        <f t="shared" si="24"/>
        <v>#REF!</v>
      </c>
      <c r="AO151" s="27"/>
      <c r="AP151" s="27"/>
      <c r="AQ151" s="27"/>
      <c r="AR151" s="27"/>
      <c r="AS151" s="27"/>
      <c r="AT151" s="27">
        <v>20415.939999999999</v>
      </c>
      <c r="AU151" s="27">
        <v>2654.06</v>
      </c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 t="e">
        <f t="shared" si="25"/>
        <v>#REF!</v>
      </c>
      <c r="BI151" s="27" t="e">
        <f t="shared" si="26"/>
        <v>#REF!</v>
      </c>
      <c r="BJ151" s="28" t="e">
        <f>VLOOKUP(B151,#REF!,3,0)</f>
        <v>#REF!</v>
      </c>
      <c r="BK151" s="28" t="e">
        <f>VLOOKUP(B151,#REF!,6,0)</f>
        <v>#REF!</v>
      </c>
      <c r="BL151" s="28" t="e">
        <f t="shared" si="27"/>
        <v>#REF!</v>
      </c>
      <c r="BM151" s="27" t="e">
        <f>-VLOOKUP(B151,#REF!,10,0)</f>
        <v>#REF!</v>
      </c>
      <c r="BN151" s="27" t="e">
        <f>-VLOOKUP(B151,#REF!,8,0)</f>
        <v>#REF!</v>
      </c>
      <c r="BO151" s="27" t="e">
        <f>VLOOKUP(B151,#REF!,39,0)</f>
        <v>#REF!</v>
      </c>
      <c r="BP151" s="27" t="e">
        <f>VLOOKUP(B151,#REF!,44,0)</f>
        <v>#REF!</v>
      </c>
      <c r="BQ151" s="27"/>
      <c r="BR151" s="27" t="e">
        <f>VLOOKUP(B151,#REF!,24,0)</f>
        <v>#REF!</v>
      </c>
      <c r="BS151" s="27"/>
      <c r="BT151" s="27"/>
      <c r="BU151" s="28" t="e">
        <f>VLOOKUP(B151,#REF!,8,0)</f>
        <v>#REF!</v>
      </c>
      <c r="BV151" s="28" t="e">
        <f>VLOOKUP(B151,#REF!,13,0)</f>
        <v>#REF!</v>
      </c>
      <c r="BW151" s="28" t="e">
        <f>VLOOKUP(B151,#REF!,18,0)</f>
        <v>#REF!</v>
      </c>
      <c r="BX151" s="27" t="e">
        <f>VLOOKUP(B151,#REF!,43,0)</f>
        <v>#REF!</v>
      </c>
      <c r="BY151" s="27" t="e">
        <f>VLOOKUP(B151,#REF!,48,0)</f>
        <v>#REF!</v>
      </c>
      <c r="BZ151" s="27">
        <v>0</v>
      </c>
      <c r="CA151" s="27" t="e">
        <f>VLOOKUP(B151,#REF!,28,0)</f>
        <v>#REF!</v>
      </c>
      <c r="CB151" s="27"/>
      <c r="CC151" s="27" t="e">
        <f>VLOOKUP(B151,#REF!,23,0)</f>
        <v>#REF!</v>
      </c>
      <c r="CD151" s="27" t="e">
        <f>VLOOKUP(B151,#REF!,33,0)</f>
        <v>#REF!</v>
      </c>
      <c r="CE151" s="27"/>
      <c r="CF151" s="27" t="e">
        <f>VLOOKUP(B151,#REF!,38,0)</f>
        <v>#REF!</v>
      </c>
      <c r="CG151" s="27" t="e">
        <f t="shared" si="28"/>
        <v>#REF!</v>
      </c>
      <c r="CH151" s="27" t="e">
        <f>VLOOKUP(B151,#REF!,87,0)</f>
        <v>#REF!</v>
      </c>
      <c r="CI151" s="27" t="e">
        <f t="shared" si="22"/>
        <v>#REF!</v>
      </c>
      <c r="CJ151" s="27"/>
      <c r="CK151" s="27"/>
      <c r="CL151" s="27"/>
      <c r="CM151" s="30"/>
      <c r="CN151" s="27"/>
    </row>
    <row r="152" spans="1:92" hidden="1">
      <c r="A152" s="24" t="s">
        <v>443</v>
      </c>
      <c r="B152" s="24">
        <v>6843</v>
      </c>
      <c r="C152" s="24" t="s">
        <v>376</v>
      </c>
      <c r="D152" s="24" t="s">
        <v>377</v>
      </c>
      <c r="E152" s="24" t="s">
        <v>444</v>
      </c>
      <c r="F152" s="24" t="s">
        <v>445</v>
      </c>
      <c r="G152" s="24" t="s">
        <v>315</v>
      </c>
      <c r="H152" s="25"/>
      <c r="I152" s="26" t="s">
        <v>414</v>
      </c>
      <c r="J152" s="24" t="e">
        <f>VLOOKUP(B152,#REF!,2,0)</f>
        <v>#REF!</v>
      </c>
      <c r="K152" s="27" t="e">
        <f>VLOOKUP(B152,#REF!,3,0)</f>
        <v>#REF!</v>
      </c>
      <c r="L152" s="27" t="e">
        <f>VLOOKUP(B152,#REF!,4,0)</f>
        <v>#REF!</v>
      </c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 t="e">
        <f>VLOOKUP(B152,#REF!,9,0)</f>
        <v>#REF!</v>
      </c>
      <c r="AI152" s="27"/>
      <c r="AJ152" s="27"/>
      <c r="AK152" s="27"/>
      <c r="AL152" s="27" t="e">
        <f>VLOOKUP(B152,#REF!,11,0)</f>
        <v>#REF!</v>
      </c>
      <c r="AM152" s="28" t="e">
        <f t="shared" si="23"/>
        <v>#REF!</v>
      </c>
      <c r="AN152" s="28" t="e">
        <f t="shared" si="24"/>
        <v>#REF!</v>
      </c>
      <c r="AO152" s="27"/>
      <c r="AP152" s="27"/>
      <c r="AQ152" s="27"/>
      <c r="AR152" s="27"/>
      <c r="AS152" s="27"/>
      <c r="AT152" s="27">
        <v>811</v>
      </c>
      <c r="AU152" s="27">
        <v>105.43</v>
      </c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 t="e">
        <f t="shared" si="25"/>
        <v>#REF!</v>
      </c>
      <c r="BI152" s="27" t="e">
        <f t="shared" si="26"/>
        <v>#REF!</v>
      </c>
      <c r="BJ152" s="28" t="e">
        <f>VLOOKUP(B152,#REF!,3,0)</f>
        <v>#REF!</v>
      </c>
      <c r="BK152" s="28" t="e">
        <f>VLOOKUP(B152,#REF!,6,0)</f>
        <v>#REF!</v>
      </c>
      <c r="BL152" s="28" t="e">
        <f t="shared" si="27"/>
        <v>#REF!</v>
      </c>
      <c r="BM152" s="27" t="e">
        <f>VLOOKUP(B152,#REF!,12,0)</f>
        <v>#REF!</v>
      </c>
      <c r="BN152" s="27" t="e">
        <f>-VLOOKUP(B152,#REF!,8,0)</f>
        <v>#REF!</v>
      </c>
      <c r="BO152" s="27" t="e">
        <f>VLOOKUP(B152,#REF!,39,0)</f>
        <v>#REF!</v>
      </c>
      <c r="BP152" s="27" t="e">
        <f>VLOOKUP(B152,#REF!,44,0)</f>
        <v>#REF!</v>
      </c>
      <c r="BQ152" s="27"/>
      <c r="BR152" s="27" t="e">
        <f>VLOOKUP(B152,#REF!,24,0)</f>
        <v>#REF!</v>
      </c>
      <c r="BS152" s="27"/>
      <c r="BT152" s="27"/>
      <c r="BU152" s="28" t="e">
        <f>VLOOKUP(B152,#REF!,8,0)</f>
        <v>#REF!</v>
      </c>
      <c r="BV152" s="28" t="e">
        <f>VLOOKUP(B152,#REF!,13,0)</f>
        <v>#REF!</v>
      </c>
      <c r="BW152" s="28" t="e">
        <f>VLOOKUP(B152,#REF!,18,0)</f>
        <v>#REF!</v>
      </c>
      <c r="BX152" s="27" t="e">
        <f>VLOOKUP(B152,#REF!,43,0)</f>
        <v>#REF!</v>
      </c>
      <c r="BY152" s="27" t="e">
        <f>VLOOKUP(B152,#REF!,48,0)</f>
        <v>#REF!</v>
      </c>
      <c r="BZ152" s="27">
        <v>0</v>
      </c>
      <c r="CA152" s="27" t="e">
        <f>VLOOKUP(B152,#REF!,28,0)</f>
        <v>#REF!</v>
      </c>
      <c r="CB152" s="27"/>
      <c r="CC152" s="27" t="e">
        <f>VLOOKUP(B152,#REF!,23,0)</f>
        <v>#REF!</v>
      </c>
      <c r="CD152" s="27" t="e">
        <f>VLOOKUP(B152,#REF!,33,0)</f>
        <v>#REF!</v>
      </c>
      <c r="CE152" s="27"/>
      <c r="CF152" s="27" t="e">
        <f>VLOOKUP(B152,#REF!,38,0)</f>
        <v>#REF!</v>
      </c>
      <c r="CG152" s="27" t="e">
        <f t="shared" si="28"/>
        <v>#REF!</v>
      </c>
      <c r="CH152" s="27" t="e">
        <f>VLOOKUP(B152,#REF!,87,0)</f>
        <v>#REF!</v>
      </c>
      <c r="CI152" s="27" t="e">
        <f t="shared" si="22"/>
        <v>#REF!</v>
      </c>
      <c r="CJ152" s="27"/>
      <c r="CK152" s="27"/>
      <c r="CL152" s="27"/>
      <c r="CM152" s="30"/>
      <c r="CN152" s="27"/>
    </row>
    <row r="153" spans="1:92" hidden="1">
      <c r="A153" s="24" t="s">
        <v>446</v>
      </c>
      <c r="B153" s="24">
        <v>7979</v>
      </c>
      <c r="C153" s="24" t="s">
        <v>376</v>
      </c>
      <c r="D153" s="24" t="s">
        <v>377</v>
      </c>
      <c r="E153" s="24" t="s">
        <v>447</v>
      </c>
      <c r="F153" s="24" t="s">
        <v>448</v>
      </c>
      <c r="G153" s="24" t="s">
        <v>315</v>
      </c>
      <c r="H153" s="25"/>
      <c r="I153" s="26" t="s">
        <v>414</v>
      </c>
      <c r="J153" s="24" t="e">
        <f>VLOOKUP(B153,#REF!,2,0)</f>
        <v>#REF!</v>
      </c>
      <c r="K153" s="27" t="e">
        <f>VLOOKUP(B153,#REF!,3,0)</f>
        <v>#REF!</v>
      </c>
      <c r="L153" s="27" t="e">
        <f>VLOOKUP(B153,#REF!,4,0)</f>
        <v>#REF!</v>
      </c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 t="e">
        <f>VLOOKUP(B153,#REF!,9,0)</f>
        <v>#REF!</v>
      </c>
      <c r="AI153" s="27"/>
      <c r="AJ153" s="27"/>
      <c r="AK153" s="27"/>
      <c r="AL153" s="27" t="e">
        <f>VLOOKUP(B153,#REF!,11,0)</f>
        <v>#REF!</v>
      </c>
      <c r="AM153" s="28" t="e">
        <f t="shared" si="23"/>
        <v>#REF!</v>
      </c>
      <c r="AN153" s="28" t="e">
        <f t="shared" si="24"/>
        <v>#REF!</v>
      </c>
      <c r="AO153" s="27"/>
      <c r="AP153" s="27"/>
      <c r="AQ153" s="27"/>
      <c r="AR153" s="27"/>
      <c r="AS153" s="27"/>
      <c r="AT153" s="27">
        <v>228</v>
      </c>
      <c r="AU153" s="27">
        <v>29.64</v>
      </c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 t="e">
        <f t="shared" si="25"/>
        <v>#REF!</v>
      </c>
      <c r="BI153" s="27" t="e">
        <f t="shared" si="26"/>
        <v>#REF!</v>
      </c>
      <c r="BJ153" s="28" t="e">
        <f>VLOOKUP(B153,#REF!,3,0)</f>
        <v>#REF!</v>
      </c>
      <c r="BK153" s="28" t="e">
        <f>VLOOKUP(B153,#REF!,6,0)</f>
        <v>#REF!</v>
      </c>
      <c r="BL153" s="28" t="e">
        <f t="shared" si="27"/>
        <v>#REF!</v>
      </c>
      <c r="BM153" s="27" t="e">
        <f>VLOOKUP(B153,#REF!,12,0)</f>
        <v>#REF!</v>
      </c>
      <c r="BN153" s="27" t="e">
        <f>-VLOOKUP(B153,#REF!,8,0)</f>
        <v>#REF!</v>
      </c>
      <c r="BO153" s="27" t="e">
        <f>VLOOKUP(B153,#REF!,39,0)</f>
        <v>#REF!</v>
      </c>
      <c r="BP153" s="27" t="e">
        <f>VLOOKUP(B153,#REF!,44,0)</f>
        <v>#REF!</v>
      </c>
      <c r="BQ153" s="27"/>
      <c r="BR153" s="27" t="e">
        <f>VLOOKUP(B153,#REF!,24,0)</f>
        <v>#REF!</v>
      </c>
      <c r="BS153" s="27"/>
      <c r="BT153" s="27"/>
      <c r="BU153" s="28" t="e">
        <f>VLOOKUP(B153,#REF!,8,0)</f>
        <v>#REF!</v>
      </c>
      <c r="BV153" s="28" t="e">
        <f>VLOOKUP(B153,#REF!,13,0)</f>
        <v>#REF!</v>
      </c>
      <c r="BW153" s="28" t="e">
        <f>VLOOKUP(B153,#REF!,18,0)</f>
        <v>#REF!</v>
      </c>
      <c r="BX153" s="27" t="e">
        <f>VLOOKUP(B153,#REF!,43,0)</f>
        <v>#REF!</v>
      </c>
      <c r="BY153" s="27" t="e">
        <f>VLOOKUP(B153,#REF!,48,0)</f>
        <v>#REF!</v>
      </c>
      <c r="BZ153" s="27">
        <v>0</v>
      </c>
      <c r="CA153" s="27" t="e">
        <f>VLOOKUP(B153,#REF!,28,0)</f>
        <v>#REF!</v>
      </c>
      <c r="CB153" s="27"/>
      <c r="CC153" s="27" t="e">
        <f>VLOOKUP(B153,#REF!,23,0)</f>
        <v>#REF!</v>
      </c>
      <c r="CD153" s="27" t="e">
        <f>VLOOKUP(B153,#REF!,33,0)</f>
        <v>#REF!</v>
      </c>
      <c r="CE153" s="27"/>
      <c r="CF153" s="27" t="e">
        <f>VLOOKUP(B153,#REF!,38,0)</f>
        <v>#REF!</v>
      </c>
      <c r="CG153" s="27" t="e">
        <f t="shared" si="28"/>
        <v>#REF!</v>
      </c>
      <c r="CH153" s="27" t="e">
        <f>VLOOKUP(B153,#REF!,87,0)</f>
        <v>#REF!</v>
      </c>
      <c r="CI153" s="27" t="e">
        <f t="shared" si="22"/>
        <v>#REF!</v>
      </c>
      <c r="CJ153" s="27"/>
      <c r="CK153" s="27"/>
      <c r="CL153" s="27"/>
      <c r="CM153" s="30"/>
      <c r="CN153" s="27"/>
    </row>
    <row r="154" spans="1:92" hidden="1">
      <c r="A154" s="24" t="s">
        <v>449</v>
      </c>
      <c r="B154" s="24">
        <v>9125</v>
      </c>
      <c r="C154" s="24" t="s">
        <v>376</v>
      </c>
      <c r="D154" s="24" t="s">
        <v>377</v>
      </c>
      <c r="E154" s="24" t="s">
        <v>450</v>
      </c>
      <c r="F154" s="24" t="s">
        <v>451</v>
      </c>
      <c r="G154" s="24" t="s">
        <v>315</v>
      </c>
      <c r="H154" s="25"/>
      <c r="I154" s="26" t="s">
        <v>414</v>
      </c>
      <c r="J154" s="24" t="e">
        <f>VLOOKUP(B154,#REF!,2,0)</f>
        <v>#REF!</v>
      </c>
      <c r="K154" s="27" t="e">
        <f>VLOOKUP(B154,#REF!,3,0)</f>
        <v>#REF!</v>
      </c>
      <c r="L154" s="27" t="e">
        <f>VLOOKUP(B154,#REF!,4,0)</f>
        <v>#REF!</v>
      </c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 t="e">
        <f>VLOOKUP(B154,#REF!,9,0)</f>
        <v>#REF!</v>
      </c>
      <c r="AI154" s="27"/>
      <c r="AJ154" s="27"/>
      <c r="AK154" s="27"/>
      <c r="AL154" s="27" t="e">
        <f>VLOOKUP(B154,#REF!,11,0)</f>
        <v>#REF!</v>
      </c>
      <c r="AM154" s="28" t="e">
        <f t="shared" si="23"/>
        <v>#REF!</v>
      </c>
      <c r="AN154" s="28" t="e">
        <f t="shared" si="24"/>
        <v>#REF!</v>
      </c>
      <c r="AO154" s="27"/>
      <c r="AP154" s="27"/>
      <c r="AQ154" s="27"/>
      <c r="AR154" s="27"/>
      <c r="AS154" s="27"/>
      <c r="AT154" s="27">
        <v>27991.99</v>
      </c>
      <c r="AU154" s="27">
        <v>3639.01</v>
      </c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 t="e">
        <f t="shared" si="25"/>
        <v>#REF!</v>
      </c>
      <c r="BI154" s="27" t="e">
        <f t="shared" si="26"/>
        <v>#REF!</v>
      </c>
      <c r="BJ154" s="28" t="e">
        <f>VLOOKUP(B154,#REF!,3,0)</f>
        <v>#REF!</v>
      </c>
      <c r="BK154" s="28" t="e">
        <f>VLOOKUP(B154,#REF!,6,0)</f>
        <v>#REF!</v>
      </c>
      <c r="BL154" s="28" t="e">
        <f t="shared" si="27"/>
        <v>#REF!</v>
      </c>
      <c r="BM154" s="27" t="e">
        <f>-VLOOKUP(B154,#REF!,10,0)</f>
        <v>#REF!</v>
      </c>
      <c r="BN154" s="27" t="e">
        <f>-VLOOKUP(B154,#REF!,8,0)</f>
        <v>#REF!</v>
      </c>
      <c r="BO154" s="27" t="e">
        <f>VLOOKUP(B154,#REF!,39,0)</f>
        <v>#REF!</v>
      </c>
      <c r="BP154" s="27" t="e">
        <f>VLOOKUP(B154,#REF!,44,0)</f>
        <v>#REF!</v>
      </c>
      <c r="BQ154" s="27"/>
      <c r="BR154" s="27" t="e">
        <f>VLOOKUP(B154,#REF!,24,0)</f>
        <v>#REF!</v>
      </c>
      <c r="BS154" s="27"/>
      <c r="BT154" s="27"/>
      <c r="BU154" s="28" t="e">
        <f>VLOOKUP(B154,#REF!,8,0)</f>
        <v>#REF!</v>
      </c>
      <c r="BV154" s="28" t="e">
        <f>VLOOKUP(B154,#REF!,13,0)</f>
        <v>#REF!</v>
      </c>
      <c r="BW154" s="28" t="e">
        <f>VLOOKUP(B154,#REF!,18,0)</f>
        <v>#REF!</v>
      </c>
      <c r="BX154" s="27" t="e">
        <f>VLOOKUP(B154,#REF!,43,0)</f>
        <v>#REF!</v>
      </c>
      <c r="BY154" s="27" t="e">
        <f>VLOOKUP(B154,#REF!,48,0)</f>
        <v>#REF!</v>
      </c>
      <c r="BZ154" s="27">
        <v>0</v>
      </c>
      <c r="CA154" s="27" t="e">
        <f>VLOOKUP(B154,#REF!,28,0)</f>
        <v>#REF!</v>
      </c>
      <c r="CB154" s="27"/>
      <c r="CC154" s="27" t="e">
        <f>VLOOKUP(B154,#REF!,23,0)</f>
        <v>#REF!</v>
      </c>
      <c r="CD154" s="27" t="e">
        <f>VLOOKUP(B154,#REF!,33,0)</f>
        <v>#REF!</v>
      </c>
      <c r="CE154" s="27"/>
      <c r="CF154" s="27" t="e">
        <f>VLOOKUP(B154,#REF!,38,0)</f>
        <v>#REF!</v>
      </c>
      <c r="CG154" s="27" t="e">
        <f t="shared" si="28"/>
        <v>#REF!</v>
      </c>
      <c r="CH154" s="27" t="e">
        <f>VLOOKUP(B154,#REF!,87,0)</f>
        <v>#REF!</v>
      </c>
      <c r="CI154" s="27" t="e">
        <f t="shared" si="22"/>
        <v>#REF!</v>
      </c>
      <c r="CJ154" s="27"/>
      <c r="CK154" s="27"/>
      <c r="CL154" s="27"/>
      <c r="CM154" s="30"/>
      <c r="CN154" s="27"/>
    </row>
    <row r="155" spans="1:92" hidden="1">
      <c r="A155" s="24" t="s">
        <v>452</v>
      </c>
      <c r="B155" s="24">
        <v>16581</v>
      </c>
      <c r="C155" s="24" t="s">
        <v>376</v>
      </c>
      <c r="D155" s="24" t="s">
        <v>377</v>
      </c>
      <c r="E155" s="24" t="s">
        <v>453</v>
      </c>
      <c r="F155" s="24" t="s">
        <v>454</v>
      </c>
      <c r="G155" s="24" t="s">
        <v>315</v>
      </c>
      <c r="H155" s="25"/>
      <c r="I155" s="26" t="s">
        <v>414</v>
      </c>
      <c r="J155" s="24" t="e">
        <f>VLOOKUP(B155,#REF!,2,0)</f>
        <v>#REF!</v>
      </c>
      <c r="K155" s="27" t="e">
        <f>VLOOKUP(B155,#REF!,3,0)</f>
        <v>#REF!</v>
      </c>
      <c r="L155" s="27" t="e">
        <f>VLOOKUP(B155,#REF!,4,0)</f>
        <v>#REF!</v>
      </c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 t="e">
        <f>VLOOKUP(B155,#REF!,9,0)</f>
        <v>#REF!</v>
      </c>
      <c r="AI155" s="27"/>
      <c r="AJ155" s="27"/>
      <c r="AK155" s="27"/>
      <c r="AL155" s="27" t="e">
        <f>VLOOKUP(B155,#REF!,11,0)</f>
        <v>#REF!</v>
      </c>
      <c r="AM155" s="28" t="e">
        <f t="shared" si="23"/>
        <v>#REF!</v>
      </c>
      <c r="AN155" s="28" t="e">
        <f t="shared" si="24"/>
        <v>#REF!</v>
      </c>
      <c r="AO155" s="27"/>
      <c r="AP155" s="27"/>
      <c r="AQ155" s="27"/>
      <c r="AR155" s="27"/>
      <c r="AS155" s="27"/>
      <c r="AT155" s="27">
        <v>2505.3200000000002</v>
      </c>
      <c r="AU155" s="27">
        <v>325.68</v>
      </c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 t="e">
        <f t="shared" si="25"/>
        <v>#REF!</v>
      </c>
      <c r="BI155" s="27" t="e">
        <f t="shared" si="26"/>
        <v>#REF!</v>
      </c>
      <c r="BJ155" s="28" t="e">
        <f>VLOOKUP(B155,#REF!,3,0)</f>
        <v>#REF!</v>
      </c>
      <c r="BK155" s="28" t="e">
        <f>VLOOKUP(B155,#REF!,6,0)</f>
        <v>#REF!</v>
      </c>
      <c r="BL155" s="28" t="e">
        <f t="shared" si="27"/>
        <v>#REF!</v>
      </c>
      <c r="BM155" s="27" t="e">
        <f>VLOOKUP(B155,#REF!,12,0)</f>
        <v>#REF!</v>
      </c>
      <c r="BN155" s="27" t="e">
        <f>-VLOOKUP(B155,#REF!,8,0)</f>
        <v>#REF!</v>
      </c>
      <c r="BO155" s="27" t="e">
        <f>VLOOKUP(B155,#REF!,39,0)</f>
        <v>#REF!</v>
      </c>
      <c r="BP155" s="27" t="e">
        <f>VLOOKUP(B155,#REF!,44,0)</f>
        <v>#REF!</v>
      </c>
      <c r="BQ155" s="27"/>
      <c r="BR155" s="27" t="e">
        <f>VLOOKUP(B155,#REF!,24,0)</f>
        <v>#REF!</v>
      </c>
      <c r="BS155" s="27"/>
      <c r="BT155" s="27"/>
      <c r="BU155" s="28" t="e">
        <f>VLOOKUP(B155,#REF!,8,0)</f>
        <v>#REF!</v>
      </c>
      <c r="BV155" s="28" t="e">
        <f>VLOOKUP(B155,#REF!,13,0)</f>
        <v>#REF!</v>
      </c>
      <c r="BW155" s="28" t="e">
        <f>VLOOKUP(B155,#REF!,18,0)</f>
        <v>#REF!</v>
      </c>
      <c r="BX155" s="27" t="e">
        <f>VLOOKUP(B155,#REF!,43,0)</f>
        <v>#REF!</v>
      </c>
      <c r="BY155" s="27" t="e">
        <f>VLOOKUP(B155,#REF!,48,0)</f>
        <v>#REF!</v>
      </c>
      <c r="BZ155" s="27">
        <v>0</v>
      </c>
      <c r="CA155" s="27" t="e">
        <f>VLOOKUP(B155,#REF!,28,0)</f>
        <v>#REF!</v>
      </c>
      <c r="CB155" s="27"/>
      <c r="CC155" s="27" t="e">
        <f>VLOOKUP(B155,#REF!,23,0)</f>
        <v>#REF!</v>
      </c>
      <c r="CD155" s="27" t="e">
        <f>VLOOKUP(B155,#REF!,33,0)</f>
        <v>#REF!</v>
      </c>
      <c r="CE155" s="27"/>
      <c r="CF155" s="27" t="e">
        <f>VLOOKUP(B155,#REF!,38,0)</f>
        <v>#REF!</v>
      </c>
      <c r="CG155" s="27" t="e">
        <f t="shared" si="28"/>
        <v>#REF!</v>
      </c>
      <c r="CH155" s="27" t="e">
        <f>VLOOKUP(B155,#REF!,87,0)</f>
        <v>#REF!</v>
      </c>
      <c r="CI155" s="27" t="e">
        <f t="shared" si="22"/>
        <v>#REF!</v>
      </c>
      <c r="CJ155" s="27"/>
      <c r="CK155" s="27"/>
      <c r="CL155" s="27"/>
      <c r="CM155" s="30"/>
      <c r="CN155" s="27"/>
    </row>
    <row r="156" spans="1:92" hidden="1">
      <c r="A156" s="24" t="s">
        <v>455</v>
      </c>
      <c r="B156" s="24">
        <v>10244</v>
      </c>
      <c r="C156" s="24" t="s">
        <v>376</v>
      </c>
      <c r="D156" s="24" t="s">
        <v>377</v>
      </c>
      <c r="E156" s="24" t="s">
        <v>456</v>
      </c>
      <c r="F156" s="24" t="s">
        <v>457</v>
      </c>
      <c r="G156" s="24" t="s">
        <v>315</v>
      </c>
      <c r="H156" s="25"/>
      <c r="I156" s="26" t="s">
        <v>414</v>
      </c>
      <c r="J156" s="24" t="e">
        <f>VLOOKUP(B156,#REF!,2,0)</f>
        <v>#REF!</v>
      </c>
      <c r="K156" s="27" t="e">
        <f>VLOOKUP(B156,#REF!,3,0)</f>
        <v>#REF!</v>
      </c>
      <c r="L156" s="27" t="e">
        <f>VLOOKUP(B156,#REF!,4,0)</f>
        <v>#REF!</v>
      </c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 t="e">
        <f>VLOOKUP(B156,#REF!,9,0)</f>
        <v>#REF!</v>
      </c>
      <c r="AI156" s="27"/>
      <c r="AJ156" s="27"/>
      <c r="AK156" s="27"/>
      <c r="AL156" s="27" t="e">
        <f>VLOOKUP(B156,#REF!,11,0)</f>
        <v>#REF!</v>
      </c>
      <c r="AM156" s="28" t="e">
        <f t="shared" si="23"/>
        <v>#REF!</v>
      </c>
      <c r="AN156" s="28" t="e">
        <f t="shared" si="24"/>
        <v>#REF!</v>
      </c>
      <c r="AO156" s="27"/>
      <c r="AP156" s="27"/>
      <c r="AQ156" s="27"/>
      <c r="AR156" s="27"/>
      <c r="AS156" s="27"/>
      <c r="AT156" s="27">
        <v>20141.54</v>
      </c>
      <c r="AU156" s="27">
        <v>2618.46</v>
      </c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 t="e">
        <f t="shared" si="25"/>
        <v>#REF!</v>
      </c>
      <c r="BI156" s="27" t="e">
        <f t="shared" si="26"/>
        <v>#REF!</v>
      </c>
      <c r="BJ156" s="28" t="e">
        <f>VLOOKUP(B156,#REF!,3,0)</f>
        <v>#REF!</v>
      </c>
      <c r="BK156" s="28" t="e">
        <f>VLOOKUP(B156,#REF!,6,0)</f>
        <v>#REF!</v>
      </c>
      <c r="BL156" s="28" t="e">
        <f t="shared" si="27"/>
        <v>#REF!</v>
      </c>
      <c r="BM156" s="27" t="e">
        <f>VLOOKUP(B156,#REF!,12,0)</f>
        <v>#REF!</v>
      </c>
      <c r="BN156" s="27" t="e">
        <f>-VLOOKUP(B156,#REF!,8,0)</f>
        <v>#REF!</v>
      </c>
      <c r="BO156" s="27" t="e">
        <f>VLOOKUP(B156,#REF!,39,0)</f>
        <v>#REF!</v>
      </c>
      <c r="BP156" s="27" t="e">
        <f>VLOOKUP(B156,#REF!,44,0)</f>
        <v>#REF!</v>
      </c>
      <c r="BQ156" s="27"/>
      <c r="BR156" s="27" t="e">
        <f>VLOOKUP(B156,#REF!,24,0)</f>
        <v>#REF!</v>
      </c>
      <c r="BS156" s="27"/>
      <c r="BT156" s="27"/>
      <c r="BU156" s="28" t="e">
        <f>VLOOKUP(B156,#REF!,8,0)</f>
        <v>#REF!</v>
      </c>
      <c r="BV156" s="28" t="e">
        <f>VLOOKUP(B156,#REF!,13,0)</f>
        <v>#REF!</v>
      </c>
      <c r="BW156" s="28" t="e">
        <f>VLOOKUP(B156,#REF!,18,0)</f>
        <v>#REF!</v>
      </c>
      <c r="BX156" s="27" t="e">
        <f>VLOOKUP(B156,#REF!,43,0)</f>
        <v>#REF!</v>
      </c>
      <c r="BY156" s="27" t="e">
        <f>VLOOKUP(B156,#REF!,48,0)</f>
        <v>#REF!</v>
      </c>
      <c r="BZ156" s="27">
        <v>0</v>
      </c>
      <c r="CA156" s="27" t="e">
        <f>VLOOKUP(B156,#REF!,28,0)</f>
        <v>#REF!</v>
      </c>
      <c r="CB156" s="27"/>
      <c r="CC156" s="27" t="e">
        <f>VLOOKUP(B156,#REF!,23,0)</f>
        <v>#REF!</v>
      </c>
      <c r="CD156" s="27" t="e">
        <f>VLOOKUP(B156,#REF!,33,0)</f>
        <v>#REF!</v>
      </c>
      <c r="CE156" s="27"/>
      <c r="CF156" s="27" t="e">
        <f>VLOOKUP(B156,#REF!,38,0)</f>
        <v>#REF!</v>
      </c>
      <c r="CG156" s="27" t="e">
        <f t="shared" si="28"/>
        <v>#REF!</v>
      </c>
      <c r="CH156" s="27" t="e">
        <f>VLOOKUP(B156,#REF!,87,0)</f>
        <v>#REF!</v>
      </c>
      <c r="CI156" s="27" t="e">
        <f t="shared" si="22"/>
        <v>#REF!</v>
      </c>
      <c r="CJ156" s="27"/>
      <c r="CK156" s="27"/>
      <c r="CL156" s="27"/>
      <c r="CM156" s="30"/>
      <c r="CN156" s="27"/>
    </row>
    <row r="157" spans="1:92" hidden="1">
      <c r="A157" s="24" t="s">
        <v>458</v>
      </c>
      <c r="B157" s="24">
        <v>10257</v>
      </c>
      <c r="C157" s="24" t="s">
        <v>376</v>
      </c>
      <c r="D157" s="24" t="s">
        <v>377</v>
      </c>
      <c r="E157" s="24" t="s">
        <v>459</v>
      </c>
      <c r="F157" s="24" t="s">
        <v>460</v>
      </c>
      <c r="G157" s="24" t="s">
        <v>315</v>
      </c>
      <c r="H157" s="25"/>
      <c r="I157" s="26" t="s">
        <v>414</v>
      </c>
      <c r="J157" s="24" t="e">
        <f>VLOOKUP(B157,#REF!,2,0)</f>
        <v>#REF!</v>
      </c>
      <c r="K157" s="27" t="e">
        <f>VLOOKUP(B157,#REF!,3,0)</f>
        <v>#REF!</v>
      </c>
      <c r="L157" s="27" t="e">
        <f>VLOOKUP(B157,#REF!,4,0)</f>
        <v>#REF!</v>
      </c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 t="e">
        <f>VLOOKUP(B157,#REF!,9,0)</f>
        <v>#REF!</v>
      </c>
      <c r="AI157" s="27"/>
      <c r="AJ157" s="27"/>
      <c r="AK157" s="27"/>
      <c r="AL157" s="27" t="e">
        <f>VLOOKUP(B157,#REF!,11,0)</f>
        <v>#REF!</v>
      </c>
      <c r="AM157" s="28" t="e">
        <f t="shared" si="23"/>
        <v>#REF!</v>
      </c>
      <c r="AN157" s="28" t="e">
        <f t="shared" si="24"/>
        <v>#REF!</v>
      </c>
      <c r="AO157" s="27"/>
      <c r="AP157" s="27"/>
      <c r="AQ157" s="27"/>
      <c r="AR157" s="27"/>
      <c r="AS157" s="27"/>
      <c r="AT157" s="27">
        <v>6982.32</v>
      </c>
      <c r="AU157" s="27">
        <v>907.68</v>
      </c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 t="e">
        <f t="shared" si="25"/>
        <v>#REF!</v>
      </c>
      <c r="BI157" s="27" t="e">
        <f t="shared" si="26"/>
        <v>#REF!</v>
      </c>
      <c r="BJ157" s="28" t="e">
        <f>VLOOKUP(B157,#REF!,3,0)</f>
        <v>#REF!</v>
      </c>
      <c r="BK157" s="28" t="e">
        <f>VLOOKUP(B157,#REF!,6,0)</f>
        <v>#REF!</v>
      </c>
      <c r="BL157" s="28" t="e">
        <f t="shared" si="27"/>
        <v>#REF!</v>
      </c>
      <c r="BM157" s="27" t="e">
        <f>-VLOOKUP(B157,#REF!,10,0)</f>
        <v>#REF!</v>
      </c>
      <c r="BN157" s="27" t="e">
        <f>-VLOOKUP(B157,#REF!,8,0)</f>
        <v>#REF!</v>
      </c>
      <c r="BO157" s="27" t="e">
        <f>VLOOKUP(B157,#REF!,39,0)</f>
        <v>#REF!</v>
      </c>
      <c r="BP157" s="27" t="e">
        <f>VLOOKUP(B157,#REF!,44,0)</f>
        <v>#REF!</v>
      </c>
      <c r="BQ157" s="27"/>
      <c r="BR157" s="27" t="e">
        <f>VLOOKUP(B157,#REF!,24,0)</f>
        <v>#REF!</v>
      </c>
      <c r="BS157" s="27"/>
      <c r="BT157" s="27"/>
      <c r="BU157" s="28" t="e">
        <f>VLOOKUP(B157,#REF!,8,0)</f>
        <v>#REF!</v>
      </c>
      <c r="BV157" s="28" t="e">
        <f>VLOOKUP(B157,#REF!,13,0)</f>
        <v>#REF!</v>
      </c>
      <c r="BW157" s="28" t="e">
        <f>VLOOKUP(B157,#REF!,18,0)</f>
        <v>#REF!</v>
      </c>
      <c r="BX157" s="27" t="e">
        <f>VLOOKUP(B157,#REF!,43,0)</f>
        <v>#REF!</v>
      </c>
      <c r="BY157" s="27" t="e">
        <f>VLOOKUP(B157,#REF!,48,0)</f>
        <v>#REF!</v>
      </c>
      <c r="BZ157" s="27">
        <v>0</v>
      </c>
      <c r="CA157" s="27" t="e">
        <f>VLOOKUP(B157,#REF!,28,0)</f>
        <v>#REF!</v>
      </c>
      <c r="CB157" s="27"/>
      <c r="CC157" s="27" t="e">
        <f>VLOOKUP(B157,#REF!,23,0)</f>
        <v>#REF!</v>
      </c>
      <c r="CD157" s="27" t="e">
        <f>VLOOKUP(B157,#REF!,33,0)</f>
        <v>#REF!</v>
      </c>
      <c r="CE157" s="27"/>
      <c r="CF157" s="27" t="e">
        <f>VLOOKUP(B157,#REF!,38,0)</f>
        <v>#REF!</v>
      </c>
      <c r="CG157" s="27" t="e">
        <f t="shared" si="28"/>
        <v>#REF!</v>
      </c>
      <c r="CH157" s="27" t="e">
        <f>VLOOKUP(B157,#REF!,87,0)</f>
        <v>#REF!</v>
      </c>
      <c r="CI157" s="27" t="e">
        <f t="shared" si="22"/>
        <v>#REF!</v>
      </c>
      <c r="CJ157" s="27"/>
      <c r="CK157" s="27"/>
      <c r="CL157" s="27"/>
      <c r="CM157" s="30"/>
      <c r="CN157" s="27"/>
    </row>
    <row r="158" spans="1:92" hidden="1">
      <c r="A158" s="24" t="s">
        <v>461</v>
      </c>
      <c r="B158" s="24">
        <v>10306</v>
      </c>
      <c r="C158" s="24" t="s">
        <v>376</v>
      </c>
      <c r="D158" s="24" t="s">
        <v>377</v>
      </c>
      <c r="E158" s="24" t="s">
        <v>462</v>
      </c>
      <c r="F158" s="24" t="s">
        <v>463</v>
      </c>
      <c r="G158" s="24" t="s">
        <v>315</v>
      </c>
      <c r="H158" s="25"/>
      <c r="I158" s="26" t="s">
        <v>430</v>
      </c>
      <c r="J158" s="24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 t="e">
        <f>VLOOKUP(B158,#REF!,9,0)</f>
        <v>#REF!</v>
      </c>
      <c r="AI158" s="27"/>
      <c r="AJ158" s="27"/>
      <c r="AK158" s="27"/>
      <c r="AL158" s="27" t="e">
        <f>VLOOKUP(B158,#REF!,11,0)</f>
        <v>#REF!</v>
      </c>
      <c r="AM158" s="28">
        <f t="shared" si="23"/>
        <v>0</v>
      </c>
      <c r="AN158" s="28" t="e">
        <f t="shared" si="24"/>
        <v>#REF!</v>
      </c>
      <c r="AO158" s="27"/>
      <c r="AP158" s="27"/>
      <c r="AQ158" s="27"/>
      <c r="AR158" s="27"/>
      <c r="AS158" s="27"/>
      <c r="AT158" s="27">
        <v>2004.28</v>
      </c>
      <c r="AU158" s="27">
        <v>60.128399999999999</v>
      </c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 t="e">
        <f t="shared" si="25"/>
        <v>#REF!</v>
      </c>
      <c r="BI158" s="27" t="e">
        <f t="shared" si="26"/>
        <v>#REF!</v>
      </c>
      <c r="BJ158" s="28" t="e">
        <f>VLOOKUP(B158,#REF!,3,0)</f>
        <v>#REF!</v>
      </c>
      <c r="BK158" s="28" t="e">
        <f>VLOOKUP(B158,#REF!,6,0)</f>
        <v>#REF!</v>
      </c>
      <c r="BL158" s="28" t="e">
        <f t="shared" si="27"/>
        <v>#REF!</v>
      </c>
      <c r="BM158" s="27" t="e">
        <f>VLOOKUP(B158,#REF!,12,0)</f>
        <v>#REF!</v>
      </c>
      <c r="BN158" s="27" t="e">
        <f>-VLOOKUP(B158,#REF!,8,0)</f>
        <v>#REF!</v>
      </c>
      <c r="BO158" s="27" t="e">
        <f>VLOOKUP(B158,#REF!,39,0)</f>
        <v>#REF!</v>
      </c>
      <c r="BP158" s="27" t="e">
        <f>VLOOKUP(B158,#REF!,44,0)</f>
        <v>#REF!</v>
      </c>
      <c r="BQ158" s="27"/>
      <c r="BR158" s="27" t="e">
        <f>VLOOKUP(B158,#REF!,24,0)</f>
        <v>#REF!</v>
      </c>
      <c r="BS158" s="27"/>
      <c r="BT158" s="27"/>
      <c r="BU158" s="28" t="e">
        <f>VLOOKUP(B158,#REF!,8,0)</f>
        <v>#REF!</v>
      </c>
      <c r="BV158" s="28" t="e">
        <f>VLOOKUP(B158,#REF!,13,0)</f>
        <v>#REF!</v>
      </c>
      <c r="BW158" s="28" t="e">
        <f>VLOOKUP(B158,#REF!,18,0)</f>
        <v>#REF!</v>
      </c>
      <c r="BX158" s="27" t="e">
        <f>VLOOKUP(B158,#REF!,43,0)</f>
        <v>#REF!</v>
      </c>
      <c r="BY158" s="27" t="e">
        <f>VLOOKUP(B158,#REF!,48,0)</f>
        <v>#REF!</v>
      </c>
      <c r="BZ158" s="27">
        <v>0</v>
      </c>
      <c r="CA158" s="27" t="e">
        <f>VLOOKUP(B158,#REF!,28,0)</f>
        <v>#REF!</v>
      </c>
      <c r="CB158" s="27"/>
      <c r="CC158" s="27" t="e">
        <f>VLOOKUP(B158,#REF!,23,0)</f>
        <v>#REF!</v>
      </c>
      <c r="CD158" s="27" t="e">
        <f>VLOOKUP(B158,#REF!,33,0)</f>
        <v>#REF!</v>
      </c>
      <c r="CE158" s="27"/>
      <c r="CF158" s="27" t="e">
        <f>VLOOKUP(B158,#REF!,38,0)</f>
        <v>#REF!</v>
      </c>
      <c r="CG158" s="27" t="e">
        <f t="shared" si="28"/>
        <v>#REF!</v>
      </c>
      <c r="CH158" s="27" t="e">
        <f>VLOOKUP(B158,#REF!,87,0)</f>
        <v>#REF!</v>
      </c>
      <c r="CI158" s="27" t="e">
        <f t="shared" si="22"/>
        <v>#REF!</v>
      </c>
      <c r="CJ158" s="27"/>
      <c r="CK158" s="27"/>
      <c r="CL158" s="27"/>
      <c r="CM158" s="30"/>
      <c r="CN158" s="27"/>
    </row>
    <row r="159" spans="1:92" hidden="1">
      <c r="A159" s="24" t="s">
        <v>464</v>
      </c>
      <c r="B159" s="24">
        <v>10644</v>
      </c>
      <c r="C159" s="24" t="s">
        <v>376</v>
      </c>
      <c r="D159" s="24" t="s">
        <v>377</v>
      </c>
      <c r="E159" s="24" t="s">
        <v>465</v>
      </c>
      <c r="F159" s="24" t="s">
        <v>466</v>
      </c>
      <c r="G159" s="24" t="s">
        <v>315</v>
      </c>
      <c r="H159" s="25"/>
      <c r="I159" s="26" t="s">
        <v>430</v>
      </c>
      <c r="J159" s="24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 t="e">
        <f>VLOOKUP(B159,#REF!,9,0)</f>
        <v>#REF!</v>
      </c>
      <c r="AI159" s="27"/>
      <c r="AJ159" s="27"/>
      <c r="AK159" s="27"/>
      <c r="AL159" s="27" t="e">
        <f>VLOOKUP(B159,#REF!,11,0)</f>
        <v>#REF!</v>
      </c>
      <c r="AM159" s="28">
        <f t="shared" si="23"/>
        <v>0</v>
      </c>
      <c r="AN159" s="28" t="e">
        <f t="shared" si="24"/>
        <v>#REF!</v>
      </c>
      <c r="AO159" s="27"/>
      <c r="AP159" s="27"/>
      <c r="AQ159" s="27"/>
      <c r="AR159" s="27"/>
      <c r="AS159" s="27"/>
      <c r="AT159" s="27">
        <v>29594.09</v>
      </c>
      <c r="AU159" s="27">
        <v>887.82269999999994</v>
      </c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 t="e">
        <f t="shared" si="25"/>
        <v>#REF!</v>
      </c>
      <c r="BI159" s="27" t="e">
        <f t="shared" si="26"/>
        <v>#REF!</v>
      </c>
      <c r="BJ159" s="28" t="e">
        <f>VLOOKUP(B159,#REF!,3,0)</f>
        <v>#REF!</v>
      </c>
      <c r="BK159" s="28" t="e">
        <f>VLOOKUP(B159,#REF!,6,0)</f>
        <v>#REF!</v>
      </c>
      <c r="BL159" s="28" t="e">
        <f t="shared" si="27"/>
        <v>#REF!</v>
      </c>
      <c r="BM159" s="27" t="e">
        <f>VLOOKUP(B159,#REF!,12,0)</f>
        <v>#REF!</v>
      </c>
      <c r="BN159" s="27" t="e">
        <f>-VLOOKUP(B159,#REF!,8,0)</f>
        <v>#REF!</v>
      </c>
      <c r="BO159" s="27" t="e">
        <f>VLOOKUP(B159,#REF!,39,0)</f>
        <v>#REF!</v>
      </c>
      <c r="BP159" s="27" t="e">
        <f>VLOOKUP(B159,#REF!,44,0)</f>
        <v>#REF!</v>
      </c>
      <c r="BQ159" s="27"/>
      <c r="BR159" s="27" t="e">
        <f>VLOOKUP(B159,#REF!,24,0)</f>
        <v>#REF!</v>
      </c>
      <c r="BS159" s="27"/>
      <c r="BT159" s="27"/>
      <c r="BU159" s="28" t="e">
        <f>VLOOKUP(B159,#REF!,8,0)</f>
        <v>#REF!</v>
      </c>
      <c r="BV159" s="28" t="e">
        <f>VLOOKUP(B159,#REF!,13,0)</f>
        <v>#REF!</v>
      </c>
      <c r="BW159" s="28" t="e">
        <f>VLOOKUP(B159,#REF!,18,0)</f>
        <v>#REF!</v>
      </c>
      <c r="BX159" s="27" t="e">
        <f>VLOOKUP(B159,#REF!,43,0)</f>
        <v>#REF!</v>
      </c>
      <c r="BY159" s="27" t="e">
        <f>VLOOKUP(B159,#REF!,48,0)</f>
        <v>#REF!</v>
      </c>
      <c r="BZ159" s="27">
        <v>0</v>
      </c>
      <c r="CA159" s="27" t="e">
        <f>VLOOKUP(B159,#REF!,28,0)</f>
        <v>#REF!</v>
      </c>
      <c r="CB159" s="27"/>
      <c r="CC159" s="27" t="e">
        <f>VLOOKUP(B159,#REF!,23,0)</f>
        <v>#REF!</v>
      </c>
      <c r="CD159" s="27" t="e">
        <f>VLOOKUP(B159,#REF!,33,0)</f>
        <v>#REF!</v>
      </c>
      <c r="CE159" s="27"/>
      <c r="CF159" s="27" t="e">
        <f>VLOOKUP(B159,#REF!,38,0)</f>
        <v>#REF!</v>
      </c>
      <c r="CG159" s="27" t="e">
        <f t="shared" si="28"/>
        <v>#REF!</v>
      </c>
      <c r="CH159" s="27" t="e">
        <f>VLOOKUP(B159,#REF!,87,0)</f>
        <v>#REF!</v>
      </c>
      <c r="CI159" s="27" t="e">
        <f t="shared" si="22"/>
        <v>#REF!</v>
      </c>
      <c r="CJ159" s="27"/>
      <c r="CK159" s="27"/>
      <c r="CL159" s="27"/>
      <c r="CM159" s="30"/>
      <c r="CN159" s="27"/>
    </row>
    <row r="160" spans="1:92" hidden="1">
      <c r="A160" s="24" t="s">
        <v>467</v>
      </c>
      <c r="B160" s="24">
        <v>4768</v>
      </c>
      <c r="C160" s="24" t="s">
        <v>376</v>
      </c>
      <c r="D160" s="24" t="s">
        <v>377</v>
      </c>
      <c r="E160" s="24" t="s">
        <v>468</v>
      </c>
      <c r="F160" s="24" t="s">
        <v>466</v>
      </c>
      <c r="G160" s="24" t="s">
        <v>315</v>
      </c>
      <c r="H160" s="25"/>
      <c r="I160" s="26" t="s">
        <v>430</v>
      </c>
      <c r="J160" s="24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 t="e">
        <f>VLOOKUP(B160,#REF!,9,0)</f>
        <v>#REF!</v>
      </c>
      <c r="AI160" s="27"/>
      <c r="AJ160" s="27"/>
      <c r="AK160" s="27"/>
      <c r="AL160" s="27" t="e">
        <f>VLOOKUP(B160,#REF!,11,0)</f>
        <v>#REF!</v>
      </c>
      <c r="AM160" s="28">
        <f t="shared" si="23"/>
        <v>0</v>
      </c>
      <c r="AN160" s="28" t="e">
        <f t="shared" si="24"/>
        <v>#REF!</v>
      </c>
      <c r="AO160" s="27"/>
      <c r="AP160" s="27"/>
      <c r="AQ160" s="27"/>
      <c r="AR160" s="27"/>
      <c r="AS160" s="27"/>
      <c r="AT160" s="27">
        <v>10788.619999999999</v>
      </c>
      <c r="AU160" s="27">
        <v>323.6558</v>
      </c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 t="e">
        <f t="shared" si="25"/>
        <v>#REF!</v>
      </c>
      <c r="BI160" s="27" t="e">
        <f t="shared" si="26"/>
        <v>#REF!</v>
      </c>
      <c r="BJ160" s="28" t="e">
        <f>VLOOKUP(B160,#REF!,3,0)</f>
        <v>#REF!</v>
      </c>
      <c r="BK160" s="28" t="e">
        <f>VLOOKUP(B160,#REF!,6,0)</f>
        <v>#REF!</v>
      </c>
      <c r="BL160" s="28" t="e">
        <f t="shared" si="27"/>
        <v>#REF!</v>
      </c>
      <c r="BM160" s="27" t="e">
        <f>VLOOKUP(B160,#REF!,12,0)</f>
        <v>#REF!</v>
      </c>
      <c r="BN160" s="27" t="e">
        <f>-VLOOKUP(B160,#REF!,8,0)</f>
        <v>#REF!</v>
      </c>
      <c r="BO160" s="27" t="e">
        <f>VLOOKUP(B160,#REF!,39,0)</f>
        <v>#REF!</v>
      </c>
      <c r="BP160" s="27" t="e">
        <f>VLOOKUP(B160,#REF!,44,0)</f>
        <v>#REF!</v>
      </c>
      <c r="BQ160" s="27"/>
      <c r="BR160" s="27" t="e">
        <f>VLOOKUP(B160,#REF!,24,0)</f>
        <v>#REF!</v>
      </c>
      <c r="BS160" s="27"/>
      <c r="BT160" s="27"/>
      <c r="BU160" s="28" t="e">
        <f>VLOOKUP(B160,#REF!,8,0)</f>
        <v>#REF!</v>
      </c>
      <c r="BV160" s="28" t="e">
        <f>VLOOKUP(B160,#REF!,13,0)</f>
        <v>#REF!</v>
      </c>
      <c r="BW160" s="28" t="e">
        <f>VLOOKUP(B160,#REF!,18,0)</f>
        <v>#REF!</v>
      </c>
      <c r="BX160" s="27" t="e">
        <f>VLOOKUP(B160,#REF!,43,0)</f>
        <v>#REF!</v>
      </c>
      <c r="BY160" s="27" t="e">
        <f>VLOOKUP(B160,#REF!,48,0)</f>
        <v>#REF!</v>
      </c>
      <c r="BZ160" s="27">
        <v>0</v>
      </c>
      <c r="CA160" s="27" t="e">
        <f>VLOOKUP(B160,#REF!,28,0)</f>
        <v>#REF!</v>
      </c>
      <c r="CB160" s="27"/>
      <c r="CC160" s="27" t="e">
        <f>VLOOKUP(B160,#REF!,23,0)</f>
        <v>#REF!</v>
      </c>
      <c r="CD160" s="27" t="e">
        <f>VLOOKUP(B160,#REF!,33,0)</f>
        <v>#REF!</v>
      </c>
      <c r="CE160" s="27"/>
      <c r="CF160" s="27" t="e">
        <f>VLOOKUP(B160,#REF!,38,0)</f>
        <v>#REF!</v>
      </c>
      <c r="CG160" s="27" t="e">
        <f t="shared" si="28"/>
        <v>#REF!</v>
      </c>
      <c r="CH160" s="27" t="e">
        <f>VLOOKUP(B160,#REF!,87,0)</f>
        <v>#REF!</v>
      </c>
      <c r="CI160" s="27" t="e">
        <f t="shared" si="22"/>
        <v>#REF!</v>
      </c>
      <c r="CJ160" s="27"/>
      <c r="CK160" s="27"/>
      <c r="CL160" s="27"/>
      <c r="CM160" s="30"/>
      <c r="CN160" s="27"/>
    </row>
    <row r="161" spans="1:92" hidden="1">
      <c r="A161" s="24" t="s">
        <v>469</v>
      </c>
      <c r="B161" s="24">
        <v>7949</v>
      </c>
      <c r="C161" s="24" t="s">
        <v>376</v>
      </c>
      <c r="D161" s="24" t="s">
        <v>377</v>
      </c>
      <c r="E161" s="24" t="s">
        <v>470</v>
      </c>
      <c r="F161" s="24" t="s">
        <v>466</v>
      </c>
      <c r="G161" s="24" t="s">
        <v>315</v>
      </c>
      <c r="H161" s="25"/>
      <c r="I161" s="26" t="s">
        <v>430</v>
      </c>
      <c r="J161" s="24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 t="e">
        <f>VLOOKUP(B161,#REF!,9,0)</f>
        <v>#REF!</v>
      </c>
      <c r="AI161" s="27"/>
      <c r="AJ161" s="27"/>
      <c r="AK161" s="27"/>
      <c r="AL161" s="27" t="e">
        <f>VLOOKUP(B161,#REF!,11,0)</f>
        <v>#REF!</v>
      </c>
      <c r="AM161" s="28">
        <f t="shared" si="23"/>
        <v>0</v>
      </c>
      <c r="AN161" s="28" t="e">
        <f t="shared" si="24"/>
        <v>#REF!</v>
      </c>
      <c r="AO161" s="27"/>
      <c r="AP161" s="27"/>
      <c r="AQ161" s="27"/>
      <c r="AR161" s="27"/>
      <c r="AS161" s="27"/>
      <c r="AT161" s="27">
        <v>246.53</v>
      </c>
      <c r="AU161" s="27">
        <v>7.3959000000000001</v>
      </c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 t="e">
        <f t="shared" si="25"/>
        <v>#REF!</v>
      </c>
      <c r="BI161" s="27" t="e">
        <f t="shared" si="26"/>
        <v>#REF!</v>
      </c>
      <c r="BJ161" s="28" t="e">
        <f>VLOOKUP(B161,#REF!,5,0)</f>
        <v>#REF!</v>
      </c>
      <c r="BK161" s="28" t="e">
        <f>VLOOKUP(B161,#REF!,6,0)</f>
        <v>#REF!</v>
      </c>
      <c r="BL161" s="28" t="e">
        <f t="shared" si="27"/>
        <v>#REF!</v>
      </c>
      <c r="BM161" s="27" t="e">
        <f>VLOOKUP(B161,#REF!,12,0)</f>
        <v>#REF!</v>
      </c>
      <c r="BN161" s="27" t="e">
        <f>-VLOOKUP(B161,#REF!,8,0)</f>
        <v>#REF!</v>
      </c>
      <c r="BO161" s="27" t="e">
        <f>VLOOKUP(B161,#REF!,39,0)</f>
        <v>#REF!</v>
      </c>
      <c r="BP161" s="27" t="e">
        <f>VLOOKUP(B161,#REF!,44,0)</f>
        <v>#REF!</v>
      </c>
      <c r="BQ161" s="27"/>
      <c r="BR161" s="27" t="e">
        <f>VLOOKUP(B161,#REF!,24,0)</f>
        <v>#REF!</v>
      </c>
      <c r="BS161" s="27"/>
      <c r="BT161" s="27"/>
      <c r="BU161" s="28" t="e">
        <f>VLOOKUP(B161,#REF!,8,0)</f>
        <v>#REF!</v>
      </c>
      <c r="BV161" s="28" t="e">
        <f>VLOOKUP(B161,#REF!,13,0)</f>
        <v>#REF!</v>
      </c>
      <c r="BW161" s="28" t="e">
        <f>VLOOKUP(B161,#REF!,18,0)</f>
        <v>#REF!</v>
      </c>
      <c r="BX161" s="27" t="e">
        <f>VLOOKUP(B161,#REF!,43,0)</f>
        <v>#REF!</v>
      </c>
      <c r="BY161" s="27" t="e">
        <f>VLOOKUP(B161,#REF!,48,0)</f>
        <v>#REF!</v>
      </c>
      <c r="BZ161" s="27">
        <v>0</v>
      </c>
      <c r="CA161" s="27" t="e">
        <f>VLOOKUP(B161,#REF!,28,0)</f>
        <v>#REF!</v>
      </c>
      <c r="CB161" s="27"/>
      <c r="CC161" s="27" t="e">
        <f>VLOOKUP(B161,#REF!,23,0)</f>
        <v>#REF!</v>
      </c>
      <c r="CD161" s="27" t="e">
        <f>VLOOKUP(B161,#REF!,33,0)</f>
        <v>#REF!</v>
      </c>
      <c r="CE161" s="27"/>
      <c r="CF161" s="27" t="e">
        <f>VLOOKUP(B161,#REF!,38,0)</f>
        <v>#REF!</v>
      </c>
      <c r="CG161" s="27" t="e">
        <f t="shared" si="28"/>
        <v>#REF!</v>
      </c>
      <c r="CH161" s="27" t="e">
        <f>VLOOKUP(B161,#REF!,87,0)</f>
        <v>#REF!</v>
      </c>
      <c r="CI161" s="27" t="e">
        <f t="shared" si="22"/>
        <v>#REF!</v>
      </c>
      <c r="CJ161" s="27"/>
      <c r="CK161" s="27"/>
      <c r="CL161" s="27"/>
      <c r="CM161" s="30"/>
      <c r="CN161" s="27"/>
    </row>
    <row r="162" spans="1:92" hidden="1">
      <c r="A162" s="24" t="s">
        <v>471</v>
      </c>
      <c r="B162" s="24">
        <v>9296</v>
      </c>
      <c r="C162" s="24" t="s">
        <v>376</v>
      </c>
      <c r="D162" s="24" t="s">
        <v>377</v>
      </c>
      <c r="E162" s="24" t="s">
        <v>472</v>
      </c>
      <c r="F162" s="24" t="s">
        <v>466</v>
      </c>
      <c r="G162" s="24" t="s">
        <v>315</v>
      </c>
      <c r="H162" s="25"/>
      <c r="I162" s="26" t="s">
        <v>414</v>
      </c>
      <c r="J162" s="24" t="e">
        <f>VLOOKUP(B162,#REF!,2,0)</f>
        <v>#REF!</v>
      </c>
      <c r="K162" s="27" t="e">
        <f>VLOOKUP(B162,#REF!,3,0)</f>
        <v>#REF!</v>
      </c>
      <c r="L162" s="27" t="e">
        <f>VLOOKUP(B162,#REF!,4,0)</f>
        <v>#REF!</v>
      </c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 t="e">
        <f>VLOOKUP(B162,#REF!,9,0)</f>
        <v>#REF!</v>
      </c>
      <c r="AI162" s="27"/>
      <c r="AJ162" s="27"/>
      <c r="AK162" s="27"/>
      <c r="AL162" s="27" t="e">
        <f>VLOOKUP(B162,#REF!,11,0)</f>
        <v>#REF!</v>
      </c>
      <c r="AM162" s="28" t="e">
        <f t="shared" si="23"/>
        <v>#REF!</v>
      </c>
      <c r="AN162" s="28" t="e">
        <f t="shared" si="24"/>
        <v>#REF!</v>
      </c>
      <c r="AO162" s="27"/>
      <c r="AP162" s="27"/>
      <c r="AQ162" s="27"/>
      <c r="AR162" s="27"/>
      <c r="AS162" s="27"/>
      <c r="AT162" s="27">
        <v>6515</v>
      </c>
      <c r="AU162" s="27">
        <v>847</v>
      </c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 t="e">
        <f t="shared" si="25"/>
        <v>#REF!</v>
      </c>
      <c r="BI162" s="27" t="e">
        <f t="shared" si="26"/>
        <v>#REF!</v>
      </c>
      <c r="BJ162" s="28" t="e">
        <f>VLOOKUP(B162,#REF!,3,0)</f>
        <v>#REF!</v>
      </c>
      <c r="BK162" s="28" t="e">
        <f>VLOOKUP(B162,#REF!,6,0)</f>
        <v>#REF!</v>
      </c>
      <c r="BL162" s="28" t="e">
        <f t="shared" si="27"/>
        <v>#REF!</v>
      </c>
      <c r="BM162" s="27" t="e">
        <f>VLOOKUP(B162,#REF!,12,0)</f>
        <v>#REF!</v>
      </c>
      <c r="BN162" s="27" t="e">
        <f>-VLOOKUP(B162,#REF!,8,0)</f>
        <v>#REF!</v>
      </c>
      <c r="BO162" s="27" t="e">
        <f>VLOOKUP(B162,#REF!,39,0)</f>
        <v>#REF!</v>
      </c>
      <c r="BP162" s="27" t="e">
        <f>VLOOKUP(B162,#REF!,44,0)</f>
        <v>#REF!</v>
      </c>
      <c r="BQ162" s="27"/>
      <c r="BR162" s="27" t="e">
        <f>VLOOKUP(B162,#REF!,24,0)</f>
        <v>#REF!</v>
      </c>
      <c r="BS162" s="27"/>
      <c r="BT162" s="27"/>
      <c r="BU162" s="28" t="e">
        <f>VLOOKUP(B162,#REF!,8,0)</f>
        <v>#REF!</v>
      </c>
      <c r="BV162" s="28" t="e">
        <f>VLOOKUP(B162,#REF!,13,0)</f>
        <v>#REF!</v>
      </c>
      <c r="BW162" s="28" t="e">
        <f>VLOOKUP(B162,#REF!,18,0)</f>
        <v>#REF!</v>
      </c>
      <c r="BX162" s="27" t="e">
        <f>VLOOKUP(B162,#REF!,43,0)</f>
        <v>#REF!</v>
      </c>
      <c r="BY162" s="27" t="e">
        <f>VLOOKUP(B162,#REF!,48,0)</f>
        <v>#REF!</v>
      </c>
      <c r="BZ162" s="27">
        <v>0</v>
      </c>
      <c r="CA162" s="27" t="e">
        <f>VLOOKUP(B162,#REF!,28,0)</f>
        <v>#REF!</v>
      </c>
      <c r="CB162" s="27"/>
      <c r="CC162" s="27" t="e">
        <f>VLOOKUP(B162,#REF!,23,0)</f>
        <v>#REF!</v>
      </c>
      <c r="CD162" s="27" t="e">
        <f>VLOOKUP(B162,#REF!,33,0)</f>
        <v>#REF!</v>
      </c>
      <c r="CE162" s="27"/>
      <c r="CF162" s="27" t="e">
        <f>VLOOKUP(B162,#REF!,38,0)</f>
        <v>#REF!</v>
      </c>
      <c r="CG162" s="27" t="e">
        <f t="shared" si="28"/>
        <v>#REF!</v>
      </c>
      <c r="CH162" s="27" t="e">
        <f>VLOOKUP(B162,#REF!,87,0)</f>
        <v>#REF!</v>
      </c>
      <c r="CI162" s="27" t="e">
        <f t="shared" si="22"/>
        <v>#REF!</v>
      </c>
      <c r="CJ162" s="27"/>
      <c r="CK162" s="27"/>
      <c r="CL162" s="27"/>
      <c r="CM162" s="30"/>
      <c r="CN162" s="27"/>
    </row>
    <row r="163" spans="1:92" hidden="1">
      <c r="A163" s="24" t="s">
        <v>473</v>
      </c>
      <c r="B163" s="24">
        <v>5921</v>
      </c>
      <c r="C163" s="24" t="s">
        <v>376</v>
      </c>
      <c r="D163" s="24" t="s">
        <v>377</v>
      </c>
      <c r="E163" s="24" t="s">
        <v>474</v>
      </c>
      <c r="F163" s="24" t="s">
        <v>466</v>
      </c>
      <c r="G163" s="24" t="s">
        <v>315</v>
      </c>
      <c r="H163" s="25"/>
      <c r="I163" s="26" t="s">
        <v>414</v>
      </c>
      <c r="J163" s="24" t="e">
        <f>VLOOKUP(B163,#REF!,2,0)</f>
        <v>#REF!</v>
      </c>
      <c r="K163" s="27" t="e">
        <f>VLOOKUP(B163,#REF!,3,0)</f>
        <v>#REF!</v>
      </c>
      <c r="L163" s="27" t="e">
        <f>VLOOKUP(B163,#REF!,4,0)</f>
        <v>#REF!</v>
      </c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 t="e">
        <f>VLOOKUP(B163,#REF!,9,0)</f>
        <v>#REF!</v>
      </c>
      <c r="AI163" s="27"/>
      <c r="AJ163" s="27"/>
      <c r="AK163" s="27"/>
      <c r="AL163" s="27" t="e">
        <f>VLOOKUP(B163,#REF!,11,0)</f>
        <v>#REF!</v>
      </c>
      <c r="AM163" s="28" t="e">
        <f t="shared" si="23"/>
        <v>#REF!</v>
      </c>
      <c r="AN163" s="28" t="e">
        <f t="shared" si="24"/>
        <v>#REF!</v>
      </c>
      <c r="AO163" s="27"/>
      <c r="AP163" s="27"/>
      <c r="AQ163" s="27"/>
      <c r="AR163" s="27"/>
      <c r="AS163" s="27"/>
      <c r="AT163" s="27">
        <v>23347.77</v>
      </c>
      <c r="AU163" s="27">
        <v>3035.23</v>
      </c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 t="e">
        <f t="shared" si="25"/>
        <v>#REF!</v>
      </c>
      <c r="BI163" s="27" t="e">
        <f t="shared" si="26"/>
        <v>#REF!</v>
      </c>
      <c r="BJ163" s="28" t="e">
        <f>VLOOKUP(B163,#REF!,3,0)</f>
        <v>#REF!</v>
      </c>
      <c r="BK163" s="28" t="e">
        <f>VLOOKUP(B163,#REF!,6,0)</f>
        <v>#REF!</v>
      </c>
      <c r="BL163" s="28" t="e">
        <f t="shared" si="27"/>
        <v>#REF!</v>
      </c>
      <c r="BM163" s="27" t="e">
        <f>-VLOOKUP(B163,#REF!,10,0)</f>
        <v>#REF!</v>
      </c>
      <c r="BN163" s="27" t="e">
        <f>-VLOOKUP(B163,#REF!,8,0)</f>
        <v>#REF!</v>
      </c>
      <c r="BO163" s="27" t="e">
        <f>VLOOKUP(B163,#REF!,39,0)</f>
        <v>#REF!</v>
      </c>
      <c r="BP163" s="27" t="e">
        <f>VLOOKUP(B163,#REF!,44,0)</f>
        <v>#REF!</v>
      </c>
      <c r="BQ163" s="27"/>
      <c r="BR163" s="27" t="e">
        <f>VLOOKUP(B163,#REF!,24,0)</f>
        <v>#REF!</v>
      </c>
      <c r="BS163" s="27"/>
      <c r="BT163" s="27"/>
      <c r="BU163" s="28" t="e">
        <f>VLOOKUP(B163,#REF!,8,0)</f>
        <v>#REF!</v>
      </c>
      <c r="BV163" s="28" t="e">
        <f>VLOOKUP(B163,#REF!,13,0)</f>
        <v>#REF!</v>
      </c>
      <c r="BW163" s="28" t="e">
        <f>VLOOKUP(B163,#REF!,18,0)</f>
        <v>#REF!</v>
      </c>
      <c r="BX163" s="27" t="e">
        <f>VLOOKUP(B163,#REF!,43,0)</f>
        <v>#REF!</v>
      </c>
      <c r="BY163" s="27" t="e">
        <f>VLOOKUP(B163,#REF!,48,0)</f>
        <v>#REF!</v>
      </c>
      <c r="BZ163" s="27">
        <v>0</v>
      </c>
      <c r="CA163" s="27" t="e">
        <f>VLOOKUP(B163,#REF!,28,0)</f>
        <v>#REF!</v>
      </c>
      <c r="CB163" s="27"/>
      <c r="CC163" s="27" t="e">
        <f>VLOOKUP(B163,#REF!,23,0)</f>
        <v>#REF!</v>
      </c>
      <c r="CD163" s="27" t="e">
        <f>VLOOKUP(B163,#REF!,33,0)</f>
        <v>#REF!</v>
      </c>
      <c r="CE163" s="27"/>
      <c r="CF163" s="27" t="e">
        <f>VLOOKUP(B163,#REF!,38,0)</f>
        <v>#REF!</v>
      </c>
      <c r="CG163" s="27" t="e">
        <f t="shared" si="28"/>
        <v>#REF!</v>
      </c>
      <c r="CH163" s="27" t="e">
        <f>VLOOKUP(B163,#REF!,87,0)</f>
        <v>#REF!</v>
      </c>
      <c r="CI163" s="27" t="e">
        <f t="shared" si="22"/>
        <v>#REF!</v>
      </c>
      <c r="CJ163" s="27"/>
      <c r="CK163" s="27"/>
      <c r="CL163" s="27"/>
      <c r="CM163" s="30"/>
      <c r="CN163" s="27"/>
    </row>
    <row r="164" spans="1:92" hidden="1">
      <c r="A164" s="24" t="s">
        <v>475</v>
      </c>
      <c r="B164" s="24">
        <v>12388</v>
      </c>
      <c r="C164" s="24" t="s">
        <v>181</v>
      </c>
      <c r="D164" s="24" t="s">
        <v>270</v>
      </c>
      <c r="E164" s="24" t="s">
        <v>476</v>
      </c>
      <c r="F164" s="24" t="s">
        <v>466</v>
      </c>
      <c r="G164" s="24" t="s">
        <v>315</v>
      </c>
      <c r="H164" s="25"/>
      <c r="I164" s="26" t="s">
        <v>414</v>
      </c>
      <c r="J164" s="24" t="e">
        <f>VLOOKUP(B164,#REF!,2,0)</f>
        <v>#REF!</v>
      </c>
      <c r="K164" s="27" t="e">
        <f>VLOOKUP(B164,#REF!,3,0)</f>
        <v>#REF!</v>
      </c>
      <c r="L164" s="27" t="e">
        <f>VLOOKUP(B164,#REF!,4,0)</f>
        <v>#REF!</v>
      </c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 t="e">
        <f>VLOOKUP(B164,#REF!,9,0)</f>
        <v>#REF!</v>
      </c>
      <c r="AI164" s="27"/>
      <c r="AJ164" s="27"/>
      <c r="AK164" s="27"/>
      <c r="AL164" s="27" t="e">
        <f>VLOOKUP(B164,#REF!,11,0)</f>
        <v>#REF!</v>
      </c>
      <c r="AM164" s="28" t="e">
        <f t="shared" si="23"/>
        <v>#REF!</v>
      </c>
      <c r="AN164" s="28" t="e">
        <f t="shared" si="24"/>
        <v>#REF!</v>
      </c>
      <c r="AO164" s="27"/>
      <c r="AP164" s="27"/>
      <c r="AQ164" s="27"/>
      <c r="AR164" s="27"/>
      <c r="AS164" s="27"/>
      <c r="AT164" s="27">
        <v>8951.2800000000007</v>
      </c>
      <c r="AU164" s="27">
        <v>1163.72</v>
      </c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 t="e">
        <f t="shared" si="25"/>
        <v>#REF!</v>
      </c>
      <c r="BI164" s="27" t="e">
        <f t="shared" si="26"/>
        <v>#REF!</v>
      </c>
      <c r="BJ164" s="28" t="e">
        <f>VLOOKUP(B164,#REF!,3,0)</f>
        <v>#REF!</v>
      </c>
      <c r="BK164" s="28" t="e">
        <f>VLOOKUP(B164,#REF!,6,0)</f>
        <v>#REF!</v>
      </c>
      <c r="BL164" s="28" t="e">
        <f t="shared" si="27"/>
        <v>#REF!</v>
      </c>
      <c r="BM164" s="27" t="e">
        <f>-VLOOKUP(B164,#REF!,10,0)</f>
        <v>#REF!</v>
      </c>
      <c r="BN164" s="27" t="e">
        <f>-VLOOKUP(B164,#REF!,8,0)</f>
        <v>#REF!</v>
      </c>
      <c r="BO164" s="27" t="e">
        <f>VLOOKUP(B164,#REF!,39,0)</f>
        <v>#REF!</v>
      </c>
      <c r="BP164" s="27" t="e">
        <f>VLOOKUP(B164,#REF!,44,0)</f>
        <v>#REF!</v>
      </c>
      <c r="BQ164" s="27"/>
      <c r="BR164" s="27" t="e">
        <f>VLOOKUP(B164,#REF!,24,0)</f>
        <v>#REF!</v>
      </c>
      <c r="BS164" s="27"/>
      <c r="BT164" s="27"/>
      <c r="BU164" s="28" t="e">
        <f>VLOOKUP(B164,#REF!,8,0)</f>
        <v>#REF!</v>
      </c>
      <c r="BV164" s="28" t="e">
        <f>VLOOKUP(B164,#REF!,13,0)</f>
        <v>#REF!</v>
      </c>
      <c r="BW164" s="28" t="e">
        <f>VLOOKUP(B164,#REF!,18,0)</f>
        <v>#REF!</v>
      </c>
      <c r="BX164" s="27" t="e">
        <f>VLOOKUP(B164,#REF!,43,0)</f>
        <v>#REF!</v>
      </c>
      <c r="BY164" s="27" t="e">
        <f>VLOOKUP(B164,#REF!,48,0)</f>
        <v>#REF!</v>
      </c>
      <c r="BZ164" s="27">
        <v>0</v>
      </c>
      <c r="CA164" s="27" t="e">
        <f>VLOOKUP(B164,#REF!,28,0)</f>
        <v>#REF!</v>
      </c>
      <c r="CB164" s="27"/>
      <c r="CC164" s="27" t="e">
        <f>VLOOKUP(B164,#REF!,23,0)</f>
        <v>#REF!</v>
      </c>
      <c r="CD164" s="27" t="e">
        <f>VLOOKUP(B164,#REF!,33,0)</f>
        <v>#REF!</v>
      </c>
      <c r="CE164" s="27"/>
      <c r="CF164" s="27" t="e">
        <f>VLOOKUP(B164,#REF!,38,0)</f>
        <v>#REF!</v>
      </c>
      <c r="CG164" s="27" t="e">
        <f t="shared" si="28"/>
        <v>#REF!</v>
      </c>
      <c r="CH164" s="27" t="e">
        <f>VLOOKUP(B164,#REF!,87,0)</f>
        <v>#REF!</v>
      </c>
      <c r="CI164" s="27" t="e">
        <f t="shared" si="22"/>
        <v>#REF!</v>
      </c>
      <c r="CJ164" s="27"/>
      <c r="CK164" s="27"/>
      <c r="CL164" s="27"/>
      <c r="CM164" s="30"/>
      <c r="CN164" s="27"/>
    </row>
    <row r="165" spans="1:92" hidden="1">
      <c r="A165" s="24" t="s">
        <v>477</v>
      </c>
      <c r="B165" s="24">
        <v>12860</v>
      </c>
      <c r="C165" s="24" t="s">
        <v>181</v>
      </c>
      <c r="D165" s="24" t="s">
        <v>270</v>
      </c>
      <c r="E165" s="24" t="s">
        <v>478</v>
      </c>
      <c r="F165" s="24" t="s">
        <v>466</v>
      </c>
      <c r="G165" s="24" t="s">
        <v>315</v>
      </c>
      <c r="H165" s="25"/>
      <c r="I165" s="26" t="s">
        <v>414</v>
      </c>
      <c r="J165" s="24" t="e">
        <f>VLOOKUP(B165,#REF!,2,0)</f>
        <v>#REF!</v>
      </c>
      <c r="K165" s="27" t="e">
        <f>VLOOKUP(B165,#REF!,3,0)</f>
        <v>#REF!</v>
      </c>
      <c r="L165" s="27" t="e">
        <f>VLOOKUP(B165,#REF!,4,0)</f>
        <v>#REF!</v>
      </c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 t="e">
        <f>VLOOKUP(B165,#REF!,9,0)</f>
        <v>#REF!</v>
      </c>
      <c r="AI165" s="27"/>
      <c r="AJ165" s="27"/>
      <c r="AK165" s="27"/>
      <c r="AL165" s="27" t="e">
        <f>VLOOKUP(B165,#REF!,11,0)</f>
        <v>#REF!</v>
      </c>
      <c r="AM165" s="28" t="e">
        <f t="shared" si="23"/>
        <v>#REF!</v>
      </c>
      <c r="AN165" s="28" t="e">
        <f t="shared" si="24"/>
        <v>#REF!</v>
      </c>
      <c r="AO165" s="27"/>
      <c r="AP165" s="27"/>
      <c r="AQ165" s="27"/>
      <c r="AR165" s="27"/>
      <c r="AS165" s="27"/>
      <c r="AT165" s="27">
        <v>6848.67</v>
      </c>
      <c r="AU165" s="27">
        <v>890.33</v>
      </c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 t="e">
        <f t="shared" si="25"/>
        <v>#REF!</v>
      </c>
      <c r="BI165" s="27" t="e">
        <f t="shared" si="26"/>
        <v>#REF!</v>
      </c>
      <c r="BJ165" s="28" t="e">
        <f>VLOOKUP(B165,#REF!,3,0)</f>
        <v>#REF!</v>
      </c>
      <c r="BK165" s="28" t="e">
        <f>VLOOKUP(B165,#REF!,6,0)</f>
        <v>#REF!</v>
      </c>
      <c r="BL165" s="28" t="e">
        <f t="shared" si="27"/>
        <v>#REF!</v>
      </c>
      <c r="BM165" s="27" t="e">
        <f>-VLOOKUP(B165,#REF!,10,0)</f>
        <v>#REF!</v>
      </c>
      <c r="BN165" s="27" t="e">
        <f>-VLOOKUP(B165,#REF!,8,0)</f>
        <v>#REF!</v>
      </c>
      <c r="BO165" s="27" t="e">
        <f>VLOOKUP(B165,#REF!,39,0)</f>
        <v>#REF!</v>
      </c>
      <c r="BP165" s="27" t="e">
        <f>VLOOKUP(B165,#REF!,44,0)</f>
        <v>#REF!</v>
      </c>
      <c r="BQ165" s="27"/>
      <c r="BR165" s="27" t="e">
        <f>VLOOKUP(B165,#REF!,24,0)</f>
        <v>#REF!</v>
      </c>
      <c r="BS165" s="27"/>
      <c r="BT165" s="27"/>
      <c r="BU165" s="28" t="e">
        <f>VLOOKUP(B165,#REF!,8,0)</f>
        <v>#REF!</v>
      </c>
      <c r="BV165" s="28" t="e">
        <f>VLOOKUP(B165,#REF!,13,0)</f>
        <v>#REF!</v>
      </c>
      <c r="BW165" s="28" t="e">
        <f>VLOOKUP(B165,#REF!,18,0)</f>
        <v>#REF!</v>
      </c>
      <c r="BX165" s="27" t="e">
        <f>VLOOKUP(B165,#REF!,43,0)</f>
        <v>#REF!</v>
      </c>
      <c r="BY165" s="27" t="e">
        <f>VLOOKUP(B165,#REF!,48,0)</f>
        <v>#REF!</v>
      </c>
      <c r="BZ165" s="27">
        <v>0</v>
      </c>
      <c r="CA165" s="27" t="e">
        <f>VLOOKUP(B165,#REF!,28,0)</f>
        <v>#REF!</v>
      </c>
      <c r="CB165" s="27"/>
      <c r="CC165" s="27" t="e">
        <f>VLOOKUP(B165,#REF!,23,0)</f>
        <v>#REF!</v>
      </c>
      <c r="CD165" s="27" t="e">
        <f>VLOOKUP(B165,#REF!,33,0)</f>
        <v>#REF!</v>
      </c>
      <c r="CE165" s="27"/>
      <c r="CF165" s="27" t="e">
        <f>VLOOKUP(B165,#REF!,38,0)</f>
        <v>#REF!</v>
      </c>
      <c r="CG165" s="27" t="e">
        <f t="shared" si="28"/>
        <v>#REF!</v>
      </c>
      <c r="CH165" s="27" t="e">
        <f>VLOOKUP(B165,#REF!,87,0)</f>
        <v>#REF!</v>
      </c>
      <c r="CI165" s="27" t="e">
        <f t="shared" si="22"/>
        <v>#REF!</v>
      </c>
      <c r="CJ165" s="27"/>
      <c r="CK165" s="27"/>
      <c r="CL165" s="27"/>
      <c r="CM165" s="30"/>
      <c r="CN165" s="27"/>
    </row>
    <row r="166" spans="1:92" hidden="1">
      <c r="A166" s="24" t="s">
        <v>479</v>
      </c>
      <c r="B166" s="24">
        <v>12619</v>
      </c>
      <c r="C166" s="24" t="s">
        <v>181</v>
      </c>
      <c r="D166" s="24" t="s">
        <v>270</v>
      </c>
      <c r="E166" s="24" t="s">
        <v>480</v>
      </c>
      <c r="F166" s="24" t="s">
        <v>466</v>
      </c>
      <c r="G166" s="24" t="s">
        <v>315</v>
      </c>
      <c r="H166" s="25"/>
      <c r="I166" s="26" t="s">
        <v>414</v>
      </c>
      <c r="J166" s="24" t="e">
        <f>VLOOKUP(B166,#REF!,2,0)</f>
        <v>#REF!</v>
      </c>
      <c r="K166" s="27" t="e">
        <f>VLOOKUP(B166,#REF!,3,0)</f>
        <v>#REF!</v>
      </c>
      <c r="L166" s="27" t="e">
        <f>VLOOKUP(B166,#REF!,4,0)</f>
        <v>#REF!</v>
      </c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 t="e">
        <f>VLOOKUP(B166,#REF!,9,0)</f>
        <v>#REF!</v>
      </c>
      <c r="AI166" s="27"/>
      <c r="AJ166" s="27"/>
      <c r="AK166" s="27"/>
      <c r="AL166" s="27" t="e">
        <f>VLOOKUP(B166,#REF!,11,0)</f>
        <v>#REF!</v>
      </c>
      <c r="AM166" s="28" t="e">
        <f t="shared" si="23"/>
        <v>#REF!</v>
      </c>
      <c r="AN166" s="28" t="e">
        <f t="shared" si="24"/>
        <v>#REF!</v>
      </c>
      <c r="AO166" s="27"/>
      <c r="AP166" s="27"/>
      <c r="AQ166" s="27"/>
      <c r="AR166" s="27"/>
      <c r="AS166" s="27"/>
      <c r="AT166" s="27">
        <v>21953.68</v>
      </c>
      <c r="AU166" s="27">
        <v>2853.98</v>
      </c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 t="e">
        <f t="shared" si="25"/>
        <v>#REF!</v>
      </c>
      <c r="BI166" s="27" t="e">
        <f t="shared" si="26"/>
        <v>#REF!</v>
      </c>
      <c r="BJ166" s="28" t="e">
        <f>VLOOKUP(B166,#REF!,3,0)</f>
        <v>#REF!</v>
      </c>
      <c r="BK166" s="28" t="e">
        <f>VLOOKUP(B166,#REF!,6,0)</f>
        <v>#REF!</v>
      </c>
      <c r="BL166" s="28" t="e">
        <f t="shared" si="27"/>
        <v>#REF!</v>
      </c>
      <c r="BM166" s="27" t="e">
        <f>-VLOOKUP(B166,#REF!,10,0)</f>
        <v>#REF!</v>
      </c>
      <c r="BN166" s="27" t="e">
        <f>-VLOOKUP(B166,#REF!,8,0)</f>
        <v>#REF!</v>
      </c>
      <c r="BO166" s="27" t="e">
        <f>VLOOKUP(B166,#REF!,39,0)</f>
        <v>#REF!</v>
      </c>
      <c r="BP166" s="27" t="e">
        <f>VLOOKUP(B166,#REF!,44,0)</f>
        <v>#REF!</v>
      </c>
      <c r="BQ166" s="27"/>
      <c r="BR166" s="27" t="e">
        <f>VLOOKUP(B166,#REF!,24,0)</f>
        <v>#REF!</v>
      </c>
      <c r="BS166" s="27"/>
      <c r="BT166" s="27"/>
      <c r="BU166" s="28" t="e">
        <f>VLOOKUP(B166,#REF!,8,0)</f>
        <v>#REF!</v>
      </c>
      <c r="BV166" s="28" t="e">
        <f>VLOOKUP(B166,#REF!,13,0)</f>
        <v>#REF!</v>
      </c>
      <c r="BW166" s="28" t="e">
        <f>VLOOKUP(B166,#REF!,18,0)</f>
        <v>#REF!</v>
      </c>
      <c r="BX166" s="27" t="e">
        <f>VLOOKUP(B166,#REF!,43,0)</f>
        <v>#REF!</v>
      </c>
      <c r="BY166" s="27" t="e">
        <f>VLOOKUP(B166,#REF!,48,0)</f>
        <v>#REF!</v>
      </c>
      <c r="BZ166" s="27">
        <v>0</v>
      </c>
      <c r="CA166" s="27" t="e">
        <f>VLOOKUP(B166,#REF!,28,0)</f>
        <v>#REF!</v>
      </c>
      <c r="CB166" s="27"/>
      <c r="CC166" s="27" t="e">
        <f>VLOOKUP(B166,#REF!,23,0)</f>
        <v>#REF!</v>
      </c>
      <c r="CD166" s="27" t="e">
        <f>VLOOKUP(B166,#REF!,33,0)</f>
        <v>#REF!</v>
      </c>
      <c r="CE166" s="27"/>
      <c r="CF166" s="27" t="e">
        <f>VLOOKUP(B166,#REF!,38,0)</f>
        <v>#REF!</v>
      </c>
      <c r="CG166" s="27" t="e">
        <f t="shared" si="28"/>
        <v>#REF!</v>
      </c>
      <c r="CH166" s="27" t="e">
        <f>VLOOKUP(B166,#REF!,87,0)</f>
        <v>#REF!</v>
      </c>
      <c r="CI166" s="27" t="e">
        <f t="shared" si="22"/>
        <v>#REF!</v>
      </c>
      <c r="CJ166" s="27"/>
      <c r="CK166" s="27"/>
      <c r="CL166" s="27"/>
      <c r="CM166" s="30"/>
      <c r="CN166" s="27"/>
    </row>
    <row r="167" spans="1:92" hidden="1">
      <c r="A167" s="24" t="s">
        <v>481</v>
      </c>
      <c r="B167" s="24">
        <v>12622</v>
      </c>
      <c r="C167" s="24" t="s">
        <v>181</v>
      </c>
      <c r="D167" s="24" t="s">
        <v>270</v>
      </c>
      <c r="E167" s="24" t="s">
        <v>482</v>
      </c>
      <c r="F167" s="24" t="s">
        <v>466</v>
      </c>
      <c r="G167" s="24" t="s">
        <v>315</v>
      </c>
      <c r="H167" s="25"/>
      <c r="I167" s="26" t="s">
        <v>414</v>
      </c>
      <c r="J167" s="24" t="e">
        <f>VLOOKUP(B167,#REF!,2,0)</f>
        <v>#REF!</v>
      </c>
      <c r="K167" s="27" t="e">
        <f>VLOOKUP(B167,#REF!,3,0)</f>
        <v>#REF!</v>
      </c>
      <c r="L167" s="27" t="e">
        <f>VLOOKUP(B167,#REF!,4,0)</f>
        <v>#REF!</v>
      </c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 t="e">
        <f>VLOOKUP(B167,#REF!,9,0)</f>
        <v>#REF!</v>
      </c>
      <c r="AI167" s="27"/>
      <c r="AJ167" s="27"/>
      <c r="AK167" s="27"/>
      <c r="AL167" s="27" t="e">
        <f>VLOOKUP(B167,#REF!,11,0)</f>
        <v>#REF!</v>
      </c>
      <c r="AM167" s="28" t="e">
        <f t="shared" si="23"/>
        <v>#REF!</v>
      </c>
      <c r="AN167" s="28" t="e">
        <f t="shared" si="24"/>
        <v>#REF!</v>
      </c>
      <c r="AO167" s="27"/>
      <c r="AP167" s="27"/>
      <c r="AQ167" s="27"/>
      <c r="AR167" s="27"/>
      <c r="AS167" s="27"/>
      <c r="AT167" s="27">
        <v>656.64</v>
      </c>
      <c r="AU167" s="27">
        <v>85.36</v>
      </c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 t="e">
        <f t="shared" si="25"/>
        <v>#REF!</v>
      </c>
      <c r="BI167" s="27" t="e">
        <f t="shared" si="26"/>
        <v>#REF!</v>
      </c>
      <c r="BJ167" s="28" t="e">
        <f>VLOOKUP(B167,#REF!,3,0)</f>
        <v>#REF!</v>
      </c>
      <c r="BK167" s="28" t="e">
        <f>VLOOKUP(B167,#REF!,6,0)</f>
        <v>#REF!</v>
      </c>
      <c r="BL167" s="28" t="e">
        <f t="shared" si="27"/>
        <v>#REF!</v>
      </c>
      <c r="BM167" s="27" t="e">
        <f>-VLOOKUP(B167,#REF!,10,0)</f>
        <v>#REF!</v>
      </c>
      <c r="BN167" s="27" t="e">
        <f>-VLOOKUP(B167,#REF!,8,0)</f>
        <v>#REF!</v>
      </c>
      <c r="BO167" s="27" t="e">
        <f>VLOOKUP(B167,#REF!,39,0)</f>
        <v>#REF!</v>
      </c>
      <c r="BP167" s="27" t="e">
        <f>VLOOKUP(B167,#REF!,44,0)</f>
        <v>#REF!</v>
      </c>
      <c r="BQ167" s="27"/>
      <c r="BR167" s="27" t="e">
        <f>VLOOKUP(B167,#REF!,24,0)</f>
        <v>#REF!</v>
      </c>
      <c r="BS167" s="27"/>
      <c r="BT167" s="27"/>
      <c r="BU167" s="28" t="e">
        <f>VLOOKUP(B167,#REF!,8,0)</f>
        <v>#REF!</v>
      </c>
      <c r="BV167" s="28" t="e">
        <f>VLOOKUP(B167,#REF!,13,0)</f>
        <v>#REF!</v>
      </c>
      <c r="BW167" s="28" t="e">
        <f>VLOOKUP(B167,#REF!,18,0)</f>
        <v>#REF!</v>
      </c>
      <c r="BX167" s="27" t="e">
        <f>VLOOKUP(B167,#REF!,43,0)</f>
        <v>#REF!</v>
      </c>
      <c r="BY167" s="27" t="e">
        <f>VLOOKUP(B167,#REF!,48,0)</f>
        <v>#REF!</v>
      </c>
      <c r="BZ167" s="27">
        <v>0</v>
      </c>
      <c r="CA167" s="27" t="e">
        <f>VLOOKUP(B167,#REF!,28,0)</f>
        <v>#REF!</v>
      </c>
      <c r="CB167" s="27"/>
      <c r="CC167" s="27" t="e">
        <f>VLOOKUP(B167,#REF!,23,0)</f>
        <v>#REF!</v>
      </c>
      <c r="CD167" s="27" t="e">
        <f>VLOOKUP(B167,#REF!,33,0)</f>
        <v>#REF!</v>
      </c>
      <c r="CE167" s="27"/>
      <c r="CF167" s="27" t="e">
        <f>VLOOKUP(B167,#REF!,38,0)</f>
        <v>#REF!</v>
      </c>
      <c r="CG167" s="27" t="e">
        <f t="shared" si="28"/>
        <v>#REF!</v>
      </c>
      <c r="CH167" s="27" t="e">
        <f>VLOOKUP(B167,#REF!,87,0)</f>
        <v>#REF!</v>
      </c>
      <c r="CI167" s="27" t="e">
        <f t="shared" si="22"/>
        <v>#REF!</v>
      </c>
      <c r="CJ167" s="27"/>
      <c r="CK167" s="27"/>
      <c r="CL167" s="27"/>
      <c r="CM167" s="30"/>
      <c r="CN167" s="27"/>
    </row>
    <row r="168" spans="1:92" hidden="1">
      <c r="A168" s="24" t="s">
        <v>483</v>
      </c>
      <c r="B168" s="24">
        <v>12633</v>
      </c>
      <c r="C168" s="24" t="s">
        <v>181</v>
      </c>
      <c r="D168" s="24" t="s">
        <v>270</v>
      </c>
      <c r="E168" s="24" t="s">
        <v>484</v>
      </c>
      <c r="F168" s="24" t="s">
        <v>466</v>
      </c>
      <c r="G168" s="24" t="s">
        <v>315</v>
      </c>
      <c r="H168" s="25"/>
      <c r="I168" s="26" t="s">
        <v>414</v>
      </c>
      <c r="J168" s="24" t="e">
        <f>VLOOKUP(B168,#REF!,2,0)</f>
        <v>#REF!</v>
      </c>
      <c r="K168" s="27" t="e">
        <f>VLOOKUP(B168,#REF!,3,0)</f>
        <v>#REF!</v>
      </c>
      <c r="L168" s="27" t="e">
        <f>VLOOKUP(B168,#REF!,4,0)</f>
        <v>#REF!</v>
      </c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 t="e">
        <f>VLOOKUP(B168,#REF!,9,0)</f>
        <v>#REF!</v>
      </c>
      <c r="AI168" s="27"/>
      <c r="AJ168" s="27"/>
      <c r="AK168" s="27"/>
      <c r="AL168" s="27" t="e">
        <f>VLOOKUP(B168,#REF!,11,0)</f>
        <v>#REF!</v>
      </c>
      <c r="AM168" s="28" t="e">
        <f t="shared" si="23"/>
        <v>#REF!</v>
      </c>
      <c r="AN168" s="28" t="e">
        <f t="shared" si="24"/>
        <v>#REF!</v>
      </c>
      <c r="AO168" s="27"/>
      <c r="AP168" s="27"/>
      <c r="AQ168" s="27"/>
      <c r="AR168" s="27"/>
      <c r="AS168" s="27"/>
      <c r="AT168" s="27">
        <v>15336.28</v>
      </c>
      <c r="AU168" s="27">
        <v>1993.72</v>
      </c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 t="e">
        <f t="shared" si="25"/>
        <v>#REF!</v>
      </c>
      <c r="BI168" s="27" t="e">
        <f t="shared" si="26"/>
        <v>#REF!</v>
      </c>
      <c r="BJ168" s="28" t="e">
        <f>VLOOKUP(B168,#REF!,3,0)</f>
        <v>#REF!</v>
      </c>
      <c r="BK168" s="28" t="e">
        <f>VLOOKUP(B168,#REF!,6,0)</f>
        <v>#REF!</v>
      </c>
      <c r="BL168" s="28" t="e">
        <f t="shared" si="27"/>
        <v>#REF!</v>
      </c>
      <c r="BM168" s="27" t="e">
        <f>-VLOOKUP(B168,#REF!,10,0)</f>
        <v>#REF!</v>
      </c>
      <c r="BN168" s="27" t="e">
        <f>-VLOOKUP(B168,#REF!,8,0)</f>
        <v>#REF!</v>
      </c>
      <c r="BO168" s="27" t="e">
        <f>VLOOKUP(B168,#REF!,39,0)</f>
        <v>#REF!</v>
      </c>
      <c r="BP168" s="27" t="e">
        <f>VLOOKUP(B168,#REF!,44,0)</f>
        <v>#REF!</v>
      </c>
      <c r="BQ168" s="27"/>
      <c r="BR168" s="27" t="e">
        <f>VLOOKUP(B168,#REF!,24,0)</f>
        <v>#REF!</v>
      </c>
      <c r="BS168" s="27"/>
      <c r="BT168" s="27"/>
      <c r="BU168" s="28" t="e">
        <f>VLOOKUP(B168,#REF!,8,0)</f>
        <v>#REF!</v>
      </c>
      <c r="BV168" s="28" t="e">
        <f>VLOOKUP(B168,#REF!,13,0)</f>
        <v>#REF!</v>
      </c>
      <c r="BW168" s="28" t="e">
        <f>VLOOKUP(B168,#REF!,18,0)</f>
        <v>#REF!</v>
      </c>
      <c r="BX168" s="27" t="e">
        <f>VLOOKUP(B168,#REF!,43,0)</f>
        <v>#REF!</v>
      </c>
      <c r="BY168" s="27" t="e">
        <f>VLOOKUP(B168,#REF!,48,0)</f>
        <v>#REF!</v>
      </c>
      <c r="BZ168" s="27">
        <v>0</v>
      </c>
      <c r="CA168" s="27" t="e">
        <f>VLOOKUP(B168,#REF!,28,0)</f>
        <v>#REF!</v>
      </c>
      <c r="CB168" s="27"/>
      <c r="CC168" s="27" t="e">
        <f>VLOOKUP(B168,#REF!,23,0)</f>
        <v>#REF!</v>
      </c>
      <c r="CD168" s="27" t="e">
        <f>VLOOKUP(B168,#REF!,33,0)</f>
        <v>#REF!</v>
      </c>
      <c r="CE168" s="27"/>
      <c r="CF168" s="27" t="e">
        <f>VLOOKUP(B168,#REF!,38,0)</f>
        <v>#REF!</v>
      </c>
      <c r="CG168" s="27" t="e">
        <f t="shared" si="28"/>
        <v>#REF!</v>
      </c>
      <c r="CH168" s="27" t="e">
        <f>VLOOKUP(B168,#REF!,87,0)</f>
        <v>#REF!</v>
      </c>
      <c r="CI168" s="27" t="e">
        <f t="shared" si="22"/>
        <v>#REF!</v>
      </c>
      <c r="CJ168" s="27"/>
      <c r="CK168" s="27"/>
      <c r="CL168" s="27"/>
      <c r="CM168" s="30"/>
      <c r="CN168" s="27"/>
    </row>
    <row r="169" spans="1:92" hidden="1">
      <c r="A169" s="24" t="s">
        <v>485</v>
      </c>
      <c r="B169" s="24">
        <v>12657</v>
      </c>
      <c r="C169" s="24" t="s">
        <v>181</v>
      </c>
      <c r="D169" s="24" t="s">
        <v>270</v>
      </c>
      <c r="E169" s="24" t="s">
        <v>486</v>
      </c>
      <c r="F169" s="24" t="s">
        <v>466</v>
      </c>
      <c r="G169" s="24" t="s">
        <v>315</v>
      </c>
      <c r="H169" s="25"/>
      <c r="I169" s="26" t="s">
        <v>414</v>
      </c>
      <c r="J169" s="24" t="e">
        <f>VLOOKUP(B169,#REF!,2,0)</f>
        <v>#REF!</v>
      </c>
      <c r="K169" s="27" t="e">
        <f>VLOOKUP(B169,#REF!,3,0)</f>
        <v>#REF!</v>
      </c>
      <c r="L169" s="27" t="e">
        <f>VLOOKUP(B169,#REF!,4,0)</f>
        <v>#REF!</v>
      </c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 t="e">
        <f>VLOOKUP(B169,#REF!,9,0)</f>
        <v>#REF!</v>
      </c>
      <c r="AI169" s="27"/>
      <c r="AJ169" s="27"/>
      <c r="AK169" s="27"/>
      <c r="AL169" s="27" t="e">
        <f>VLOOKUP(B169,#REF!,11,0)</f>
        <v>#REF!</v>
      </c>
      <c r="AM169" s="28" t="e">
        <f t="shared" si="23"/>
        <v>#REF!</v>
      </c>
      <c r="AN169" s="28" t="e">
        <f t="shared" si="24"/>
        <v>#REF!</v>
      </c>
      <c r="AO169" s="27"/>
      <c r="AP169" s="27"/>
      <c r="AQ169" s="27"/>
      <c r="AR169" s="27"/>
      <c r="AS169" s="27"/>
      <c r="AT169" s="27">
        <v>735.4</v>
      </c>
      <c r="AU169" s="27">
        <v>95.6</v>
      </c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 t="e">
        <f t="shared" si="25"/>
        <v>#REF!</v>
      </c>
      <c r="BI169" s="27" t="e">
        <f t="shared" si="26"/>
        <v>#REF!</v>
      </c>
      <c r="BJ169" s="28" t="e">
        <f>VLOOKUP(B169,#REF!,3,0)</f>
        <v>#REF!</v>
      </c>
      <c r="BK169" s="28" t="e">
        <f>VLOOKUP(B169,#REF!,6,0)</f>
        <v>#REF!</v>
      </c>
      <c r="BL169" s="28" t="e">
        <f t="shared" si="27"/>
        <v>#REF!</v>
      </c>
      <c r="BM169" s="27" t="e">
        <f>-VLOOKUP(B169,#REF!,10,0)</f>
        <v>#REF!</v>
      </c>
      <c r="BN169" s="27" t="e">
        <f>-VLOOKUP(B169,#REF!,8,0)</f>
        <v>#REF!</v>
      </c>
      <c r="BO169" s="27" t="e">
        <f>VLOOKUP(B169,#REF!,39,0)</f>
        <v>#REF!</v>
      </c>
      <c r="BP169" s="27" t="e">
        <f>VLOOKUP(B169,#REF!,44,0)</f>
        <v>#REF!</v>
      </c>
      <c r="BQ169" s="27"/>
      <c r="BR169" s="27" t="e">
        <f>VLOOKUP(B169,#REF!,24,0)</f>
        <v>#REF!</v>
      </c>
      <c r="BS169" s="27"/>
      <c r="BT169" s="27"/>
      <c r="BU169" s="28" t="e">
        <f>VLOOKUP(B169,#REF!,8,0)</f>
        <v>#REF!</v>
      </c>
      <c r="BV169" s="28" t="e">
        <f>VLOOKUP(B169,#REF!,13,0)</f>
        <v>#REF!</v>
      </c>
      <c r="BW169" s="28" t="e">
        <f>VLOOKUP(B169,#REF!,18,0)</f>
        <v>#REF!</v>
      </c>
      <c r="BX169" s="27" t="e">
        <f>VLOOKUP(B169,#REF!,43,0)</f>
        <v>#REF!</v>
      </c>
      <c r="BY169" s="27" t="e">
        <f>VLOOKUP(B169,#REF!,48,0)</f>
        <v>#REF!</v>
      </c>
      <c r="BZ169" s="27">
        <v>0</v>
      </c>
      <c r="CA169" s="27" t="e">
        <f>VLOOKUP(B169,#REF!,28,0)</f>
        <v>#REF!</v>
      </c>
      <c r="CB169" s="27"/>
      <c r="CC169" s="27" t="e">
        <f>VLOOKUP(B169,#REF!,23,0)</f>
        <v>#REF!</v>
      </c>
      <c r="CD169" s="27" t="e">
        <f>VLOOKUP(B169,#REF!,33,0)</f>
        <v>#REF!</v>
      </c>
      <c r="CE169" s="27"/>
      <c r="CF169" s="27" t="e">
        <f>VLOOKUP(B169,#REF!,38,0)</f>
        <v>#REF!</v>
      </c>
      <c r="CG169" s="27" t="e">
        <f t="shared" si="28"/>
        <v>#REF!</v>
      </c>
      <c r="CH169" s="27" t="e">
        <f>VLOOKUP(B169,#REF!,87,0)</f>
        <v>#REF!</v>
      </c>
      <c r="CI169" s="27" t="e">
        <f t="shared" si="22"/>
        <v>#REF!</v>
      </c>
      <c r="CJ169" s="27"/>
      <c r="CK169" s="27"/>
      <c r="CL169" s="27"/>
      <c r="CM169" s="30"/>
      <c r="CN169" s="27"/>
    </row>
    <row r="170" spans="1:92" s="43" customFormat="1" hidden="1">
      <c r="A170" s="39" t="s">
        <v>487</v>
      </c>
      <c r="B170" s="39">
        <v>12662</v>
      </c>
      <c r="C170" s="39" t="s">
        <v>181</v>
      </c>
      <c r="D170" s="39" t="s">
        <v>270</v>
      </c>
      <c r="E170" s="39" t="s">
        <v>488</v>
      </c>
      <c r="F170" s="39" t="s">
        <v>466</v>
      </c>
      <c r="G170" s="39" t="s">
        <v>315</v>
      </c>
      <c r="H170" s="40"/>
      <c r="I170" s="41" t="s">
        <v>414</v>
      </c>
      <c r="J170" s="24" t="e">
        <f>VLOOKUP(B170,#REF!,2,0)</f>
        <v>#REF!</v>
      </c>
      <c r="K170" s="27" t="e">
        <f>VLOOKUP(B170,#REF!,3,0)</f>
        <v>#REF!</v>
      </c>
      <c r="L170" s="27" t="e">
        <f>VLOOKUP(B170,#REF!,4,0)</f>
        <v>#REF!</v>
      </c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27" t="e">
        <f>VLOOKUP(B170,#REF!,9,0)</f>
        <v>#REF!</v>
      </c>
      <c r="AI170" s="27"/>
      <c r="AJ170" s="42"/>
      <c r="AK170" s="42"/>
      <c r="AL170" s="27" t="e">
        <f>VLOOKUP(B170,#REF!,11,0)</f>
        <v>#REF!</v>
      </c>
      <c r="AM170" s="28" t="e">
        <f t="shared" si="23"/>
        <v>#REF!</v>
      </c>
      <c r="AN170" s="28" t="e">
        <f t="shared" si="24"/>
        <v>#REF!</v>
      </c>
      <c r="AO170" s="42"/>
      <c r="AP170" s="42"/>
      <c r="AQ170" s="42"/>
      <c r="AR170" s="42"/>
      <c r="AS170" s="42"/>
      <c r="AT170" s="27">
        <v>2138.06</v>
      </c>
      <c r="AU170" s="27">
        <v>277.94</v>
      </c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 t="e">
        <f t="shared" si="25"/>
        <v>#REF!</v>
      </c>
      <c r="BI170" s="42" t="e">
        <f t="shared" si="26"/>
        <v>#REF!</v>
      </c>
      <c r="BJ170" s="28" t="e">
        <f>VLOOKUP(B170,#REF!,3,0)</f>
        <v>#REF!</v>
      </c>
      <c r="BK170" s="28" t="e">
        <f>VLOOKUP(B170,#REF!,6,0)</f>
        <v>#REF!</v>
      </c>
      <c r="BL170" s="28" t="e">
        <f t="shared" si="27"/>
        <v>#REF!</v>
      </c>
      <c r="BM170" s="27" t="e">
        <f>-VLOOKUP(B170,#REF!,10,0)</f>
        <v>#REF!</v>
      </c>
      <c r="BN170" s="27" t="e">
        <f>-VLOOKUP(B170,#REF!,8,0)</f>
        <v>#REF!</v>
      </c>
      <c r="BO170" s="27" t="e">
        <f>VLOOKUP(B170,#REF!,39,0)</f>
        <v>#REF!</v>
      </c>
      <c r="BP170" s="27" t="e">
        <f>VLOOKUP(B170,#REF!,44,0)</f>
        <v>#REF!</v>
      </c>
      <c r="BQ170" s="42"/>
      <c r="BR170" s="27" t="e">
        <f>VLOOKUP(B170,#REF!,24,0)</f>
        <v>#REF!</v>
      </c>
      <c r="BS170" s="42"/>
      <c r="BT170" s="42"/>
      <c r="BU170" s="28" t="e">
        <f>VLOOKUP(B170,#REF!,8,0)</f>
        <v>#REF!</v>
      </c>
      <c r="BV170" s="28" t="e">
        <f>VLOOKUP(B170,#REF!,13,0)</f>
        <v>#REF!</v>
      </c>
      <c r="BW170" s="28" t="e">
        <f>VLOOKUP(B170,#REF!,18,0)</f>
        <v>#REF!</v>
      </c>
      <c r="BX170" s="27" t="e">
        <f>VLOOKUP(B170,#REF!,43,0)</f>
        <v>#REF!</v>
      </c>
      <c r="BY170" s="27" t="e">
        <f>VLOOKUP(B170,#REF!,48,0)</f>
        <v>#REF!</v>
      </c>
      <c r="BZ170" s="42">
        <v>0</v>
      </c>
      <c r="CA170" s="27" t="e">
        <f>VLOOKUP(B170,#REF!,28,0)</f>
        <v>#REF!</v>
      </c>
      <c r="CB170" s="42"/>
      <c r="CC170" s="27" t="e">
        <f>VLOOKUP(B170,#REF!,23,0)</f>
        <v>#REF!</v>
      </c>
      <c r="CD170" s="27" t="e">
        <f>VLOOKUP(B170,#REF!,33,0)</f>
        <v>#REF!</v>
      </c>
      <c r="CE170" s="42"/>
      <c r="CF170" s="27" t="e">
        <f>VLOOKUP(B170,#REF!,38,0)</f>
        <v>#REF!</v>
      </c>
      <c r="CG170" s="42" t="e">
        <f t="shared" si="28"/>
        <v>#REF!</v>
      </c>
      <c r="CH170" s="27" t="e">
        <f>VLOOKUP(B170,#REF!,87,0)</f>
        <v>#REF!</v>
      </c>
      <c r="CI170" s="42" t="e">
        <f t="shared" si="22"/>
        <v>#REF!</v>
      </c>
      <c r="CJ170" s="42"/>
      <c r="CK170" s="42"/>
      <c r="CL170" s="42"/>
      <c r="CM170" s="30"/>
      <c r="CN170" s="27"/>
    </row>
    <row r="171" spans="1:92" hidden="1">
      <c r="A171" s="24" t="s">
        <v>489</v>
      </c>
      <c r="B171" s="24">
        <v>1606</v>
      </c>
      <c r="C171" s="24" t="s">
        <v>407</v>
      </c>
      <c r="D171" s="24" t="s">
        <v>408</v>
      </c>
      <c r="E171" s="24" t="s">
        <v>490</v>
      </c>
      <c r="F171" s="24" t="s">
        <v>466</v>
      </c>
      <c r="G171" s="24" t="s">
        <v>315</v>
      </c>
      <c r="H171" s="25"/>
      <c r="I171" s="26" t="s">
        <v>414</v>
      </c>
      <c r="J171" s="24" t="e">
        <f>VLOOKUP(B171,#REF!,2,0)</f>
        <v>#REF!</v>
      </c>
      <c r="K171" s="27" t="e">
        <f>VLOOKUP(B171,#REF!,3,0)</f>
        <v>#REF!</v>
      </c>
      <c r="L171" s="27" t="e">
        <f>VLOOKUP(B171,#REF!,4,0)</f>
        <v>#REF!</v>
      </c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 t="e">
        <f>VLOOKUP(B171,#REF!,9,0)</f>
        <v>#REF!</v>
      </c>
      <c r="AI171" s="27"/>
      <c r="AJ171" s="27"/>
      <c r="AK171" s="27"/>
      <c r="AL171" s="27" t="e">
        <f>VLOOKUP(B171,#REF!,11,0)</f>
        <v>#REF!</v>
      </c>
      <c r="AM171" s="28" t="e">
        <f t="shared" si="23"/>
        <v>#REF!</v>
      </c>
      <c r="AN171" s="28" t="e">
        <f t="shared" si="24"/>
        <v>#REF!</v>
      </c>
      <c r="AO171" s="27"/>
      <c r="AP171" s="27"/>
      <c r="AQ171" s="27"/>
      <c r="AR171" s="27"/>
      <c r="AS171" s="27"/>
      <c r="AT171" s="27">
        <v>14477.86</v>
      </c>
      <c r="AU171" s="27">
        <v>1882.14</v>
      </c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 t="e">
        <f t="shared" si="25"/>
        <v>#REF!</v>
      </c>
      <c r="BI171" s="27" t="e">
        <f t="shared" si="26"/>
        <v>#REF!</v>
      </c>
      <c r="BJ171" s="28" t="e">
        <f>VLOOKUP(B171,#REF!,3,0)</f>
        <v>#REF!</v>
      </c>
      <c r="BK171" s="28" t="e">
        <f>VLOOKUP(B171,#REF!,6,0)</f>
        <v>#REF!</v>
      </c>
      <c r="BL171" s="28" t="e">
        <f t="shared" si="27"/>
        <v>#REF!</v>
      </c>
      <c r="BM171" s="27" t="e">
        <f>-VLOOKUP(B171,#REF!,10,0)</f>
        <v>#REF!</v>
      </c>
      <c r="BN171" s="27" t="e">
        <f>-VLOOKUP(B171,#REF!,8,0)</f>
        <v>#REF!</v>
      </c>
      <c r="BO171" s="27" t="e">
        <f>VLOOKUP(B171,#REF!,39,0)</f>
        <v>#REF!</v>
      </c>
      <c r="BP171" s="27" t="e">
        <f>VLOOKUP(B171,#REF!,44,0)</f>
        <v>#REF!</v>
      </c>
      <c r="BQ171" s="27"/>
      <c r="BR171" s="27" t="e">
        <f>VLOOKUP(B171,#REF!,24,0)</f>
        <v>#REF!</v>
      </c>
      <c r="BS171" s="27"/>
      <c r="BT171" s="27"/>
      <c r="BU171" s="28" t="e">
        <f>VLOOKUP(B171,#REF!,8,0)</f>
        <v>#REF!</v>
      </c>
      <c r="BV171" s="28" t="e">
        <f>VLOOKUP(B171,#REF!,13,0)</f>
        <v>#REF!</v>
      </c>
      <c r="BW171" s="28" t="e">
        <f>VLOOKUP(B171,#REF!,18,0)</f>
        <v>#REF!</v>
      </c>
      <c r="BX171" s="27" t="e">
        <f>VLOOKUP(B171,#REF!,43,0)</f>
        <v>#REF!</v>
      </c>
      <c r="BY171" s="27" t="e">
        <f>VLOOKUP(B171,#REF!,48,0)</f>
        <v>#REF!</v>
      </c>
      <c r="BZ171" s="27">
        <v>0</v>
      </c>
      <c r="CA171" s="27" t="e">
        <f>VLOOKUP(B171,#REF!,28,0)</f>
        <v>#REF!</v>
      </c>
      <c r="CB171" s="27"/>
      <c r="CC171" s="27" t="e">
        <f>VLOOKUP(B171,#REF!,23,0)</f>
        <v>#REF!</v>
      </c>
      <c r="CD171" s="27" t="e">
        <f>VLOOKUP(B171,#REF!,33,0)</f>
        <v>#REF!</v>
      </c>
      <c r="CE171" s="27"/>
      <c r="CF171" s="27" t="e">
        <f>VLOOKUP(B171,#REF!,38,0)</f>
        <v>#REF!</v>
      </c>
      <c r="CG171" s="27" t="e">
        <f t="shared" si="28"/>
        <v>#REF!</v>
      </c>
      <c r="CH171" s="27" t="e">
        <f>VLOOKUP(B171,#REF!,87,0)</f>
        <v>#REF!</v>
      </c>
      <c r="CI171" s="27" t="e">
        <f t="shared" si="22"/>
        <v>#REF!</v>
      </c>
      <c r="CJ171" s="27"/>
      <c r="CK171" s="27"/>
      <c r="CL171" s="27"/>
      <c r="CM171" s="30"/>
      <c r="CN171" s="27"/>
    </row>
    <row r="172" spans="1:92" hidden="1">
      <c r="A172" s="24" t="s">
        <v>491</v>
      </c>
      <c r="B172" s="24">
        <v>5781</v>
      </c>
      <c r="C172" s="24" t="s">
        <v>407</v>
      </c>
      <c r="D172" s="24" t="s">
        <v>408</v>
      </c>
      <c r="E172" s="24" t="s">
        <v>492</v>
      </c>
      <c r="F172" s="24" t="s">
        <v>466</v>
      </c>
      <c r="G172" s="24" t="s">
        <v>315</v>
      </c>
      <c r="H172" s="25"/>
      <c r="I172" s="26" t="s">
        <v>414</v>
      </c>
      <c r="J172" s="24" t="e">
        <f>VLOOKUP(B172,#REF!,2,0)</f>
        <v>#REF!</v>
      </c>
      <c r="K172" s="27" t="e">
        <f>VLOOKUP(B172,#REF!,3,0)</f>
        <v>#REF!</v>
      </c>
      <c r="L172" s="27" t="e">
        <f>VLOOKUP(B172,#REF!,4,0)</f>
        <v>#REF!</v>
      </c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 t="e">
        <f>VLOOKUP(B172,#REF!,9,0)</f>
        <v>#REF!</v>
      </c>
      <c r="AI172" s="27"/>
      <c r="AJ172" s="27"/>
      <c r="AK172" s="27"/>
      <c r="AL172" s="27" t="e">
        <f>VLOOKUP(B172,#REF!,11,0)</f>
        <v>#REF!</v>
      </c>
      <c r="AM172" s="28" t="e">
        <f t="shared" si="23"/>
        <v>#REF!</v>
      </c>
      <c r="AN172" s="28" t="e">
        <f t="shared" si="24"/>
        <v>#REF!</v>
      </c>
      <c r="AO172" s="27"/>
      <c r="AP172" s="27"/>
      <c r="AQ172" s="27"/>
      <c r="AR172" s="27"/>
      <c r="AS172" s="27"/>
      <c r="AT172" s="27">
        <v>0</v>
      </c>
      <c r="AU172" s="27">
        <v>0</v>
      </c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 t="e">
        <f t="shared" si="25"/>
        <v>#REF!</v>
      </c>
      <c r="BI172" s="27" t="e">
        <f t="shared" si="26"/>
        <v>#REF!</v>
      </c>
      <c r="BJ172" s="28" t="e">
        <f>VLOOKUP(B172,#REF!,3,0)</f>
        <v>#REF!</v>
      </c>
      <c r="BK172" s="28" t="e">
        <f>VLOOKUP(B172,#REF!,6,0)</f>
        <v>#REF!</v>
      </c>
      <c r="BL172" s="28" t="e">
        <f t="shared" si="27"/>
        <v>#REF!</v>
      </c>
      <c r="BM172" s="27" t="e">
        <f>VLOOKUP(B172,#REF!,12,0)</f>
        <v>#REF!</v>
      </c>
      <c r="BN172" s="27" t="e">
        <f>-VLOOKUP(B172,#REF!,8,0)</f>
        <v>#REF!</v>
      </c>
      <c r="BO172" s="27" t="e">
        <f>VLOOKUP(B172,#REF!,39,0)</f>
        <v>#REF!</v>
      </c>
      <c r="BP172" s="27" t="e">
        <f>VLOOKUP(B172,#REF!,44,0)</f>
        <v>#REF!</v>
      </c>
      <c r="BQ172" s="27"/>
      <c r="BR172" s="27" t="e">
        <f>VLOOKUP(B172,#REF!,24,0)</f>
        <v>#REF!</v>
      </c>
      <c r="BS172" s="27"/>
      <c r="BT172" s="27"/>
      <c r="BU172" s="28" t="e">
        <f>VLOOKUP(B172,#REF!,8,0)</f>
        <v>#REF!</v>
      </c>
      <c r="BV172" s="28" t="e">
        <f>VLOOKUP(B172,#REF!,13,0)</f>
        <v>#REF!</v>
      </c>
      <c r="BW172" s="28" t="e">
        <f>VLOOKUP(B172,#REF!,18,0)</f>
        <v>#REF!</v>
      </c>
      <c r="BX172" s="27" t="e">
        <f>VLOOKUP(B172,#REF!,43,0)</f>
        <v>#REF!</v>
      </c>
      <c r="BY172" s="27" t="e">
        <f>VLOOKUP(B172,#REF!,48,0)</f>
        <v>#REF!</v>
      </c>
      <c r="BZ172" s="27">
        <v>0</v>
      </c>
      <c r="CA172" s="27" t="e">
        <f>VLOOKUP(B172,#REF!,28,0)</f>
        <v>#REF!</v>
      </c>
      <c r="CB172" s="27"/>
      <c r="CC172" s="27" t="e">
        <f>VLOOKUP(B172,#REF!,23,0)</f>
        <v>#REF!</v>
      </c>
      <c r="CD172" s="27" t="e">
        <f>VLOOKUP(B172,#REF!,33,0)</f>
        <v>#REF!</v>
      </c>
      <c r="CE172" s="27"/>
      <c r="CF172" s="27" t="e">
        <f>VLOOKUP(B172,#REF!,38,0)</f>
        <v>#REF!</v>
      </c>
      <c r="CG172" s="27" t="e">
        <f t="shared" si="28"/>
        <v>#REF!</v>
      </c>
      <c r="CH172" s="27" t="e">
        <f>VLOOKUP(B172,#REF!,87,0)</f>
        <v>#REF!</v>
      </c>
      <c r="CI172" s="27" t="e">
        <f t="shared" si="22"/>
        <v>#REF!</v>
      </c>
      <c r="CJ172" s="27"/>
      <c r="CK172" s="27"/>
      <c r="CL172" s="27"/>
      <c r="CM172" s="30"/>
      <c r="CN172" s="27"/>
    </row>
    <row r="173" spans="1:92" hidden="1">
      <c r="A173" s="24" t="s">
        <v>493</v>
      </c>
      <c r="B173" s="24">
        <v>6970</v>
      </c>
      <c r="C173" s="24" t="s">
        <v>407</v>
      </c>
      <c r="D173" s="24" t="s">
        <v>408</v>
      </c>
      <c r="E173" s="24" t="s">
        <v>494</v>
      </c>
      <c r="F173" s="24" t="s">
        <v>466</v>
      </c>
      <c r="G173" s="24" t="s">
        <v>315</v>
      </c>
      <c r="H173" s="25"/>
      <c r="I173" s="26" t="s">
        <v>414</v>
      </c>
      <c r="J173" s="24" t="e">
        <f>VLOOKUP(B173,#REF!,2,0)</f>
        <v>#REF!</v>
      </c>
      <c r="K173" s="27" t="e">
        <f>VLOOKUP(B173,#REF!,3,0)</f>
        <v>#REF!</v>
      </c>
      <c r="L173" s="27" t="e">
        <f>VLOOKUP(B173,#REF!,4,0)</f>
        <v>#REF!</v>
      </c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 t="e">
        <f>VLOOKUP(B173,#REF!,9,0)</f>
        <v>#REF!</v>
      </c>
      <c r="AI173" s="27"/>
      <c r="AJ173" s="27"/>
      <c r="AK173" s="27"/>
      <c r="AL173" s="27" t="e">
        <f>VLOOKUP(B173,#REF!,11,0)</f>
        <v>#REF!</v>
      </c>
      <c r="AM173" s="28" t="e">
        <f t="shared" si="23"/>
        <v>#REF!</v>
      </c>
      <c r="AN173" s="28" t="e">
        <f t="shared" si="24"/>
        <v>#REF!</v>
      </c>
      <c r="AO173" s="27"/>
      <c r="AP173" s="27"/>
      <c r="AQ173" s="27"/>
      <c r="AR173" s="27"/>
      <c r="AS173" s="27"/>
      <c r="AT173" s="27">
        <v>5922.12</v>
      </c>
      <c r="AU173" s="27">
        <v>769.88</v>
      </c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 t="e">
        <f t="shared" si="25"/>
        <v>#REF!</v>
      </c>
      <c r="BI173" s="27" t="e">
        <f t="shared" si="26"/>
        <v>#REF!</v>
      </c>
      <c r="BJ173" s="28" t="e">
        <f>VLOOKUP(B173,#REF!,3,0)</f>
        <v>#REF!</v>
      </c>
      <c r="BK173" s="28" t="e">
        <f>VLOOKUP(B173,#REF!,6,0)</f>
        <v>#REF!</v>
      </c>
      <c r="BL173" s="28" t="e">
        <f t="shared" si="27"/>
        <v>#REF!</v>
      </c>
      <c r="BM173" s="27" t="e">
        <f>VLOOKUP(B173,#REF!,12,0)</f>
        <v>#REF!</v>
      </c>
      <c r="BN173" s="27" t="e">
        <f>-VLOOKUP(B173,#REF!,8,0)</f>
        <v>#REF!</v>
      </c>
      <c r="BO173" s="27" t="e">
        <f>VLOOKUP(B173,#REF!,39,0)</f>
        <v>#REF!</v>
      </c>
      <c r="BP173" s="27" t="e">
        <f>VLOOKUP(B173,#REF!,44,0)</f>
        <v>#REF!</v>
      </c>
      <c r="BQ173" s="27"/>
      <c r="BR173" s="27" t="e">
        <f>VLOOKUP(B173,#REF!,24,0)</f>
        <v>#REF!</v>
      </c>
      <c r="BS173" s="27"/>
      <c r="BT173" s="27"/>
      <c r="BU173" s="28" t="e">
        <f>VLOOKUP(B173,#REF!,8,0)</f>
        <v>#REF!</v>
      </c>
      <c r="BV173" s="28" t="e">
        <f>VLOOKUP(B173,#REF!,13,0)</f>
        <v>#REF!</v>
      </c>
      <c r="BW173" s="28" t="e">
        <f>VLOOKUP(B173,#REF!,18,0)</f>
        <v>#REF!</v>
      </c>
      <c r="BX173" s="27" t="e">
        <f>VLOOKUP(B173,#REF!,43,0)</f>
        <v>#REF!</v>
      </c>
      <c r="BY173" s="27" t="e">
        <f>VLOOKUP(B173,#REF!,48,0)</f>
        <v>#REF!</v>
      </c>
      <c r="BZ173" s="27">
        <v>0</v>
      </c>
      <c r="CA173" s="27" t="e">
        <f>VLOOKUP(B173,#REF!,28,0)</f>
        <v>#REF!</v>
      </c>
      <c r="CB173" s="27"/>
      <c r="CC173" s="27" t="e">
        <f>VLOOKUP(B173,#REF!,23,0)</f>
        <v>#REF!</v>
      </c>
      <c r="CD173" s="27" t="e">
        <f>VLOOKUP(B173,#REF!,33,0)</f>
        <v>#REF!</v>
      </c>
      <c r="CE173" s="27"/>
      <c r="CF173" s="27" t="e">
        <f>VLOOKUP(B173,#REF!,38,0)</f>
        <v>#REF!</v>
      </c>
      <c r="CG173" s="27" t="e">
        <f t="shared" si="28"/>
        <v>#REF!</v>
      </c>
      <c r="CH173" s="27" t="e">
        <f>VLOOKUP(B173,#REF!,87,0)</f>
        <v>#REF!</v>
      </c>
      <c r="CI173" s="27" t="e">
        <f t="shared" si="22"/>
        <v>#REF!</v>
      </c>
      <c r="CJ173" s="27"/>
      <c r="CK173" s="27"/>
      <c r="CL173" s="27"/>
      <c r="CM173" s="30"/>
      <c r="CN173" s="27"/>
    </row>
    <row r="174" spans="1:92" hidden="1">
      <c r="A174" s="24" t="s">
        <v>495</v>
      </c>
      <c r="B174" s="24">
        <v>7579</v>
      </c>
      <c r="C174" s="24" t="s">
        <v>407</v>
      </c>
      <c r="D174" s="24" t="s">
        <v>408</v>
      </c>
      <c r="E174" s="24" t="s">
        <v>496</v>
      </c>
      <c r="F174" s="24" t="s">
        <v>466</v>
      </c>
      <c r="G174" s="24" t="s">
        <v>315</v>
      </c>
      <c r="H174" s="25"/>
      <c r="I174" s="26" t="s">
        <v>414</v>
      </c>
      <c r="J174" s="24" t="e">
        <f>VLOOKUP(B174,#REF!,2,0)</f>
        <v>#REF!</v>
      </c>
      <c r="K174" s="27" t="e">
        <f>VLOOKUP(B174,#REF!,3,0)</f>
        <v>#REF!</v>
      </c>
      <c r="L174" s="27" t="e">
        <f>VLOOKUP(B174,#REF!,4,0)</f>
        <v>#REF!</v>
      </c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 t="e">
        <f>VLOOKUP(B174,#REF!,9,0)</f>
        <v>#REF!</v>
      </c>
      <c r="AI174" s="27"/>
      <c r="AJ174" s="27"/>
      <c r="AK174" s="27"/>
      <c r="AL174" s="27" t="e">
        <f>VLOOKUP(B174,#REF!,11,0)</f>
        <v>#REF!</v>
      </c>
      <c r="AM174" s="28" t="e">
        <f t="shared" si="23"/>
        <v>#REF!</v>
      </c>
      <c r="AN174" s="28" t="e">
        <f t="shared" si="24"/>
        <v>#REF!</v>
      </c>
      <c r="AO174" s="27"/>
      <c r="AP174" s="27"/>
      <c r="AQ174" s="27"/>
      <c r="AR174" s="27"/>
      <c r="AS174" s="27"/>
      <c r="AT174" s="27">
        <v>18358.349999999999</v>
      </c>
      <c r="AU174" s="27">
        <v>2386.65</v>
      </c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 t="e">
        <f t="shared" si="25"/>
        <v>#REF!</v>
      </c>
      <c r="BI174" s="27" t="e">
        <f t="shared" si="26"/>
        <v>#REF!</v>
      </c>
      <c r="BJ174" s="28" t="e">
        <f>VLOOKUP(B174,#REF!,3,0)</f>
        <v>#REF!</v>
      </c>
      <c r="BK174" s="28" t="e">
        <f>VLOOKUP(B174,#REF!,6,0)</f>
        <v>#REF!</v>
      </c>
      <c r="BL174" s="28" t="e">
        <f t="shared" si="27"/>
        <v>#REF!</v>
      </c>
      <c r="BM174" s="27" t="e">
        <f>VLOOKUP(B174,#REF!,12,0)</f>
        <v>#REF!</v>
      </c>
      <c r="BN174" s="27" t="e">
        <f>-VLOOKUP(B174,#REF!,8,0)</f>
        <v>#REF!</v>
      </c>
      <c r="BO174" s="27" t="e">
        <f>VLOOKUP(B174,#REF!,39,0)</f>
        <v>#REF!</v>
      </c>
      <c r="BP174" s="27" t="e">
        <f>VLOOKUP(B174,#REF!,44,0)</f>
        <v>#REF!</v>
      </c>
      <c r="BQ174" s="27"/>
      <c r="BR174" s="27" t="e">
        <f>VLOOKUP(B174,#REF!,24,0)</f>
        <v>#REF!</v>
      </c>
      <c r="BS174" s="27"/>
      <c r="BT174" s="27"/>
      <c r="BU174" s="28" t="e">
        <f>VLOOKUP(B174,#REF!,8,0)</f>
        <v>#REF!</v>
      </c>
      <c r="BV174" s="28" t="e">
        <f>VLOOKUP(B174,#REF!,13,0)</f>
        <v>#REF!</v>
      </c>
      <c r="BW174" s="28" t="e">
        <f>VLOOKUP(B174,#REF!,18,0)</f>
        <v>#REF!</v>
      </c>
      <c r="BX174" s="27" t="e">
        <f>VLOOKUP(B174,#REF!,43,0)</f>
        <v>#REF!</v>
      </c>
      <c r="BY174" s="27" t="e">
        <f>VLOOKUP(B174,#REF!,48,0)</f>
        <v>#REF!</v>
      </c>
      <c r="BZ174" s="27">
        <v>0</v>
      </c>
      <c r="CA174" s="27" t="e">
        <f>VLOOKUP(B174,#REF!,28,0)</f>
        <v>#REF!</v>
      </c>
      <c r="CB174" s="27"/>
      <c r="CC174" s="27" t="e">
        <f>VLOOKUP(B174,#REF!,23,0)</f>
        <v>#REF!</v>
      </c>
      <c r="CD174" s="27" t="e">
        <f>VLOOKUP(B174,#REF!,33,0)</f>
        <v>#REF!</v>
      </c>
      <c r="CE174" s="27"/>
      <c r="CF174" s="27" t="e">
        <f>VLOOKUP(B174,#REF!,38,0)</f>
        <v>#REF!</v>
      </c>
      <c r="CG174" s="27" t="e">
        <f t="shared" si="28"/>
        <v>#REF!</v>
      </c>
      <c r="CH174" s="27" t="e">
        <f>VLOOKUP(B174,#REF!,87,0)</f>
        <v>#REF!</v>
      </c>
      <c r="CI174" s="27" t="e">
        <f t="shared" si="22"/>
        <v>#REF!</v>
      </c>
      <c r="CJ174" s="27"/>
      <c r="CK174" s="27"/>
      <c r="CL174" s="27"/>
      <c r="CM174" s="30"/>
      <c r="CN174" s="27"/>
    </row>
    <row r="175" spans="1:92" hidden="1">
      <c r="A175" s="24" t="s">
        <v>497</v>
      </c>
      <c r="B175" s="24">
        <v>8777</v>
      </c>
      <c r="C175" s="24" t="s">
        <v>407</v>
      </c>
      <c r="D175" s="24" t="s">
        <v>408</v>
      </c>
      <c r="E175" s="24" t="s">
        <v>498</v>
      </c>
      <c r="F175" s="24" t="s">
        <v>466</v>
      </c>
      <c r="G175" s="24" t="s">
        <v>315</v>
      </c>
      <c r="H175" s="25"/>
      <c r="I175" s="26" t="s">
        <v>430</v>
      </c>
      <c r="J175" s="24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 t="e">
        <f>VLOOKUP(B175,#REF!,9,0)</f>
        <v>#REF!</v>
      </c>
      <c r="AI175" s="27"/>
      <c r="AJ175" s="27"/>
      <c r="AK175" s="27"/>
      <c r="AL175" s="27" t="e">
        <f>VLOOKUP(B175,#REF!,11,0)</f>
        <v>#REF!</v>
      </c>
      <c r="AM175" s="28">
        <f t="shared" si="23"/>
        <v>0</v>
      </c>
      <c r="AN175" s="28" t="e">
        <f t="shared" si="24"/>
        <v>#REF!</v>
      </c>
      <c r="AO175" s="27"/>
      <c r="AP175" s="27"/>
      <c r="AQ175" s="27"/>
      <c r="AR175" s="27"/>
      <c r="AS175" s="27"/>
      <c r="AT175" s="27">
        <v>448</v>
      </c>
      <c r="AU175" s="27">
        <v>13.44</v>
      </c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 t="e">
        <f t="shared" si="25"/>
        <v>#REF!</v>
      </c>
      <c r="BI175" s="27" t="e">
        <f t="shared" si="26"/>
        <v>#REF!</v>
      </c>
      <c r="BJ175" s="28" t="e">
        <f>VLOOKUP(B175,#REF!,3,0)</f>
        <v>#REF!</v>
      </c>
      <c r="BK175" s="28" t="e">
        <f>VLOOKUP(B175,#REF!,6,0)</f>
        <v>#REF!</v>
      </c>
      <c r="BL175" s="28" t="e">
        <f t="shared" si="27"/>
        <v>#REF!</v>
      </c>
      <c r="BM175" s="27" t="e">
        <f>VLOOKUP(B175,#REF!,12,0)</f>
        <v>#REF!</v>
      </c>
      <c r="BN175" s="27" t="e">
        <f>-VLOOKUP(B175,#REF!,8,0)</f>
        <v>#REF!</v>
      </c>
      <c r="BO175" s="27" t="e">
        <f>VLOOKUP(B175,#REF!,39,0)</f>
        <v>#REF!</v>
      </c>
      <c r="BP175" s="27" t="e">
        <f>VLOOKUP(B175,#REF!,44,0)</f>
        <v>#REF!</v>
      </c>
      <c r="BQ175" s="27"/>
      <c r="BR175" s="27" t="e">
        <f>VLOOKUP(B175,#REF!,24,0)</f>
        <v>#REF!</v>
      </c>
      <c r="BS175" s="27"/>
      <c r="BT175" s="27"/>
      <c r="BU175" s="28" t="e">
        <f>VLOOKUP(B175,#REF!,8,0)</f>
        <v>#REF!</v>
      </c>
      <c r="BV175" s="28" t="e">
        <f>VLOOKUP(B175,#REF!,13,0)</f>
        <v>#REF!</v>
      </c>
      <c r="BW175" s="28" t="e">
        <f>VLOOKUP(B175,#REF!,18,0)</f>
        <v>#REF!</v>
      </c>
      <c r="BX175" s="27" t="e">
        <f>VLOOKUP(B175,#REF!,43,0)</f>
        <v>#REF!</v>
      </c>
      <c r="BY175" s="27" t="e">
        <f>VLOOKUP(B175,#REF!,48,0)</f>
        <v>#REF!</v>
      </c>
      <c r="BZ175" s="27">
        <v>0</v>
      </c>
      <c r="CA175" s="27" t="e">
        <f>VLOOKUP(B175,#REF!,28,0)</f>
        <v>#REF!</v>
      </c>
      <c r="CB175" s="27"/>
      <c r="CC175" s="27" t="e">
        <f>VLOOKUP(B175,#REF!,23,0)</f>
        <v>#REF!</v>
      </c>
      <c r="CD175" s="27" t="e">
        <f>VLOOKUP(B175,#REF!,33,0)</f>
        <v>#REF!</v>
      </c>
      <c r="CE175" s="27"/>
      <c r="CF175" s="27" t="e">
        <f>VLOOKUP(B175,#REF!,38,0)</f>
        <v>#REF!</v>
      </c>
      <c r="CG175" s="27" t="e">
        <f t="shared" si="28"/>
        <v>#REF!</v>
      </c>
      <c r="CH175" s="27" t="e">
        <f>VLOOKUP(B175,#REF!,87,0)</f>
        <v>#REF!</v>
      </c>
      <c r="CI175" s="27" t="e">
        <f t="shared" si="22"/>
        <v>#REF!</v>
      </c>
      <c r="CJ175" s="27"/>
      <c r="CK175" s="27"/>
      <c r="CL175" s="27"/>
      <c r="CM175" s="30"/>
      <c r="CN175" s="27"/>
    </row>
    <row r="176" spans="1:92" hidden="1">
      <c r="A176" s="24" t="s">
        <v>499</v>
      </c>
      <c r="B176" s="24">
        <v>9191</v>
      </c>
      <c r="C176" s="24" t="s">
        <v>407</v>
      </c>
      <c r="D176" s="24" t="s">
        <v>408</v>
      </c>
      <c r="E176" s="24" t="s">
        <v>500</v>
      </c>
      <c r="F176" s="24" t="s">
        <v>466</v>
      </c>
      <c r="G176" s="24" t="s">
        <v>315</v>
      </c>
      <c r="H176" s="25"/>
      <c r="I176" s="26" t="s">
        <v>414</v>
      </c>
      <c r="J176" s="24" t="e">
        <f>VLOOKUP(B176,#REF!,2,0)</f>
        <v>#REF!</v>
      </c>
      <c r="K176" s="27" t="e">
        <f>VLOOKUP(B176,#REF!,3,0)</f>
        <v>#REF!</v>
      </c>
      <c r="L176" s="27" t="e">
        <f>VLOOKUP(B176,#REF!,4,0)</f>
        <v>#REF!</v>
      </c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 t="e">
        <f>VLOOKUP(B176,#REF!,9,0)</f>
        <v>#REF!</v>
      </c>
      <c r="AI176" s="27"/>
      <c r="AJ176" s="27"/>
      <c r="AK176" s="27"/>
      <c r="AL176" s="27" t="e">
        <f>VLOOKUP(B176,#REF!,11,0)</f>
        <v>#REF!</v>
      </c>
      <c r="AM176" s="28" t="e">
        <f t="shared" si="23"/>
        <v>#REF!</v>
      </c>
      <c r="AN176" s="28" t="e">
        <f t="shared" si="24"/>
        <v>#REF!</v>
      </c>
      <c r="AO176" s="27"/>
      <c r="AP176" s="27"/>
      <c r="AQ176" s="27"/>
      <c r="AR176" s="27"/>
      <c r="AS176" s="27"/>
      <c r="AT176" s="27">
        <v>6194.67</v>
      </c>
      <c r="AU176" s="27">
        <v>805.33</v>
      </c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 t="e">
        <f t="shared" si="25"/>
        <v>#REF!</v>
      </c>
      <c r="BI176" s="27" t="e">
        <f t="shared" si="26"/>
        <v>#REF!</v>
      </c>
      <c r="BJ176" s="28" t="e">
        <f>VLOOKUP(B176,#REF!,3,0)</f>
        <v>#REF!</v>
      </c>
      <c r="BK176" s="28" t="e">
        <f>VLOOKUP(B176,#REF!,6,0)</f>
        <v>#REF!</v>
      </c>
      <c r="BL176" s="28" t="e">
        <f t="shared" si="27"/>
        <v>#REF!</v>
      </c>
      <c r="BM176" s="27" t="e">
        <f>VLOOKUP(B176,#REF!,12,0)</f>
        <v>#REF!</v>
      </c>
      <c r="BN176" s="27" t="e">
        <f>-VLOOKUP(B176,#REF!,8,0)</f>
        <v>#REF!</v>
      </c>
      <c r="BO176" s="27" t="e">
        <f>VLOOKUP(B176,#REF!,39,0)</f>
        <v>#REF!</v>
      </c>
      <c r="BP176" s="27" t="e">
        <f>VLOOKUP(B176,#REF!,44,0)</f>
        <v>#REF!</v>
      </c>
      <c r="BQ176" s="27"/>
      <c r="BR176" s="27" t="e">
        <f>VLOOKUP(B176,#REF!,24,0)</f>
        <v>#REF!</v>
      </c>
      <c r="BS176" s="27"/>
      <c r="BT176" s="27"/>
      <c r="BU176" s="28" t="e">
        <f>VLOOKUP(B176,#REF!,8,0)</f>
        <v>#REF!</v>
      </c>
      <c r="BV176" s="28" t="e">
        <f>VLOOKUP(B176,#REF!,13,0)</f>
        <v>#REF!</v>
      </c>
      <c r="BW176" s="28" t="e">
        <f>VLOOKUP(B176,#REF!,18,0)</f>
        <v>#REF!</v>
      </c>
      <c r="BX176" s="27" t="e">
        <f>VLOOKUP(B176,#REF!,43,0)</f>
        <v>#REF!</v>
      </c>
      <c r="BY176" s="27" t="e">
        <f>VLOOKUP(B176,#REF!,48,0)</f>
        <v>#REF!</v>
      </c>
      <c r="BZ176" s="27">
        <v>0</v>
      </c>
      <c r="CA176" s="27" t="e">
        <f>VLOOKUP(B176,#REF!,28,0)</f>
        <v>#REF!</v>
      </c>
      <c r="CB176" s="27"/>
      <c r="CC176" s="27" t="e">
        <f>VLOOKUP(B176,#REF!,23,0)</f>
        <v>#REF!</v>
      </c>
      <c r="CD176" s="27" t="e">
        <f>VLOOKUP(B176,#REF!,33,0)</f>
        <v>#REF!</v>
      </c>
      <c r="CE176" s="27"/>
      <c r="CF176" s="27" t="e">
        <f>VLOOKUP(B176,#REF!,38,0)</f>
        <v>#REF!</v>
      </c>
      <c r="CG176" s="27" t="e">
        <f t="shared" si="28"/>
        <v>#REF!</v>
      </c>
      <c r="CH176" s="27" t="e">
        <f>VLOOKUP(B176,#REF!,87,0)</f>
        <v>#REF!</v>
      </c>
      <c r="CI176" s="27" t="e">
        <f t="shared" si="22"/>
        <v>#REF!</v>
      </c>
      <c r="CJ176" s="27"/>
      <c r="CK176" s="27"/>
      <c r="CL176" s="27"/>
      <c r="CM176" s="30"/>
      <c r="CN176" s="27"/>
    </row>
    <row r="177" spans="1:92" hidden="1">
      <c r="A177" s="24" t="s">
        <v>501</v>
      </c>
      <c r="B177" s="24">
        <v>10216</v>
      </c>
      <c r="C177" s="24" t="s">
        <v>407</v>
      </c>
      <c r="D177" s="24" t="s">
        <v>408</v>
      </c>
      <c r="E177" s="24" t="s">
        <v>502</v>
      </c>
      <c r="F177" s="24" t="s">
        <v>466</v>
      </c>
      <c r="G177" s="24" t="s">
        <v>315</v>
      </c>
      <c r="H177" s="25"/>
      <c r="I177" s="26" t="s">
        <v>414</v>
      </c>
      <c r="J177" s="24" t="e">
        <f>VLOOKUP(B177,#REF!,2,0)</f>
        <v>#REF!</v>
      </c>
      <c r="K177" s="27" t="e">
        <f>VLOOKUP(B177,#REF!,3,0)</f>
        <v>#REF!</v>
      </c>
      <c r="L177" s="27" t="e">
        <f>VLOOKUP(B177,#REF!,4,0)</f>
        <v>#REF!</v>
      </c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 t="e">
        <f>VLOOKUP(B177,#REF!,9,0)</f>
        <v>#REF!</v>
      </c>
      <c r="AI177" s="27"/>
      <c r="AJ177" s="27"/>
      <c r="AK177" s="27"/>
      <c r="AL177" s="27" t="e">
        <f>VLOOKUP(B177,#REF!,11,0)</f>
        <v>#REF!</v>
      </c>
      <c r="AM177" s="28" t="e">
        <f t="shared" si="23"/>
        <v>#REF!</v>
      </c>
      <c r="AN177" s="28" t="e">
        <f t="shared" si="24"/>
        <v>#REF!</v>
      </c>
      <c r="AO177" s="27"/>
      <c r="AP177" s="27"/>
      <c r="AQ177" s="27"/>
      <c r="AR177" s="27"/>
      <c r="AS177" s="27"/>
      <c r="AT177" s="27">
        <v>334.51</v>
      </c>
      <c r="AU177" s="27">
        <v>43.49</v>
      </c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 t="e">
        <f t="shared" si="25"/>
        <v>#REF!</v>
      </c>
      <c r="BI177" s="27" t="e">
        <f t="shared" si="26"/>
        <v>#REF!</v>
      </c>
      <c r="BJ177" s="28" t="e">
        <f>VLOOKUP(B177,#REF!,3,0)</f>
        <v>#REF!</v>
      </c>
      <c r="BK177" s="28" t="e">
        <f>VLOOKUP(B177,#REF!,6,0)</f>
        <v>#REF!</v>
      </c>
      <c r="BL177" s="28" t="e">
        <f t="shared" si="27"/>
        <v>#REF!</v>
      </c>
      <c r="BM177" s="27" t="e">
        <f>VLOOKUP(B177,#REF!,12,0)</f>
        <v>#REF!</v>
      </c>
      <c r="BN177" s="27" t="e">
        <f>-VLOOKUP(B177,#REF!,8,0)</f>
        <v>#REF!</v>
      </c>
      <c r="BO177" s="27" t="e">
        <f>VLOOKUP(B177,#REF!,39,0)</f>
        <v>#REF!</v>
      </c>
      <c r="BP177" s="27" t="e">
        <f>VLOOKUP(B177,#REF!,44,0)</f>
        <v>#REF!</v>
      </c>
      <c r="BQ177" s="27"/>
      <c r="BR177" s="27" t="e">
        <f>VLOOKUP(B177,#REF!,24,0)</f>
        <v>#REF!</v>
      </c>
      <c r="BS177" s="27"/>
      <c r="BT177" s="27"/>
      <c r="BU177" s="28" t="e">
        <f>VLOOKUP(B177,#REF!,8,0)</f>
        <v>#REF!</v>
      </c>
      <c r="BV177" s="28" t="e">
        <f>VLOOKUP(B177,#REF!,13,0)</f>
        <v>#REF!</v>
      </c>
      <c r="BW177" s="28" t="e">
        <f>VLOOKUP(B177,#REF!,18,0)</f>
        <v>#REF!</v>
      </c>
      <c r="BX177" s="27" t="e">
        <f>VLOOKUP(B177,#REF!,43,0)</f>
        <v>#REF!</v>
      </c>
      <c r="BY177" s="27" t="e">
        <f>VLOOKUP(B177,#REF!,48,0)</f>
        <v>#REF!</v>
      </c>
      <c r="BZ177" s="27">
        <v>0</v>
      </c>
      <c r="CA177" s="27" t="e">
        <f>VLOOKUP(B177,#REF!,28,0)</f>
        <v>#REF!</v>
      </c>
      <c r="CB177" s="27"/>
      <c r="CC177" s="27" t="e">
        <f>VLOOKUP(B177,#REF!,23,0)</f>
        <v>#REF!</v>
      </c>
      <c r="CD177" s="27" t="e">
        <f>VLOOKUP(B177,#REF!,33,0)</f>
        <v>#REF!</v>
      </c>
      <c r="CE177" s="27"/>
      <c r="CF177" s="27" t="e">
        <f>VLOOKUP(B177,#REF!,38,0)</f>
        <v>#REF!</v>
      </c>
      <c r="CG177" s="27" t="e">
        <f t="shared" si="28"/>
        <v>#REF!</v>
      </c>
      <c r="CH177" s="27" t="e">
        <f>VLOOKUP(B177,#REF!,87,0)</f>
        <v>#REF!</v>
      </c>
      <c r="CI177" s="27" t="e">
        <f t="shared" si="22"/>
        <v>#REF!</v>
      </c>
      <c r="CJ177" s="27"/>
      <c r="CK177" s="27"/>
      <c r="CL177" s="27"/>
      <c r="CM177" s="30"/>
      <c r="CN177" s="27"/>
    </row>
    <row r="178" spans="1:92" hidden="1">
      <c r="A178" s="24" t="s">
        <v>503</v>
      </c>
      <c r="B178" s="24">
        <v>10302</v>
      </c>
      <c r="C178" s="24" t="s">
        <v>407</v>
      </c>
      <c r="D178" s="24" t="s">
        <v>408</v>
      </c>
      <c r="E178" s="24" t="s">
        <v>504</v>
      </c>
      <c r="F178" s="24" t="s">
        <v>466</v>
      </c>
      <c r="G178" s="24" t="s">
        <v>315</v>
      </c>
      <c r="H178" s="25"/>
      <c r="I178" s="26" t="s">
        <v>430</v>
      </c>
      <c r="J178" s="24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 t="e">
        <f>VLOOKUP(B178,#REF!,9,0)</f>
        <v>#REF!</v>
      </c>
      <c r="AI178" s="27"/>
      <c r="AJ178" s="27"/>
      <c r="AK178" s="27"/>
      <c r="AL178" s="27" t="e">
        <f>VLOOKUP(B178,#REF!,11,0)</f>
        <v>#REF!</v>
      </c>
      <c r="AM178" s="28">
        <f t="shared" si="23"/>
        <v>0</v>
      </c>
      <c r="AN178" s="28" t="e">
        <f t="shared" si="24"/>
        <v>#REF!</v>
      </c>
      <c r="AO178" s="27"/>
      <c r="AP178" s="27"/>
      <c r="AQ178" s="27"/>
      <c r="AR178" s="27"/>
      <c r="AS178" s="27"/>
      <c r="AT178" s="27">
        <v>0</v>
      </c>
      <c r="AU178" s="27">
        <v>0</v>
      </c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 t="e">
        <f t="shared" si="25"/>
        <v>#REF!</v>
      </c>
      <c r="BI178" s="27" t="e">
        <f t="shared" si="26"/>
        <v>#REF!</v>
      </c>
      <c r="BJ178" s="28" t="e">
        <f>VLOOKUP(B178,#REF!,3,0)</f>
        <v>#REF!</v>
      </c>
      <c r="BK178" s="28" t="e">
        <f>VLOOKUP(B178,#REF!,6,0)</f>
        <v>#REF!</v>
      </c>
      <c r="BL178" s="28" t="e">
        <f t="shared" si="27"/>
        <v>#REF!</v>
      </c>
      <c r="BM178" s="27" t="e">
        <f>VLOOKUP(B178,#REF!,12,0)</f>
        <v>#REF!</v>
      </c>
      <c r="BN178" s="27" t="e">
        <f>-VLOOKUP(B178,#REF!,8,0)</f>
        <v>#REF!</v>
      </c>
      <c r="BO178" s="27" t="e">
        <f>VLOOKUP(B178,#REF!,39,0)</f>
        <v>#REF!</v>
      </c>
      <c r="BP178" s="27" t="e">
        <f>VLOOKUP(B178,#REF!,44,0)</f>
        <v>#REF!</v>
      </c>
      <c r="BQ178" s="27"/>
      <c r="BR178" s="27" t="e">
        <f>VLOOKUP(B178,#REF!,24,0)</f>
        <v>#REF!</v>
      </c>
      <c r="BS178" s="27"/>
      <c r="BT178" s="27"/>
      <c r="BU178" s="28" t="e">
        <f>VLOOKUP(B178,#REF!,8,0)</f>
        <v>#REF!</v>
      </c>
      <c r="BV178" s="28" t="e">
        <f>VLOOKUP(B178,#REF!,13,0)</f>
        <v>#REF!</v>
      </c>
      <c r="BW178" s="28" t="e">
        <f>VLOOKUP(B178,#REF!,18,0)</f>
        <v>#REF!</v>
      </c>
      <c r="BX178" s="27" t="e">
        <f>VLOOKUP(B178,#REF!,43,0)</f>
        <v>#REF!</v>
      </c>
      <c r="BY178" s="27" t="e">
        <f>VLOOKUP(B178,#REF!,48,0)</f>
        <v>#REF!</v>
      </c>
      <c r="BZ178" s="27">
        <v>0</v>
      </c>
      <c r="CA178" s="27" t="e">
        <f>VLOOKUP(B178,#REF!,28,0)</f>
        <v>#REF!</v>
      </c>
      <c r="CB178" s="27"/>
      <c r="CC178" s="27" t="e">
        <f>VLOOKUP(B178,#REF!,23,0)</f>
        <v>#REF!</v>
      </c>
      <c r="CD178" s="27" t="e">
        <f>VLOOKUP(B178,#REF!,33,0)</f>
        <v>#REF!</v>
      </c>
      <c r="CE178" s="27"/>
      <c r="CF178" s="27" t="e">
        <f>VLOOKUP(B178,#REF!,38,0)</f>
        <v>#REF!</v>
      </c>
      <c r="CG178" s="27" t="e">
        <f t="shared" si="28"/>
        <v>#REF!</v>
      </c>
      <c r="CH178" s="27" t="e">
        <f>VLOOKUP(B178,#REF!,87,0)</f>
        <v>#REF!</v>
      </c>
      <c r="CI178" s="27" t="e">
        <f t="shared" si="22"/>
        <v>#REF!</v>
      </c>
      <c r="CJ178" s="27"/>
      <c r="CK178" s="27"/>
      <c r="CL178" s="27"/>
      <c r="CM178" s="30"/>
      <c r="CN178" s="27"/>
    </row>
    <row r="179" spans="1:92" hidden="1">
      <c r="A179" s="24" t="s">
        <v>505</v>
      </c>
      <c r="B179" s="24">
        <v>11677</v>
      </c>
      <c r="C179" s="24" t="s">
        <v>407</v>
      </c>
      <c r="D179" s="24" t="s">
        <v>408</v>
      </c>
      <c r="E179" s="24" t="s">
        <v>506</v>
      </c>
      <c r="F179" s="24" t="s">
        <v>466</v>
      </c>
      <c r="G179" s="24" t="s">
        <v>315</v>
      </c>
      <c r="H179" s="25"/>
      <c r="I179" s="26" t="s">
        <v>414</v>
      </c>
      <c r="J179" s="24" t="e">
        <f>VLOOKUP(B179,#REF!,2,0)</f>
        <v>#REF!</v>
      </c>
      <c r="K179" s="27" t="e">
        <f>VLOOKUP(B179,#REF!,3,0)</f>
        <v>#REF!</v>
      </c>
      <c r="L179" s="27" t="e">
        <f>VLOOKUP(B179,#REF!,4,0)</f>
        <v>#REF!</v>
      </c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 t="e">
        <f>VLOOKUP(B179,#REF!,9,0)</f>
        <v>#REF!</v>
      </c>
      <c r="AI179" s="27"/>
      <c r="AJ179" s="27"/>
      <c r="AK179" s="27"/>
      <c r="AL179" s="27" t="e">
        <f>VLOOKUP(B179,#REF!,11,0)</f>
        <v>#REF!</v>
      </c>
      <c r="AM179" s="28" t="e">
        <f t="shared" si="23"/>
        <v>#REF!</v>
      </c>
      <c r="AN179" s="28" t="e">
        <f t="shared" si="24"/>
        <v>#REF!</v>
      </c>
      <c r="AO179" s="27"/>
      <c r="AP179" s="27"/>
      <c r="AQ179" s="27"/>
      <c r="AR179" s="27"/>
      <c r="AS179" s="27"/>
      <c r="AT179" s="27">
        <v>8554.89</v>
      </c>
      <c r="AU179" s="27">
        <v>1112.1099999999999</v>
      </c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 t="e">
        <f t="shared" si="25"/>
        <v>#REF!</v>
      </c>
      <c r="BI179" s="27" t="e">
        <f t="shared" si="26"/>
        <v>#REF!</v>
      </c>
      <c r="BJ179" s="28" t="e">
        <f>VLOOKUP(B179,#REF!,3,0)</f>
        <v>#REF!</v>
      </c>
      <c r="BK179" s="28" t="e">
        <f>VLOOKUP(B179,#REF!,6,0)</f>
        <v>#REF!</v>
      </c>
      <c r="BL179" s="28" t="e">
        <f t="shared" si="27"/>
        <v>#REF!</v>
      </c>
      <c r="BM179" s="27" t="e">
        <f>-VLOOKUP(B179,#REF!,10,0)</f>
        <v>#REF!</v>
      </c>
      <c r="BN179" s="27" t="e">
        <f>-VLOOKUP(B179,#REF!,8,0)</f>
        <v>#REF!</v>
      </c>
      <c r="BO179" s="27" t="e">
        <f>VLOOKUP(B179,#REF!,39,0)</f>
        <v>#REF!</v>
      </c>
      <c r="BP179" s="27" t="e">
        <f>VLOOKUP(B179,#REF!,44,0)</f>
        <v>#REF!</v>
      </c>
      <c r="BQ179" s="27"/>
      <c r="BR179" s="27" t="e">
        <f>VLOOKUP(B179,#REF!,24,0)</f>
        <v>#REF!</v>
      </c>
      <c r="BS179" s="27"/>
      <c r="BT179" s="27"/>
      <c r="BU179" s="28" t="e">
        <f>VLOOKUP(B179,#REF!,8,0)</f>
        <v>#REF!</v>
      </c>
      <c r="BV179" s="28" t="e">
        <f>VLOOKUP(B179,#REF!,13,0)</f>
        <v>#REF!</v>
      </c>
      <c r="BW179" s="28" t="e">
        <f>VLOOKUP(B179,#REF!,18,0)</f>
        <v>#REF!</v>
      </c>
      <c r="BX179" s="27" t="e">
        <f>VLOOKUP(B179,#REF!,43,0)</f>
        <v>#REF!</v>
      </c>
      <c r="BY179" s="27" t="e">
        <f>VLOOKUP(B179,#REF!,48,0)</f>
        <v>#REF!</v>
      </c>
      <c r="BZ179" s="27">
        <v>0</v>
      </c>
      <c r="CA179" s="27" t="e">
        <f>VLOOKUP(B179,#REF!,28,0)</f>
        <v>#REF!</v>
      </c>
      <c r="CB179" s="27"/>
      <c r="CC179" s="27" t="e">
        <f>VLOOKUP(B179,#REF!,23,0)</f>
        <v>#REF!</v>
      </c>
      <c r="CD179" s="27" t="e">
        <f>VLOOKUP(B179,#REF!,33,0)</f>
        <v>#REF!</v>
      </c>
      <c r="CE179" s="27"/>
      <c r="CF179" s="27" t="e">
        <f>VLOOKUP(B179,#REF!,38,0)</f>
        <v>#REF!</v>
      </c>
      <c r="CG179" s="27" t="e">
        <f t="shared" si="28"/>
        <v>#REF!</v>
      </c>
      <c r="CH179" s="27" t="e">
        <f>VLOOKUP(B179,#REF!,87,0)</f>
        <v>#REF!</v>
      </c>
      <c r="CI179" s="27" t="e">
        <f t="shared" si="22"/>
        <v>#REF!</v>
      </c>
      <c r="CJ179" s="27"/>
      <c r="CK179" s="27"/>
      <c r="CL179" s="27"/>
      <c r="CM179" s="30"/>
      <c r="CN179" s="27"/>
    </row>
    <row r="180" spans="1:92" hidden="1">
      <c r="A180" s="24" t="s">
        <v>507</v>
      </c>
      <c r="B180" s="24">
        <v>10292</v>
      </c>
      <c r="C180" s="24" t="s">
        <v>508</v>
      </c>
      <c r="D180" s="24" t="s">
        <v>509</v>
      </c>
      <c r="E180" s="24" t="s">
        <v>510</v>
      </c>
      <c r="F180" s="24" t="s">
        <v>466</v>
      </c>
      <c r="G180" s="24" t="s">
        <v>315</v>
      </c>
      <c r="H180" s="25"/>
      <c r="I180" s="26" t="s">
        <v>414</v>
      </c>
      <c r="J180" s="24" t="e">
        <f>VLOOKUP(B180,#REF!,2,0)</f>
        <v>#REF!</v>
      </c>
      <c r="K180" s="27" t="e">
        <f>VLOOKUP(B180,#REF!,3,0)</f>
        <v>#REF!</v>
      </c>
      <c r="L180" s="27" t="e">
        <f>VLOOKUP(B180,#REF!,4,0)</f>
        <v>#REF!</v>
      </c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 t="e">
        <f>VLOOKUP(B180,#REF!,9,0)</f>
        <v>#REF!</v>
      </c>
      <c r="AI180" s="27"/>
      <c r="AJ180" s="27"/>
      <c r="AK180" s="27"/>
      <c r="AL180" s="27" t="e">
        <f>VLOOKUP(B180,#REF!,11,0)</f>
        <v>#REF!</v>
      </c>
      <c r="AM180" s="28" t="e">
        <f t="shared" si="23"/>
        <v>#REF!</v>
      </c>
      <c r="AN180" s="28" t="e">
        <f t="shared" si="24"/>
        <v>#REF!</v>
      </c>
      <c r="AO180" s="27"/>
      <c r="AP180" s="27"/>
      <c r="AQ180" s="27"/>
      <c r="AR180" s="27"/>
      <c r="AS180" s="27"/>
      <c r="AT180" s="27">
        <v>1529.18</v>
      </c>
      <c r="AU180" s="27">
        <v>198.82</v>
      </c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 t="e">
        <f t="shared" si="25"/>
        <v>#REF!</v>
      </c>
      <c r="BI180" s="27" t="e">
        <f t="shared" si="26"/>
        <v>#REF!</v>
      </c>
      <c r="BJ180" s="28" t="e">
        <f>VLOOKUP(B180,#REF!,3,0)</f>
        <v>#REF!</v>
      </c>
      <c r="BK180" s="28" t="e">
        <f>VLOOKUP(B180,#REF!,6,0)</f>
        <v>#REF!</v>
      </c>
      <c r="BL180" s="28" t="e">
        <f t="shared" si="27"/>
        <v>#REF!</v>
      </c>
      <c r="BM180" s="27" t="e">
        <f>VLOOKUP(B180,#REF!,12,0)</f>
        <v>#REF!</v>
      </c>
      <c r="BN180" s="27" t="e">
        <f>-VLOOKUP(B180,#REF!,8,0)</f>
        <v>#REF!</v>
      </c>
      <c r="BO180" s="27" t="e">
        <f>VLOOKUP(B180,#REF!,39,0)</f>
        <v>#REF!</v>
      </c>
      <c r="BP180" s="27" t="e">
        <f>VLOOKUP(B180,#REF!,44,0)</f>
        <v>#REF!</v>
      </c>
      <c r="BQ180" s="27"/>
      <c r="BR180" s="27" t="e">
        <f>VLOOKUP(B180,#REF!,24,0)</f>
        <v>#REF!</v>
      </c>
      <c r="BS180" s="27"/>
      <c r="BT180" s="27"/>
      <c r="BU180" s="28" t="e">
        <f>VLOOKUP(B180,#REF!,8,0)</f>
        <v>#REF!</v>
      </c>
      <c r="BV180" s="28" t="e">
        <f>VLOOKUP(B180,#REF!,13,0)</f>
        <v>#REF!</v>
      </c>
      <c r="BW180" s="28" t="e">
        <f>VLOOKUP(B180,#REF!,18,0)</f>
        <v>#REF!</v>
      </c>
      <c r="BX180" s="27" t="e">
        <f>VLOOKUP(B180,#REF!,43,0)</f>
        <v>#REF!</v>
      </c>
      <c r="BY180" s="27" t="e">
        <f>VLOOKUP(B180,#REF!,48,0)</f>
        <v>#REF!</v>
      </c>
      <c r="BZ180" s="27">
        <v>0</v>
      </c>
      <c r="CA180" s="27" t="e">
        <f>VLOOKUP(B180,#REF!,28,0)</f>
        <v>#REF!</v>
      </c>
      <c r="CB180" s="27"/>
      <c r="CC180" s="27" t="e">
        <f>VLOOKUP(B180,#REF!,23,0)</f>
        <v>#REF!</v>
      </c>
      <c r="CD180" s="27" t="e">
        <f>VLOOKUP(B180,#REF!,33,0)</f>
        <v>#REF!</v>
      </c>
      <c r="CE180" s="27"/>
      <c r="CF180" s="27" t="e">
        <f>VLOOKUP(B180,#REF!,38,0)</f>
        <v>#REF!</v>
      </c>
      <c r="CG180" s="27" t="e">
        <f t="shared" si="28"/>
        <v>#REF!</v>
      </c>
      <c r="CH180" s="27" t="e">
        <f>VLOOKUP(B180,#REF!,87,0)</f>
        <v>#REF!</v>
      </c>
      <c r="CI180" s="27" t="e">
        <f t="shared" si="22"/>
        <v>#REF!</v>
      </c>
      <c r="CJ180" s="27"/>
      <c r="CK180" s="27"/>
      <c r="CL180" s="27"/>
      <c r="CM180" s="30"/>
      <c r="CN180" s="27"/>
    </row>
    <row r="181" spans="1:92" hidden="1">
      <c r="A181" s="24" t="s">
        <v>511</v>
      </c>
      <c r="B181" s="24">
        <v>6429</v>
      </c>
      <c r="C181" s="24" t="s">
        <v>508</v>
      </c>
      <c r="D181" s="24" t="s">
        <v>512</v>
      </c>
      <c r="E181" s="24" t="s">
        <v>513</v>
      </c>
      <c r="F181" s="24" t="s">
        <v>466</v>
      </c>
      <c r="G181" s="24" t="s">
        <v>315</v>
      </c>
      <c r="H181" s="25"/>
      <c r="I181" s="26" t="s">
        <v>414</v>
      </c>
      <c r="J181" s="24" t="e">
        <f>VLOOKUP(B181,#REF!,2,0)</f>
        <v>#REF!</v>
      </c>
      <c r="K181" s="27" t="e">
        <f>VLOOKUP(B181,#REF!,3,0)</f>
        <v>#REF!</v>
      </c>
      <c r="L181" s="27" t="e">
        <f>VLOOKUP(B181,#REF!,4,0)</f>
        <v>#REF!</v>
      </c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 t="e">
        <f>VLOOKUP(B181,#REF!,9,0)</f>
        <v>#REF!</v>
      </c>
      <c r="AI181" s="27"/>
      <c r="AJ181" s="27"/>
      <c r="AK181" s="27"/>
      <c r="AL181" s="27" t="e">
        <f>VLOOKUP(B181,#REF!,11,0)</f>
        <v>#REF!</v>
      </c>
      <c r="AM181" s="28" t="e">
        <f t="shared" si="23"/>
        <v>#REF!</v>
      </c>
      <c r="AN181" s="28" t="e">
        <f t="shared" si="24"/>
        <v>#REF!</v>
      </c>
      <c r="AO181" s="27"/>
      <c r="AP181" s="27"/>
      <c r="AQ181" s="27"/>
      <c r="AR181" s="27"/>
      <c r="AS181" s="27"/>
      <c r="AT181" s="27">
        <v>5654.9</v>
      </c>
      <c r="AU181" s="27">
        <v>735.1</v>
      </c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 t="e">
        <f t="shared" si="25"/>
        <v>#REF!</v>
      </c>
      <c r="BI181" s="27" t="e">
        <f t="shared" si="26"/>
        <v>#REF!</v>
      </c>
      <c r="BJ181" s="28" t="e">
        <f>VLOOKUP(B181,#REF!,3,0)</f>
        <v>#REF!</v>
      </c>
      <c r="BK181" s="28" t="e">
        <f>VLOOKUP(B181,#REF!,6,0)</f>
        <v>#REF!</v>
      </c>
      <c r="BL181" s="28" t="e">
        <f t="shared" si="27"/>
        <v>#REF!</v>
      </c>
      <c r="BM181" s="27" t="e">
        <f>-VLOOKUP(B181,#REF!,10,0)</f>
        <v>#REF!</v>
      </c>
      <c r="BN181" s="27" t="e">
        <f>-VLOOKUP(B181,#REF!,8,0)</f>
        <v>#REF!</v>
      </c>
      <c r="BO181" s="27" t="e">
        <f>VLOOKUP(B181,#REF!,39,0)</f>
        <v>#REF!</v>
      </c>
      <c r="BP181" s="27" t="e">
        <f>VLOOKUP(B181,#REF!,44,0)</f>
        <v>#REF!</v>
      </c>
      <c r="BQ181" s="27"/>
      <c r="BR181" s="27" t="e">
        <f>VLOOKUP(B181,#REF!,24,0)</f>
        <v>#REF!</v>
      </c>
      <c r="BS181" s="27"/>
      <c r="BT181" s="27"/>
      <c r="BU181" s="28" t="e">
        <f>VLOOKUP(B181,#REF!,8,0)</f>
        <v>#REF!</v>
      </c>
      <c r="BV181" s="28" t="e">
        <f>VLOOKUP(B181,#REF!,13,0)</f>
        <v>#REF!</v>
      </c>
      <c r="BW181" s="28" t="e">
        <f>VLOOKUP(B181,#REF!,18,0)</f>
        <v>#REF!</v>
      </c>
      <c r="BX181" s="27" t="e">
        <f>VLOOKUP(B181,#REF!,43,0)</f>
        <v>#REF!</v>
      </c>
      <c r="BY181" s="27" t="e">
        <f>VLOOKUP(B181,#REF!,48,0)</f>
        <v>#REF!</v>
      </c>
      <c r="BZ181" s="27">
        <v>0</v>
      </c>
      <c r="CA181" s="27" t="e">
        <f>VLOOKUP(B181,#REF!,28,0)</f>
        <v>#REF!</v>
      </c>
      <c r="CB181" s="27"/>
      <c r="CC181" s="27" t="e">
        <f>VLOOKUP(B181,#REF!,23,0)</f>
        <v>#REF!</v>
      </c>
      <c r="CD181" s="27" t="e">
        <f>VLOOKUP(B181,#REF!,33,0)</f>
        <v>#REF!</v>
      </c>
      <c r="CE181" s="27"/>
      <c r="CF181" s="27" t="e">
        <f>VLOOKUP(B181,#REF!,38,0)</f>
        <v>#REF!</v>
      </c>
      <c r="CG181" s="27" t="e">
        <f t="shared" si="28"/>
        <v>#REF!</v>
      </c>
      <c r="CH181" s="27" t="e">
        <f>VLOOKUP(B181,#REF!,87,0)</f>
        <v>#REF!</v>
      </c>
      <c r="CI181" s="27" t="e">
        <f t="shared" si="22"/>
        <v>#REF!</v>
      </c>
      <c r="CJ181" s="27"/>
      <c r="CK181" s="27"/>
      <c r="CL181" s="27"/>
      <c r="CM181" s="30"/>
      <c r="CN181" s="27"/>
    </row>
    <row r="182" spans="1:92" hidden="1">
      <c r="A182" s="24" t="s">
        <v>515</v>
      </c>
      <c r="B182" s="24">
        <v>4724</v>
      </c>
      <c r="C182" s="24" t="s">
        <v>508</v>
      </c>
      <c r="D182" s="24" t="s">
        <v>516</v>
      </c>
      <c r="E182" s="24" t="s">
        <v>517</v>
      </c>
      <c r="F182" s="24" t="s">
        <v>466</v>
      </c>
      <c r="G182" s="24" t="s">
        <v>315</v>
      </c>
      <c r="H182" s="25"/>
      <c r="I182" s="26" t="s">
        <v>414</v>
      </c>
      <c r="J182" s="24" t="e">
        <f>VLOOKUP(B182,#REF!,2,0)</f>
        <v>#REF!</v>
      </c>
      <c r="K182" s="27" t="e">
        <f>VLOOKUP(B182,#REF!,3,0)</f>
        <v>#REF!</v>
      </c>
      <c r="L182" s="27" t="e">
        <f>VLOOKUP(B182,#REF!,4,0)</f>
        <v>#REF!</v>
      </c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 t="e">
        <f>VLOOKUP(B182,#REF!,9,0)</f>
        <v>#REF!</v>
      </c>
      <c r="AI182" s="27"/>
      <c r="AJ182" s="27"/>
      <c r="AK182" s="27"/>
      <c r="AL182" s="27" t="e">
        <f>VLOOKUP(B182,#REF!,11,0)</f>
        <v>#REF!</v>
      </c>
      <c r="AM182" s="28" t="e">
        <f t="shared" si="23"/>
        <v>#REF!</v>
      </c>
      <c r="AN182" s="28" t="e">
        <f t="shared" si="24"/>
        <v>#REF!</v>
      </c>
      <c r="AO182" s="27"/>
      <c r="AP182" s="27"/>
      <c r="AQ182" s="27"/>
      <c r="AR182" s="27"/>
      <c r="AS182" s="27"/>
      <c r="AT182" s="27">
        <v>6681.41</v>
      </c>
      <c r="AU182" s="27">
        <v>868.59</v>
      </c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 t="e">
        <f t="shared" si="25"/>
        <v>#REF!</v>
      </c>
      <c r="BI182" s="27" t="e">
        <f t="shared" si="26"/>
        <v>#REF!</v>
      </c>
      <c r="BJ182" s="28" t="e">
        <f>VLOOKUP(B182,#REF!,3,0)</f>
        <v>#REF!</v>
      </c>
      <c r="BK182" s="28" t="e">
        <f>VLOOKUP(B182,#REF!,6,0)</f>
        <v>#REF!</v>
      </c>
      <c r="BL182" s="28" t="e">
        <f t="shared" si="27"/>
        <v>#REF!</v>
      </c>
      <c r="BM182" s="27" t="e">
        <f>-VLOOKUP(B182,#REF!,10,0)</f>
        <v>#REF!</v>
      </c>
      <c r="BN182" s="27" t="e">
        <f>-VLOOKUP(B182,#REF!,8,0)</f>
        <v>#REF!</v>
      </c>
      <c r="BO182" s="27" t="e">
        <f>VLOOKUP(B182,#REF!,39,0)</f>
        <v>#REF!</v>
      </c>
      <c r="BP182" s="27" t="e">
        <f>VLOOKUP(B182,#REF!,44,0)</f>
        <v>#REF!</v>
      </c>
      <c r="BQ182" s="27"/>
      <c r="BR182" s="27" t="e">
        <f>VLOOKUP(B182,#REF!,24,0)</f>
        <v>#REF!</v>
      </c>
      <c r="BS182" s="27"/>
      <c r="BT182" s="27"/>
      <c r="BU182" s="28" t="e">
        <f>VLOOKUP(B182,#REF!,8,0)</f>
        <v>#REF!</v>
      </c>
      <c r="BV182" s="28" t="e">
        <f>VLOOKUP(B182,#REF!,13,0)</f>
        <v>#REF!</v>
      </c>
      <c r="BW182" s="28" t="e">
        <f>VLOOKUP(B182,#REF!,18,0)</f>
        <v>#REF!</v>
      </c>
      <c r="BX182" s="27" t="e">
        <f>VLOOKUP(B182,#REF!,43,0)</f>
        <v>#REF!</v>
      </c>
      <c r="BY182" s="27" t="e">
        <f>VLOOKUP(B182,#REF!,48,0)</f>
        <v>#REF!</v>
      </c>
      <c r="BZ182" s="27">
        <v>0</v>
      </c>
      <c r="CA182" s="27" t="e">
        <f>VLOOKUP(B182,#REF!,28,0)</f>
        <v>#REF!</v>
      </c>
      <c r="CB182" s="27"/>
      <c r="CC182" s="27" t="e">
        <f>VLOOKUP(B182,#REF!,23,0)</f>
        <v>#REF!</v>
      </c>
      <c r="CD182" s="27" t="e">
        <f>VLOOKUP(B182,#REF!,33,0)</f>
        <v>#REF!</v>
      </c>
      <c r="CE182" s="27"/>
      <c r="CF182" s="27" t="e">
        <f>VLOOKUP(B182,#REF!,38,0)</f>
        <v>#REF!</v>
      </c>
      <c r="CG182" s="27" t="e">
        <f t="shared" si="28"/>
        <v>#REF!</v>
      </c>
      <c r="CH182" s="27" t="e">
        <f>VLOOKUP(B182,#REF!,87,0)</f>
        <v>#REF!</v>
      </c>
      <c r="CI182" s="27" t="e">
        <f t="shared" si="22"/>
        <v>#REF!</v>
      </c>
      <c r="CJ182" s="27"/>
      <c r="CK182" s="27"/>
      <c r="CL182" s="27"/>
      <c r="CM182" s="30"/>
      <c r="CN182" s="27"/>
    </row>
    <row r="183" spans="1:92" hidden="1">
      <c r="A183" s="24" t="s">
        <v>518</v>
      </c>
      <c r="B183" s="24">
        <v>4770</v>
      </c>
      <c r="C183" s="24" t="s">
        <v>508</v>
      </c>
      <c r="D183" s="24" t="s">
        <v>519</v>
      </c>
      <c r="E183" s="24" t="s">
        <v>520</v>
      </c>
      <c r="F183" s="24" t="s">
        <v>466</v>
      </c>
      <c r="G183" s="24" t="s">
        <v>315</v>
      </c>
      <c r="H183" s="25"/>
      <c r="I183" s="26" t="s">
        <v>414</v>
      </c>
      <c r="J183" s="24" t="e">
        <f>VLOOKUP(B183,#REF!,2,0)</f>
        <v>#REF!</v>
      </c>
      <c r="K183" s="27" t="e">
        <f>VLOOKUP(B183,#REF!,3,0)</f>
        <v>#REF!</v>
      </c>
      <c r="L183" s="27" t="e">
        <f>VLOOKUP(B183,#REF!,4,0)</f>
        <v>#REF!</v>
      </c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 t="e">
        <f>VLOOKUP(B183,#REF!,9,0)</f>
        <v>#REF!</v>
      </c>
      <c r="AI183" s="27"/>
      <c r="AJ183" s="27"/>
      <c r="AK183" s="27"/>
      <c r="AL183" s="27" t="e">
        <f>VLOOKUP(B183,#REF!,11,0)</f>
        <v>#REF!</v>
      </c>
      <c r="AM183" s="28" t="e">
        <f t="shared" si="23"/>
        <v>#REF!</v>
      </c>
      <c r="AN183" s="28" t="e">
        <f t="shared" si="24"/>
        <v>#REF!</v>
      </c>
      <c r="AO183" s="27"/>
      <c r="AP183" s="27"/>
      <c r="AQ183" s="27"/>
      <c r="AR183" s="27"/>
      <c r="AS183" s="27"/>
      <c r="AT183" s="27">
        <v>89261.07</v>
      </c>
      <c r="AU183" s="27">
        <v>11603.93</v>
      </c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 t="e">
        <f t="shared" si="25"/>
        <v>#REF!</v>
      </c>
      <c r="BI183" s="27" t="e">
        <f t="shared" si="26"/>
        <v>#REF!</v>
      </c>
      <c r="BJ183" s="28" t="e">
        <f>VLOOKUP(B183,#REF!,3,0)</f>
        <v>#REF!</v>
      </c>
      <c r="BK183" s="28" t="e">
        <f>VLOOKUP(B183,#REF!,6,0)</f>
        <v>#REF!</v>
      </c>
      <c r="BL183" s="28" t="e">
        <f t="shared" si="27"/>
        <v>#REF!</v>
      </c>
      <c r="BM183" s="27" t="e">
        <f>-VLOOKUP(B183,#REF!,10,0)</f>
        <v>#REF!</v>
      </c>
      <c r="BN183" s="27" t="e">
        <f>-VLOOKUP(B183,#REF!,8,0)</f>
        <v>#REF!</v>
      </c>
      <c r="BO183" s="27" t="e">
        <f>VLOOKUP(B183,#REF!,39,0)</f>
        <v>#REF!</v>
      </c>
      <c r="BP183" s="27" t="e">
        <f>VLOOKUP(B183,#REF!,44,0)</f>
        <v>#REF!</v>
      </c>
      <c r="BQ183" s="27"/>
      <c r="BR183" s="27" t="e">
        <f>VLOOKUP(B183,#REF!,24,0)</f>
        <v>#REF!</v>
      </c>
      <c r="BS183" s="27"/>
      <c r="BT183" s="27"/>
      <c r="BU183" s="28" t="e">
        <f>VLOOKUP(B183,#REF!,8,0)</f>
        <v>#REF!</v>
      </c>
      <c r="BV183" s="28" t="e">
        <f>VLOOKUP(B183,#REF!,13,0)</f>
        <v>#REF!</v>
      </c>
      <c r="BW183" s="28" t="e">
        <f>VLOOKUP(B183,#REF!,18,0)</f>
        <v>#REF!</v>
      </c>
      <c r="BX183" s="27" t="e">
        <f>VLOOKUP(B183,#REF!,43,0)</f>
        <v>#REF!</v>
      </c>
      <c r="BY183" s="27" t="e">
        <f>VLOOKUP(B183,#REF!,48,0)</f>
        <v>#REF!</v>
      </c>
      <c r="BZ183" s="27">
        <v>0</v>
      </c>
      <c r="CA183" s="27" t="e">
        <f>VLOOKUP(B183,#REF!,28,0)</f>
        <v>#REF!</v>
      </c>
      <c r="CB183" s="27"/>
      <c r="CC183" s="27" t="e">
        <f>VLOOKUP(B183,#REF!,23,0)</f>
        <v>#REF!</v>
      </c>
      <c r="CD183" s="27" t="e">
        <f>VLOOKUP(B183,#REF!,33,0)</f>
        <v>#REF!</v>
      </c>
      <c r="CE183" s="27"/>
      <c r="CF183" s="27" t="e">
        <f>VLOOKUP(B183,#REF!,38,0)</f>
        <v>#REF!</v>
      </c>
      <c r="CG183" s="27" t="e">
        <f t="shared" si="28"/>
        <v>#REF!</v>
      </c>
      <c r="CH183" s="27" t="e">
        <f>VLOOKUP(B183,#REF!,87,0)</f>
        <v>#REF!</v>
      </c>
      <c r="CI183" s="27" t="e">
        <f t="shared" si="22"/>
        <v>#REF!</v>
      </c>
      <c r="CJ183" s="27"/>
      <c r="CK183" s="27"/>
      <c r="CL183" s="27"/>
      <c r="CM183" s="30"/>
      <c r="CN183" s="27"/>
    </row>
    <row r="184" spans="1:92" hidden="1">
      <c r="A184" s="24" t="s">
        <v>521</v>
      </c>
      <c r="B184" s="24">
        <v>11587</v>
      </c>
      <c r="C184" s="24" t="s">
        <v>508</v>
      </c>
      <c r="D184" s="24" t="s">
        <v>522</v>
      </c>
      <c r="E184" s="24" t="s">
        <v>523</v>
      </c>
      <c r="F184" s="24" t="s">
        <v>466</v>
      </c>
      <c r="G184" s="24" t="s">
        <v>315</v>
      </c>
      <c r="H184" s="25"/>
      <c r="I184" s="26" t="s">
        <v>414</v>
      </c>
      <c r="J184" s="24" t="e">
        <f>VLOOKUP(B184,#REF!,2,0)</f>
        <v>#REF!</v>
      </c>
      <c r="K184" s="27" t="e">
        <f>VLOOKUP(B184,#REF!,3,0)</f>
        <v>#REF!</v>
      </c>
      <c r="L184" s="27" t="e">
        <f>VLOOKUP(B184,#REF!,4,0)</f>
        <v>#REF!</v>
      </c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 t="e">
        <f>VLOOKUP(B184,#REF!,9,0)</f>
        <v>#REF!</v>
      </c>
      <c r="AI184" s="27"/>
      <c r="AJ184" s="27"/>
      <c r="AK184" s="27"/>
      <c r="AL184" s="27" t="e">
        <f>VLOOKUP(B184,#REF!,11,0)</f>
        <v>#REF!</v>
      </c>
      <c r="AM184" s="28" t="e">
        <f t="shared" si="23"/>
        <v>#REF!</v>
      </c>
      <c r="AN184" s="28" t="e">
        <f t="shared" si="24"/>
        <v>#REF!</v>
      </c>
      <c r="AO184" s="27"/>
      <c r="AP184" s="27"/>
      <c r="AQ184" s="27"/>
      <c r="AR184" s="27"/>
      <c r="AS184" s="27"/>
      <c r="AT184" s="27">
        <v>345.13</v>
      </c>
      <c r="AU184" s="27">
        <v>44.87</v>
      </c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 t="e">
        <f t="shared" si="25"/>
        <v>#REF!</v>
      </c>
      <c r="BI184" s="27" t="e">
        <f t="shared" si="26"/>
        <v>#REF!</v>
      </c>
      <c r="BJ184" s="28" t="e">
        <f>VLOOKUP(B184,#REF!,3,0)</f>
        <v>#REF!</v>
      </c>
      <c r="BK184" s="28" t="e">
        <f>VLOOKUP(B184,#REF!,6,0)</f>
        <v>#REF!</v>
      </c>
      <c r="BL184" s="28" t="e">
        <f t="shared" si="27"/>
        <v>#REF!</v>
      </c>
      <c r="BM184" s="27" t="e">
        <f>-VLOOKUP(B184,#REF!,10,0)</f>
        <v>#REF!</v>
      </c>
      <c r="BN184" s="27" t="e">
        <f>-VLOOKUP(B184,#REF!,8,0)</f>
        <v>#REF!</v>
      </c>
      <c r="BO184" s="27" t="e">
        <f>VLOOKUP(B184,#REF!,39,0)</f>
        <v>#REF!</v>
      </c>
      <c r="BP184" s="27" t="e">
        <f>VLOOKUP(B184,#REF!,44,0)</f>
        <v>#REF!</v>
      </c>
      <c r="BQ184" s="27"/>
      <c r="BR184" s="27" t="e">
        <f>VLOOKUP(B184,#REF!,24,0)</f>
        <v>#REF!</v>
      </c>
      <c r="BS184" s="27"/>
      <c r="BT184" s="27"/>
      <c r="BU184" s="28" t="e">
        <f>VLOOKUP(B184,#REF!,8,0)</f>
        <v>#REF!</v>
      </c>
      <c r="BV184" s="28" t="e">
        <f>VLOOKUP(B184,#REF!,13,0)</f>
        <v>#REF!</v>
      </c>
      <c r="BW184" s="28" t="e">
        <f>VLOOKUP(B184,#REF!,18,0)</f>
        <v>#REF!</v>
      </c>
      <c r="BX184" s="27" t="e">
        <f>VLOOKUP(B184,#REF!,43,0)</f>
        <v>#REF!</v>
      </c>
      <c r="BY184" s="27" t="e">
        <f>VLOOKUP(B184,#REF!,48,0)</f>
        <v>#REF!</v>
      </c>
      <c r="BZ184" s="27">
        <v>0</v>
      </c>
      <c r="CA184" s="27" t="e">
        <f>VLOOKUP(B184,#REF!,28,0)</f>
        <v>#REF!</v>
      </c>
      <c r="CB184" s="27"/>
      <c r="CC184" s="27" t="e">
        <f>VLOOKUP(B184,#REF!,23,0)</f>
        <v>#REF!</v>
      </c>
      <c r="CD184" s="27" t="e">
        <f>VLOOKUP(B184,#REF!,33,0)</f>
        <v>#REF!</v>
      </c>
      <c r="CE184" s="27"/>
      <c r="CF184" s="27" t="e">
        <f>VLOOKUP(B184,#REF!,38,0)</f>
        <v>#REF!</v>
      </c>
      <c r="CG184" s="27" t="e">
        <f t="shared" si="28"/>
        <v>#REF!</v>
      </c>
      <c r="CH184" s="27" t="e">
        <f>VLOOKUP(B184,#REF!,87,0)</f>
        <v>#REF!</v>
      </c>
      <c r="CI184" s="27" t="e">
        <f t="shared" si="22"/>
        <v>#REF!</v>
      </c>
      <c r="CJ184" s="27"/>
      <c r="CK184" s="27"/>
      <c r="CL184" s="27"/>
      <c r="CM184" s="30"/>
      <c r="CN184" s="27"/>
    </row>
    <row r="185" spans="1:92" hidden="1">
      <c r="A185" s="24" t="s">
        <v>524</v>
      </c>
      <c r="B185" s="24">
        <v>7206</v>
      </c>
      <c r="C185" s="24" t="s">
        <v>525</v>
      </c>
      <c r="D185" s="24" t="s">
        <v>526</v>
      </c>
      <c r="E185" s="24" t="s">
        <v>527</v>
      </c>
      <c r="F185" s="24" t="s">
        <v>466</v>
      </c>
      <c r="G185" s="24" t="s">
        <v>315</v>
      </c>
      <c r="H185" s="25"/>
      <c r="I185" s="26" t="s">
        <v>414</v>
      </c>
      <c r="J185" s="24" t="e">
        <f>VLOOKUP(B185,#REF!,2,0)</f>
        <v>#REF!</v>
      </c>
      <c r="K185" s="27" t="e">
        <f>VLOOKUP(B185,#REF!,3,0)</f>
        <v>#REF!</v>
      </c>
      <c r="L185" s="27" t="e">
        <f>VLOOKUP(B185,#REF!,4,0)</f>
        <v>#REF!</v>
      </c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 t="e">
        <f>VLOOKUP(B185,#REF!,9,0)</f>
        <v>#REF!</v>
      </c>
      <c r="AI185" s="27"/>
      <c r="AJ185" s="27"/>
      <c r="AK185" s="27"/>
      <c r="AL185" s="27" t="e">
        <f>VLOOKUP(B185,#REF!,11,0)</f>
        <v>#REF!</v>
      </c>
      <c r="AM185" s="28" t="e">
        <f t="shared" si="23"/>
        <v>#REF!</v>
      </c>
      <c r="AN185" s="28" t="e">
        <f t="shared" si="24"/>
        <v>#REF!</v>
      </c>
      <c r="AO185" s="27"/>
      <c r="AP185" s="27"/>
      <c r="AQ185" s="27"/>
      <c r="AR185" s="27"/>
      <c r="AS185" s="27"/>
      <c r="AT185" s="27">
        <v>0</v>
      </c>
      <c r="AU185" s="27">
        <v>0</v>
      </c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 t="e">
        <f t="shared" si="25"/>
        <v>#REF!</v>
      </c>
      <c r="BI185" s="27" t="e">
        <f t="shared" si="26"/>
        <v>#REF!</v>
      </c>
      <c r="BJ185" s="28" t="e">
        <f>VLOOKUP(B185,#REF!,3,0)</f>
        <v>#REF!</v>
      </c>
      <c r="BK185" s="28" t="e">
        <f>VLOOKUP(B185,#REF!,6,0)</f>
        <v>#REF!</v>
      </c>
      <c r="BL185" s="28" t="e">
        <f t="shared" si="27"/>
        <v>#REF!</v>
      </c>
      <c r="BM185" s="27" t="e">
        <f>VLOOKUP(B185,#REF!,12,0)</f>
        <v>#REF!</v>
      </c>
      <c r="BN185" s="27" t="e">
        <f>-VLOOKUP(B185,#REF!,8,0)</f>
        <v>#REF!</v>
      </c>
      <c r="BO185" s="27" t="e">
        <f>VLOOKUP(B185,#REF!,39,0)</f>
        <v>#REF!</v>
      </c>
      <c r="BP185" s="27" t="e">
        <f>VLOOKUP(B185,#REF!,44,0)</f>
        <v>#REF!</v>
      </c>
      <c r="BQ185" s="27"/>
      <c r="BR185" s="27" t="e">
        <f>VLOOKUP(B185,#REF!,24,0)</f>
        <v>#REF!</v>
      </c>
      <c r="BS185" s="27"/>
      <c r="BT185" s="27"/>
      <c r="BU185" s="28" t="e">
        <f>VLOOKUP(B185,#REF!,8,0)</f>
        <v>#REF!</v>
      </c>
      <c r="BV185" s="28" t="e">
        <f>VLOOKUP(B185,#REF!,13,0)</f>
        <v>#REF!</v>
      </c>
      <c r="BW185" s="28" t="e">
        <f>VLOOKUP(B185,#REF!,18,0)</f>
        <v>#REF!</v>
      </c>
      <c r="BX185" s="27" t="e">
        <f>VLOOKUP(B185,#REF!,43,0)</f>
        <v>#REF!</v>
      </c>
      <c r="BY185" s="27" t="e">
        <f>VLOOKUP(B185,#REF!,48,0)</f>
        <v>#REF!</v>
      </c>
      <c r="BZ185" s="27">
        <v>0</v>
      </c>
      <c r="CA185" s="27" t="e">
        <f>VLOOKUP(B185,#REF!,28,0)</f>
        <v>#REF!</v>
      </c>
      <c r="CB185" s="27"/>
      <c r="CC185" s="27" t="e">
        <f>VLOOKUP(B185,#REF!,23,0)</f>
        <v>#REF!</v>
      </c>
      <c r="CD185" s="27" t="e">
        <f>VLOOKUP(B185,#REF!,33,0)</f>
        <v>#REF!</v>
      </c>
      <c r="CE185" s="27"/>
      <c r="CF185" s="27" t="e">
        <f>VLOOKUP(B185,#REF!,38,0)</f>
        <v>#REF!</v>
      </c>
      <c r="CG185" s="27" t="e">
        <f t="shared" si="28"/>
        <v>#REF!</v>
      </c>
      <c r="CH185" s="27" t="e">
        <f>VLOOKUP(B185,#REF!,87,0)</f>
        <v>#REF!</v>
      </c>
      <c r="CI185" s="27" t="e">
        <f t="shared" si="22"/>
        <v>#REF!</v>
      </c>
      <c r="CJ185" s="27"/>
      <c r="CK185" s="27"/>
      <c r="CL185" s="27"/>
      <c r="CM185" s="30"/>
      <c r="CN185" s="27"/>
    </row>
    <row r="186" spans="1:92" hidden="1">
      <c r="A186" s="24" t="s">
        <v>528</v>
      </c>
      <c r="B186" s="24">
        <v>7944</v>
      </c>
      <c r="C186" s="24" t="s">
        <v>525</v>
      </c>
      <c r="D186" s="24" t="s">
        <v>529</v>
      </c>
      <c r="E186" s="24" t="s">
        <v>530</v>
      </c>
      <c r="F186" s="24" t="s">
        <v>466</v>
      </c>
      <c r="G186" s="24" t="s">
        <v>315</v>
      </c>
      <c r="H186" s="25"/>
      <c r="I186" s="26" t="s">
        <v>414</v>
      </c>
      <c r="J186" s="24" t="e">
        <f>VLOOKUP(B186,#REF!,2,0)</f>
        <v>#REF!</v>
      </c>
      <c r="K186" s="27" t="e">
        <f>VLOOKUP(B186,#REF!,3,0)</f>
        <v>#REF!</v>
      </c>
      <c r="L186" s="27" t="e">
        <f>VLOOKUP(B186,#REF!,4,0)</f>
        <v>#REF!</v>
      </c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 t="e">
        <f>VLOOKUP(B186,#REF!,9,0)</f>
        <v>#REF!</v>
      </c>
      <c r="AI186" s="27"/>
      <c r="AJ186" s="27"/>
      <c r="AK186" s="27"/>
      <c r="AL186" s="27" t="e">
        <f>VLOOKUP(B186,#REF!,11,0)</f>
        <v>#REF!</v>
      </c>
      <c r="AM186" s="28" t="e">
        <f t="shared" si="23"/>
        <v>#REF!</v>
      </c>
      <c r="AN186" s="28" t="e">
        <f t="shared" si="24"/>
        <v>#REF!</v>
      </c>
      <c r="AO186" s="27"/>
      <c r="AP186" s="27"/>
      <c r="AQ186" s="27"/>
      <c r="AR186" s="27"/>
      <c r="AS186" s="27"/>
      <c r="AT186" s="27">
        <v>350.44</v>
      </c>
      <c r="AU186" s="27">
        <v>45.56</v>
      </c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 t="e">
        <f t="shared" si="25"/>
        <v>#REF!</v>
      </c>
      <c r="BI186" s="27" t="e">
        <f t="shared" si="26"/>
        <v>#REF!</v>
      </c>
      <c r="BJ186" s="28" t="e">
        <f>VLOOKUP(B186,#REF!,3,0)</f>
        <v>#REF!</v>
      </c>
      <c r="BK186" s="28" t="e">
        <f>VLOOKUP(B186,#REF!,6,0)</f>
        <v>#REF!</v>
      </c>
      <c r="BL186" s="28" t="e">
        <f t="shared" si="27"/>
        <v>#REF!</v>
      </c>
      <c r="BM186" s="27" t="e">
        <f>VLOOKUP(B186,#REF!,12,0)</f>
        <v>#REF!</v>
      </c>
      <c r="BN186" s="27" t="e">
        <f>-VLOOKUP(B186,#REF!,8,0)</f>
        <v>#REF!</v>
      </c>
      <c r="BO186" s="27" t="e">
        <f>VLOOKUP(B186,#REF!,39,0)</f>
        <v>#REF!</v>
      </c>
      <c r="BP186" s="27" t="e">
        <f>VLOOKUP(B186,#REF!,44,0)</f>
        <v>#REF!</v>
      </c>
      <c r="BQ186" s="27"/>
      <c r="BR186" s="27" t="e">
        <f>VLOOKUP(B186,#REF!,24,0)</f>
        <v>#REF!</v>
      </c>
      <c r="BS186" s="27"/>
      <c r="BT186" s="27"/>
      <c r="BU186" s="28" t="e">
        <f>VLOOKUP(B186,#REF!,8,0)</f>
        <v>#REF!</v>
      </c>
      <c r="BV186" s="28" t="e">
        <f>VLOOKUP(B186,#REF!,13,0)</f>
        <v>#REF!</v>
      </c>
      <c r="BW186" s="28" t="e">
        <f>VLOOKUP(B186,#REF!,18,0)</f>
        <v>#REF!</v>
      </c>
      <c r="BX186" s="27" t="e">
        <f>VLOOKUP(B186,#REF!,43,0)</f>
        <v>#REF!</v>
      </c>
      <c r="BY186" s="27" t="e">
        <f>VLOOKUP(B186,#REF!,48,0)</f>
        <v>#REF!</v>
      </c>
      <c r="BZ186" s="27">
        <v>0</v>
      </c>
      <c r="CA186" s="27" t="e">
        <f>VLOOKUP(B186,#REF!,28,0)</f>
        <v>#REF!</v>
      </c>
      <c r="CB186" s="27"/>
      <c r="CC186" s="27" t="e">
        <f>VLOOKUP(B186,#REF!,23,0)</f>
        <v>#REF!</v>
      </c>
      <c r="CD186" s="27" t="e">
        <f>VLOOKUP(B186,#REF!,33,0)</f>
        <v>#REF!</v>
      </c>
      <c r="CE186" s="27"/>
      <c r="CF186" s="27" t="e">
        <f>VLOOKUP(B186,#REF!,38,0)</f>
        <v>#REF!</v>
      </c>
      <c r="CG186" s="27" t="e">
        <f t="shared" si="28"/>
        <v>#REF!</v>
      </c>
      <c r="CH186" s="27" t="e">
        <f>VLOOKUP(B186,#REF!,87,0)</f>
        <v>#REF!</v>
      </c>
      <c r="CI186" s="27" t="e">
        <f t="shared" si="22"/>
        <v>#REF!</v>
      </c>
      <c r="CJ186" s="27"/>
      <c r="CK186" s="27"/>
      <c r="CL186" s="27"/>
      <c r="CM186" s="30"/>
      <c r="CN186" s="27"/>
    </row>
    <row r="187" spans="1:92" hidden="1">
      <c r="A187" s="24" t="s">
        <v>531</v>
      </c>
      <c r="B187" s="24">
        <v>12771</v>
      </c>
      <c r="C187" s="24" t="s">
        <v>525</v>
      </c>
      <c r="D187" s="24" t="s">
        <v>532</v>
      </c>
      <c r="E187" s="24" t="s">
        <v>533</v>
      </c>
      <c r="F187" s="24" t="s">
        <v>466</v>
      </c>
      <c r="G187" s="24" t="s">
        <v>315</v>
      </c>
      <c r="H187" s="25"/>
      <c r="I187" s="26" t="s">
        <v>414</v>
      </c>
      <c r="J187" s="24" t="e">
        <f>VLOOKUP(B187,#REF!,2,0)</f>
        <v>#REF!</v>
      </c>
      <c r="K187" s="27" t="e">
        <f>VLOOKUP(B187,#REF!,3,0)</f>
        <v>#REF!</v>
      </c>
      <c r="L187" s="27" t="e">
        <f>VLOOKUP(B187,#REF!,4,0)</f>
        <v>#REF!</v>
      </c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 t="e">
        <f>VLOOKUP(B187,#REF!,9,0)</f>
        <v>#REF!</v>
      </c>
      <c r="AI187" s="27"/>
      <c r="AJ187" s="27"/>
      <c r="AK187" s="27"/>
      <c r="AL187" s="27" t="e">
        <f>VLOOKUP(B187,#REF!,11,0)</f>
        <v>#REF!</v>
      </c>
      <c r="AM187" s="28" t="e">
        <f t="shared" si="23"/>
        <v>#REF!</v>
      </c>
      <c r="AN187" s="28" t="e">
        <f t="shared" si="24"/>
        <v>#REF!</v>
      </c>
      <c r="AO187" s="27"/>
      <c r="AP187" s="27"/>
      <c r="AQ187" s="27"/>
      <c r="AR187" s="27"/>
      <c r="AS187" s="27"/>
      <c r="AT187" s="27">
        <v>21450.44</v>
      </c>
      <c r="AU187" s="27">
        <v>2788.56</v>
      </c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 t="e">
        <f t="shared" si="25"/>
        <v>#REF!</v>
      </c>
      <c r="BI187" s="27" t="e">
        <f t="shared" si="26"/>
        <v>#REF!</v>
      </c>
      <c r="BJ187" s="28" t="e">
        <f>VLOOKUP(B187,#REF!,3,0)</f>
        <v>#REF!</v>
      </c>
      <c r="BK187" s="28" t="e">
        <f>VLOOKUP(B187,#REF!,6,0)</f>
        <v>#REF!</v>
      </c>
      <c r="BL187" s="28" t="e">
        <f t="shared" si="27"/>
        <v>#REF!</v>
      </c>
      <c r="BM187" s="27" t="e">
        <f>-VLOOKUP(B187,#REF!,10,0)</f>
        <v>#REF!</v>
      </c>
      <c r="BN187" s="27" t="e">
        <f>-VLOOKUP(B187,#REF!,8,0)</f>
        <v>#REF!</v>
      </c>
      <c r="BO187" s="27" t="e">
        <f>VLOOKUP(B187,#REF!,39,0)</f>
        <v>#REF!</v>
      </c>
      <c r="BP187" s="27" t="e">
        <f>VLOOKUP(B187,#REF!,44,0)</f>
        <v>#REF!</v>
      </c>
      <c r="BQ187" s="27"/>
      <c r="BR187" s="27" t="e">
        <f>VLOOKUP(B187,#REF!,24,0)</f>
        <v>#REF!</v>
      </c>
      <c r="BS187" s="27"/>
      <c r="BT187" s="27"/>
      <c r="BU187" s="28" t="e">
        <f>VLOOKUP(B187,#REF!,8,0)</f>
        <v>#REF!</v>
      </c>
      <c r="BV187" s="28" t="e">
        <f>VLOOKUP(B187,#REF!,13,0)</f>
        <v>#REF!</v>
      </c>
      <c r="BW187" s="28" t="e">
        <f>VLOOKUP(B187,#REF!,18,0)</f>
        <v>#REF!</v>
      </c>
      <c r="BX187" s="27" t="e">
        <f>VLOOKUP(B187,#REF!,43,0)</f>
        <v>#REF!</v>
      </c>
      <c r="BY187" s="27" t="e">
        <f>VLOOKUP(B187,#REF!,48,0)</f>
        <v>#REF!</v>
      </c>
      <c r="BZ187" s="27">
        <v>0</v>
      </c>
      <c r="CA187" s="27" t="e">
        <f>VLOOKUP(B187,#REF!,28,0)</f>
        <v>#REF!</v>
      </c>
      <c r="CB187" s="27"/>
      <c r="CC187" s="27" t="e">
        <f>VLOOKUP(B187,#REF!,23,0)</f>
        <v>#REF!</v>
      </c>
      <c r="CD187" s="27" t="e">
        <f>VLOOKUP(B187,#REF!,33,0)</f>
        <v>#REF!</v>
      </c>
      <c r="CE187" s="27"/>
      <c r="CF187" s="27" t="e">
        <f>VLOOKUP(B187,#REF!,38,0)</f>
        <v>#REF!</v>
      </c>
      <c r="CG187" s="27" t="e">
        <f t="shared" si="28"/>
        <v>#REF!</v>
      </c>
      <c r="CH187" s="27" t="e">
        <f>VLOOKUP(B187,#REF!,87,0)</f>
        <v>#REF!</v>
      </c>
      <c r="CI187" s="27" t="e">
        <f t="shared" si="22"/>
        <v>#REF!</v>
      </c>
      <c r="CJ187" s="27"/>
      <c r="CK187" s="27"/>
      <c r="CL187" s="27"/>
      <c r="CM187" s="30"/>
      <c r="CN187" s="27"/>
    </row>
    <row r="188" spans="1:92" hidden="1">
      <c r="A188" s="24" t="s">
        <v>558</v>
      </c>
      <c r="B188" s="24">
        <v>11880</v>
      </c>
      <c r="C188" s="24" t="s">
        <v>538</v>
      </c>
      <c r="D188" s="24" t="s">
        <v>539</v>
      </c>
      <c r="E188" s="24" t="s">
        <v>611</v>
      </c>
      <c r="F188" s="24"/>
      <c r="G188" s="24"/>
      <c r="H188" s="25"/>
      <c r="I188" s="26">
        <v>0.13</v>
      </c>
      <c r="J188" s="24" t="e">
        <f>VLOOKUP(B188,#REF!,2,0)</f>
        <v>#REF!</v>
      </c>
      <c r="K188" s="27" t="e">
        <f>VLOOKUP(B188,#REF!,3,0)</f>
        <v>#REF!</v>
      </c>
      <c r="L188" s="27" t="e">
        <f>VLOOKUP(B188,#REF!,4,0)</f>
        <v>#REF!</v>
      </c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 t="e">
        <f>VLOOKUP(B188,#REF!,9,0)</f>
        <v>#REF!</v>
      </c>
      <c r="AI188" s="27"/>
      <c r="AJ188" s="27"/>
      <c r="AK188" s="27"/>
      <c r="AL188" s="27" t="e">
        <f>VLOOKUP(B188,#REF!,11,0)</f>
        <v>#REF!</v>
      </c>
      <c r="AM188" s="28" t="e">
        <f t="shared" ref="AM188" si="29">ROUND(K188,2)</f>
        <v>#REF!</v>
      </c>
      <c r="AN188" s="28" t="e">
        <f t="shared" ref="AN188" si="30">ROUND(L188-AH188-AI188-AJ188-AK188+AL188+AD188,2)</f>
        <v>#REF!</v>
      </c>
      <c r="AO188" s="27"/>
      <c r="AP188" s="27"/>
      <c r="AQ188" s="27"/>
      <c r="AR188" s="27"/>
      <c r="AS188" s="27"/>
      <c r="AT188" s="27">
        <v>18183.18</v>
      </c>
      <c r="AU188" s="27">
        <v>2363.8200000000002</v>
      </c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 t="e">
        <f t="shared" si="25"/>
        <v>#REF!</v>
      </c>
      <c r="BI188" s="27" t="e">
        <f t="shared" si="26"/>
        <v>#REF!</v>
      </c>
      <c r="BJ188" s="28" t="e">
        <f>VLOOKUP(B188,#REF!,3,0)</f>
        <v>#REF!</v>
      </c>
      <c r="BK188" s="28" t="e">
        <f>VLOOKUP(B188,#REF!,6,0)</f>
        <v>#REF!</v>
      </c>
      <c r="BL188" s="28" t="e">
        <f t="shared" si="27"/>
        <v>#REF!</v>
      </c>
      <c r="BM188" s="27" t="e">
        <f>VLOOKUP(B188,#REF!,12,0)</f>
        <v>#REF!</v>
      </c>
      <c r="BN188" s="27" t="e">
        <f>-VLOOKUP(B188,#REF!,8,0)</f>
        <v>#REF!</v>
      </c>
      <c r="BO188" s="27" t="e">
        <f>VLOOKUP(B188,#REF!,39,0)</f>
        <v>#REF!</v>
      </c>
      <c r="BP188" s="27" t="e">
        <f>VLOOKUP(B188,#REF!,44,0)</f>
        <v>#REF!</v>
      </c>
      <c r="BQ188" s="27"/>
      <c r="BR188" s="27" t="e">
        <f>VLOOKUP(B188,#REF!,24,0)</f>
        <v>#REF!</v>
      </c>
      <c r="BS188" s="27"/>
      <c r="BT188" s="27"/>
      <c r="BU188" s="28" t="e">
        <f>VLOOKUP(B188,#REF!,8,0)</f>
        <v>#REF!</v>
      </c>
      <c r="BV188" s="28" t="e">
        <f>VLOOKUP(B188,#REF!,13,0)</f>
        <v>#REF!</v>
      </c>
      <c r="BW188" s="28" t="e">
        <f>VLOOKUP(B188,#REF!,18,0)</f>
        <v>#REF!</v>
      </c>
      <c r="BX188" s="27" t="e">
        <f>VLOOKUP(B188,#REF!,43,0)</f>
        <v>#REF!</v>
      </c>
      <c r="BY188" s="27" t="e">
        <f>VLOOKUP(B188,#REF!,48,0)</f>
        <v>#REF!</v>
      </c>
      <c r="BZ188" s="27">
        <v>0</v>
      </c>
      <c r="CA188" s="27" t="e">
        <f>VLOOKUP(B188,#REF!,28,0)</f>
        <v>#REF!</v>
      </c>
      <c r="CB188" s="27"/>
      <c r="CC188" s="27" t="e">
        <f>VLOOKUP(B188,#REF!,23,0)</f>
        <v>#REF!</v>
      </c>
      <c r="CD188" s="27" t="e">
        <f>VLOOKUP(B188,#REF!,33,0)</f>
        <v>#REF!</v>
      </c>
      <c r="CE188" s="27"/>
      <c r="CF188" s="27" t="e">
        <f>VLOOKUP(B188,#REF!,38,0)</f>
        <v>#REF!</v>
      </c>
      <c r="CG188" s="27" t="e">
        <f t="shared" ref="CG188:CG190" si="31">SUM(BU188:CF188)</f>
        <v>#REF!</v>
      </c>
      <c r="CH188" s="27" t="e">
        <f>VLOOKUP(B188,#REF!,87,0)</f>
        <v>#REF!</v>
      </c>
      <c r="CI188" s="27" t="e">
        <f t="shared" si="22"/>
        <v>#REF!</v>
      </c>
      <c r="CJ188" s="27"/>
      <c r="CK188" s="27"/>
      <c r="CL188" s="27"/>
      <c r="CM188" s="30"/>
      <c r="CN188" s="27"/>
    </row>
    <row r="189" spans="1:92" hidden="1">
      <c r="A189" s="24" t="s">
        <v>543</v>
      </c>
      <c r="B189" s="24">
        <v>10821</v>
      </c>
      <c r="C189" s="24" t="s">
        <v>534</v>
      </c>
      <c r="D189" s="24" t="s">
        <v>535</v>
      </c>
      <c r="E189" s="24" t="s">
        <v>612</v>
      </c>
      <c r="F189" s="24"/>
      <c r="G189" s="24"/>
      <c r="H189" s="25"/>
      <c r="I189" s="26">
        <v>0.03</v>
      </c>
      <c r="J189" s="24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 t="e">
        <f>VLOOKUP(B189,#REF!,9,0)</f>
        <v>#REF!</v>
      </c>
      <c r="AI189" s="27"/>
      <c r="AJ189" s="27"/>
      <c r="AK189" s="27"/>
      <c r="AL189" s="27" t="e">
        <f>VLOOKUP(B189,#REF!,11,0)</f>
        <v>#REF!</v>
      </c>
      <c r="AM189" s="28">
        <f t="shared" ref="AM189" si="32">ROUND(K189,2)</f>
        <v>0</v>
      </c>
      <c r="AN189" s="28" t="e">
        <f t="shared" ref="AN189" si="33">ROUND(L189-AH189-AI189-AJ189-AK189+AL189+AD189,2)</f>
        <v>#REF!</v>
      </c>
      <c r="AO189" s="27"/>
      <c r="AP189" s="27"/>
      <c r="AQ189" s="27"/>
      <c r="AR189" s="27"/>
      <c r="AS189" s="27"/>
      <c r="AT189" s="27">
        <v>2302.9699999999998</v>
      </c>
      <c r="AU189" s="27">
        <v>69.089099999999988</v>
      </c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 t="e">
        <f t="shared" si="25"/>
        <v>#REF!</v>
      </c>
      <c r="BI189" s="27" t="e">
        <f t="shared" si="26"/>
        <v>#REF!</v>
      </c>
      <c r="BJ189" s="28" t="e">
        <f>VLOOKUP(B189,#REF!,3,0)</f>
        <v>#REF!</v>
      </c>
      <c r="BK189" s="28" t="e">
        <f>VLOOKUP(B189,#REF!,6,0)</f>
        <v>#REF!</v>
      </c>
      <c r="BL189" s="28" t="e">
        <f t="shared" si="27"/>
        <v>#REF!</v>
      </c>
      <c r="BM189" s="27" t="e">
        <f>VLOOKUP(B189,#REF!,12,0)</f>
        <v>#REF!</v>
      </c>
      <c r="BN189" s="27" t="e">
        <f>-VLOOKUP(B189,#REF!,8,0)</f>
        <v>#REF!</v>
      </c>
      <c r="BO189" s="27" t="e">
        <f>VLOOKUP(B189,#REF!,39,0)</f>
        <v>#REF!</v>
      </c>
      <c r="BP189" s="27" t="e">
        <f>VLOOKUP(B189,#REF!,44,0)</f>
        <v>#REF!</v>
      </c>
      <c r="BQ189" s="27"/>
      <c r="BR189" s="27" t="e">
        <f>VLOOKUP(B189,#REF!,24,0)</f>
        <v>#REF!</v>
      </c>
      <c r="BS189" s="27"/>
      <c r="BT189" s="27"/>
      <c r="BU189" s="28" t="e">
        <f>VLOOKUP(B189,#REF!,8,0)</f>
        <v>#REF!</v>
      </c>
      <c r="BV189" s="28" t="e">
        <f>VLOOKUP(B189,#REF!,13,0)</f>
        <v>#REF!</v>
      </c>
      <c r="BW189" s="28" t="e">
        <f>VLOOKUP(B189,#REF!,18,0)</f>
        <v>#REF!</v>
      </c>
      <c r="BX189" s="27" t="e">
        <f>VLOOKUP(B189,#REF!,43,0)</f>
        <v>#REF!</v>
      </c>
      <c r="BY189" s="27" t="e">
        <f>VLOOKUP(B189,#REF!,48,0)</f>
        <v>#REF!</v>
      </c>
      <c r="BZ189" s="27">
        <v>0</v>
      </c>
      <c r="CA189" s="27" t="e">
        <f>VLOOKUP(B189,#REF!,28,0)</f>
        <v>#REF!</v>
      </c>
      <c r="CB189" s="27"/>
      <c r="CC189" s="27" t="e">
        <f>VLOOKUP(B189,#REF!,23,0)</f>
        <v>#REF!</v>
      </c>
      <c r="CD189" s="27" t="e">
        <f>VLOOKUP(B189,#REF!,33,0)</f>
        <v>#REF!</v>
      </c>
      <c r="CE189" s="27"/>
      <c r="CF189" s="27" t="e">
        <f>VLOOKUP(B189,#REF!,38,0)</f>
        <v>#REF!</v>
      </c>
      <c r="CG189" s="27" t="e">
        <f t="shared" si="31"/>
        <v>#REF!</v>
      </c>
      <c r="CH189" s="27" t="e">
        <f>VLOOKUP(B189,#REF!,87,0)</f>
        <v>#REF!</v>
      </c>
      <c r="CI189" s="27" t="e">
        <f t="shared" si="22"/>
        <v>#REF!</v>
      </c>
      <c r="CJ189" s="27"/>
      <c r="CK189" s="27"/>
      <c r="CL189" s="27"/>
      <c r="CM189" s="30"/>
      <c r="CN189" s="27"/>
    </row>
    <row r="190" spans="1:92" hidden="1">
      <c r="A190" s="24" t="s">
        <v>590</v>
      </c>
      <c r="B190" s="24">
        <v>7347</v>
      </c>
      <c r="C190" s="24" t="s">
        <v>540</v>
      </c>
      <c r="D190" s="24" t="s">
        <v>541</v>
      </c>
      <c r="E190" s="24" t="s">
        <v>613</v>
      </c>
      <c r="F190" s="24"/>
      <c r="G190" s="24"/>
      <c r="H190" s="25"/>
      <c r="I190" s="26">
        <v>0.13</v>
      </c>
      <c r="J190" s="24" t="e">
        <f>VLOOKUP(B190,#REF!,2,0)</f>
        <v>#REF!</v>
      </c>
      <c r="K190" s="27" t="e">
        <f>VLOOKUP(B190,#REF!,3,0)</f>
        <v>#REF!</v>
      </c>
      <c r="L190" s="27" t="e">
        <f>VLOOKUP(B190,#REF!,4,0)</f>
        <v>#REF!</v>
      </c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 t="e">
        <f>VLOOKUP(B190,#REF!,9,0)</f>
        <v>#REF!</v>
      </c>
      <c r="AI190" s="27"/>
      <c r="AJ190" s="27"/>
      <c r="AK190" s="27"/>
      <c r="AL190" s="27" t="e">
        <f>VLOOKUP(B190,#REF!,11,0)</f>
        <v>#REF!</v>
      </c>
      <c r="AM190" s="28" t="e">
        <f t="shared" ref="AM190" si="34">ROUND(K190,2)</f>
        <v>#REF!</v>
      </c>
      <c r="AN190" s="28" t="e">
        <f t="shared" ref="AN190" si="35">ROUND(L190-AH190-AI190-AJ190-AK190+AL190+AD190,2)</f>
        <v>#REF!</v>
      </c>
      <c r="AO190" s="27"/>
      <c r="AP190" s="27"/>
      <c r="AQ190" s="27"/>
      <c r="AR190" s="27"/>
      <c r="AS190" s="27"/>
      <c r="AT190" s="27">
        <v>140.71</v>
      </c>
      <c r="AU190" s="27">
        <v>18.29</v>
      </c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 t="e">
        <f t="shared" si="25"/>
        <v>#REF!</v>
      </c>
      <c r="BI190" s="27" t="e">
        <f t="shared" si="26"/>
        <v>#REF!</v>
      </c>
      <c r="BJ190" s="28" t="e">
        <f>VLOOKUP(B190,#REF!,3,0)</f>
        <v>#REF!</v>
      </c>
      <c r="BK190" s="28" t="e">
        <f>VLOOKUP(B190,#REF!,6,0)</f>
        <v>#REF!</v>
      </c>
      <c r="BL190" s="28" t="e">
        <f t="shared" si="27"/>
        <v>#REF!</v>
      </c>
      <c r="BM190" s="27" t="e">
        <f>VLOOKUP(B190,#REF!,12,0)</f>
        <v>#REF!</v>
      </c>
      <c r="BN190" s="27" t="e">
        <f>-VLOOKUP(B190,#REF!,8,0)</f>
        <v>#REF!</v>
      </c>
      <c r="BO190" s="27" t="e">
        <f>VLOOKUP(B190,#REF!,39,0)</f>
        <v>#REF!</v>
      </c>
      <c r="BP190" s="27" t="e">
        <f>VLOOKUP(B190,#REF!,44,0)</f>
        <v>#REF!</v>
      </c>
      <c r="BQ190" s="27"/>
      <c r="BR190" s="27" t="e">
        <f>VLOOKUP(B190,#REF!,24,0)</f>
        <v>#REF!</v>
      </c>
      <c r="BS190" s="27"/>
      <c r="BT190" s="27"/>
      <c r="BU190" s="28" t="e">
        <f>VLOOKUP(B190,#REF!,8,0)</f>
        <v>#REF!</v>
      </c>
      <c r="BV190" s="28" t="e">
        <f>VLOOKUP(B190,#REF!,13,0)</f>
        <v>#REF!</v>
      </c>
      <c r="BW190" s="28" t="e">
        <f>VLOOKUP(B190,#REF!,18,0)</f>
        <v>#REF!</v>
      </c>
      <c r="BX190" s="27" t="e">
        <f>VLOOKUP(B190,#REF!,43,0)</f>
        <v>#REF!</v>
      </c>
      <c r="BY190" s="27" t="e">
        <f>VLOOKUP(B190,#REF!,48,0)</f>
        <v>#REF!</v>
      </c>
      <c r="BZ190" s="27">
        <v>0</v>
      </c>
      <c r="CA190" s="27" t="e">
        <f>VLOOKUP(B190,#REF!,28,0)</f>
        <v>#REF!</v>
      </c>
      <c r="CB190" s="27"/>
      <c r="CC190" s="27" t="e">
        <f>VLOOKUP(B190,#REF!,23,0)</f>
        <v>#REF!</v>
      </c>
      <c r="CD190" s="27" t="e">
        <f>VLOOKUP(B190,#REF!,33,0)</f>
        <v>#REF!</v>
      </c>
      <c r="CE190" s="27"/>
      <c r="CF190" s="27" t="e">
        <f>VLOOKUP(B190,#REF!,38,0)</f>
        <v>#REF!</v>
      </c>
      <c r="CG190" s="27" t="e">
        <f t="shared" si="31"/>
        <v>#REF!</v>
      </c>
      <c r="CH190" s="27" t="e">
        <f>VLOOKUP(B190,#REF!,87,0)</f>
        <v>#REF!</v>
      </c>
      <c r="CI190" s="27" t="e">
        <f t="shared" si="22"/>
        <v>#REF!</v>
      </c>
      <c r="CJ190" s="27"/>
      <c r="CK190" s="27"/>
      <c r="CL190" s="27"/>
      <c r="CM190" s="30"/>
      <c r="CN190" s="27"/>
    </row>
    <row r="191" spans="1:92" hidden="1">
      <c r="A191" s="24" t="s">
        <v>542</v>
      </c>
      <c r="B191" s="24">
        <v>10212</v>
      </c>
      <c r="C191" s="24" t="s">
        <v>508</v>
      </c>
      <c r="D191" s="24" t="s">
        <v>509</v>
      </c>
      <c r="E191" s="24" t="s">
        <v>614</v>
      </c>
      <c r="F191" s="24"/>
      <c r="G191" s="24"/>
      <c r="H191" s="25"/>
      <c r="I191" s="26">
        <v>0.03</v>
      </c>
      <c r="J191" s="24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 t="e">
        <f>VLOOKUP(B191,#REF!,9,0)</f>
        <v>#REF!</v>
      </c>
      <c r="AI191" s="27"/>
      <c r="AJ191" s="27"/>
      <c r="AK191" s="27"/>
      <c r="AL191" s="27" t="e">
        <f>VLOOKUP(B191,#REF!,11,0)</f>
        <v>#REF!</v>
      </c>
      <c r="AM191" s="28">
        <f t="shared" ref="AM191:AM243" si="36">ROUND(K191,2)</f>
        <v>0</v>
      </c>
      <c r="AN191" s="28" t="e">
        <f t="shared" ref="AN191:AN243" si="37">ROUND(L191-AH191-AI191-AJ191-AK191+AL191+AD191,2)</f>
        <v>#REF!</v>
      </c>
      <c r="AO191" s="27"/>
      <c r="AP191" s="27"/>
      <c r="AQ191" s="27"/>
      <c r="AR191" s="27"/>
      <c r="AS191" s="27"/>
      <c r="AT191" s="27">
        <v>719.8</v>
      </c>
      <c r="AU191" s="27">
        <v>21.593999999999998</v>
      </c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 t="e">
        <f t="shared" si="25"/>
        <v>#REF!</v>
      </c>
      <c r="BI191" s="27" t="e">
        <f t="shared" si="26"/>
        <v>#REF!</v>
      </c>
      <c r="BJ191" s="28" t="e">
        <f>VLOOKUP(B191,#REF!,3,0)</f>
        <v>#REF!</v>
      </c>
      <c r="BK191" s="28" t="e">
        <f>VLOOKUP(B191,#REF!,6,0)</f>
        <v>#REF!</v>
      </c>
      <c r="BL191" s="28" t="e">
        <f t="shared" si="27"/>
        <v>#REF!</v>
      </c>
      <c r="BM191" s="27" t="e">
        <f>VLOOKUP(B191,#REF!,12,0)</f>
        <v>#REF!</v>
      </c>
      <c r="BN191" s="27" t="e">
        <f>-VLOOKUP(B191,#REF!,8,0)</f>
        <v>#REF!</v>
      </c>
      <c r="BO191" s="27" t="e">
        <f>VLOOKUP(B191,#REF!,39,0)</f>
        <v>#REF!</v>
      </c>
      <c r="BP191" s="27" t="e">
        <f>VLOOKUP(B191,#REF!,44,0)</f>
        <v>#REF!</v>
      </c>
      <c r="BQ191" s="27"/>
      <c r="BR191" s="27" t="e">
        <f>VLOOKUP(B191,#REF!,24,0)</f>
        <v>#REF!</v>
      </c>
      <c r="BS191" s="27"/>
      <c r="BT191" s="27"/>
      <c r="BU191" s="28" t="e">
        <f>VLOOKUP(B191,#REF!,8,0)</f>
        <v>#REF!</v>
      </c>
      <c r="BV191" s="28" t="e">
        <f>VLOOKUP(B191,#REF!,13,0)</f>
        <v>#REF!</v>
      </c>
      <c r="BW191" s="28" t="e">
        <f>VLOOKUP(B191,#REF!,18,0)</f>
        <v>#REF!</v>
      </c>
      <c r="BX191" s="27" t="e">
        <f>VLOOKUP(B191,#REF!,43,0)</f>
        <v>#REF!</v>
      </c>
      <c r="BY191" s="27" t="e">
        <f>VLOOKUP(B191,#REF!,48,0)</f>
        <v>#REF!</v>
      </c>
      <c r="BZ191" s="27">
        <v>0</v>
      </c>
      <c r="CA191" s="27" t="e">
        <f>VLOOKUP(B191,#REF!,28,0)</f>
        <v>#REF!</v>
      </c>
      <c r="CB191" s="27"/>
      <c r="CC191" s="27" t="e">
        <f>VLOOKUP(B191,#REF!,23,0)</f>
        <v>#REF!</v>
      </c>
      <c r="CD191" s="27" t="e">
        <f>VLOOKUP(B191,#REF!,33,0)</f>
        <v>#REF!</v>
      </c>
      <c r="CE191" s="27"/>
      <c r="CF191" s="27" t="e">
        <f>VLOOKUP(B191,#REF!,38,0)</f>
        <v>#REF!</v>
      </c>
      <c r="CG191" s="27" t="e">
        <f t="shared" ref="CG191:CG253" si="38">SUM(BU191:CF191)</f>
        <v>#REF!</v>
      </c>
      <c r="CH191" s="27" t="e">
        <f>VLOOKUP(B191,#REF!,87,0)</f>
        <v>#REF!</v>
      </c>
      <c r="CI191" s="27" t="e">
        <f t="shared" ref="CI191:CI253" si="39">CG191-CH191</f>
        <v>#REF!</v>
      </c>
      <c r="CJ191" s="27"/>
      <c r="CK191" s="27"/>
      <c r="CL191" s="27"/>
      <c r="CM191" s="30"/>
      <c r="CN191" s="27"/>
    </row>
    <row r="192" spans="1:92" hidden="1">
      <c r="A192" s="24" t="s">
        <v>567</v>
      </c>
      <c r="B192" s="24">
        <v>3287</v>
      </c>
      <c r="C192" s="24" t="s">
        <v>508</v>
      </c>
      <c r="D192" s="24" t="s">
        <v>509</v>
      </c>
      <c r="E192" s="24" t="s">
        <v>615</v>
      </c>
      <c r="F192" s="24"/>
      <c r="G192" s="24"/>
      <c r="H192" s="25"/>
      <c r="I192" s="26">
        <v>0.13</v>
      </c>
      <c r="J192" s="24" t="e">
        <f>VLOOKUP(B192,#REF!,2,0)</f>
        <v>#REF!</v>
      </c>
      <c r="K192" s="27" t="e">
        <f>VLOOKUP(B192,#REF!,3,0)</f>
        <v>#REF!</v>
      </c>
      <c r="L192" s="27" t="e">
        <f>VLOOKUP(B192,#REF!,4,0)</f>
        <v>#REF!</v>
      </c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 t="e">
        <f>VLOOKUP(B192,#REF!,9,0)</f>
        <v>#REF!</v>
      </c>
      <c r="AI192" s="27"/>
      <c r="AJ192" s="27"/>
      <c r="AK192" s="27"/>
      <c r="AL192" s="27" t="e">
        <f>VLOOKUP(B192,#REF!,11,0)</f>
        <v>#REF!</v>
      </c>
      <c r="AM192" s="28" t="e">
        <f t="shared" si="36"/>
        <v>#REF!</v>
      </c>
      <c r="AN192" s="28" t="e">
        <f t="shared" si="37"/>
        <v>#REF!</v>
      </c>
      <c r="AO192" s="27"/>
      <c r="AP192" s="27"/>
      <c r="AQ192" s="27"/>
      <c r="AR192" s="27"/>
      <c r="AS192" s="27"/>
      <c r="AT192" s="27">
        <v>6844.25</v>
      </c>
      <c r="AU192" s="27">
        <v>889.75</v>
      </c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 t="e">
        <f t="shared" si="25"/>
        <v>#REF!</v>
      </c>
      <c r="BI192" s="27" t="e">
        <f t="shared" si="26"/>
        <v>#REF!</v>
      </c>
      <c r="BJ192" s="28" t="e">
        <f>VLOOKUP(B192,#REF!,3,0)</f>
        <v>#REF!</v>
      </c>
      <c r="BK192" s="28" t="e">
        <f>VLOOKUP(B192,#REF!,6,0)</f>
        <v>#REF!</v>
      </c>
      <c r="BL192" s="28" t="e">
        <f t="shared" si="27"/>
        <v>#REF!</v>
      </c>
      <c r="BM192" s="27" t="e">
        <f>-VLOOKUP(B192,#REF!,10,0)</f>
        <v>#REF!</v>
      </c>
      <c r="BN192" s="27" t="e">
        <f>-VLOOKUP(B192,#REF!,8,0)</f>
        <v>#REF!</v>
      </c>
      <c r="BO192" s="27" t="e">
        <f>VLOOKUP(B192,#REF!,39,0)</f>
        <v>#REF!</v>
      </c>
      <c r="BP192" s="27" t="e">
        <f>VLOOKUP(B192,#REF!,44,0)</f>
        <v>#REF!</v>
      </c>
      <c r="BQ192" s="27"/>
      <c r="BR192" s="27" t="e">
        <f>VLOOKUP(B192,#REF!,24,0)</f>
        <v>#REF!</v>
      </c>
      <c r="BS192" s="27"/>
      <c r="BT192" s="27"/>
      <c r="BU192" s="28" t="e">
        <f>VLOOKUP(B192,#REF!,8,0)</f>
        <v>#REF!</v>
      </c>
      <c r="BV192" s="28" t="e">
        <f>VLOOKUP(B192,#REF!,13,0)</f>
        <v>#REF!</v>
      </c>
      <c r="BW192" s="28" t="e">
        <f>VLOOKUP(B192,#REF!,18,0)</f>
        <v>#REF!</v>
      </c>
      <c r="BX192" s="27" t="e">
        <f>VLOOKUP(B192,#REF!,43,0)</f>
        <v>#REF!</v>
      </c>
      <c r="BY192" s="27" t="e">
        <f>VLOOKUP(B192,#REF!,48,0)</f>
        <v>#REF!</v>
      </c>
      <c r="BZ192" s="27">
        <v>0</v>
      </c>
      <c r="CA192" s="27" t="e">
        <f>VLOOKUP(B192,#REF!,28,0)</f>
        <v>#REF!</v>
      </c>
      <c r="CB192" s="27"/>
      <c r="CC192" s="27" t="e">
        <f>VLOOKUP(B192,#REF!,23,0)</f>
        <v>#REF!</v>
      </c>
      <c r="CD192" s="27" t="e">
        <f>VLOOKUP(B192,#REF!,33,0)</f>
        <v>#REF!</v>
      </c>
      <c r="CE192" s="27"/>
      <c r="CF192" s="27" t="e">
        <f>VLOOKUP(B192,#REF!,38,0)</f>
        <v>#REF!</v>
      </c>
      <c r="CG192" s="27" t="e">
        <f t="shared" si="38"/>
        <v>#REF!</v>
      </c>
      <c r="CH192" s="27" t="e">
        <f>VLOOKUP(B192,#REF!,87,0)</f>
        <v>#REF!</v>
      </c>
      <c r="CI192" s="27" t="e">
        <f t="shared" si="39"/>
        <v>#REF!</v>
      </c>
      <c r="CJ192" s="27"/>
      <c r="CK192" s="27"/>
      <c r="CL192" s="27"/>
      <c r="CM192" s="30"/>
      <c r="CN192" s="27"/>
    </row>
    <row r="193" spans="1:92" hidden="1">
      <c r="A193" s="24" t="s">
        <v>565</v>
      </c>
      <c r="B193" s="24">
        <v>1456</v>
      </c>
      <c r="C193" s="24" t="s">
        <v>508</v>
      </c>
      <c r="D193" s="24" t="s">
        <v>522</v>
      </c>
      <c r="E193" s="24" t="s">
        <v>616</v>
      </c>
      <c r="F193" s="24"/>
      <c r="G193" s="24"/>
      <c r="H193" s="25"/>
      <c r="I193" s="26">
        <v>0.13</v>
      </c>
      <c r="J193" s="24" t="e">
        <f>VLOOKUP(B193,#REF!,2,0)</f>
        <v>#REF!</v>
      </c>
      <c r="K193" s="27" t="e">
        <f>VLOOKUP(B193,#REF!,3,0)</f>
        <v>#REF!</v>
      </c>
      <c r="L193" s="27" t="e">
        <f>VLOOKUP(B193,#REF!,4,0)</f>
        <v>#REF!</v>
      </c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 t="e">
        <f>VLOOKUP(B193,#REF!,9,0)</f>
        <v>#REF!</v>
      </c>
      <c r="AI193" s="27"/>
      <c r="AJ193" s="27"/>
      <c r="AK193" s="27"/>
      <c r="AL193" s="27" t="e">
        <f>VLOOKUP(B193,#REF!,11,0)</f>
        <v>#REF!</v>
      </c>
      <c r="AM193" s="28" t="e">
        <f t="shared" si="36"/>
        <v>#REF!</v>
      </c>
      <c r="AN193" s="28" t="e">
        <f t="shared" si="37"/>
        <v>#REF!</v>
      </c>
      <c r="AO193" s="27"/>
      <c r="AP193" s="27"/>
      <c r="AQ193" s="27"/>
      <c r="AR193" s="27"/>
      <c r="AS193" s="27"/>
      <c r="AT193" s="27">
        <v>5117.6900000000005</v>
      </c>
      <c r="AU193" s="27">
        <v>665.31</v>
      </c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 t="e">
        <f t="shared" si="25"/>
        <v>#REF!</v>
      </c>
      <c r="BI193" s="27" t="e">
        <f t="shared" si="26"/>
        <v>#REF!</v>
      </c>
      <c r="BJ193" s="28" t="e">
        <f>VLOOKUP(B193,#REF!,3,0)</f>
        <v>#REF!</v>
      </c>
      <c r="BK193" s="28" t="e">
        <f>VLOOKUP(B193,#REF!,6,0)</f>
        <v>#REF!</v>
      </c>
      <c r="BL193" s="28" t="e">
        <f t="shared" si="27"/>
        <v>#REF!</v>
      </c>
      <c r="BM193" s="27" t="e">
        <f>-VLOOKUP(B193,#REF!,10,0)</f>
        <v>#REF!</v>
      </c>
      <c r="BN193" s="27" t="e">
        <f>-VLOOKUP(B193,#REF!,8,0)</f>
        <v>#REF!</v>
      </c>
      <c r="BO193" s="27" t="e">
        <f>VLOOKUP(B193,#REF!,39,0)</f>
        <v>#REF!</v>
      </c>
      <c r="BP193" s="27" t="e">
        <f>VLOOKUP(B193,#REF!,44,0)</f>
        <v>#REF!</v>
      </c>
      <c r="BQ193" s="27"/>
      <c r="BR193" s="27" t="e">
        <f>VLOOKUP(B193,#REF!,24,0)</f>
        <v>#REF!</v>
      </c>
      <c r="BS193" s="27"/>
      <c r="BT193" s="27"/>
      <c r="BU193" s="28" t="e">
        <f>VLOOKUP(B193,#REF!,8,0)</f>
        <v>#REF!</v>
      </c>
      <c r="BV193" s="28" t="e">
        <f>VLOOKUP(B193,#REF!,13,0)</f>
        <v>#REF!</v>
      </c>
      <c r="BW193" s="28" t="e">
        <f>VLOOKUP(B193,#REF!,18,0)</f>
        <v>#REF!</v>
      </c>
      <c r="BX193" s="27" t="e">
        <f>VLOOKUP(B193,#REF!,43,0)</f>
        <v>#REF!</v>
      </c>
      <c r="BY193" s="27" t="e">
        <f>VLOOKUP(B193,#REF!,48,0)</f>
        <v>#REF!</v>
      </c>
      <c r="BZ193" s="27">
        <v>0</v>
      </c>
      <c r="CA193" s="27" t="e">
        <f>VLOOKUP(B193,#REF!,28,0)</f>
        <v>#REF!</v>
      </c>
      <c r="CB193" s="27"/>
      <c r="CC193" s="27" t="e">
        <f>VLOOKUP(B193,#REF!,23,0)</f>
        <v>#REF!</v>
      </c>
      <c r="CD193" s="27" t="e">
        <f>VLOOKUP(B193,#REF!,33,0)</f>
        <v>#REF!</v>
      </c>
      <c r="CE193" s="27"/>
      <c r="CF193" s="27" t="e">
        <f>VLOOKUP(B193,#REF!,38,0)</f>
        <v>#REF!</v>
      </c>
      <c r="CG193" s="27" t="e">
        <f t="shared" si="38"/>
        <v>#REF!</v>
      </c>
      <c r="CH193" s="27" t="e">
        <f>VLOOKUP(B193,#REF!,87,0)</f>
        <v>#REF!</v>
      </c>
      <c r="CI193" s="27" t="e">
        <f t="shared" si="39"/>
        <v>#REF!</v>
      </c>
      <c r="CJ193" s="27"/>
      <c r="CK193" s="27"/>
      <c r="CL193" s="27"/>
      <c r="CM193" s="30"/>
      <c r="CN193" s="27"/>
    </row>
    <row r="194" spans="1:92" hidden="1">
      <c r="A194" s="24" t="s">
        <v>583</v>
      </c>
      <c r="B194" s="24">
        <v>5925</v>
      </c>
      <c r="C194" s="24" t="s">
        <v>508</v>
      </c>
      <c r="D194" s="24" t="s">
        <v>522</v>
      </c>
      <c r="E194" s="24" t="s">
        <v>617</v>
      </c>
      <c r="F194" s="24"/>
      <c r="G194" s="24"/>
      <c r="H194" s="25"/>
      <c r="I194" s="26">
        <v>0.13</v>
      </c>
      <c r="J194" s="24" t="e">
        <f>VLOOKUP(B194,#REF!,2,0)</f>
        <v>#REF!</v>
      </c>
      <c r="K194" s="27" t="e">
        <f>VLOOKUP(B194,#REF!,3,0)</f>
        <v>#REF!</v>
      </c>
      <c r="L194" s="27" t="e">
        <f>VLOOKUP(B194,#REF!,4,0)</f>
        <v>#REF!</v>
      </c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 t="e">
        <f>VLOOKUP(B194,#REF!,9,0)</f>
        <v>#REF!</v>
      </c>
      <c r="AI194" s="27"/>
      <c r="AJ194" s="27"/>
      <c r="AK194" s="27"/>
      <c r="AL194" s="27" t="e">
        <f>VLOOKUP(B194,#REF!,11,0)</f>
        <v>#REF!</v>
      </c>
      <c r="AM194" s="28" t="e">
        <f t="shared" si="36"/>
        <v>#REF!</v>
      </c>
      <c r="AN194" s="28" t="e">
        <f t="shared" si="37"/>
        <v>#REF!</v>
      </c>
      <c r="AO194" s="27"/>
      <c r="AP194" s="27"/>
      <c r="AQ194" s="27"/>
      <c r="AR194" s="27"/>
      <c r="AS194" s="27"/>
      <c r="AT194" s="27">
        <v>4646.8999999999996</v>
      </c>
      <c r="AU194" s="27">
        <v>604.1</v>
      </c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 t="e">
        <f t="shared" si="25"/>
        <v>#REF!</v>
      </c>
      <c r="BI194" s="27" t="e">
        <f t="shared" si="26"/>
        <v>#REF!</v>
      </c>
      <c r="BJ194" s="28" t="e">
        <f>VLOOKUP(B194,#REF!,3,0)</f>
        <v>#REF!</v>
      </c>
      <c r="BK194" s="28" t="e">
        <f>VLOOKUP(B194,#REF!,6,0)</f>
        <v>#REF!</v>
      </c>
      <c r="BL194" s="28" t="e">
        <f t="shared" si="27"/>
        <v>#REF!</v>
      </c>
      <c r="BM194" s="27" t="e">
        <f>VLOOKUP(B194,#REF!,12,0)</f>
        <v>#REF!</v>
      </c>
      <c r="BN194" s="27" t="e">
        <f>-VLOOKUP(B194,#REF!,8,0)</f>
        <v>#REF!</v>
      </c>
      <c r="BO194" s="27" t="e">
        <f>VLOOKUP(B194,#REF!,39,0)</f>
        <v>#REF!</v>
      </c>
      <c r="BP194" s="27" t="e">
        <f>VLOOKUP(B194,#REF!,44,0)</f>
        <v>#REF!</v>
      </c>
      <c r="BQ194" s="27"/>
      <c r="BR194" s="27" t="e">
        <f>VLOOKUP(B194,#REF!,24,0)</f>
        <v>#REF!</v>
      </c>
      <c r="BS194" s="27"/>
      <c r="BT194" s="27"/>
      <c r="BU194" s="28" t="e">
        <f>VLOOKUP(B194,#REF!,8,0)</f>
        <v>#REF!</v>
      </c>
      <c r="BV194" s="28" t="e">
        <f>VLOOKUP(B194,#REF!,13,0)</f>
        <v>#REF!</v>
      </c>
      <c r="BW194" s="28" t="e">
        <f>VLOOKUP(B194,#REF!,18,0)</f>
        <v>#REF!</v>
      </c>
      <c r="BX194" s="27" t="e">
        <f>VLOOKUP(B194,#REF!,43,0)</f>
        <v>#REF!</v>
      </c>
      <c r="BY194" s="27" t="e">
        <f>VLOOKUP(B194,#REF!,48,0)</f>
        <v>#REF!</v>
      </c>
      <c r="BZ194" s="27">
        <v>0</v>
      </c>
      <c r="CA194" s="27" t="e">
        <f>VLOOKUP(B194,#REF!,28,0)</f>
        <v>#REF!</v>
      </c>
      <c r="CB194" s="27"/>
      <c r="CC194" s="27" t="e">
        <f>VLOOKUP(B194,#REF!,23,0)</f>
        <v>#REF!</v>
      </c>
      <c r="CD194" s="27" t="e">
        <f>VLOOKUP(B194,#REF!,33,0)</f>
        <v>#REF!</v>
      </c>
      <c r="CE194" s="27"/>
      <c r="CF194" s="27" t="e">
        <f>VLOOKUP(B194,#REF!,38,0)</f>
        <v>#REF!</v>
      </c>
      <c r="CG194" s="27" t="e">
        <f t="shared" si="38"/>
        <v>#REF!</v>
      </c>
      <c r="CH194" s="27" t="e">
        <f>VLOOKUP(B194,#REF!,87,0)</f>
        <v>#REF!</v>
      </c>
      <c r="CI194" s="27" t="e">
        <f t="shared" si="39"/>
        <v>#REF!</v>
      </c>
      <c r="CJ194" s="27"/>
      <c r="CK194" s="27"/>
      <c r="CL194" s="27"/>
      <c r="CM194" s="30"/>
      <c r="CN194" s="27"/>
    </row>
    <row r="195" spans="1:92" hidden="1">
      <c r="A195" s="24" t="s">
        <v>587</v>
      </c>
      <c r="B195" s="24">
        <v>7198</v>
      </c>
      <c r="C195" s="24" t="s">
        <v>508</v>
      </c>
      <c r="D195" s="24" t="s">
        <v>522</v>
      </c>
      <c r="E195" s="24" t="s">
        <v>618</v>
      </c>
      <c r="F195" s="24"/>
      <c r="G195" s="24"/>
      <c r="H195" s="25"/>
      <c r="I195" s="26">
        <v>0.03</v>
      </c>
      <c r="J195" s="24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 t="e">
        <f>VLOOKUP(B195,#REF!,9,0)</f>
        <v>#REF!</v>
      </c>
      <c r="AI195" s="27"/>
      <c r="AJ195" s="27"/>
      <c r="AK195" s="27"/>
      <c r="AL195" s="27" t="e">
        <f>VLOOKUP(B195,#REF!,11,0)</f>
        <v>#REF!</v>
      </c>
      <c r="AM195" s="28">
        <f t="shared" si="36"/>
        <v>0</v>
      </c>
      <c r="AN195" s="28" t="e">
        <f t="shared" si="37"/>
        <v>#REF!</v>
      </c>
      <c r="AO195" s="27"/>
      <c r="AP195" s="27"/>
      <c r="AQ195" s="27"/>
      <c r="AR195" s="27"/>
      <c r="AS195" s="27"/>
      <c r="AT195" s="27">
        <v>234.66</v>
      </c>
      <c r="AU195" s="27">
        <v>7.0397999999999996</v>
      </c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 t="e">
        <f t="shared" si="25"/>
        <v>#REF!</v>
      </c>
      <c r="BI195" s="27" t="e">
        <f t="shared" si="26"/>
        <v>#REF!</v>
      </c>
      <c r="BJ195" s="28" t="e">
        <f>VLOOKUP(B195,#REF!,3,0)</f>
        <v>#REF!</v>
      </c>
      <c r="BK195" s="28" t="e">
        <f>VLOOKUP(B195,#REF!,6,0)</f>
        <v>#REF!</v>
      </c>
      <c r="BL195" s="28" t="e">
        <f t="shared" si="27"/>
        <v>#REF!</v>
      </c>
      <c r="BM195" s="27" t="e">
        <f>VLOOKUP(B195,#REF!,12,0)</f>
        <v>#REF!</v>
      </c>
      <c r="BN195" s="27" t="e">
        <f>-VLOOKUP(B195,#REF!,8,0)</f>
        <v>#REF!</v>
      </c>
      <c r="BO195" s="27" t="e">
        <f>VLOOKUP(B195,#REF!,39,0)</f>
        <v>#REF!</v>
      </c>
      <c r="BP195" s="27" t="e">
        <f>VLOOKUP(B195,#REF!,44,0)</f>
        <v>#REF!</v>
      </c>
      <c r="BQ195" s="27"/>
      <c r="BR195" s="27" t="e">
        <f>VLOOKUP(B195,#REF!,24,0)</f>
        <v>#REF!</v>
      </c>
      <c r="BS195" s="27"/>
      <c r="BT195" s="27"/>
      <c r="BU195" s="28" t="e">
        <f>VLOOKUP(B195,#REF!,8,0)</f>
        <v>#REF!</v>
      </c>
      <c r="BV195" s="28" t="e">
        <f>VLOOKUP(B195,#REF!,13,0)</f>
        <v>#REF!</v>
      </c>
      <c r="BW195" s="28" t="e">
        <f>VLOOKUP(B195,#REF!,18,0)</f>
        <v>#REF!</v>
      </c>
      <c r="BX195" s="27" t="e">
        <f>VLOOKUP(B195,#REF!,43,0)</f>
        <v>#REF!</v>
      </c>
      <c r="BY195" s="27" t="e">
        <f>VLOOKUP(B195,#REF!,48,0)</f>
        <v>#REF!</v>
      </c>
      <c r="BZ195" s="27">
        <v>0</v>
      </c>
      <c r="CA195" s="27" t="e">
        <f>VLOOKUP(B195,#REF!,28,0)</f>
        <v>#REF!</v>
      </c>
      <c r="CB195" s="27"/>
      <c r="CC195" s="27" t="e">
        <f>VLOOKUP(B195,#REF!,23,0)</f>
        <v>#REF!</v>
      </c>
      <c r="CD195" s="27" t="e">
        <f>VLOOKUP(B195,#REF!,33,0)</f>
        <v>#REF!</v>
      </c>
      <c r="CE195" s="27"/>
      <c r="CF195" s="27" t="e">
        <f>VLOOKUP(B195,#REF!,38,0)</f>
        <v>#REF!</v>
      </c>
      <c r="CG195" s="27" t="e">
        <f t="shared" si="38"/>
        <v>#REF!</v>
      </c>
      <c r="CH195" s="27" t="e">
        <f>VLOOKUP(B195,#REF!,87,0)</f>
        <v>#REF!</v>
      </c>
      <c r="CI195" s="27" t="e">
        <f t="shared" si="39"/>
        <v>#REF!</v>
      </c>
      <c r="CJ195" s="27"/>
      <c r="CK195" s="27"/>
      <c r="CL195" s="27"/>
      <c r="CM195" s="30"/>
      <c r="CN195" s="27"/>
    </row>
    <row r="196" spans="1:92" hidden="1">
      <c r="A196" s="24" t="s">
        <v>566</v>
      </c>
      <c r="B196" s="24">
        <v>1811</v>
      </c>
      <c r="C196" s="24" t="s">
        <v>508</v>
      </c>
      <c r="D196" s="24" t="s">
        <v>522</v>
      </c>
      <c r="E196" s="24" t="s">
        <v>619</v>
      </c>
      <c r="F196" s="24"/>
      <c r="G196" s="24"/>
      <c r="H196" s="25"/>
      <c r="I196" s="26">
        <v>0.03</v>
      </c>
      <c r="J196" s="24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 t="e">
        <f>VLOOKUP(B196,#REF!,9,0)</f>
        <v>#REF!</v>
      </c>
      <c r="AI196" s="27"/>
      <c r="AJ196" s="27"/>
      <c r="AK196" s="27"/>
      <c r="AL196" s="27" t="e">
        <f>VLOOKUP(B196,#REF!,11,0)</f>
        <v>#REF!</v>
      </c>
      <c r="AM196" s="28">
        <f t="shared" si="36"/>
        <v>0</v>
      </c>
      <c r="AN196" s="28" t="e">
        <f t="shared" si="37"/>
        <v>#REF!</v>
      </c>
      <c r="AO196" s="27"/>
      <c r="AP196" s="27"/>
      <c r="AQ196" s="27"/>
      <c r="AR196" s="27"/>
      <c r="AS196" s="27"/>
      <c r="AT196" s="27">
        <v>35549.850000000006</v>
      </c>
      <c r="AU196" s="27">
        <v>1066.4943000000001</v>
      </c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 t="e">
        <f t="shared" si="25"/>
        <v>#REF!</v>
      </c>
      <c r="BI196" s="27" t="e">
        <f t="shared" si="26"/>
        <v>#REF!</v>
      </c>
      <c r="BJ196" s="28" t="e">
        <f>VLOOKUP(B196,#REF!,3,0)</f>
        <v>#REF!</v>
      </c>
      <c r="BK196" s="28" t="e">
        <f>VLOOKUP(B196,#REF!,6,0)</f>
        <v>#REF!</v>
      </c>
      <c r="BL196" s="28" t="e">
        <f t="shared" si="27"/>
        <v>#REF!</v>
      </c>
      <c r="BM196" s="27" t="e">
        <f>VLOOKUP(B196,#REF!,12,0)</f>
        <v>#REF!</v>
      </c>
      <c r="BN196" s="27" t="e">
        <f>-VLOOKUP(B196,#REF!,8,0)</f>
        <v>#REF!</v>
      </c>
      <c r="BO196" s="27" t="e">
        <f>VLOOKUP(B196,#REF!,39,0)</f>
        <v>#REF!</v>
      </c>
      <c r="BP196" s="27" t="e">
        <f>VLOOKUP(B196,#REF!,44,0)</f>
        <v>#REF!</v>
      </c>
      <c r="BQ196" s="27"/>
      <c r="BR196" s="27" t="e">
        <f>VLOOKUP(B196,#REF!,24,0)</f>
        <v>#REF!</v>
      </c>
      <c r="BS196" s="27"/>
      <c r="BT196" s="27"/>
      <c r="BU196" s="28" t="e">
        <f>VLOOKUP(B196,#REF!,8,0)</f>
        <v>#REF!</v>
      </c>
      <c r="BV196" s="28" t="e">
        <f>VLOOKUP(B196,#REF!,13,0)</f>
        <v>#REF!</v>
      </c>
      <c r="BW196" s="28" t="e">
        <f>VLOOKUP(B196,#REF!,18,0)</f>
        <v>#REF!</v>
      </c>
      <c r="BX196" s="27" t="e">
        <f>VLOOKUP(B196,#REF!,43,0)</f>
        <v>#REF!</v>
      </c>
      <c r="BY196" s="27" t="e">
        <f>VLOOKUP(B196,#REF!,48,0)</f>
        <v>#REF!</v>
      </c>
      <c r="BZ196" s="27">
        <v>0</v>
      </c>
      <c r="CA196" s="27" t="e">
        <f>VLOOKUP(B196,#REF!,28,0)</f>
        <v>#REF!</v>
      </c>
      <c r="CB196" s="27"/>
      <c r="CC196" s="27" t="e">
        <f>VLOOKUP(B196,#REF!,23,0)</f>
        <v>#REF!</v>
      </c>
      <c r="CD196" s="27" t="e">
        <f>VLOOKUP(B196,#REF!,33,0)</f>
        <v>#REF!</v>
      </c>
      <c r="CE196" s="27"/>
      <c r="CF196" s="27" t="e">
        <f>VLOOKUP(B196,#REF!,38,0)</f>
        <v>#REF!</v>
      </c>
      <c r="CG196" s="27" t="e">
        <f t="shared" si="38"/>
        <v>#REF!</v>
      </c>
      <c r="CH196" s="27" t="e">
        <f>VLOOKUP(B196,#REF!,87,0)</f>
        <v>#REF!</v>
      </c>
      <c r="CI196" s="27" t="e">
        <f t="shared" si="39"/>
        <v>#REF!</v>
      </c>
      <c r="CJ196" s="27"/>
      <c r="CK196" s="27"/>
      <c r="CL196" s="27"/>
      <c r="CM196" s="30"/>
      <c r="CN196" s="27"/>
    </row>
    <row r="197" spans="1:92" hidden="1">
      <c r="A197" s="24" t="s">
        <v>599</v>
      </c>
      <c r="B197" s="24">
        <v>9119</v>
      </c>
      <c r="C197" s="24" t="s">
        <v>508</v>
      </c>
      <c r="D197" s="24" t="s">
        <v>522</v>
      </c>
      <c r="E197" s="24" t="s">
        <v>620</v>
      </c>
      <c r="F197" s="24"/>
      <c r="G197" s="24"/>
      <c r="H197" s="25"/>
      <c r="I197" s="26">
        <v>0.13</v>
      </c>
      <c r="J197" s="24" t="e">
        <f>VLOOKUP(B197,#REF!,2,0)</f>
        <v>#REF!</v>
      </c>
      <c r="K197" s="27" t="e">
        <f>VLOOKUP(B197,#REF!,3,0)</f>
        <v>#REF!</v>
      </c>
      <c r="L197" s="27" t="e">
        <f>VLOOKUP(B197,#REF!,4,0)</f>
        <v>#REF!</v>
      </c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 t="e">
        <f>VLOOKUP(B197,#REF!,9,0)</f>
        <v>#REF!</v>
      </c>
      <c r="AI197" s="27"/>
      <c r="AJ197" s="27"/>
      <c r="AK197" s="27"/>
      <c r="AL197" s="27" t="e">
        <f>VLOOKUP(B197,#REF!,11,0)</f>
        <v>#REF!</v>
      </c>
      <c r="AM197" s="28" t="e">
        <f t="shared" si="36"/>
        <v>#REF!</v>
      </c>
      <c r="AN197" s="28" t="e">
        <f t="shared" si="37"/>
        <v>#REF!</v>
      </c>
      <c r="AO197" s="27"/>
      <c r="AP197" s="27"/>
      <c r="AQ197" s="27"/>
      <c r="AR197" s="27"/>
      <c r="AS197" s="27"/>
      <c r="AT197" s="27">
        <v>34830.85</v>
      </c>
      <c r="AU197" s="27">
        <v>4528.1500000000005</v>
      </c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 t="e">
        <f t="shared" si="25"/>
        <v>#REF!</v>
      </c>
      <c r="BI197" s="27" t="e">
        <f t="shared" si="26"/>
        <v>#REF!</v>
      </c>
      <c r="BJ197" s="28" t="e">
        <f>VLOOKUP(B197,#REF!,3,0)</f>
        <v>#REF!</v>
      </c>
      <c r="BK197" s="28" t="e">
        <f>VLOOKUP(B197,#REF!,6,0)</f>
        <v>#REF!</v>
      </c>
      <c r="BL197" s="28" t="e">
        <f t="shared" si="27"/>
        <v>#REF!</v>
      </c>
      <c r="BM197" s="27" t="e">
        <f>-VLOOKUP(B197,#REF!,10,0)</f>
        <v>#REF!</v>
      </c>
      <c r="BN197" s="27" t="e">
        <f>-VLOOKUP(B197,#REF!,8,0)</f>
        <v>#REF!</v>
      </c>
      <c r="BO197" s="27" t="e">
        <f>VLOOKUP(B197,#REF!,39,0)</f>
        <v>#REF!</v>
      </c>
      <c r="BP197" s="27" t="e">
        <f>VLOOKUP(B197,#REF!,44,0)</f>
        <v>#REF!</v>
      </c>
      <c r="BQ197" s="27"/>
      <c r="BR197" s="27" t="e">
        <f>VLOOKUP(B197,#REF!,24,0)</f>
        <v>#REF!</v>
      </c>
      <c r="BS197" s="27"/>
      <c r="BT197" s="27"/>
      <c r="BU197" s="28" t="e">
        <f>VLOOKUP(B197,#REF!,8,0)</f>
        <v>#REF!</v>
      </c>
      <c r="BV197" s="28" t="e">
        <f>VLOOKUP(B197,#REF!,13,0)</f>
        <v>#REF!</v>
      </c>
      <c r="BW197" s="28" t="e">
        <f>VLOOKUP(B197,#REF!,18,0)</f>
        <v>#REF!</v>
      </c>
      <c r="BX197" s="27" t="e">
        <f>VLOOKUP(B197,#REF!,43,0)</f>
        <v>#REF!</v>
      </c>
      <c r="BY197" s="27" t="e">
        <f>VLOOKUP(B197,#REF!,48,0)</f>
        <v>#REF!</v>
      </c>
      <c r="BZ197" s="27">
        <v>0</v>
      </c>
      <c r="CA197" s="27" t="e">
        <f>VLOOKUP(B197,#REF!,28,0)</f>
        <v>#REF!</v>
      </c>
      <c r="CB197" s="27"/>
      <c r="CC197" s="27" t="e">
        <f>VLOOKUP(B197,#REF!,23,0)</f>
        <v>#REF!</v>
      </c>
      <c r="CD197" s="27" t="e">
        <f>VLOOKUP(B197,#REF!,33,0)</f>
        <v>#REF!</v>
      </c>
      <c r="CE197" s="27"/>
      <c r="CF197" s="27" t="e">
        <f>VLOOKUP(B197,#REF!,38,0)</f>
        <v>#REF!</v>
      </c>
      <c r="CG197" s="27" t="e">
        <f t="shared" si="38"/>
        <v>#REF!</v>
      </c>
      <c r="CH197" s="27" t="e">
        <f>VLOOKUP(B197,#REF!,87,0)</f>
        <v>#REF!</v>
      </c>
      <c r="CI197" s="27" t="e">
        <f t="shared" si="39"/>
        <v>#REF!</v>
      </c>
      <c r="CJ197" s="27"/>
      <c r="CK197" s="27"/>
      <c r="CL197" s="27"/>
      <c r="CM197" s="30"/>
      <c r="CN197" s="27"/>
    </row>
    <row r="198" spans="1:92" hidden="1">
      <c r="A198" s="24" t="s">
        <v>573</v>
      </c>
      <c r="B198" s="24">
        <v>4360</v>
      </c>
      <c r="C198" s="24" t="s">
        <v>508</v>
      </c>
      <c r="D198" s="24" t="s">
        <v>522</v>
      </c>
      <c r="E198" s="24" t="s">
        <v>621</v>
      </c>
      <c r="F198" s="24"/>
      <c r="G198" s="24"/>
      <c r="H198" s="25"/>
      <c r="I198" s="26">
        <v>0.13</v>
      </c>
      <c r="J198" s="24" t="e">
        <f>VLOOKUP(B198,#REF!,2,0)</f>
        <v>#REF!</v>
      </c>
      <c r="K198" s="27" t="e">
        <f>VLOOKUP(B198,#REF!,3,0)</f>
        <v>#REF!</v>
      </c>
      <c r="L198" s="27" t="e">
        <f>VLOOKUP(B198,#REF!,4,0)</f>
        <v>#REF!</v>
      </c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 t="e">
        <f>VLOOKUP(B198,#REF!,9,0)</f>
        <v>#REF!</v>
      </c>
      <c r="AI198" s="27"/>
      <c r="AJ198" s="27"/>
      <c r="AK198" s="27"/>
      <c r="AL198" s="27" t="e">
        <f>VLOOKUP(B198,#REF!,11,0)</f>
        <v>#REF!</v>
      </c>
      <c r="AM198" s="28" t="e">
        <f t="shared" si="36"/>
        <v>#REF!</v>
      </c>
      <c r="AN198" s="28" t="e">
        <f t="shared" si="37"/>
        <v>#REF!</v>
      </c>
      <c r="AO198" s="27"/>
      <c r="AP198" s="27"/>
      <c r="AQ198" s="27"/>
      <c r="AR198" s="27"/>
      <c r="AS198" s="27"/>
      <c r="AT198" s="27">
        <v>21646.01</v>
      </c>
      <c r="AU198" s="27">
        <v>2813.99</v>
      </c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 t="e">
        <f t="shared" si="25"/>
        <v>#REF!</v>
      </c>
      <c r="BI198" s="27" t="e">
        <f t="shared" si="26"/>
        <v>#REF!</v>
      </c>
      <c r="BJ198" s="28" t="e">
        <f>VLOOKUP(B198,#REF!,3,0)</f>
        <v>#REF!</v>
      </c>
      <c r="BK198" s="28" t="e">
        <f>VLOOKUP(B198,#REF!,6,0)</f>
        <v>#REF!</v>
      </c>
      <c r="BL198" s="28" t="e">
        <f t="shared" si="27"/>
        <v>#REF!</v>
      </c>
      <c r="BM198" s="27" t="e">
        <f>-VLOOKUP(B198,#REF!,10,0)</f>
        <v>#REF!</v>
      </c>
      <c r="BN198" s="27" t="e">
        <f>-VLOOKUP(B198,#REF!,8,0)</f>
        <v>#REF!</v>
      </c>
      <c r="BO198" s="27" t="e">
        <f>VLOOKUP(B198,#REF!,39,0)</f>
        <v>#REF!</v>
      </c>
      <c r="BP198" s="27" t="e">
        <f>VLOOKUP(B198,#REF!,44,0)</f>
        <v>#REF!</v>
      </c>
      <c r="BQ198" s="27"/>
      <c r="BR198" s="27" t="e">
        <f>VLOOKUP(B198,#REF!,24,0)</f>
        <v>#REF!</v>
      </c>
      <c r="BS198" s="27"/>
      <c r="BT198" s="27"/>
      <c r="BU198" s="28" t="e">
        <f>VLOOKUP(B198,#REF!,8,0)</f>
        <v>#REF!</v>
      </c>
      <c r="BV198" s="28" t="e">
        <f>VLOOKUP(B198,#REF!,13,0)</f>
        <v>#REF!</v>
      </c>
      <c r="BW198" s="28" t="e">
        <f>VLOOKUP(B198,#REF!,18,0)</f>
        <v>#REF!</v>
      </c>
      <c r="BX198" s="27" t="e">
        <f>VLOOKUP(B198,#REF!,43,0)</f>
        <v>#REF!</v>
      </c>
      <c r="BY198" s="27" t="e">
        <f>VLOOKUP(B198,#REF!,48,0)</f>
        <v>#REF!</v>
      </c>
      <c r="BZ198" s="27">
        <v>0</v>
      </c>
      <c r="CA198" s="27" t="e">
        <f>VLOOKUP(B198,#REF!,28,0)</f>
        <v>#REF!</v>
      </c>
      <c r="CB198" s="27"/>
      <c r="CC198" s="27" t="e">
        <f>VLOOKUP(B198,#REF!,23,0)</f>
        <v>#REF!</v>
      </c>
      <c r="CD198" s="27" t="e">
        <f>VLOOKUP(B198,#REF!,33,0)</f>
        <v>#REF!</v>
      </c>
      <c r="CE198" s="27"/>
      <c r="CF198" s="27" t="e">
        <f>VLOOKUP(B198,#REF!,38,0)</f>
        <v>#REF!</v>
      </c>
      <c r="CG198" s="27" t="e">
        <f t="shared" si="38"/>
        <v>#REF!</v>
      </c>
      <c r="CH198" s="27" t="e">
        <f>VLOOKUP(B198,#REF!,87,0)</f>
        <v>#REF!</v>
      </c>
      <c r="CI198" s="27" t="e">
        <f t="shared" si="39"/>
        <v>#REF!</v>
      </c>
      <c r="CJ198" s="27"/>
      <c r="CK198" s="27"/>
      <c r="CL198" s="27"/>
      <c r="CM198" s="30"/>
      <c r="CN198" s="27"/>
    </row>
    <row r="199" spans="1:92" hidden="1">
      <c r="A199" s="24" t="s">
        <v>577</v>
      </c>
      <c r="B199" s="24">
        <v>5654</v>
      </c>
      <c r="C199" s="24" t="s">
        <v>508</v>
      </c>
      <c r="D199" s="24" t="s">
        <v>522</v>
      </c>
      <c r="E199" s="24" t="s">
        <v>687</v>
      </c>
      <c r="F199" s="24"/>
      <c r="G199" s="24"/>
      <c r="H199" s="25"/>
      <c r="I199" s="26">
        <v>0.13</v>
      </c>
      <c r="J199" s="24" t="e">
        <f>VLOOKUP(B199,#REF!,2,0)</f>
        <v>#REF!</v>
      </c>
      <c r="K199" s="27" t="e">
        <f>VLOOKUP(B199,#REF!,3,0)</f>
        <v>#REF!</v>
      </c>
      <c r="L199" s="27" t="e">
        <f>VLOOKUP(B199,#REF!,4,0)</f>
        <v>#REF!</v>
      </c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 t="e">
        <f>VLOOKUP(B199,#REF!,9,0)</f>
        <v>#REF!</v>
      </c>
      <c r="AI199" s="27"/>
      <c r="AJ199" s="27"/>
      <c r="AK199" s="27"/>
      <c r="AL199" s="27" t="e">
        <f>VLOOKUP(B199,#REF!,11,0)</f>
        <v>#REF!</v>
      </c>
      <c r="AM199" s="28" t="e">
        <f t="shared" si="36"/>
        <v>#REF!</v>
      </c>
      <c r="AN199" s="28" t="e">
        <f t="shared" si="37"/>
        <v>#REF!</v>
      </c>
      <c r="AO199" s="27"/>
      <c r="AP199" s="27"/>
      <c r="AQ199" s="27"/>
      <c r="AR199" s="27"/>
      <c r="AS199" s="27"/>
      <c r="AT199" s="27">
        <v>16127</v>
      </c>
      <c r="AU199" s="27">
        <v>2096.5100000000002</v>
      </c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 t="e">
        <f t="shared" si="25"/>
        <v>#REF!</v>
      </c>
      <c r="BI199" s="27" t="e">
        <f t="shared" si="26"/>
        <v>#REF!</v>
      </c>
      <c r="BJ199" s="28" t="e">
        <f>VLOOKUP(B199,#REF!,3,0)</f>
        <v>#REF!</v>
      </c>
      <c r="BK199" s="28" t="e">
        <f>VLOOKUP(B199,#REF!,6,0)</f>
        <v>#REF!</v>
      </c>
      <c r="BL199" s="28" t="e">
        <f t="shared" si="27"/>
        <v>#REF!</v>
      </c>
      <c r="BM199" s="27" t="e">
        <f>VLOOKUP(B199,#REF!,12,0)</f>
        <v>#REF!</v>
      </c>
      <c r="BN199" s="27" t="e">
        <f>-VLOOKUP(B199,#REF!,8,0)</f>
        <v>#REF!</v>
      </c>
      <c r="BO199" s="27" t="e">
        <f>VLOOKUP(B199,#REF!,39,0)</f>
        <v>#REF!</v>
      </c>
      <c r="BP199" s="27" t="e">
        <f>VLOOKUP(B199,#REF!,44,0)</f>
        <v>#REF!</v>
      </c>
      <c r="BQ199" s="27"/>
      <c r="BR199" s="27" t="e">
        <f>VLOOKUP(B199,#REF!,24,0)</f>
        <v>#REF!</v>
      </c>
      <c r="BS199" s="27"/>
      <c r="BT199" s="27"/>
      <c r="BU199" s="28" t="e">
        <f>VLOOKUP(B199,#REF!,8,0)</f>
        <v>#REF!</v>
      </c>
      <c r="BV199" s="28" t="e">
        <f>VLOOKUP(B199,#REF!,13,0)</f>
        <v>#REF!</v>
      </c>
      <c r="BW199" s="28" t="e">
        <f>VLOOKUP(B199,#REF!,18,0)</f>
        <v>#REF!</v>
      </c>
      <c r="BX199" s="27" t="e">
        <f>VLOOKUP(B199,#REF!,43,0)</f>
        <v>#REF!</v>
      </c>
      <c r="BY199" s="27" t="e">
        <f>VLOOKUP(B199,#REF!,48,0)</f>
        <v>#REF!</v>
      </c>
      <c r="BZ199" s="27">
        <v>0</v>
      </c>
      <c r="CA199" s="27" t="e">
        <f>VLOOKUP(B199,#REF!,28,0)</f>
        <v>#REF!</v>
      </c>
      <c r="CB199" s="27"/>
      <c r="CC199" s="27" t="e">
        <f>VLOOKUP(B199,#REF!,23,0)</f>
        <v>#REF!</v>
      </c>
      <c r="CD199" s="27" t="e">
        <f>VLOOKUP(B199,#REF!,33,0)</f>
        <v>#REF!</v>
      </c>
      <c r="CE199" s="27"/>
      <c r="CF199" s="27" t="e">
        <f>VLOOKUP(B199,#REF!,38,0)</f>
        <v>#REF!</v>
      </c>
      <c r="CG199" s="27" t="e">
        <f t="shared" si="38"/>
        <v>#REF!</v>
      </c>
      <c r="CH199" s="27" t="e">
        <f>VLOOKUP(B199,#REF!,87,0)</f>
        <v>#REF!</v>
      </c>
      <c r="CI199" s="27" t="e">
        <f t="shared" si="39"/>
        <v>#REF!</v>
      </c>
      <c r="CJ199" s="27"/>
      <c r="CK199" s="27"/>
      <c r="CL199" s="27"/>
      <c r="CM199" s="30"/>
      <c r="CN199" s="27"/>
    </row>
    <row r="200" spans="1:92" hidden="1">
      <c r="A200" s="24" t="s">
        <v>550</v>
      </c>
      <c r="B200" s="24">
        <v>11593</v>
      </c>
      <c r="C200" s="24" t="s">
        <v>508</v>
      </c>
      <c r="D200" s="24" t="s">
        <v>522</v>
      </c>
      <c r="E200" s="24" t="s">
        <v>622</v>
      </c>
      <c r="F200" s="24"/>
      <c r="G200" s="24"/>
      <c r="H200" s="25"/>
      <c r="I200" s="26">
        <v>0.03</v>
      </c>
      <c r="J200" s="24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 t="e">
        <f>VLOOKUP(B200,#REF!,9,0)</f>
        <v>#REF!</v>
      </c>
      <c r="AI200" s="27"/>
      <c r="AJ200" s="27"/>
      <c r="AK200" s="27"/>
      <c r="AL200" s="27" t="e">
        <f>VLOOKUP(B200,#REF!,11,0)</f>
        <v>#REF!</v>
      </c>
      <c r="AM200" s="28">
        <f t="shared" si="36"/>
        <v>0</v>
      </c>
      <c r="AN200" s="28" t="e">
        <f t="shared" si="37"/>
        <v>#REF!</v>
      </c>
      <c r="AO200" s="27"/>
      <c r="AP200" s="27"/>
      <c r="AQ200" s="27"/>
      <c r="AR200" s="27"/>
      <c r="AS200" s="27"/>
      <c r="AT200" s="27">
        <v>1476.9499999999998</v>
      </c>
      <c r="AU200" s="27">
        <v>44.306100000000001</v>
      </c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 t="e">
        <f t="shared" si="25"/>
        <v>#REF!</v>
      </c>
      <c r="BI200" s="27" t="e">
        <f t="shared" si="26"/>
        <v>#REF!</v>
      </c>
      <c r="BJ200" s="28" t="e">
        <f>VLOOKUP(B200,#REF!,5,0)</f>
        <v>#REF!</v>
      </c>
      <c r="BK200" s="28" t="e">
        <f>VLOOKUP(B200,#REF!,6,0)</f>
        <v>#REF!</v>
      </c>
      <c r="BL200" s="28" t="e">
        <f t="shared" si="27"/>
        <v>#REF!</v>
      </c>
      <c r="BM200" s="27" t="e">
        <f>VLOOKUP(B200,#REF!,12,0)</f>
        <v>#REF!</v>
      </c>
      <c r="BN200" s="27" t="e">
        <f>-VLOOKUP(B200,#REF!,8,0)</f>
        <v>#REF!</v>
      </c>
      <c r="BO200" s="27" t="e">
        <f>VLOOKUP(B200,#REF!,39,0)</f>
        <v>#REF!</v>
      </c>
      <c r="BP200" s="27" t="e">
        <f>VLOOKUP(B200,#REF!,44,0)</f>
        <v>#REF!</v>
      </c>
      <c r="BQ200" s="27"/>
      <c r="BR200" s="27" t="e">
        <f>VLOOKUP(B200,#REF!,24,0)</f>
        <v>#REF!</v>
      </c>
      <c r="BS200" s="27"/>
      <c r="BT200" s="27"/>
      <c r="BU200" s="28" t="e">
        <f>VLOOKUP(B200,#REF!,8,0)</f>
        <v>#REF!</v>
      </c>
      <c r="BV200" s="28" t="e">
        <f>VLOOKUP(B200,#REF!,13,0)</f>
        <v>#REF!</v>
      </c>
      <c r="BW200" s="28" t="e">
        <f>VLOOKUP(B200,#REF!,18,0)</f>
        <v>#REF!</v>
      </c>
      <c r="BX200" s="27" t="e">
        <f>VLOOKUP(B200,#REF!,43,0)</f>
        <v>#REF!</v>
      </c>
      <c r="BY200" s="27" t="e">
        <f>VLOOKUP(B200,#REF!,48,0)</f>
        <v>#REF!</v>
      </c>
      <c r="BZ200" s="27">
        <v>0</v>
      </c>
      <c r="CA200" s="27" t="e">
        <f>VLOOKUP(B200,#REF!,28,0)</f>
        <v>#REF!</v>
      </c>
      <c r="CB200" s="27"/>
      <c r="CC200" s="27" t="e">
        <f>VLOOKUP(B200,#REF!,23,0)</f>
        <v>#REF!</v>
      </c>
      <c r="CD200" s="27" t="e">
        <f>VLOOKUP(B200,#REF!,33,0)</f>
        <v>#REF!</v>
      </c>
      <c r="CE200" s="27"/>
      <c r="CF200" s="27" t="e">
        <f>VLOOKUP(B200,#REF!,38,0)</f>
        <v>#REF!</v>
      </c>
      <c r="CG200" s="27" t="e">
        <f t="shared" si="38"/>
        <v>#REF!</v>
      </c>
      <c r="CH200" s="27" t="e">
        <f>VLOOKUP(B200,#REF!,87,0)</f>
        <v>#REF!</v>
      </c>
      <c r="CI200" s="27" t="e">
        <f t="shared" si="39"/>
        <v>#REF!</v>
      </c>
      <c r="CJ200" s="27"/>
      <c r="CK200" s="27"/>
      <c r="CL200" s="27"/>
      <c r="CM200" s="30"/>
      <c r="CN200" s="27"/>
    </row>
    <row r="201" spans="1:92" hidden="1">
      <c r="A201" s="24" t="s">
        <v>553</v>
      </c>
      <c r="B201" s="24">
        <v>11627</v>
      </c>
      <c r="C201" s="24" t="s">
        <v>508</v>
      </c>
      <c r="D201" s="24" t="s">
        <v>522</v>
      </c>
      <c r="E201" s="24" t="s">
        <v>623</v>
      </c>
      <c r="F201" s="24"/>
      <c r="G201" s="24"/>
      <c r="H201" s="25"/>
      <c r="I201" s="26">
        <v>0.13</v>
      </c>
      <c r="J201" s="24" t="e">
        <f>VLOOKUP(B201,#REF!,2,0)</f>
        <v>#REF!</v>
      </c>
      <c r="K201" s="27" t="e">
        <f>VLOOKUP(B201,#REF!,3,0)</f>
        <v>#REF!</v>
      </c>
      <c r="L201" s="27" t="e">
        <f>VLOOKUP(B201,#REF!,4,0)</f>
        <v>#REF!</v>
      </c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 t="e">
        <f>VLOOKUP(B201,#REF!,9,0)</f>
        <v>#REF!</v>
      </c>
      <c r="AI201" s="27"/>
      <c r="AJ201" s="27"/>
      <c r="AK201" s="27"/>
      <c r="AL201" s="27" t="e">
        <f>VLOOKUP(B201,#REF!,11,0)</f>
        <v>#REF!</v>
      </c>
      <c r="AM201" s="28" t="e">
        <f t="shared" si="36"/>
        <v>#REF!</v>
      </c>
      <c r="AN201" s="28" t="e">
        <f t="shared" si="37"/>
        <v>#REF!</v>
      </c>
      <c r="AO201" s="27"/>
      <c r="AP201" s="27"/>
      <c r="AQ201" s="27"/>
      <c r="AR201" s="27"/>
      <c r="AS201" s="27"/>
      <c r="AT201" s="27">
        <v>176.11</v>
      </c>
      <c r="AU201" s="27">
        <v>22.89</v>
      </c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 t="e">
        <f t="shared" si="25"/>
        <v>#REF!</v>
      </c>
      <c r="BI201" s="27" t="e">
        <f t="shared" si="26"/>
        <v>#REF!</v>
      </c>
      <c r="BJ201" s="28" t="e">
        <f>VLOOKUP(B201,#REF!,3,0)</f>
        <v>#REF!</v>
      </c>
      <c r="BK201" s="28" t="e">
        <f>VLOOKUP(B201,#REF!,6,0)</f>
        <v>#REF!</v>
      </c>
      <c r="BL201" s="28" t="e">
        <f t="shared" si="27"/>
        <v>#REF!</v>
      </c>
      <c r="BM201" s="27" t="e">
        <f>VLOOKUP(B201,#REF!,12,0)</f>
        <v>#REF!</v>
      </c>
      <c r="BN201" s="27" t="e">
        <f>-VLOOKUP(B201,#REF!,8,0)</f>
        <v>#REF!</v>
      </c>
      <c r="BO201" s="27" t="e">
        <f>VLOOKUP(B201,#REF!,39,0)</f>
        <v>#REF!</v>
      </c>
      <c r="BP201" s="27" t="e">
        <f>VLOOKUP(B201,#REF!,44,0)</f>
        <v>#REF!</v>
      </c>
      <c r="BQ201" s="27"/>
      <c r="BR201" s="27" t="e">
        <f>VLOOKUP(B201,#REF!,24,0)</f>
        <v>#REF!</v>
      </c>
      <c r="BS201" s="27"/>
      <c r="BT201" s="27"/>
      <c r="BU201" s="28" t="e">
        <f>VLOOKUP(B201,#REF!,8,0)</f>
        <v>#REF!</v>
      </c>
      <c r="BV201" s="28" t="e">
        <f>VLOOKUP(B201,#REF!,13,0)</f>
        <v>#REF!</v>
      </c>
      <c r="BW201" s="28" t="e">
        <f>VLOOKUP(B201,#REF!,18,0)</f>
        <v>#REF!</v>
      </c>
      <c r="BX201" s="27" t="e">
        <f>VLOOKUP(B201,#REF!,43,0)</f>
        <v>#REF!</v>
      </c>
      <c r="BY201" s="27" t="e">
        <f>VLOOKUP(B201,#REF!,48,0)</f>
        <v>#REF!</v>
      </c>
      <c r="BZ201" s="27">
        <v>0</v>
      </c>
      <c r="CA201" s="27" t="e">
        <f>VLOOKUP(B201,#REF!,28,0)</f>
        <v>#REF!</v>
      </c>
      <c r="CB201" s="27"/>
      <c r="CC201" s="27" t="e">
        <f>VLOOKUP(B201,#REF!,23,0)</f>
        <v>#REF!</v>
      </c>
      <c r="CD201" s="27" t="e">
        <f>VLOOKUP(B201,#REF!,33,0)</f>
        <v>#REF!</v>
      </c>
      <c r="CE201" s="27"/>
      <c r="CF201" s="27" t="e">
        <f>VLOOKUP(B201,#REF!,38,0)</f>
        <v>#REF!</v>
      </c>
      <c r="CG201" s="27" t="e">
        <f t="shared" si="38"/>
        <v>#REF!</v>
      </c>
      <c r="CH201" s="27" t="e">
        <f>VLOOKUP(B201,#REF!,87,0)</f>
        <v>#REF!</v>
      </c>
      <c r="CI201" s="27" t="e">
        <f t="shared" si="39"/>
        <v>#REF!</v>
      </c>
      <c r="CJ201" s="27"/>
      <c r="CK201" s="27"/>
      <c r="CL201" s="27"/>
      <c r="CM201" s="30"/>
      <c r="CN201" s="27"/>
    </row>
    <row r="202" spans="1:92" hidden="1">
      <c r="A202" s="24" t="s">
        <v>596</v>
      </c>
      <c r="B202" s="24">
        <v>8797</v>
      </c>
      <c r="C202" s="24" t="s">
        <v>538</v>
      </c>
      <c r="D202" s="24" t="s">
        <v>539</v>
      </c>
      <c r="E202" s="24" t="s">
        <v>624</v>
      </c>
      <c r="F202" s="24"/>
      <c r="G202" s="24"/>
      <c r="H202" s="25"/>
      <c r="I202" s="26">
        <v>0.13</v>
      </c>
      <c r="J202" s="24" t="e">
        <f>VLOOKUP(B202,#REF!,2,0)</f>
        <v>#REF!</v>
      </c>
      <c r="K202" s="27" t="e">
        <f>VLOOKUP(B202,#REF!,3,0)</f>
        <v>#REF!</v>
      </c>
      <c r="L202" s="27" t="e">
        <f>VLOOKUP(B202,#REF!,4,0)</f>
        <v>#REF!</v>
      </c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 t="e">
        <f>VLOOKUP(B202,#REF!,9,0)</f>
        <v>#REF!</v>
      </c>
      <c r="AI202" s="27"/>
      <c r="AJ202" s="27"/>
      <c r="AK202" s="27"/>
      <c r="AL202" s="27" t="e">
        <f>VLOOKUP(B202,#REF!,11,0)</f>
        <v>#REF!</v>
      </c>
      <c r="AM202" s="28" t="e">
        <f t="shared" si="36"/>
        <v>#REF!</v>
      </c>
      <c r="AN202" s="28" t="e">
        <f t="shared" si="37"/>
        <v>#REF!</v>
      </c>
      <c r="AO202" s="27"/>
      <c r="AP202" s="27"/>
      <c r="AQ202" s="27"/>
      <c r="AR202" s="27"/>
      <c r="AS202" s="27"/>
      <c r="AT202" s="27">
        <v>539.27</v>
      </c>
      <c r="AU202" s="27">
        <v>70.099999999999994</v>
      </c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 t="e">
        <f t="shared" si="25"/>
        <v>#REF!</v>
      </c>
      <c r="BI202" s="27" t="e">
        <f t="shared" si="26"/>
        <v>#REF!</v>
      </c>
      <c r="BJ202" s="28" t="e">
        <f>VLOOKUP(B202,#REF!,3,0)</f>
        <v>#REF!</v>
      </c>
      <c r="BK202" s="28" t="e">
        <f>VLOOKUP(B202,#REF!,6,0)</f>
        <v>#REF!</v>
      </c>
      <c r="BL202" s="28" t="e">
        <f t="shared" si="27"/>
        <v>#REF!</v>
      </c>
      <c r="BM202" s="27" t="e">
        <f>VLOOKUP(B202,#REF!,12,0)</f>
        <v>#REF!</v>
      </c>
      <c r="BN202" s="27" t="e">
        <f>-VLOOKUP(B202,#REF!,8,0)</f>
        <v>#REF!</v>
      </c>
      <c r="BO202" s="27" t="e">
        <f>VLOOKUP(B202,#REF!,39,0)</f>
        <v>#REF!</v>
      </c>
      <c r="BP202" s="27" t="e">
        <f>VLOOKUP(B202,#REF!,44,0)</f>
        <v>#REF!</v>
      </c>
      <c r="BQ202" s="27"/>
      <c r="BR202" s="27" t="e">
        <f>VLOOKUP(B202,#REF!,24,0)</f>
        <v>#REF!</v>
      </c>
      <c r="BS202" s="27"/>
      <c r="BT202" s="27"/>
      <c r="BU202" s="28" t="e">
        <f>VLOOKUP(B202,#REF!,8,0)</f>
        <v>#REF!</v>
      </c>
      <c r="BV202" s="28" t="e">
        <f>VLOOKUP(B202,#REF!,13,0)</f>
        <v>#REF!</v>
      </c>
      <c r="BW202" s="28" t="e">
        <f>VLOOKUP(B202,#REF!,18,0)</f>
        <v>#REF!</v>
      </c>
      <c r="BX202" s="27" t="e">
        <f>VLOOKUP(B202,#REF!,43,0)</f>
        <v>#REF!</v>
      </c>
      <c r="BY202" s="27" t="e">
        <f>VLOOKUP(B202,#REF!,48,0)</f>
        <v>#REF!</v>
      </c>
      <c r="BZ202" s="27">
        <v>0</v>
      </c>
      <c r="CA202" s="27" t="e">
        <f>VLOOKUP(B202,#REF!,28,0)</f>
        <v>#REF!</v>
      </c>
      <c r="CB202" s="27"/>
      <c r="CC202" s="27" t="e">
        <f>VLOOKUP(B202,#REF!,23,0)</f>
        <v>#REF!</v>
      </c>
      <c r="CD202" s="27" t="e">
        <f>VLOOKUP(B202,#REF!,33,0)</f>
        <v>#REF!</v>
      </c>
      <c r="CE202" s="27"/>
      <c r="CF202" s="27" t="e">
        <f>VLOOKUP(B202,#REF!,38,0)</f>
        <v>#REF!</v>
      </c>
      <c r="CG202" s="27" t="e">
        <f t="shared" si="38"/>
        <v>#REF!</v>
      </c>
      <c r="CH202" s="27" t="e">
        <f>VLOOKUP(B202,#REF!,87,0)</f>
        <v>#REF!</v>
      </c>
      <c r="CI202" s="27" t="e">
        <f t="shared" si="39"/>
        <v>#REF!</v>
      </c>
      <c r="CJ202" s="27"/>
      <c r="CK202" s="27"/>
      <c r="CL202" s="27"/>
      <c r="CM202" s="30"/>
      <c r="CN202" s="27"/>
    </row>
    <row r="203" spans="1:92" hidden="1">
      <c r="A203" s="24" t="s">
        <v>580</v>
      </c>
      <c r="B203" s="24">
        <v>5811</v>
      </c>
      <c r="C203" s="24" t="s">
        <v>538</v>
      </c>
      <c r="D203" s="24" t="s">
        <v>539</v>
      </c>
      <c r="E203" s="24" t="s">
        <v>625</v>
      </c>
      <c r="F203" s="24"/>
      <c r="G203" s="24"/>
      <c r="H203" s="25"/>
      <c r="I203" s="26">
        <v>0.13</v>
      </c>
      <c r="J203" s="24" t="e">
        <f>VLOOKUP(B203,#REF!,2,0)</f>
        <v>#REF!</v>
      </c>
      <c r="K203" s="27" t="e">
        <f>VLOOKUP(B203,#REF!,3,0)</f>
        <v>#REF!</v>
      </c>
      <c r="L203" s="27" t="e">
        <f>VLOOKUP(B203,#REF!,4,0)</f>
        <v>#REF!</v>
      </c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 t="e">
        <f>VLOOKUP(B203,#REF!,9,0)</f>
        <v>#REF!</v>
      </c>
      <c r="AI203" s="27"/>
      <c r="AJ203" s="27"/>
      <c r="AK203" s="27"/>
      <c r="AL203" s="27" t="e">
        <f>VLOOKUP(B203,#REF!,11,0)</f>
        <v>#REF!</v>
      </c>
      <c r="AM203" s="28" t="e">
        <f t="shared" si="36"/>
        <v>#REF!</v>
      </c>
      <c r="AN203" s="28" t="e">
        <f t="shared" si="37"/>
        <v>#REF!</v>
      </c>
      <c r="AO203" s="27"/>
      <c r="AP203" s="27"/>
      <c r="AQ203" s="27"/>
      <c r="AR203" s="27"/>
      <c r="AS203" s="27"/>
      <c r="AT203" s="27">
        <v>2559.3200000000002</v>
      </c>
      <c r="AU203" s="27">
        <v>332.68</v>
      </c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 t="e">
        <f t="shared" si="25"/>
        <v>#REF!</v>
      </c>
      <c r="BI203" s="27" t="e">
        <f t="shared" si="26"/>
        <v>#REF!</v>
      </c>
      <c r="BJ203" s="28" t="e">
        <f>VLOOKUP(B203,#REF!,3,0)</f>
        <v>#REF!</v>
      </c>
      <c r="BK203" s="28" t="e">
        <f>VLOOKUP(B203,#REF!,6,0)</f>
        <v>#REF!</v>
      </c>
      <c r="BL203" s="28" t="e">
        <f t="shared" si="27"/>
        <v>#REF!</v>
      </c>
      <c r="BM203" s="27" t="e">
        <f>VLOOKUP(B203,#REF!,12,0)</f>
        <v>#REF!</v>
      </c>
      <c r="BN203" s="27" t="e">
        <f>-VLOOKUP(B203,#REF!,8,0)</f>
        <v>#REF!</v>
      </c>
      <c r="BO203" s="27" t="e">
        <f>VLOOKUP(B203,#REF!,39,0)</f>
        <v>#REF!</v>
      </c>
      <c r="BP203" s="27" t="e">
        <f>VLOOKUP(B203,#REF!,44,0)</f>
        <v>#REF!</v>
      </c>
      <c r="BQ203" s="27"/>
      <c r="BR203" s="27" t="e">
        <f>VLOOKUP(B203,#REF!,24,0)</f>
        <v>#REF!</v>
      </c>
      <c r="BS203" s="27"/>
      <c r="BT203" s="27"/>
      <c r="BU203" s="28" t="e">
        <f>VLOOKUP(B203,#REF!,8,0)</f>
        <v>#REF!</v>
      </c>
      <c r="BV203" s="28" t="e">
        <f>VLOOKUP(B203,#REF!,13,0)</f>
        <v>#REF!</v>
      </c>
      <c r="BW203" s="28" t="e">
        <f>VLOOKUP(B203,#REF!,18,0)</f>
        <v>#REF!</v>
      </c>
      <c r="BX203" s="27" t="e">
        <f>VLOOKUP(B203,#REF!,43,0)</f>
        <v>#REF!</v>
      </c>
      <c r="BY203" s="27" t="e">
        <f>VLOOKUP(B203,#REF!,48,0)</f>
        <v>#REF!</v>
      </c>
      <c r="BZ203" s="27">
        <v>0</v>
      </c>
      <c r="CA203" s="27" t="e">
        <f>VLOOKUP(B203,#REF!,28,0)</f>
        <v>#REF!</v>
      </c>
      <c r="CB203" s="27"/>
      <c r="CC203" s="27" t="e">
        <f>VLOOKUP(B203,#REF!,23,0)</f>
        <v>#REF!</v>
      </c>
      <c r="CD203" s="27" t="e">
        <f>VLOOKUP(B203,#REF!,33,0)</f>
        <v>#REF!</v>
      </c>
      <c r="CE203" s="27"/>
      <c r="CF203" s="27" t="e">
        <f>VLOOKUP(B203,#REF!,38,0)</f>
        <v>#REF!</v>
      </c>
      <c r="CG203" s="27" t="e">
        <f t="shared" si="38"/>
        <v>#REF!</v>
      </c>
      <c r="CH203" s="27" t="e">
        <f>VLOOKUP(B203,#REF!,87,0)</f>
        <v>#REF!</v>
      </c>
      <c r="CI203" s="27" t="e">
        <f t="shared" si="39"/>
        <v>#REF!</v>
      </c>
      <c r="CJ203" s="27"/>
      <c r="CK203" s="27"/>
      <c r="CL203" s="27"/>
      <c r="CM203" s="30"/>
      <c r="CN203" s="27"/>
    </row>
    <row r="204" spans="1:92" hidden="1">
      <c r="A204" s="24" t="s">
        <v>602</v>
      </c>
      <c r="B204" s="24">
        <v>9219</v>
      </c>
      <c r="C204" s="24" t="s">
        <v>538</v>
      </c>
      <c r="D204" s="24" t="s">
        <v>539</v>
      </c>
      <c r="E204" s="24" t="s">
        <v>626</v>
      </c>
      <c r="F204" s="24"/>
      <c r="G204" s="24"/>
      <c r="H204" s="25"/>
      <c r="I204" s="26">
        <v>0.13</v>
      </c>
      <c r="J204" s="24" t="e">
        <f>VLOOKUP(B204,#REF!,2,0)</f>
        <v>#REF!</v>
      </c>
      <c r="K204" s="27" t="e">
        <f>VLOOKUP(B204,#REF!,3,0)</f>
        <v>#REF!</v>
      </c>
      <c r="L204" s="27" t="e">
        <f>VLOOKUP(B204,#REF!,4,0)</f>
        <v>#REF!</v>
      </c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 t="e">
        <f>VLOOKUP(B204,#REF!,9,0)</f>
        <v>#REF!</v>
      </c>
      <c r="AI204" s="27"/>
      <c r="AJ204" s="27"/>
      <c r="AK204" s="27"/>
      <c r="AL204" s="27" t="e">
        <f>VLOOKUP(B204,#REF!,11,0)</f>
        <v>#REF!</v>
      </c>
      <c r="AM204" s="28" t="e">
        <f t="shared" si="36"/>
        <v>#REF!</v>
      </c>
      <c r="AN204" s="28" t="e">
        <f t="shared" si="37"/>
        <v>#REF!</v>
      </c>
      <c r="AO204" s="27"/>
      <c r="AP204" s="27"/>
      <c r="AQ204" s="27"/>
      <c r="AR204" s="27"/>
      <c r="AS204" s="27"/>
      <c r="AT204" s="27">
        <v>13350.45</v>
      </c>
      <c r="AU204" s="27">
        <v>1735.55</v>
      </c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 t="e">
        <f t="shared" si="25"/>
        <v>#REF!</v>
      </c>
      <c r="BI204" s="27" t="e">
        <f t="shared" si="26"/>
        <v>#REF!</v>
      </c>
      <c r="BJ204" s="28" t="e">
        <f>VLOOKUP(B204,#REF!,3,0)</f>
        <v>#REF!</v>
      </c>
      <c r="BK204" s="28" t="e">
        <f>VLOOKUP(B204,#REF!,6,0)</f>
        <v>#REF!</v>
      </c>
      <c r="BL204" s="28" t="e">
        <f t="shared" si="27"/>
        <v>#REF!</v>
      </c>
      <c r="BM204" s="27" t="e">
        <f>VLOOKUP(B204,#REF!,12,0)</f>
        <v>#REF!</v>
      </c>
      <c r="BN204" s="27" t="e">
        <f>-VLOOKUP(B204,#REF!,8,0)</f>
        <v>#REF!</v>
      </c>
      <c r="BO204" s="27" t="e">
        <f>VLOOKUP(B204,#REF!,39,0)</f>
        <v>#REF!</v>
      </c>
      <c r="BP204" s="27" t="e">
        <f>VLOOKUP(B204,#REF!,44,0)</f>
        <v>#REF!</v>
      </c>
      <c r="BQ204" s="27"/>
      <c r="BR204" s="27" t="e">
        <f>VLOOKUP(B204,#REF!,24,0)</f>
        <v>#REF!</v>
      </c>
      <c r="BS204" s="27"/>
      <c r="BT204" s="27"/>
      <c r="BU204" s="28" t="e">
        <f>VLOOKUP(B204,#REF!,8,0)</f>
        <v>#REF!</v>
      </c>
      <c r="BV204" s="28" t="e">
        <f>VLOOKUP(B204,#REF!,13,0)</f>
        <v>#REF!</v>
      </c>
      <c r="BW204" s="28" t="e">
        <f>VLOOKUP(B204,#REF!,18,0)</f>
        <v>#REF!</v>
      </c>
      <c r="BX204" s="27" t="e">
        <f>VLOOKUP(B204,#REF!,43,0)</f>
        <v>#REF!</v>
      </c>
      <c r="BY204" s="27" t="e">
        <f>VLOOKUP(B204,#REF!,48,0)</f>
        <v>#REF!</v>
      </c>
      <c r="BZ204" s="27">
        <v>0</v>
      </c>
      <c r="CA204" s="27" t="e">
        <f>VLOOKUP(B204,#REF!,28,0)</f>
        <v>#REF!</v>
      </c>
      <c r="CB204" s="27"/>
      <c r="CC204" s="27" t="e">
        <f>VLOOKUP(B204,#REF!,23,0)</f>
        <v>#REF!</v>
      </c>
      <c r="CD204" s="27" t="e">
        <f>VLOOKUP(B204,#REF!,33,0)</f>
        <v>#REF!</v>
      </c>
      <c r="CE204" s="27"/>
      <c r="CF204" s="27" t="e">
        <f>VLOOKUP(B204,#REF!,38,0)</f>
        <v>#REF!</v>
      </c>
      <c r="CG204" s="27" t="e">
        <f t="shared" si="38"/>
        <v>#REF!</v>
      </c>
      <c r="CH204" s="27" t="e">
        <f>VLOOKUP(B204,#REF!,87,0)</f>
        <v>#REF!</v>
      </c>
      <c r="CI204" s="27" t="e">
        <f t="shared" si="39"/>
        <v>#REF!</v>
      </c>
      <c r="CJ204" s="27"/>
      <c r="CK204" s="27"/>
      <c r="CL204" s="27"/>
      <c r="CM204" s="30"/>
      <c r="CN204" s="27"/>
    </row>
    <row r="205" spans="1:92" hidden="1">
      <c r="A205" s="24" t="s">
        <v>546</v>
      </c>
      <c r="B205" s="24">
        <v>11029</v>
      </c>
      <c r="C205" s="24" t="s">
        <v>538</v>
      </c>
      <c r="D205" s="24" t="s">
        <v>539</v>
      </c>
      <c r="E205" s="24" t="s">
        <v>627</v>
      </c>
      <c r="F205" s="24"/>
      <c r="G205" s="24"/>
      <c r="H205" s="25"/>
      <c r="I205" s="26">
        <v>0.13</v>
      </c>
      <c r="J205" s="24" t="e">
        <f>VLOOKUP(B205,#REF!,2,0)</f>
        <v>#REF!</v>
      </c>
      <c r="K205" s="27" t="e">
        <f>VLOOKUP(B205,#REF!,3,0)</f>
        <v>#REF!</v>
      </c>
      <c r="L205" s="27" t="e">
        <f>VLOOKUP(B205,#REF!,4,0)</f>
        <v>#REF!</v>
      </c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 t="e">
        <f>VLOOKUP(B205,#REF!,9,0)</f>
        <v>#REF!</v>
      </c>
      <c r="AI205" s="27"/>
      <c r="AJ205" s="27"/>
      <c r="AK205" s="27"/>
      <c r="AL205" s="27" t="e">
        <f>VLOOKUP(B205,#REF!,11,0)</f>
        <v>#REF!</v>
      </c>
      <c r="AM205" s="28" t="e">
        <f t="shared" si="36"/>
        <v>#REF!</v>
      </c>
      <c r="AN205" s="28" t="e">
        <f t="shared" si="37"/>
        <v>#REF!</v>
      </c>
      <c r="AO205" s="27"/>
      <c r="AP205" s="27"/>
      <c r="AQ205" s="27"/>
      <c r="AR205" s="27"/>
      <c r="AS205" s="27"/>
      <c r="AT205" s="27">
        <v>1905.31</v>
      </c>
      <c r="AU205" s="27">
        <v>247.69</v>
      </c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 t="e">
        <f t="shared" si="25"/>
        <v>#REF!</v>
      </c>
      <c r="BI205" s="27" t="e">
        <f t="shared" si="26"/>
        <v>#REF!</v>
      </c>
      <c r="BJ205" s="28" t="e">
        <f>VLOOKUP(B205,#REF!,3,0)</f>
        <v>#REF!</v>
      </c>
      <c r="BK205" s="28" t="e">
        <f>VLOOKUP(B205,#REF!,6,0)</f>
        <v>#REF!</v>
      </c>
      <c r="BL205" s="28" t="e">
        <f t="shared" si="27"/>
        <v>#REF!</v>
      </c>
      <c r="BM205" s="27" t="e">
        <f>VLOOKUP(B205,#REF!,12,0)</f>
        <v>#REF!</v>
      </c>
      <c r="BN205" s="27" t="e">
        <f>-VLOOKUP(B205,#REF!,8,0)</f>
        <v>#REF!</v>
      </c>
      <c r="BO205" s="27" t="e">
        <f>VLOOKUP(B205,#REF!,39,0)</f>
        <v>#REF!</v>
      </c>
      <c r="BP205" s="27" t="e">
        <f>VLOOKUP(B205,#REF!,44,0)</f>
        <v>#REF!</v>
      </c>
      <c r="BQ205" s="27"/>
      <c r="BR205" s="27" t="e">
        <f>VLOOKUP(B205,#REF!,24,0)</f>
        <v>#REF!</v>
      </c>
      <c r="BS205" s="27"/>
      <c r="BT205" s="27"/>
      <c r="BU205" s="28" t="e">
        <f>VLOOKUP(B205,#REF!,8,0)</f>
        <v>#REF!</v>
      </c>
      <c r="BV205" s="28" t="e">
        <f>VLOOKUP(B205,#REF!,13,0)</f>
        <v>#REF!</v>
      </c>
      <c r="BW205" s="28" t="e">
        <f>VLOOKUP(B205,#REF!,18,0)</f>
        <v>#REF!</v>
      </c>
      <c r="BX205" s="27" t="e">
        <f>VLOOKUP(B205,#REF!,43,0)</f>
        <v>#REF!</v>
      </c>
      <c r="BY205" s="27" t="e">
        <f>VLOOKUP(B205,#REF!,48,0)</f>
        <v>#REF!</v>
      </c>
      <c r="BZ205" s="27">
        <v>0</v>
      </c>
      <c r="CA205" s="27" t="e">
        <f>VLOOKUP(B205,#REF!,28,0)</f>
        <v>#REF!</v>
      </c>
      <c r="CB205" s="27"/>
      <c r="CC205" s="27" t="e">
        <f>VLOOKUP(B205,#REF!,23,0)</f>
        <v>#REF!</v>
      </c>
      <c r="CD205" s="27" t="e">
        <f>VLOOKUP(B205,#REF!,33,0)</f>
        <v>#REF!</v>
      </c>
      <c r="CE205" s="27"/>
      <c r="CF205" s="27" t="e">
        <f>VLOOKUP(B205,#REF!,38,0)</f>
        <v>#REF!</v>
      </c>
      <c r="CG205" s="27" t="e">
        <f t="shared" si="38"/>
        <v>#REF!</v>
      </c>
      <c r="CH205" s="27" t="e">
        <f>VLOOKUP(B205,#REF!,87,0)</f>
        <v>#REF!</v>
      </c>
      <c r="CI205" s="27" t="e">
        <f t="shared" si="39"/>
        <v>#REF!</v>
      </c>
      <c r="CJ205" s="27"/>
      <c r="CK205" s="27"/>
      <c r="CL205" s="27"/>
      <c r="CM205" s="30"/>
      <c r="CN205" s="27"/>
    </row>
    <row r="206" spans="1:92" hidden="1">
      <c r="A206" s="24" t="s">
        <v>551</v>
      </c>
      <c r="B206" s="24">
        <v>11618</v>
      </c>
      <c r="C206" s="24" t="s">
        <v>538</v>
      </c>
      <c r="D206" s="24" t="s">
        <v>539</v>
      </c>
      <c r="E206" s="24" t="s">
        <v>628</v>
      </c>
      <c r="F206" s="24"/>
      <c r="G206" s="24"/>
      <c r="H206" s="25"/>
      <c r="I206" s="26">
        <v>0.03</v>
      </c>
      <c r="J206" s="24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 t="e">
        <f>VLOOKUP(B206,#REF!,9,0)</f>
        <v>#REF!</v>
      </c>
      <c r="AI206" s="27"/>
      <c r="AJ206" s="27"/>
      <c r="AK206" s="27"/>
      <c r="AL206" s="27" t="e">
        <f>VLOOKUP(B206,#REF!,11,0)</f>
        <v>#REF!</v>
      </c>
      <c r="AM206" s="28">
        <f t="shared" si="36"/>
        <v>0</v>
      </c>
      <c r="AN206" s="28" t="e">
        <f t="shared" si="37"/>
        <v>#REF!</v>
      </c>
      <c r="AO206" s="27"/>
      <c r="AP206" s="27"/>
      <c r="AQ206" s="27"/>
      <c r="AR206" s="27"/>
      <c r="AS206" s="27"/>
      <c r="AT206" s="27">
        <v>3277.23</v>
      </c>
      <c r="AU206" s="27">
        <v>98.316900000000004</v>
      </c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 t="e">
        <f t="shared" si="25"/>
        <v>#REF!</v>
      </c>
      <c r="BI206" s="27" t="e">
        <f t="shared" si="26"/>
        <v>#REF!</v>
      </c>
      <c r="BJ206" s="28" t="e">
        <f>VLOOKUP(B206,#REF!,5,0)</f>
        <v>#REF!</v>
      </c>
      <c r="BK206" s="28" t="e">
        <f>VLOOKUP(B206,#REF!,6,0)</f>
        <v>#REF!</v>
      </c>
      <c r="BL206" s="28" t="e">
        <f t="shared" si="27"/>
        <v>#REF!</v>
      </c>
      <c r="BM206" s="27" t="e">
        <f>VLOOKUP(B206,#REF!,12,0)</f>
        <v>#REF!</v>
      </c>
      <c r="BN206" s="27" t="e">
        <f>-VLOOKUP(B206,#REF!,8,0)</f>
        <v>#REF!</v>
      </c>
      <c r="BO206" s="27" t="e">
        <f>VLOOKUP(B206,#REF!,39,0)</f>
        <v>#REF!</v>
      </c>
      <c r="BP206" s="27" t="e">
        <f>VLOOKUP(B206,#REF!,44,0)</f>
        <v>#REF!</v>
      </c>
      <c r="BQ206" s="27"/>
      <c r="BR206" s="27" t="e">
        <f>VLOOKUP(B206,#REF!,24,0)</f>
        <v>#REF!</v>
      </c>
      <c r="BS206" s="27"/>
      <c r="BT206" s="27"/>
      <c r="BU206" s="28" t="e">
        <f>VLOOKUP(B206,#REF!,8,0)</f>
        <v>#REF!</v>
      </c>
      <c r="BV206" s="28" t="e">
        <f>VLOOKUP(B206,#REF!,13,0)</f>
        <v>#REF!</v>
      </c>
      <c r="BW206" s="28" t="e">
        <f>VLOOKUP(B206,#REF!,18,0)</f>
        <v>#REF!</v>
      </c>
      <c r="BX206" s="27" t="e">
        <f>VLOOKUP(B206,#REF!,43,0)</f>
        <v>#REF!</v>
      </c>
      <c r="BY206" s="27" t="e">
        <f>VLOOKUP(B206,#REF!,48,0)</f>
        <v>#REF!</v>
      </c>
      <c r="BZ206" s="27">
        <v>0</v>
      </c>
      <c r="CA206" s="27" t="e">
        <f>VLOOKUP(B206,#REF!,28,0)</f>
        <v>#REF!</v>
      </c>
      <c r="CB206" s="27"/>
      <c r="CC206" s="27" t="e">
        <f>VLOOKUP(B206,#REF!,23,0)</f>
        <v>#REF!</v>
      </c>
      <c r="CD206" s="27" t="e">
        <f>VLOOKUP(B206,#REF!,33,0)</f>
        <v>#REF!</v>
      </c>
      <c r="CE206" s="27"/>
      <c r="CF206" s="27" t="e">
        <f>VLOOKUP(B206,#REF!,38,0)</f>
        <v>#REF!</v>
      </c>
      <c r="CG206" s="27" t="e">
        <f t="shared" si="38"/>
        <v>#REF!</v>
      </c>
      <c r="CH206" s="27" t="e">
        <f>VLOOKUP(B206,#REF!,87,0)</f>
        <v>#REF!</v>
      </c>
      <c r="CI206" s="27" t="e">
        <f t="shared" si="39"/>
        <v>#REF!</v>
      </c>
      <c r="CJ206" s="27"/>
      <c r="CK206" s="27"/>
      <c r="CL206" s="27"/>
      <c r="CM206" s="30"/>
      <c r="CN206" s="27"/>
    </row>
    <row r="207" spans="1:92" hidden="1">
      <c r="A207" s="24" t="s">
        <v>554</v>
      </c>
      <c r="B207" s="24">
        <v>11638</v>
      </c>
      <c r="C207" s="24" t="s">
        <v>538</v>
      </c>
      <c r="D207" s="24" t="s">
        <v>539</v>
      </c>
      <c r="E207" s="24" t="s">
        <v>629</v>
      </c>
      <c r="F207" s="24"/>
      <c r="G207" s="24"/>
      <c r="H207" s="25"/>
      <c r="I207" s="26">
        <v>0.13</v>
      </c>
      <c r="J207" s="24" t="e">
        <f>VLOOKUP(B207,#REF!,2,0)</f>
        <v>#REF!</v>
      </c>
      <c r="K207" s="27" t="e">
        <f>VLOOKUP(B207,#REF!,3,0)</f>
        <v>#REF!</v>
      </c>
      <c r="L207" s="27" t="e">
        <f>VLOOKUP(B207,#REF!,4,0)</f>
        <v>#REF!</v>
      </c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 t="e">
        <f>VLOOKUP(B207,#REF!,9,0)</f>
        <v>#REF!</v>
      </c>
      <c r="AI207" s="27"/>
      <c r="AJ207" s="27"/>
      <c r="AK207" s="27"/>
      <c r="AL207" s="27" t="e">
        <f>VLOOKUP(B207,#REF!,11,0)</f>
        <v>#REF!</v>
      </c>
      <c r="AM207" s="28" t="e">
        <f t="shared" si="36"/>
        <v>#REF!</v>
      </c>
      <c r="AN207" s="28" t="e">
        <f t="shared" si="37"/>
        <v>#REF!</v>
      </c>
      <c r="AO207" s="27"/>
      <c r="AP207" s="27"/>
      <c r="AQ207" s="27"/>
      <c r="AR207" s="27"/>
      <c r="AS207" s="27"/>
      <c r="AT207" s="27">
        <v>14454.84</v>
      </c>
      <c r="AU207" s="27">
        <v>1879.16</v>
      </c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 t="e">
        <f t="shared" si="25"/>
        <v>#REF!</v>
      </c>
      <c r="BI207" s="27" t="e">
        <f t="shared" si="26"/>
        <v>#REF!</v>
      </c>
      <c r="BJ207" s="28" t="e">
        <f>VLOOKUP(B207,#REF!,3,0)</f>
        <v>#REF!</v>
      </c>
      <c r="BK207" s="28" t="e">
        <f>VLOOKUP(B207,#REF!,6,0)</f>
        <v>#REF!</v>
      </c>
      <c r="BL207" s="28" t="e">
        <f t="shared" si="27"/>
        <v>#REF!</v>
      </c>
      <c r="BM207" s="27" t="e">
        <f>VLOOKUP(B207,#REF!,12,0)</f>
        <v>#REF!</v>
      </c>
      <c r="BN207" s="27" t="e">
        <f>-VLOOKUP(B207,#REF!,8,0)</f>
        <v>#REF!</v>
      </c>
      <c r="BO207" s="27" t="e">
        <f>VLOOKUP(B207,#REF!,39,0)</f>
        <v>#REF!</v>
      </c>
      <c r="BP207" s="27" t="e">
        <f>VLOOKUP(B207,#REF!,44,0)</f>
        <v>#REF!</v>
      </c>
      <c r="BQ207" s="27"/>
      <c r="BR207" s="27" t="e">
        <f>VLOOKUP(B207,#REF!,24,0)</f>
        <v>#REF!</v>
      </c>
      <c r="BS207" s="27"/>
      <c r="BT207" s="27"/>
      <c r="BU207" s="28" t="e">
        <f>VLOOKUP(B207,#REF!,8,0)</f>
        <v>#REF!</v>
      </c>
      <c r="BV207" s="28" t="e">
        <f>VLOOKUP(B207,#REF!,13,0)</f>
        <v>#REF!</v>
      </c>
      <c r="BW207" s="28" t="e">
        <f>VLOOKUP(B207,#REF!,18,0)</f>
        <v>#REF!</v>
      </c>
      <c r="BX207" s="27" t="e">
        <f>VLOOKUP(B207,#REF!,43,0)</f>
        <v>#REF!</v>
      </c>
      <c r="BY207" s="27" t="e">
        <f>VLOOKUP(B207,#REF!,48,0)</f>
        <v>#REF!</v>
      </c>
      <c r="BZ207" s="27">
        <v>0</v>
      </c>
      <c r="CA207" s="27" t="e">
        <f>VLOOKUP(B207,#REF!,28,0)</f>
        <v>#REF!</v>
      </c>
      <c r="CB207" s="27"/>
      <c r="CC207" s="27" t="e">
        <f>VLOOKUP(B207,#REF!,23,0)</f>
        <v>#REF!</v>
      </c>
      <c r="CD207" s="27" t="e">
        <f>VLOOKUP(B207,#REF!,33,0)</f>
        <v>#REF!</v>
      </c>
      <c r="CE207" s="27"/>
      <c r="CF207" s="27" t="e">
        <f>VLOOKUP(B207,#REF!,38,0)</f>
        <v>#REF!</v>
      </c>
      <c r="CG207" s="27" t="e">
        <f t="shared" si="38"/>
        <v>#REF!</v>
      </c>
      <c r="CH207" s="27" t="e">
        <f>VLOOKUP(B207,#REF!,87,0)</f>
        <v>#REF!</v>
      </c>
      <c r="CI207" s="27" t="e">
        <f t="shared" si="39"/>
        <v>#REF!</v>
      </c>
      <c r="CJ207" s="27"/>
      <c r="CK207" s="27"/>
      <c r="CL207" s="27"/>
      <c r="CM207" s="30"/>
      <c r="CN207" s="27"/>
    </row>
    <row r="208" spans="1:92" hidden="1">
      <c r="A208" s="24" t="s">
        <v>561</v>
      </c>
      <c r="B208" s="24">
        <v>12261</v>
      </c>
      <c r="C208" s="24" t="s">
        <v>538</v>
      </c>
      <c r="D208" s="24" t="s">
        <v>539</v>
      </c>
      <c r="E208" s="24" t="s">
        <v>630</v>
      </c>
      <c r="F208" s="24"/>
      <c r="G208" s="24"/>
      <c r="H208" s="25"/>
      <c r="I208" s="26">
        <v>0.13</v>
      </c>
      <c r="J208" s="24" t="e">
        <f>VLOOKUP(B208,#REF!,2,0)</f>
        <v>#REF!</v>
      </c>
      <c r="K208" s="27" t="e">
        <f>VLOOKUP(B208,#REF!,3,0)</f>
        <v>#REF!</v>
      </c>
      <c r="L208" s="27" t="e">
        <f>VLOOKUP(B208,#REF!,4,0)</f>
        <v>#REF!</v>
      </c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 t="e">
        <f>VLOOKUP(B208,#REF!,9,0)</f>
        <v>#REF!</v>
      </c>
      <c r="AI208" s="27"/>
      <c r="AJ208" s="27"/>
      <c r="AK208" s="27"/>
      <c r="AL208" s="27" t="e">
        <f>VLOOKUP(B208,#REF!,11,0)</f>
        <v>#REF!</v>
      </c>
      <c r="AM208" s="28" t="e">
        <f t="shared" si="36"/>
        <v>#REF!</v>
      </c>
      <c r="AN208" s="28" t="e">
        <f t="shared" si="37"/>
        <v>#REF!</v>
      </c>
      <c r="AO208" s="27"/>
      <c r="AP208" s="27"/>
      <c r="AQ208" s="27"/>
      <c r="AR208" s="27"/>
      <c r="AS208" s="27"/>
      <c r="AT208" s="27">
        <v>43209.52</v>
      </c>
      <c r="AU208" s="27">
        <v>5617.48</v>
      </c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 t="e">
        <f t="shared" si="25"/>
        <v>#REF!</v>
      </c>
      <c r="BI208" s="27" t="e">
        <f t="shared" si="26"/>
        <v>#REF!</v>
      </c>
      <c r="BJ208" s="28" t="e">
        <f>VLOOKUP(B208,#REF!,3,0)</f>
        <v>#REF!</v>
      </c>
      <c r="BK208" s="28" t="e">
        <f>VLOOKUP(B208,#REF!,6,0)</f>
        <v>#REF!</v>
      </c>
      <c r="BL208" s="28" t="e">
        <f t="shared" si="27"/>
        <v>#REF!</v>
      </c>
      <c r="BM208" s="27" t="e">
        <f>VLOOKUP(B208,#REF!,12,0)</f>
        <v>#REF!</v>
      </c>
      <c r="BN208" s="27" t="e">
        <f>-VLOOKUP(B208,#REF!,8,0)</f>
        <v>#REF!</v>
      </c>
      <c r="BO208" s="27" t="e">
        <f>VLOOKUP(B208,#REF!,39,0)</f>
        <v>#REF!</v>
      </c>
      <c r="BP208" s="27" t="e">
        <f>VLOOKUP(B208,#REF!,44,0)</f>
        <v>#REF!</v>
      </c>
      <c r="BQ208" s="27"/>
      <c r="BR208" s="27" t="e">
        <f>VLOOKUP(B208,#REF!,24,0)</f>
        <v>#REF!</v>
      </c>
      <c r="BS208" s="27"/>
      <c r="BT208" s="27"/>
      <c r="BU208" s="28" t="e">
        <f>VLOOKUP(B208,#REF!,8,0)</f>
        <v>#REF!</v>
      </c>
      <c r="BV208" s="28" t="e">
        <f>VLOOKUP(B208,#REF!,13,0)</f>
        <v>#REF!</v>
      </c>
      <c r="BW208" s="28" t="e">
        <f>VLOOKUP(B208,#REF!,18,0)</f>
        <v>#REF!</v>
      </c>
      <c r="BX208" s="27" t="e">
        <f>VLOOKUP(B208,#REF!,43,0)</f>
        <v>#REF!</v>
      </c>
      <c r="BY208" s="27" t="e">
        <f>VLOOKUP(B208,#REF!,48,0)</f>
        <v>#REF!</v>
      </c>
      <c r="BZ208" s="27">
        <v>0</v>
      </c>
      <c r="CA208" s="27" t="e">
        <f>VLOOKUP(B208,#REF!,28,0)</f>
        <v>#REF!</v>
      </c>
      <c r="CB208" s="27"/>
      <c r="CC208" s="27" t="e">
        <f>VLOOKUP(B208,#REF!,23,0)</f>
        <v>#REF!</v>
      </c>
      <c r="CD208" s="27" t="e">
        <f>VLOOKUP(B208,#REF!,33,0)</f>
        <v>#REF!</v>
      </c>
      <c r="CE208" s="27"/>
      <c r="CF208" s="27" t="e">
        <f>VLOOKUP(B208,#REF!,38,0)</f>
        <v>#REF!</v>
      </c>
      <c r="CG208" s="27" t="e">
        <f t="shared" si="38"/>
        <v>#REF!</v>
      </c>
      <c r="CH208" s="27" t="e">
        <f>VLOOKUP(B208,#REF!,87,0)</f>
        <v>#REF!</v>
      </c>
      <c r="CI208" s="27" t="e">
        <f t="shared" si="39"/>
        <v>#REF!</v>
      </c>
      <c r="CJ208" s="27"/>
      <c r="CK208" s="27"/>
      <c r="CL208" s="27"/>
      <c r="CM208" s="30"/>
      <c r="CN208" s="27"/>
    </row>
    <row r="209" spans="1:92" hidden="1">
      <c r="A209" s="24" t="s">
        <v>564</v>
      </c>
      <c r="B209" s="24">
        <v>12447</v>
      </c>
      <c r="C209" s="24" t="s">
        <v>538</v>
      </c>
      <c r="D209" s="24" t="s">
        <v>539</v>
      </c>
      <c r="E209" s="24" t="s">
        <v>631</v>
      </c>
      <c r="F209" s="24"/>
      <c r="G209" s="24"/>
      <c r="H209" s="25"/>
      <c r="I209" s="26">
        <v>0.13</v>
      </c>
      <c r="J209" s="24" t="e">
        <f>VLOOKUP(B209,#REF!,2,0)</f>
        <v>#REF!</v>
      </c>
      <c r="K209" s="27" t="e">
        <f>VLOOKUP(B209,#REF!,3,0)</f>
        <v>#REF!</v>
      </c>
      <c r="L209" s="27" t="e">
        <f>VLOOKUP(B209,#REF!,4,0)</f>
        <v>#REF!</v>
      </c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 t="e">
        <f>VLOOKUP(B209,#REF!,9,0)</f>
        <v>#REF!</v>
      </c>
      <c r="AI209" s="27"/>
      <c r="AJ209" s="27"/>
      <c r="AK209" s="27"/>
      <c r="AL209" s="27" t="e">
        <f>VLOOKUP(B209,#REF!,11,0)</f>
        <v>#REF!</v>
      </c>
      <c r="AM209" s="28" t="e">
        <f t="shared" si="36"/>
        <v>#REF!</v>
      </c>
      <c r="AN209" s="28" t="e">
        <f t="shared" si="37"/>
        <v>#REF!</v>
      </c>
      <c r="AO209" s="27"/>
      <c r="AP209" s="27"/>
      <c r="AQ209" s="27"/>
      <c r="AR209" s="27"/>
      <c r="AS209" s="27"/>
      <c r="AT209" s="27">
        <v>11260.16</v>
      </c>
      <c r="AU209" s="27">
        <v>1463.84</v>
      </c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 t="e">
        <f t="shared" si="25"/>
        <v>#REF!</v>
      </c>
      <c r="BI209" s="27" t="e">
        <f t="shared" si="26"/>
        <v>#REF!</v>
      </c>
      <c r="BJ209" s="28" t="e">
        <f>VLOOKUP(B209,#REF!,3,0)</f>
        <v>#REF!</v>
      </c>
      <c r="BK209" s="28" t="e">
        <f>VLOOKUP(B209,#REF!,6,0)</f>
        <v>#REF!</v>
      </c>
      <c r="BL209" s="28" t="e">
        <f t="shared" si="27"/>
        <v>#REF!</v>
      </c>
      <c r="BM209" s="27" t="e">
        <f>VLOOKUP(B209,#REF!,12,0)</f>
        <v>#REF!</v>
      </c>
      <c r="BN209" s="27" t="e">
        <f>-VLOOKUP(B209,#REF!,8,0)</f>
        <v>#REF!</v>
      </c>
      <c r="BO209" s="27" t="e">
        <f>VLOOKUP(B209,#REF!,39,0)</f>
        <v>#REF!</v>
      </c>
      <c r="BP209" s="27" t="e">
        <f>VLOOKUP(B209,#REF!,44,0)</f>
        <v>#REF!</v>
      </c>
      <c r="BQ209" s="27"/>
      <c r="BR209" s="27" t="e">
        <f>VLOOKUP(B209,#REF!,24,0)</f>
        <v>#REF!</v>
      </c>
      <c r="BS209" s="27"/>
      <c r="BT209" s="27"/>
      <c r="BU209" s="28" t="e">
        <f>VLOOKUP(B209,#REF!,8,0)</f>
        <v>#REF!</v>
      </c>
      <c r="BV209" s="28" t="e">
        <f>VLOOKUP(B209,#REF!,13,0)</f>
        <v>#REF!</v>
      </c>
      <c r="BW209" s="28" t="e">
        <f>VLOOKUP(B209,#REF!,18,0)</f>
        <v>#REF!</v>
      </c>
      <c r="BX209" s="27" t="e">
        <f>VLOOKUP(B209,#REF!,43,0)</f>
        <v>#REF!</v>
      </c>
      <c r="BY209" s="27" t="e">
        <f>VLOOKUP(B209,#REF!,48,0)</f>
        <v>#REF!</v>
      </c>
      <c r="BZ209" s="27">
        <v>0</v>
      </c>
      <c r="CA209" s="27" t="e">
        <f>VLOOKUP(B209,#REF!,28,0)</f>
        <v>#REF!</v>
      </c>
      <c r="CB209" s="27"/>
      <c r="CC209" s="27" t="e">
        <f>VLOOKUP(B209,#REF!,23,0)</f>
        <v>#REF!</v>
      </c>
      <c r="CD209" s="27" t="e">
        <f>VLOOKUP(B209,#REF!,33,0)</f>
        <v>#REF!</v>
      </c>
      <c r="CE209" s="27"/>
      <c r="CF209" s="27" t="e">
        <f>VLOOKUP(B209,#REF!,38,0)</f>
        <v>#REF!</v>
      </c>
      <c r="CG209" s="27" t="e">
        <f t="shared" si="38"/>
        <v>#REF!</v>
      </c>
      <c r="CH209" s="27" t="e">
        <f>VLOOKUP(B209,#REF!,87,0)</f>
        <v>#REF!</v>
      </c>
      <c r="CI209" s="27" t="e">
        <f t="shared" si="39"/>
        <v>#REF!</v>
      </c>
      <c r="CJ209" s="27"/>
      <c r="CK209" s="27"/>
      <c r="CL209" s="27"/>
      <c r="CM209" s="30"/>
      <c r="CN209" s="27"/>
    </row>
    <row r="210" spans="1:92" hidden="1">
      <c r="A210" s="24" t="s">
        <v>559</v>
      </c>
      <c r="B210" s="24">
        <v>11984</v>
      </c>
      <c r="C210" s="24" t="s">
        <v>538</v>
      </c>
      <c r="D210" s="24" t="s">
        <v>539</v>
      </c>
      <c r="E210" s="24" t="s">
        <v>632</v>
      </c>
      <c r="F210" s="24"/>
      <c r="G210" s="24"/>
      <c r="H210" s="25"/>
      <c r="I210" s="26">
        <v>0.13</v>
      </c>
      <c r="J210" s="24" t="e">
        <f>VLOOKUP(B210,#REF!,2,0)</f>
        <v>#REF!</v>
      </c>
      <c r="K210" s="27" t="e">
        <f>VLOOKUP(B210,#REF!,3,0)</f>
        <v>#REF!</v>
      </c>
      <c r="L210" s="27" t="e">
        <f>VLOOKUP(B210,#REF!,4,0)</f>
        <v>#REF!</v>
      </c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 t="e">
        <f>VLOOKUP(B210,#REF!,9,0)</f>
        <v>#REF!</v>
      </c>
      <c r="AI210" s="27"/>
      <c r="AJ210" s="27"/>
      <c r="AK210" s="27"/>
      <c r="AL210" s="27" t="e">
        <f>VLOOKUP(B210,#REF!,11,0)</f>
        <v>#REF!</v>
      </c>
      <c r="AM210" s="28" t="e">
        <f t="shared" si="36"/>
        <v>#REF!</v>
      </c>
      <c r="AN210" s="28" t="e">
        <f t="shared" si="37"/>
        <v>#REF!</v>
      </c>
      <c r="AO210" s="27"/>
      <c r="AP210" s="27"/>
      <c r="AQ210" s="27"/>
      <c r="AR210" s="27"/>
      <c r="AS210" s="27"/>
      <c r="AT210" s="27">
        <v>5612.39</v>
      </c>
      <c r="AU210" s="27">
        <v>729.62</v>
      </c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 t="e">
        <f t="shared" ref="BH210:BI243" si="40">ROUND(BJ210-AR210-AT210-AV210-AX210-AZ210-BB210,2)</f>
        <v>#REF!</v>
      </c>
      <c r="BI210" s="27" t="e">
        <f t="shared" si="40"/>
        <v>#REF!</v>
      </c>
      <c r="BJ210" s="28" t="e">
        <f>VLOOKUP(B210,#REF!,3,0)</f>
        <v>#REF!</v>
      </c>
      <c r="BK210" s="28" t="e">
        <f>VLOOKUP(B210,#REF!,6,0)</f>
        <v>#REF!</v>
      </c>
      <c r="BL210" s="28" t="e">
        <f t="shared" ref="BL210:BL257" si="41">IF(BN210&lt;0,BK210-AN210+BN210,BK210-AN210)</f>
        <v>#REF!</v>
      </c>
      <c r="BM210" s="27" t="e">
        <f>VLOOKUP(B210,#REF!,12,0)</f>
        <v>#REF!</v>
      </c>
      <c r="BN210" s="27" t="e">
        <f>-VLOOKUP(B210,#REF!,8,0)</f>
        <v>#REF!</v>
      </c>
      <c r="BO210" s="27" t="e">
        <f>VLOOKUP(B210,#REF!,39,0)</f>
        <v>#REF!</v>
      </c>
      <c r="BP210" s="27" t="e">
        <f>VLOOKUP(B210,#REF!,44,0)</f>
        <v>#REF!</v>
      </c>
      <c r="BQ210" s="27"/>
      <c r="BR210" s="27" t="e">
        <f>VLOOKUP(B210,#REF!,24,0)</f>
        <v>#REF!</v>
      </c>
      <c r="BS210" s="27"/>
      <c r="BT210" s="27"/>
      <c r="BU210" s="28" t="e">
        <f>VLOOKUP(B210,#REF!,8,0)</f>
        <v>#REF!</v>
      </c>
      <c r="BV210" s="28" t="e">
        <f>VLOOKUP(B210,#REF!,13,0)</f>
        <v>#REF!</v>
      </c>
      <c r="BW210" s="28" t="e">
        <f>VLOOKUP(B210,#REF!,18,0)</f>
        <v>#REF!</v>
      </c>
      <c r="BX210" s="27" t="e">
        <f>VLOOKUP(B210,#REF!,43,0)</f>
        <v>#REF!</v>
      </c>
      <c r="BY210" s="27" t="e">
        <f>VLOOKUP(B210,#REF!,48,0)</f>
        <v>#REF!</v>
      </c>
      <c r="BZ210" s="27">
        <v>0</v>
      </c>
      <c r="CA210" s="27" t="e">
        <f>VLOOKUP(B210,#REF!,28,0)</f>
        <v>#REF!</v>
      </c>
      <c r="CB210" s="27"/>
      <c r="CC210" s="27" t="e">
        <f>VLOOKUP(B210,#REF!,23,0)</f>
        <v>#REF!</v>
      </c>
      <c r="CD210" s="27" t="e">
        <f>VLOOKUP(B210,#REF!,33,0)</f>
        <v>#REF!</v>
      </c>
      <c r="CE210" s="27"/>
      <c r="CF210" s="27" t="e">
        <f>VLOOKUP(B210,#REF!,38,0)</f>
        <v>#REF!</v>
      </c>
      <c r="CG210" s="27" t="e">
        <f t="shared" si="38"/>
        <v>#REF!</v>
      </c>
      <c r="CH210" s="27" t="e">
        <f>VLOOKUP(B210,#REF!,87,0)</f>
        <v>#REF!</v>
      </c>
      <c r="CI210" s="27" t="e">
        <f t="shared" si="39"/>
        <v>#REF!</v>
      </c>
      <c r="CJ210" s="27"/>
      <c r="CK210" s="27"/>
      <c r="CL210" s="27"/>
      <c r="CM210" s="30"/>
      <c r="CN210" s="27"/>
    </row>
    <row r="211" spans="1:92" hidden="1">
      <c r="A211" s="24" t="s">
        <v>560</v>
      </c>
      <c r="B211" s="24">
        <v>12004</v>
      </c>
      <c r="C211" s="24" t="s">
        <v>538</v>
      </c>
      <c r="D211" s="24" t="s">
        <v>539</v>
      </c>
      <c r="E211" s="24" t="s">
        <v>633</v>
      </c>
      <c r="F211" s="24"/>
      <c r="G211" s="24"/>
      <c r="H211" s="25"/>
      <c r="I211" s="26">
        <v>0.13</v>
      </c>
      <c r="J211" s="24" t="e">
        <f>VLOOKUP(B211,#REF!,2,0)</f>
        <v>#REF!</v>
      </c>
      <c r="K211" s="27" t="e">
        <f>VLOOKUP(B211,#REF!,3,0)</f>
        <v>#REF!</v>
      </c>
      <c r="L211" s="27" t="e">
        <f>VLOOKUP(B211,#REF!,4,0)</f>
        <v>#REF!</v>
      </c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 t="e">
        <f>VLOOKUP(B211,#REF!,9,0)</f>
        <v>#REF!</v>
      </c>
      <c r="AI211" s="27"/>
      <c r="AJ211" s="27"/>
      <c r="AK211" s="27"/>
      <c r="AL211" s="27" t="e">
        <f>VLOOKUP(B211,#REF!,11,0)</f>
        <v>#REF!</v>
      </c>
      <c r="AM211" s="28" t="e">
        <f t="shared" si="36"/>
        <v>#REF!</v>
      </c>
      <c r="AN211" s="28" t="e">
        <f t="shared" si="37"/>
        <v>#REF!</v>
      </c>
      <c r="AO211" s="27"/>
      <c r="AP211" s="27"/>
      <c r="AQ211" s="27"/>
      <c r="AR211" s="27"/>
      <c r="AS211" s="27"/>
      <c r="AT211" s="27">
        <v>16044.28</v>
      </c>
      <c r="AU211" s="27">
        <v>2085.7199999999998</v>
      </c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 t="e">
        <f t="shared" si="40"/>
        <v>#REF!</v>
      </c>
      <c r="BI211" s="27" t="e">
        <f t="shared" si="40"/>
        <v>#REF!</v>
      </c>
      <c r="BJ211" s="28" t="e">
        <f>VLOOKUP(B211,#REF!,3,0)</f>
        <v>#REF!</v>
      </c>
      <c r="BK211" s="28" t="e">
        <f>VLOOKUP(B211,#REF!,6,0)</f>
        <v>#REF!</v>
      </c>
      <c r="BL211" s="28" t="e">
        <f t="shared" si="41"/>
        <v>#REF!</v>
      </c>
      <c r="BM211" s="27" t="e">
        <f>-VLOOKUP(B211,#REF!,10,0)</f>
        <v>#REF!</v>
      </c>
      <c r="BN211" s="27" t="e">
        <f>-VLOOKUP(B211,#REF!,8,0)</f>
        <v>#REF!</v>
      </c>
      <c r="BO211" s="27" t="e">
        <f>VLOOKUP(B211,#REF!,39,0)</f>
        <v>#REF!</v>
      </c>
      <c r="BP211" s="27" t="e">
        <f>VLOOKUP(B211,#REF!,44,0)</f>
        <v>#REF!</v>
      </c>
      <c r="BQ211" s="27"/>
      <c r="BR211" s="27" t="e">
        <f>VLOOKUP(B211,#REF!,24,0)</f>
        <v>#REF!</v>
      </c>
      <c r="BS211" s="27"/>
      <c r="BT211" s="27"/>
      <c r="BU211" s="28" t="e">
        <f>VLOOKUP(B211,#REF!,8,0)</f>
        <v>#REF!</v>
      </c>
      <c r="BV211" s="28" t="e">
        <f>VLOOKUP(B211,#REF!,13,0)</f>
        <v>#REF!</v>
      </c>
      <c r="BW211" s="28" t="e">
        <f>VLOOKUP(B211,#REF!,18,0)</f>
        <v>#REF!</v>
      </c>
      <c r="BX211" s="27" t="e">
        <f>VLOOKUP(B211,#REF!,43,0)</f>
        <v>#REF!</v>
      </c>
      <c r="BY211" s="27" t="e">
        <f>VLOOKUP(B211,#REF!,48,0)</f>
        <v>#REF!</v>
      </c>
      <c r="BZ211" s="27">
        <v>0</v>
      </c>
      <c r="CA211" s="27" t="e">
        <f>VLOOKUP(B211,#REF!,28,0)</f>
        <v>#REF!</v>
      </c>
      <c r="CB211" s="27"/>
      <c r="CC211" s="27" t="e">
        <f>VLOOKUP(B211,#REF!,23,0)</f>
        <v>#REF!</v>
      </c>
      <c r="CD211" s="27" t="e">
        <f>VLOOKUP(B211,#REF!,33,0)</f>
        <v>#REF!</v>
      </c>
      <c r="CE211" s="27"/>
      <c r="CF211" s="27" t="e">
        <f>VLOOKUP(B211,#REF!,38,0)</f>
        <v>#REF!</v>
      </c>
      <c r="CG211" s="27" t="e">
        <f t="shared" si="38"/>
        <v>#REF!</v>
      </c>
      <c r="CH211" s="27" t="e">
        <f>VLOOKUP(B211,#REF!,87,0)</f>
        <v>#REF!</v>
      </c>
      <c r="CI211" s="27" t="e">
        <f t="shared" si="39"/>
        <v>#REF!</v>
      </c>
      <c r="CJ211" s="27"/>
      <c r="CK211" s="27"/>
      <c r="CL211" s="27"/>
      <c r="CM211" s="30"/>
      <c r="CN211" s="27"/>
    </row>
    <row r="212" spans="1:92" hidden="1">
      <c r="A212" s="24" t="s">
        <v>562</v>
      </c>
      <c r="B212" s="24">
        <v>12307</v>
      </c>
      <c r="C212" s="24" t="s">
        <v>538</v>
      </c>
      <c r="D212" s="24" t="s">
        <v>539</v>
      </c>
      <c r="E212" s="24" t="s">
        <v>634</v>
      </c>
      <c r="F212" s="24"/>
      <c r="G212" s="24"/>
      <c r="H212" s="25"/>
      <c r="I212" s="26">
        <v>0.13</v>
      </c>
      <c r="J212" s="24" t="e">
        <f>VLOOKUP(B212,#REF!,2,0)</f>
        <v>#REF!</v>
      </c>
      <c r="K212" s="27" t="e">
        <f>VLOOKUP(B212,#REF!,3,0)</f>
        <v>#REF!</v>
      </c>
      <c r="L212" s="27" t="e">
        <f>VLOOKUP(B212,#REF!,4,0)</f>
        <v>#REF!</v>
      </c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 t="e">
        <f>VLOOKUP(B212,#REF!,9,0)</f>
        <v>#REF!</v>
      </c>
      <c r="AI212" s="27"/>
      <c r="AJ212" s="27"/>
      <c r="AK212" s="27"/>
      <c r="AL212" s="27" t="e">
        <f>VLOOKUP(B212,#REF!,11,0)</f>
        <v>#REF!</v>
      </c>
      <c r="AM212" s="28" t="e">
        <f t="shared" si="36"/>
        <v>#REF!</v>
      </c>
      <c r="AN212" s="28" t="e">
        <f t="shared" si="37"/>
        <v>#REF!</v>
      </c>
      <c r="AO212" s="27"/>
      <c r="AP212" s="27"/>
      <c r="AQ212" s="27"/>
      <c r="AR212" s="27"/>
      <c r="AS212" s="27"/>
      <c r="AT212" s="27">
        <v>2798</v>
      </c>
      <c r="AU212" s="27">
        <v>363.74</v>
      </c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 t="e">
        <f t="shared" si="40"/>
        <v>#REF!</v>
      </c>
      <c r="BI212" s="27" t="e">
        <f t="shared" si="40"/>
        <v>#REF!</v>
      </c>
      <c r="BJ212" s="28" t="e">
        <f>VLOOKUP(B212,#REF!,3,0)</f>
        <v>#REF!</v>
      </c>
      <c r="BK212" s="28" t="e">
        <f>VLOOKUP(B212,#REF!,6,0)</f>
        <v>#REF!</v>
      </c>
      <c r="BL212" s="28" t="e">
        <f t="shared" si="41"/>
        <v>#REF!</v>
      </c>
      <c r="BM212" s="27" t="e">
        <f>VLOOKUP(B212,#REF!,12,0)</f>
        <v>#REF!</v>
      </c>
      <c r="BN212" s="27" t="e">
        <f>-VLOOKUP(B212,#REF!,8,0)</f>
        <v>#REF!</v>
      </c>
      <c r="BO212" s="27" t="e">
        <f>VLOOKUP(B212,#REF!,39,0)</f>
        <v>#REF!</v>
      </c>
      <c r="BP212" s="27" t="e">
        <f>VLOOKUP(B212,#REF!,44,0)</f>
        <v>#REF!</v>
      </c>
      <c r="BQ212" s="27"/>
      <c r="BR212" s="27" t="e">
        <f>VLOOKUP(B212,#REF!,24,0)</f>
        <v>#REF!</v>
      </c>
      <c r="BS212" s="27"/>
      <c r="BT212" s="27"/>
      <c r="BU212" s="28" t="e">
        <f>VLOOKUP(B212,#REF!,8,0)</f>
        <v>#REF!</v>
      </c>
      <c r="BV212" s="28" t="e">
        <f>VLOOKUP(B212,#REF!,13,0)</f>
        <v>#REF!</v>
      </c>
      <c r="BW212" s="28" t="e">
        <f>VLOOKUP(B212,#REF!,18,0)</f>
        <v>#REF!</v>
      </c>
      <c r="BX212" s="27" t="e">
        <f>VLOOKUP(B212,#REF!,43,0)</f>
        <v>#REF!</v>
      </c>
      <c r="BY212" s="27" t="e">
        <f>VLOOKUP(B212,#REF!,48,0)</f>
        <v>#REF!</v>
      </c>
      <c r="BZ212" s="27">
        <v>0</v>
      </c>
      <c r="CA212" s="27" t="e">
        <f>VLOOKUP(B212,#REF!,28,0)</f>
        <v>#REF!</v>
      </c>
      <c r="CB212" s="27"/>
      <c r="CC212" s="27" t="e">
        <f>VLOOKUP(B212,#REF!,23,0)</f>
        <v>#REF!</v>
      </c>
      <c r="CD212" s="27" t="e">
        <f>VLOOKUP(B212,#REF!,33,0)</f>
        <v>#REF!</v>
      </c>
      <c r="CE212" s="27"/>
      <c r="CF212" s="27" t="e">
        <f>VLOOKUP(B212,#REF!,38,0)</f>
        <v>#REF!</v>
      </c>
      <c r="CG212" s="27" t="e">
        <f t="shared" si="38"/>
        <v>#REF!</v>
      </c>
      <c r="CH212" s="27" t="e">
        <f>VLOOKUP(B212,#REF!,87,0)</f>
        <v>#REF!</v>
      </c>
      <c r="CI212" s="27" t="e">
        <f t="shared" si="39"/>
        <v>#REF!</v>
      </c>
      <c r="CJ212" s="27"/>
      <c r="CK212" s="27"/>
      <c r="CL212" s="27"/>
      <c r="CM212" s="30"/>
      <c r="CN212" s="27"/>
    </row>
    <row r="213" spans="1:92" hidden="1">
      <c r="A213" s="24" t="s">
        <v>574</v>
      </c>
      <c r="B213" s="24">
        <v>4726</v>
      </c>
      <c r="C213" s="24" t="s">
        <v>540</v>
      </c>
      <c r="D213" s="24" t="s">
        <v>541</v>
      </c>
      <c r="E213" s="24" t="s">
        <v>635</v>
      </c>
      <c r="F213" s="24"/>
      <c r="G213" s="24"/>
      <c r="H213" s="25"/>
      <c r="I213" s="26">
        <v>0.13</v>
      </c>
      <c r="J213" s="24" t="e">
        <f>VLOOKUP(B213,#REF!,2,0)</f>
        <v>#REF!</v>
      </c>
      <c r="K213" s="27" t="e">
        <f>VLOOKUP(B213,#REF!,3,0)</f>
        <v>#REF!</v>
      </c>
      <c r="L213" s="27" t="e">
        <f>VLOOKUP(B213,#REF!,4,0)</f>
        <v>#REF!</v>
      </c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 t="e">
        <f>VLOOKUP(B213,#REF!,9,0)</f>
        <v>#REF!</v>
      </c>
      <c r="AI213" s="27"/>
      <c r="AJ213" s="27"/>
      <c r="AK213" s="27"/>
      <c r="AL213" s="27" t="e">
        <f>VLOOKUP(B213,#REF!,11,0)</f>
        <v>#REF!</v>
      </c>
      <c r="AM213" s="28" t="e">
        <f t="shared" si="36"/>
        <v>#REF!</v>
      </c>
      <c r="AN213" s="28" t="e">
        <f t="shared" si="37"/>
        <v>#REF!</v>
      </c>
      <c r="AO213" s="27"/>
      <c r="AP213" s="27"/>
      <c r="AQ213" s="27"/>
      <c r="AR213" s="27"/>
      <c r="AS213" s="27"/>
      <c r="AT213" s="27">
        <v>28345.14</v>
      </c>
      <c r="AU213" s="27">
        <v>3684.86</v>
      </c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 t="e">
        <f t="shared" si="40"/>
        <v>#REF!</v>
      </c>
      <c r="BI213" s="27" t="e">
        <f t="shared" si="40"/>
        <v>#REF!</v>
      </c>
      <c r="BJ213" s="28" t="e">
        <f>VLOOKUP(B213,#REF!,3,0)</f>
        <v>#REF!</v>
      </c>
      <c r="BK213" s="28" t="e">
        <f>VLOOKUP(B213,#REF!,6,0)</f>
        <v>#REF!</v>
      </c>
      <c r="BL213" s="28" t="e">
        <f t="shared" si="41"/>
        <v>#REF!</v>
      </c>
      <c r="BM213" s="27" t="e">
        <f>-VLOOKUP(B213,#REF!,10,0)</f>
        <v>#REF!</v>
      </c>
      <c r="BN213" s="27" t="e">
        <f>-VLOOKUP(B213,#REF!,8,0)</f>
        <v>#REF!</v>
      </c>
      <c r="BO213" s="27" t="e">
        <f>VLOOKUP(B213,#REF!,39,0)</f>
        <v>#REF!</v>
      </c>
      <c r="BP213" s="27" t="e">
        <f>VLOOKUP(B213,#REF!,44,0)</f>
        <v>#REF!</v>
      </c>
      <c r="BQ213" s="27"/>
      <c r="BR213" s="27" t="e">
        <f>VLOOKUP(B213,#REF!,24,0)</f>
        <v>#REF!</v>
      </c>
      <c r="BS213" s="27"/>
      <c r="BT213" s="27"/>
      <c r="BU213" s="28" t="e">
        <f>VLOOKUP(B213,#REF!,8,0)</f>
        <v>#REF!</v>
      </c>
      <c r="BV213" s="28" t="e">
        <f>VLOOKUP(B213,#REF!,13,0)</f>
        <v>#REF!</v>
      </c>
      <c r="BW213" s="28" t="e">
        <f>VLOOKUP(B213,#REF!,18,0)</f>
        <v>#REF!</v>
      </c>
      <c r="BX213" s="27" t="e">
        <f>VLOOKUP(B213,#REF!,43,0)</f>
        <v>#REF!</v>
      </c>
      <c r="BY213" s="27" t="e">
        <f>VLOOKUP(B213,#REF!,48,0)</f>
        <v>#REF!</v>
      </c>
      <c r="BZ213" s="27">
        <v>0</v>
      </c>
      <c r="CA213" s="27" t="e">
        <f>VLOOKUP(B213,#REF!,28,0)</f>
        <v>#REF!</v>
      </c>
      <c r="CB213" s="27"/>
      <c r="CC213" s="27" t="e">
        <f>VLOOKUP(B213,#REF!,23,0)</f>
        <v>#REF!</v>
      </c>
      <c r="CD213" s="27" t="e">
        <f>VLOOKUP(B213,#REF!,33,0)</f>
        <v>#REF!</v>
      </c>
      <c r="CE213" s="27"/>
      <c r="CF213" s="27" t="e">
        <f>VLOOKUP(B213,#REF!,38,0)</f>
        <v>#REF!</v>
      </c>
      <c r="CG213" s="27" t="e">
        <f t="shared" si="38"/>
        <v>#REF!</v>
      </c>
      <c r="CH213" s="27" t="e">
        <f>VLOOKUP(B213,#REF!,87,0)</f>
        <v>#REF!</v>
      </c>
      <c r="CI213" s="27" t="e">
        <f t="shared" si="39"/>
        <v>#REF!</v>
      </c>
      <c r="CJ213" s="27"/>
      <c r="CK213" s="27"/>
      <c r="CL213" s="27"/>
      <c r="CM213" s="30"/>
      <c r="CN213" s="27"/>
    </row>
    <row r="214" spans="1:92" hidden="1">
      <c r="A214" s="24" t="s">
        <v>607</v>
      </c>
      <c r="B214" s="24">
        <v>9315</v>
      </c>
      <c r="C214" s="24" t="s">
        <v>540</v>
      </c>
      <c r="D214" s="24" t="s">
        <v>541</v>
      </c>
      <c r="E214" s="24" t="s">
        <v>636</v>
      </c>
      <c r="F214" s="24"/>
      <c r="G214" s="24"/>
      <c r="H214" s="25"/>
      <c r="I214" s="26">
        <v>0.13</v>
      </c>
      <c r="J214" s="24" t="e">
        <f>VLOOKUP(B214,#REF!,2,0)</f>
        <v>#REF!</v>
      </c>
      <c r="K214" s="27" t="e">
        <f>VLOOKUP(B214,#REF!,3,0)</f>
        <v>#REF!</v>
      </c>
      <c r="L214" s="27" t="e">
        <f>VLOOKUP(B214,#REF!,4,0)</f>
        <v>#REF!</v>
      </c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 t="e">
        <f>VLOOKUP(B214,#REF!,9,0)</f>
        <v>#REF!</v>
      </c>
      <c r="AI214" s="27"/>
      <c r="AJ214" s="27"/>
      <c r="AK214" s="27"/>
      <c r="AL214" s="27" t="e">
        <f>VLOOKUP(B214,#REF!,11,0)</f>
        <v>#REF!</v>
      </c>
      <c r="AM214" s="28" t="e">
        <f t="shared" si="36"/>
        <v>#REF!</v>
      </c>
      <c r="AN214" s="28" t="e">
        <f t="shared" si="37"/>
        <v>#REF!</v>
      </c>
      <c r="AO214" s="27"/>
      <c r="AP214" s="27"/>
      <c r="AQ214" s="27"/>
      <c r="AR214" s="27"/>
      <c r="AS214" s="27"/>
      <c r="AT214" s="27">
        <v>8409.9500000000007</v>
      </c>
      <c r="AU214" s="27">
        <v>1093.26</v>
      </c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 t="e">
        <f t="shared" si="40"/>
        <v>#REF!</v>
      </c>
      <c r="BI214" s="27" t="e">
        <f t="shared" si="40"/>
        <v>#REF!</v>
      </c>
      <c r="BJ214" s="28" t="e">
        <f>VLOOKUP(B214,#REF!,3,0)</f>
        <v>#REF!</v>
      </c>
      <c r="BK214" s="28" t="e">
        <f>VLOOKUP(B214,#REF!,6,0)</f>
        <v>#REF!</v>
      </c>
      <c r="BL214" s="28" t="e">
        <f t="shared" si="41"/>
        <v>#REF!</v>
      </c>
      <c r="BM214" s="27" t="e">
        <f>-VLOOKUP(B214,#REF!,10,0)</f>
        <v>#REF!</v>
      </c>
      <c r="BN214" s="27" t="e">
        <f>-VLOOKUP(B214,#REF!,8,0)</f>
        <v>#REF!</v>
      </c>
      <c r="BO214" s="27" t="e">
        <f>VLOOKUP(B214,#REF!,39,0)</f>
        <v>#REF!</v>
      </c>
      <c r="BP214" s="27" t="e">
        <f>VLOOKUP(B214,#REF!,44,0)</f>
        <v>#REF!</v>
      </c>
      <c r="BQ214" s="27"/>
      <c r="BR214" s="27" t="e">
        <f>VLOOKUP(B214,#REF!,24,0)</f>
        <v>#REF!</v>
      </c>
      <c r="BS214" s="27"/>
      <c r="BT214" s="27"/>
      <c r="BU214" s="28" t="e">
        <f>VLOOKUP(B214,#REF!,8,0)</f>
        <v>#REF!</v>
      </c>
      <c r="BV214" s="28" t="e">
        <f>VLOOKUP(B214,#REF!,13,0)</f>
        <v>#REF!</v>
      </c>
      <c r="BW214" s="28" t="e">
        <f>VLOOKUP(B214,#REF!,18,0)</f>
        <v>#REF!</v>
      </c>
      <c r="BX214" s="27" t="e">
        <f>VLOOKUP(B214,#REF!,43,0)</f>
        <v>#REF!</v>
      </c>
      <c r="BY214" s="27" t="e">
        <f>VLOOKUP(B214,#REF!,48,0)</f>
        <v>#REF!</v>
      </c>
      <c r="BZ214" s="27">
        <v>0</v>
      </c>
      <c r="CA214" s="27" t="e">
        <f>VLOOKUP(B214,#REF!,28,0)</f>
        <v>#REF!</v>
      </c>
      <c r="CB214" s="27"/>
      <c r="CC214" s="27" t="e">
        <f>VLOOKUP(B214,#REF!,23,0)</f>
        <v>#REF!</v>
      </c>
      <c r="CD214" s="27" t="e">
        <f>VLOOKUP(B214,#REF!,33,0)</f>
        <v>#REF!</v>
      </c>
      <c r="CE214" s="27"/>
      <c r="CF214" s="27" t="e">
        <f>VLOOKUP(B214,#REF!,38,0)</f>
        <v>#REF!</v>
      </c>
      <c r="CG214" s="27" t="e">
        <f t="shared" si="38"/>
        <v>#REF!</v>
      </c>
      <c r="CH214" s="27" t="e">
        <f>VLOOKUP(B214,#REF!,87,0)</f>
        <v>#REF!</v>
      </c>
      <c r="CI214" s="27" t="e">
        <f t="shared" si="39"/>
        <v>#REF!</v>
      </c>
      <c r="CJ214" s="27"/>
      <c r="CK214" s="27"/>
      <c r="CL214" s="27"/>
      <c r="CM214" s="30"/>
      <c r="CN214" s="27"/>
    </row>
    <row r="215" spans="1:92" hidden="1">
      <c r="A215" s="24" t="s">
        <v>585</v>
      </c>
      <c r="B215" s="24">
        <v>6434</v>
      </c>
      <c r="C215" s="24" t="s">
        <v>540</v>
      </c>
      <c r="D215" s="24" t="s">
        <v>541</v>
      </c>
      <c r="E215" s="24" t="s">
        <v>637</v>
      </c>
      <c r="F215" s="24"/>
      <c r="G215" s="24"/>
      <c r="H215" s="25"/>
      <c r="I215" s="26">
        <v>0.13</v>
      </c>
      <c r="J215" s="24" t="e">
        <f>VLOOKUP(B215,#REF!,2,0)</f>
        <v>#REF!</v>
      </c>
      <c r="K215" s="27" t="e">
        <f>VLOOKUP(B215,#REF!,3,0)</f>
        <v>#REF!</v>
      </c>
      <c r="L215" s="27" t="e">
        <f>VLOOKUP(B215,#REF!,4,0)</f>
        <v>#REF!</v>
      </c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 t="e">
        <f>VLOOKUP(B215,#REF!,9,0)</f>
        <v>#REF!</v>
      </c>
      <c r="AI215" s="27"/>
      <c r="AJ215" s="27"/>
      <c r="AK215" s="27"/>
      <c r="AL215" s="27" t="e">
        <f>VLOOKUP(B215,#REF!,11,0)</f>
        <v>#REF!</v>
      </c>
      <c r="AM215" s="28" t="e">
        <f t="shared" si="36"/>
        <v>#REF!</v>
      </c>
      <c r="AN215" s="28" t="e">
        <f t="shared" si="37"/>
        <v>#REF!</v>
      </c>
      <c r="AO215" s="27"/>
      <c r="AP215" s="27"/>
      <c r="AQ215" s="27"/>
      <c r="AR215" s="27"/>
      <c r="AS215" s="27"/>
      <c r="AT215" s="27">
        <v>5499.3</v>
      </c>
      <c r="AU215" s="27">
        <v>714.91</v>
      </c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 t="e">
        <f t="shared" si="40"/>
        <v>#REF!</v>
      </c>
      <c r="BI215" s="27" t="e">
        <f t="shared" si="40"/>
        <v>#REF!</v>
      </c>
      <c r="BJ215" s="28" t="e">
        <f>VLOOKUP(B215,#REF!,3,0)</f>
        <v>#REF!</v>
      </c>
      <c r="BK215" s="28" t="e">
        <f>VLOOKUP(B215,#REF!,6,0)</f>
        <v>#REF!</v>
      </c>
      <c r="BL215" s="28" t="e">
        <f t="shared" si="41"/>
        <v>#REF!</v>
      </c>
      <c r="BM215" s="27" t="e">
        <f>-VLOOKUP(B215,#REF!,10,0)</f>
        <v>#REF!</v>
      </c>
      <c r="BN215" s="27" t="e">
        <f>-VLOOKUP(B215,#REF!,8,0)</f>
        <v>#REF!</v>
      </c>
      <c r="BO215" s="27" t="e">
        <f>VLOOKUP(B215,#REF!,39,0)</f>
        <v>#REF!</v>
      </c>
      <c r="BP215" s="27" t="e">
        <f>VLOOKUP(B215,#REF!,44,0)</f>
        <v>#REF!</v>
      </c>
      <c r="BQ215" s="27"/>
      <c r="BR215" s="27" t="e">
        <f>VLOOKUP(B215,#REF!,24,0)</f>
        <v>#REF!</v>
      </c>
      <c r="BS215" s="27"/>
      <c r="BT215" s="27"/>
      <c r="BU215" s="28" t="e">
        <f>VLOOKUP(B215,#REF!,8,0)</f>
        <v>#REF!</v>
      </c>
      <c r="BV215" s="28" t="e">
        <f>VLOOKUP(B215,#REF!,13,0)</f>
        <v>#REF!</v>
      </c>
      <c r="BW215" s="28" t="e">
        <f>VLOOKUP(B215,#REF!,18,0)</f>
        <v>#REF!</v>
      </c>
      <c r="BX215" s="27" t="e">
        <f>VLOOKUP(B215,#REF!,43,0)</f>
        <v>#REF!</v>
      </c>
      <c r="BY215" s="27" t="e">
        <f>VLOOKUP(B215,#REF!,48,0)</f>
        <v>#REF!</v>
      </c>
      <c r="BZ215" s="27">
        <v>0</v>
      </c>
      <c r="CA215" s="27" t="e">
        <f>VLOOKUP(B215,#REF!,28,0)</f>
        <v>#REF!</v>
      </c>
      <c r="CB215" s="27"/>
      <c r="CC215" s="27" t="e">
        <f>VLOOKUP(B215,#REF!,23,0)</f>
        <v>#REF!</v>
      </c>
      <c r="CD215" s="27" t="e">
        <f>VLOOKUP(B215,#REF!,33,0)</f>
        <v>#REF!</v>
      </c>
      <c r="CE215" s="27"/>
      <c r="CF215" s="27" t="e">
        <f>VLOOKUP(B215,#REF!,38,0)</f>
        <v>#REF!</v>
      </c>
      <c r="CG215" s="27" t="e">
        <f t="shared" si="38"/>
        <v>#REF!</v>
      </c>
      <c r="CH215" s="27" t="e">
        <f>VLOOKUP(B215,#REF!,87,0)</f>
        <v>#REF!</v>
      </c>
      <c r="CI215" s="27" t="e">
        <f t="shared" si="39"/>
        <v>#REF!</v>
      </c>
      <c r="CJ215" s="27"/>
      <c r="CK215" s="27"/>
      <c r="CL215" s="27"/>
      <c r="CM215" s="30"/>
      <c r="CN215" s="27"/>
    </row>
    <row r="216" spans="1:92" hidden="1">
      <c r="A216" s="24" t="s">
        <v>576</v>
      </c>
      <c r="B216" s="24">
        <v>4765</v>
      </c>
      <c r="C216" s="24" t="s">
        <v>534</v>
      </c>
      <c r="D216" s="24" t="s">
        <v>535</v>
      </c>
      <c r="E216" s="24" t="s">
        <v>648</v>
      </c>
      <c r="F216" s="24"/>
      <c r="G216" s="24"/>
      <c r="H216" s="25"/>
      <c r="I216" s="26">
        <v>0.13</v>
      </c>
      <c r="J216" s="24" t="e">
        <f>VLOOKUP(B216,#REF!,2,0)</f>
        <v>#REF!</v>
      </c>
      <c r="K216" s="27" t="e">
        <f>VLOOKUP(B216,#REF!,3,0)</f>
        <v>#REF!</v>
      </c>
      <c r="L216" s="27" t="e">
        <f>VLOOKUP(B216,#REF!,4,0)</f>
        <v>#REF!</v>
      </c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 t="e">
        <f>VLOOKUP(B216,#REF!,9,0)</f>
        <v>#REF!</v>
      </c>
      <c r="AI216" s="27"/>
      <c r="AJ216" s="27"/>
      <c r="AK216" s="27"/>
      <c r="AL216" s="27" t="e">
        <f>VLOOKUP(B216,#REF!,11,0)</f>
        <v>#REF!</v>
      </c>
      <c r="AM216" s="28" t="e">
        <f t="shared" si="36"/>
        <v>#REF!</v>
      </c>
      <c r="AN216" s="28" t="e">
        <f t="shared" si="37"/>
        <v>#REF!</v>
      </c>
      <c r="AO216" s="27"/>
      <c r="AP216" s="27"/>
      <c r="AQ216" s="27"/>
      <c r="AR216" s="27"/>
      <c r="AS216" s="27"/>
      <c r="AT216" s="27">
        <v>566.37</v>
      </c>
      <c r="AU216" s="27">
        <v>73.63</v>
      </c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 t="e">
        <f t="shared" si="40"/>
        <v>#REF!</v>
      </c>
      <c r="BI216" s="27" t="e">
        <f t="shared" si="40"/>
        <v>#REF!</v>
      </c>
      <c r="BJ216" s="28" t="e">
        <f>VLOOKUP(B216,#REF!,3,0)</f>
        <v>#REF!</v>
      </c>
      <c r="BK216" s="28" t="e">
        <f>VLOOKUP(B216,#REF!,6,0)</f>
        <v>#REF!</v>
      </c>
      <c r="BL216" s="28" t="e">
        <f t="shared" si="41"/>
        <v>#REF!</v>
      </c>
      <c r="BM216" s="27" t="e">
        <f>-VLOOKUP(B216,#REF!,10,0)</f>
        <v>#REF!</v>
      </c>
      <c r="BN216" s="27" t="e">
        <f>-VLOOKUP(B216,#REF!,8,0)</f>
        <v>#REF!</v>
      </c>
      <c r="BO216" s="27" t="e">
        <f>VLOOKUP(B216,#REF!,39,0)</f>
        <v>#REF!</v>
      </c>
      <c r="BP216" s="27" t="e">
        <f>VLOOKUP(B216,#REF!,44,0)</f>
        <v>#REF!</v>
      </c>
      <c r="BQ216" s="27"/>
      <c r="BR216" s="27" t="e">
        <f>VLOOKUP(B216,#REF!,24,0)</f>
        <v>#REF!</v>
      </c>
      <c r="BS216" s="27"/>
      <c r="BT216" s="27"/>
      <c r="BU216" s="28" t="e">
        <f>VLOOKUP(B216,#REF!,8,0)</f>
        <v>#REF!</v>
      </c>
      <c r="BV216" s="28" t="e">
        <f>VLOOKUP(B216,#REF!,13,0)</f>
        <v>#REF!</v>
      </c>
      <c r="BW216" s="28" t="e">
        <f>VLOOKUP(B216,#REF!,18,0)</f>
        <v>#REF!</v>
      </c>
      <c r="BX216" s="27" t="e">
        <f>VLOOKUP(B216,#REF!,43,0)</f>
        <v>#REF!</v>
      </c>
      <c r="BY216" s="27" t="e">
        <f>VLOOKUP(B216,#REF!,48,0)</f>
        <v>#REF!</v>
      </c>
      <c r="BZ216" s="27">
        <v>0</v>
      </c>
      <c r="CA216" s="27" t="e">
        <f>VLOOKUP(B216,#REF!,28,0)</f>
        <v>#REF!</v>
      </c>
      <c r="CB216" s="27"/>
      <c r="CC216" s="27" t="e">
        <f>VLOOKUP(B216,#REF!,23,0)</f>
        <v>#REF!</v>
      </c>
      <c r="CD216" s="27" t="e">
        <f>VLOOKUP(B216,#REF!,33,0)</f>
        <v>#REF!</v>
      </c>
      <c r="CE216" s="27"/>
      <c r="CF216" s="27" t="e">
        <f>VLOOKUP(B216,#REF!,38,0)</f>
        <v>#REF!</v>
      </c>
      <c r="CG216" s="27" t="e">
        <f t="shared" si="38"/>
        <v>#REF!</v>
      </c>
      <c r="CH216" s="27" t="e">
        <f>VLOOKUP(B216,#REF!,87,0)</f>
        <v>#REF!</v>
      </c>
      <c r="CI216" s="27" t="e">
        <f t="shared" si="39"/>
        <v>#REF!</v>
      </c>
      <c r="CJ216" s="27"/>
      <c r="CK216" s="27"/>
      <c r="CL216" s="27"/>
      <c r="CM216" s="30"/>
      <c r="CN216" s="27"/>
    </row>
    <row r="217" spans="1:92" hidden="1">
      <c r="A217" s="24" t="s">
        <v>592</v>
      </c>
      <c r="B217" s="24">
        <v>7946</v>
      </c>
      <c r="C217" s="24" t="s">
        <v>534</v>
      </c>
      <c r="D217" s="24" t="s">
        <v>535</v>
      </c>
      <c r="E217" s="24" t="s">
        <v>638</v>
      </c>
      <c r="F217" s="24"/>
      <c r="G217" s="24"/>
      <c r="H217" s="25"/>
      <c r="I217" s="26">
        <v>0.03</v>
      </c>
      <c r="J217" s="24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 t="e">
        <f>VLOOKUP(B217,#REF!,9,0)</f>
        <v>#REF!</v>
      </c>
      <c r="AI217" s="27"/>
      <c r="AJ217" s="27"/>
      <c r="AK217" s="27"/>
      <c r="AL217" s="27" t="e">
        <f>VLOOKUP(B217,#REF!,11,0)</f>
        <v>#REF!</v>
      </c>
      <c r="AM217" s="28">
        <f t="shared" si="36"/>
        <v>0</v>
      </c>
      <c r="AN217" s="28" t="e">
        <f t="shared" si="37"/>
        <v>#REF!</v>
      </c>
      <c r="AO217" s="27"/>
      <c r="AP217" s="27"/>
      <c r="AQ217" s="27"/>
      <c r="AR217" s="27"/>
      <c r="AS217" s="27"/>
      <c r="AT217" s="27">
        <v>3957.42</v>
      </c>
      <c r="AU217" s="27">
        <v>118.7226</v>
      </c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 t="e">
        <f t="shared" si="40"/>
        <v>#REF!</v>
      </c>
      <c r="BI217" s="27" t="e">
        <f t="shared" si="40"/>
        <v>#REF!</v>
      </c>
      <c r="BJ217" s="28" t="e">
        <f>VLOOKUP(B217,#REF!,3,0)</f>
        <v>#REF!</v>
      </c>
      <c r="BK217" s="28" t="e">
        <f>VLOOKUP(B217,#REF!,6,0)</f>
        <v>#REF!</v>
      </c>
      <c r="BL217" s="28" t="e">
        <f t="shared" si="41"/>
        <v>#REF!</v>
      </c>
      <c r="BM217" s="27" t="e">
        <f>VLOOKUP(B217,#REF!,12,0)</f>
        <v>#REF!</v>
      </c>
      <c r="BN217" s="27" t="e">
        <f>-VLOOKUP(B217,#REF!,8,0)</f>
        <v>#REF!</v>
      </c>
      <c r="BO217" s="27" t="e">
        <f>VLOOKUP(B217,#REF!,39,0)</f>
        <v>#REF!</v>
      </c>
      <c r="BP217" s="27" t="e">
        <f>VLOOKUP(B217,#REF!,44,0)</f>
        <v>#REF!</v>
      </c>
      <c r="BQ217" s="27"/>
      <c r="BR217" s="27" t="e">
        <f>VLOOKUP(B217,#REF!,24,0)</f>
        <v>#REF!</v>
      </c>
      <c r="BS217" s="27"/>
      <c r="BT217" s="27"/>
      <c r="BU217" s="28" t="e">
        <f>VLOOKUP(B217,#REF!,8,0)</f>
        <v>#REF!</v>
      </c>
      <c r="BV217" s="28" t="e">
        <f>VLOOKUP(B217,#REF!,13,0)</f>
        <v>#REF!</v>
      </c>
      <c r="BW217" s="28" t="e">
        <f>VLOOKUP(B217,#REF!,18,0)</f>
        <v>#REF!</v>
      </c>
      <c r="BX217" s="27" t="e">
        <f>VLOOKUP(B217,#REF!,43,0)</f>
        <v>#REF!</v>
      </c>
      <c r="BY217" s="27" t="e">
        <f>VLOOKUP(B217,#REF!,48,0)</f>
        <v>#REF!</v>
      </c>
      <c r="BZ217" s="27">
        <v>0</v>
      </c>
      <c r="CA217" s="27" t="e">
        <f>VLOOKUP(B217,#REF!,28,0)</f>
        <v>#REF!</v>
      </c>
      <c r="CB217" s="27"/>
      <c r="CC217" s="27" t="e">
        <f>VLOOKUP(B217,#REF!,23,0)</f>
        <v>#REF!</v>
      </c>
      <c r="CD217" s="27" t="e">
        <f>VLOOKUP(B217,#REF!,33,0)</f>
        <v>#REF!</v>
      </c>
      <c r="CE217" s="27"/>
      <c r="CF217" s="27" t="e">
        <f>VLOOKUP(B217,#REF!,38,0)</f>
        <v>#REF!</v>
      </c>
      <c r="CG217" s="27" t="e">
        <f t="shared" si="38"/>
        <v>#REF!</v>
      </c>
      <c r="CH217" s="27" t="e">
        <f>VLOOKUP(B217,#REF!,87,0)</f>
        <v>#REF!</v>
      </c>
      <c r="CI217" s="27" t="e">
        <f t="shared" si="39"/>
        <v>#REF!</v>
      </c>
      <c r="CJ217" s="27"/>
      <c r="CK217" s="27"/>
      <c r="CL217" s="27"/>
      <c r="CM217" s="30"/>
      <c r="CN217" s="27"/>
    </row>
    <row r="218" spans="1:92" hidden="1">
      <c r="A218" s="24" t="s">
        <v>584</v>
      </c>
      <c r="B218" s="24">
        <v>6269</v>
      </c>
      <c r="C218" s="24" t="s">
        <v>534</v>
      </c>
      <c r="D218" s="24" t="s">
        <v>535</v>
      </c>
      <c r="E218" s="24" t="s">
        <v>639</v>
      </c>
      <c r="F218" s="24"/>
      <c r="G218" s="24"/>
      <c r="H218" s="25"/>
      <c r="I218" s="26">
        <v>0.13</v>
      </c>
      <c r="J218" s="24" t="e">
        <f>VLOOKUP(B218,#REF!,2,0)</f>
        <v>#REF!</v>
      </c>
      <c r="K218" s="27" t="e">
        <f>VLOOKUP(B218,#REF!,3,0)</f>
        <v>#REF!</v>
      </c>
      <c r="L218" s="27" t="e">
        <f>VLOOKUP(B218,#REF!,4,0)</f>
        <v>#REF!</v>
      </c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 t="e">
        <f>VLOOKUP(B218,#REF!,9,0)</f>
        <v>#REF!</v>
      </c>
      <c r="AI218" s="27"/>
      <c r="AJ218" s="27"/>
      <c r="AK218" s="27"/>
      <c r="AL218" s="27" t="e">
        <f>VLOOKUP(B218,#REF!,11,0)</f>
        <v>#REF!</v>
      </c>
      <c r="AM218" s="28" t="e">
        <f t="shared" si="36"/>
        <v>#REF!</v>
      </c>
      <c r="AN218" s="28" t="e">
        <f t="shared" si="37"/>
        <v>#REF!</v>
      </c>
      <c r="AO218" s="27"/>
      <c r="AP218" s="27"/>
      <c r="AQ218" s="27"/>
      <c r="AR218" s="27"/>
      <c r="AS218" s="27"/>
      <c r="AT218" s="27">
        <v>114.16</v>
      </c>
      <c r="AU218" s="27">
        <v>14.84</v>
      </c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 t="e">
        <f t="shared" si="40"/>
        <v>#REF!</v>
      </c>
      <c r="BI218" s="27" t="e">
        <f t="shared" si="40"/>
        <v>#REF!</v>
      </c>
      <c r="BJ218" s="28" t="e">
        <f>VLOOKUP(B218,#REF!,3,0)</f>
        <v>#REF!</v>
      </c>
      <c r="BK218" s="28" t="e">
        <f>VLOOKUP(B218,#REF!,6,0)</f>
        <v>#REF!</v>
      </c>
      <c r="BL218" s="28" t="e">
        <f t="shared" si="41"/>
        <v>#REF!</v>
      </c>
      <c r="BM218" s="27" t="e">
        <f>VLOOKUP(B218,#REF!,12,0)</f>
        <v>#REF!</v>
      </c>
      <c r="BN218" s="27" t="e">
        <f>-VLOOKUP(B218,#REF!,8,0)</f>
        <v>#REF!</v>
      </c>
      <c r="BO218" s="27" t="e">
        <f>VLOOKUP(B218,#REF!,39,0)</f>
        <v>#REF!</v>
      </c>
      <c r="BP218" s="27" t="e">
        <f>VLOOKUP(B218,#REF!,44,0)</f>
        <v>#REF!</v>
      </c>
      <c r="BQ218" s="27"/>
      <c r="BR218" s="27" t="e">
        <f>VLOOKUP(B218,#REF!,24,0)</f>
        <v>#REF!</v>
      </c>
      <c r="BS218" s="27"/>
      <c r="BT218" s="27"/>
      <c r="BU218" s="28" t="e">
        <f>VLOOKUP(B218,#REF!,8,0)</f>
        <v>#REF!</v>
      </c>
      <c r="BV218" s="28" t="e">
        <f>VLOOKUP(B218,#REF!,13,0)</f>
        <v>#REF!</v>
      </c>
      <c r="BW218" s="28" t="e">
        <f>VLOOKUP(B218,#REF!,18,0)</f>
        <v>#REF!</v>
      </c>
      <c r="BX218" s="27" t="e">
        <f>VLOOKUP(B218,#REF!,43,0)</f>
        <v>#REF!</v>
      </c>
      <c r="BY218" s="27" t="e">
        <f>VLOOKUP(B218,#REF!,48,0)</f>
        <v>#REF!</v>
      </c>
      <c r="BZ218" s="27">
        <v>0</v>
      </c>
      <c r="CA218" s="27" t="e">
        <f>VLOOKUP(B218,#REF!,28,0)</f>
        <v>#REF!</v>
      </c>
      <c r="CB218" s="27"/>
      <c r="CC218" s="27" t="e">
        <f>VLOOKUP(B218,#REF!,23,0)</f>
        <v>#REF!</v>
      </c>
      <c r="CD218" s="27" t="e">
        <f>VLOOKUP(B218,#REF!,33,0)</f>
        <v>#REF!</v>
      </c>
      <c r="CE218" s="27"/>
      <c r="CF218" s="27" t="e">
        <f>VLOOKUP(B218,#REF!,38,0)</f>
        <v>#REF!</v>
      </c>
      <c r="CG218" s="27" t="e">
        <f t="shared" si="38"/>
        <v>#REF!</v>
      </c>
      <c r="CH218" s="27" t="e">
        <f>VLOOKUP(B218,#REF!,87,0)</f>
        <v>#REF!</v>
      </c>
      <c r="CI218" s="27" t="e">
        <f t="shared" si="39"/>
        <v>#REF!</v>
      </c>
      <c r="CJ218" s="27"/>
      <c r="CK218" s="27"/>
      <c r="CL218" s="27"/>
      <c r="CM218" s="30"/>
      <c r="CN218" s="27"/>
    </row>
    <row r="219" spans="1:92" hidden="1">
      <c r="A219" s="24" t="s">
        <v>608</v>
      </c>
      <c r="B219" s="24">
        <v>9318</v>
      </c>
      <c r="C219" s="24" t="s">
        <v>534</v>
      </c>
      <c r="D219" s="24" t="s">
        <v>535</v>
      </c>
      <c r="E219" s="24" t="s">
        <v>640</v>
      </c>
      <c r="F219" s="24"/>
      <c r="G219" s="24"/>
      <c r="H219" s="25"/>
      <c r="I219" s="26">
        <v>0.13</v>
      </c>
      <c r="J219" s="24" t="e">
        <f>VLOOKUP(B219,#REF!,2,0)</f>
        <v>#REF!</v>
      </c>
      <c r="K219" s="27" t="e">
        <f>VLOOKUP(B219,#REF!,3,0)</f>
        <v>#REF!</v>
      </c>
      <c r="L219" s="27" t="e">
        <f>VLOOKUP(B219,#REF!,4,0)</f>
        <v>#REF!</v>
      </c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 t="e">
        <f>VLOOKUP(B219,#REF!,9,0)</f>
        <v>#REF!</v>
      </c>
      <c r="AI219" s="27"/>
      <c r="AJ219" s="27"/>
      <c r="AK219" s="27"/>
      <c r="AL219" s="27" t="e">
        <f>VLOOKUP(B219,#REF!,11,0)</f>
        <v>#REF!</v>
      </c>
      <c r="AM219" s="28" t="e">
        <f t="shared" si="36"/>
        <v>#REF!</v>
      </c>
      <c r="AN219" s="28" t="e">
        <f t="shared" si="37"/>
        <v>#REF!</v>
      </c>
      <c r="AO219" s="27"/>
      <c r="AP219" s="27"/>
      <c r="AQ219" s="27"/>
      <c r="AR219" s="27"/>
      <c r="AS219" s="27"/>
      <c r="AT219" s="27">
        <v>22890.3</v>
      </c>
      <c r="AU219" s="27">
        <v>2975.7</v>
      </c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 t="e">
        <f t="shared" si="40"/>
        <v>#REF!</v>
      </c>
      <c r="BI219" s="27" t="e">
        <f t="shared" si="40"/>
        <v>#REF!</v>
      </c>
      <c r="BJ219" s="28" t="e">
        <f>VLOOKUP(B219,#REF!,3,0)</f>
        <v>#REF!</v>
      </c>
      <c r="BK219" s="28" t="e">
        <f>VLOOKUP(B219,#REF!,6,0)</f>
        <v>#REF!</v>
      </c>
      <c r="BL219" s="28" t="e">
        <f t="shared" si="41"/>
        <v>#REF!</v>
      </c>
      <c r="BM219" s="27" t="e">
        <f>VLOOKUP(B219,#REF!,12,0)</f>
        <v>#REF!</v>
      </c>
      <c r="BN219" s="27" t="e">
        <f>-VLOOKUP(B219,#REF!,8,0)</f>
        <v>#REF!</v>
      </c>
      <c r="BO219" s="27" t="e">
        <f>VLOOKUP(B219,#REF!,39,0)</f>
        <v>#REF!</v>
      </c>
      <c r="BP219" s="27" t="e">
        <f>VLOOKUP(B219,#REF!,44,0)</f>
        <v>#REF!</v>
      </c>
      <c r="BQ219" s="27"/>
      <c r="BR219" s="27" t="e">
        <f>VLOOKUP(B219,#REF!,24,0)</f>
        <v>#REF!</v>
      </c>
      <c r="BS219" s="27"/>
      <c r="BT219" s="27"/>
      <c r="BU219" s="28" t="e">
        <f>VLOOKUP(B219,#REF!,8,0)</f>
        <v>#REF!</v>
      </c>
      <c r="BV219" s="28" t="e">
        <f>VLOOKUP(B219,#REF!,13,0)</f>
        <v>#REF!</v>
      </c>
      <c r="BW219" s="28" t="e">
        <f>VLOOKUP(B219,#REF!,18,0)</f>
        <v>#REF!</v>
      </c>
      <c r="BX219" s="27" t="e">
        <f>VLOOKUP(B219,#REF!,43,0)</f>
        <v>#REF!</v>
      </c>
      <c r="BY219" s="27" t="e">
        <f>VLOOKUP(B219,#REF!,48,0)</f>
        <v>#REF!</v>
      </c>
      <c r="BZ219" s="27">
        <v>0</v>
      </c>
      <c r="CA219" s="27" t="e">
        <f>VLOOKUP(B219,#REF!,28,0)</f>
        <v>#REF!</v>
      </c>
      <c r="CB219" s="27"/>
      <c r="CC219" s="27" t="e">
        <f>VLOOKUP(B219,#REF!,23,0)</f>
        <v>#REF!</v>
      </c>
      <c r="CD219" s="27" t="e">
        <f>VLOOKUP(B219,#REF!,33,0)</f>
        <v>#REF!</v>
      </c>
      <c r="CE219" s="27"/>
      <c r="CF219" s="27" t="e">
        <f>VLOOKUP(B219,#REF!,38,0)</f>
        <v>#REF!</v>
      </c>
      <c r="CG219" s="27" t="e">
        <f t="shared" si="38"/>
        <v>#REF!</v>
      </c>
      <c r="CH219" s="27" t="e">
        <f>VLOOKUP(B219,#REF!,87,0)</f>
        <v>#REF!</v>
      </c>
      <c r="CI219" s="27" t="e">
        <f t="shared" si="39"/>
        <v>#REF!</v>
      </c>
      <c r="CJ219" s="27"/>
      <c r="CK219" s="27"/>
      <c r="CL219" s="27"/>
      <c r="CM219" s="30"/>
      <c r="CN219" s="27"/>
    </row>
    <row r="220" spans="1:92" hidden="1">
      <c r="A220" s="24" t="s">
        <v>569</v>
      </c>
      <c r="B220" s="24">
        <v>4001</v>
      </c>
      <c r="C220" s="24" t="s">
        <v>534</v>
      </c>
      <c r="D220" s="24" t="s">
        <v>535</v>
      </c>
      <c r="E220" s="24" t="s">
        <v>641</v>
      </c>
      <c r="F220" s="24"/>
      <c r="G220" s="24"/>
      <c r="H220" s="25"/>
      <c r="I220" s="26">
        <v>0.13</v>
      </c>
      <c r="J220" s="24" t="e">
        <f>VLOOKUP(B220,#REF!,2,0)</f>
        <v>#REF!</v>
      </c>
      <c r="K220" s="27" t="e">
        <f>VLOOKUP(B220,#REF!,3,0)</f>
        <v>#REF!</v>
      </c>
      <c r="L220" s="27" t="e">
        <f>VLOOKUP(B220,#REF!,4,0)</f>
        <v>#REF!</v>
      </c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 t="e">
        <f>VLOOKUP(B220,#REF!,9,0)</f>
        <v>#REF!</v>
      </c>
      <c r="AI220" s="27"/>
      <c r="AJ220" s="27"/>
      <c r="AK220" s="27"/>
      <c r="AL220" s="27" t="e">
        <f>VLOOKUP(B220,#REF!,11,0)</f>
        <v>#REF!</v>
      </c>
      <c r="AM220" s="28" t="e">
        <f t="shared" si="36"/>
        <v>#REF!</v>
      </c>
      <c r="AN220" s="28" t="e">
        <f t="shared" si="37"/>
        <v>#REF!</v>
      </c>
      <c r="AO220" s="27"/>
      <c r="AP220" s="27"/>
      <c r="AQ220" s="27"/>
      <c r="AR220" s="27"/>
      <c r="AS220" s="27"/>
      <c r="AT220" s="27">
        <v>13054.14</v>
      </c>
      <c r="AU220" s="27">
        <v>1697.06</v>
      </c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 t="e">
        <f t="shared" si="40"/>
        <v>#REF!</v>
      </c>
      <c r="BI220" s="27" t="e">
        <f t="shared" si="40"/>
        <v>#REF!</v>
      </c>
      <c r="BJ220" s="28" t="e">
        <f>VLOOKUP(B220,#REF!,3,0)</f>
        <v>#REF!</v>
      </c>
      <c r="BK220" s="28" t="e">
        <f>VLOOKUP(B220,#REF!,6,0)</f>
        <v>#REF!</v>
      </c>
      <c r="BL220" s="28" t="e">
        <f t="shared" si="41"/>
        <v>#REF!</v>
      </c>
      <c r="BM220" s="27" t="e">
        <f>-VLOOKUP(B220,#REF!,10,0)</f>
        <v>#REF!</v>
      </c>
      <c r="BN220" s="27" t="e">
        <f>-VLOOKUP(B220,#REF!,8,0)</f>
        <v>#REF!</v>
      </c>
      <c r="BO220" s="27" t="e">
        <f>VLOOKUP(B220,#REF!,39,0)</f>
        <v>#REF!</v>
      </c>
      <c r="BP220" s="27" t="e">
        <f>VLOOKUP(B220,#REF!,44,0)</f>
        <v>#REF!</v>
      </c>
      <c r="BQ220" s="27"/>
      <c r="BR220" s="27" t="e">
        <f>VLOOKUP(B220,#REF!,24,0)</f>
        <v>#REF!</v>
      </c>
      <c r="BS220" s="27"/>
      <c r="BT220" s="27"/>
      <c r="BU220" s="28" t="e">
        <f>VLOOKUP(B220,#REF!,8,0)</f>
        <v>#REF!</v>
      </c>
      <c r="BV220" s="28" t="e">
        <f>VLOOKUP(B220,#REF!,13,0)</f>
        <v>#REF!</v>
      </c>
      <c r="BW220" s="28" t="e">
        <f>VLOOKUP(B220,#REF!,18,0)</f>
        <v>#REF!</v>
      </c>
      <c r="BX220" s="27" t="e">
        <f>VLOOKUP(B220,#REF!,43,0)</f>
        <v>#REF!</v>
      </c>
      <c r="BY220" s="27" t="e">
        <f>VLOOKUP(B220,#REF!,48,0)</f>
        <v>#REF!</v>
      </c>
      <c r="BZ220" s="27">
        <v>0</v>
      </c>
      <c r="CA220" s="27" t="e">
        <f>VLOOKUP(B220,#REF!,28,0)</f>
        <v>#REF!</v>
      </c>
      <c r="CB220" s="27"/>
      <c r="CC220" s="27" t="e">
        <f>VLOOKUP(B220,#REF!,23,0)</f>
        <v>#REF!</v>
      </c>
      <c r="CD220" s="27" t="e">
        <f>VLOOKUP(B220,#REF!,33,0)</f>
        <v>#REF!</v>
      </c>
      <c r="CE220" s="27"/>
      <c r="CF220" s="27" t="e">
        <f>VLOOKUP(B220,#REF!,38,0)</f>
        <v>#REF!</v>
      </c>
      <c r="CG220" s="27" t="e">
        <f t="shared" si="38"/>
        <v>#REF!</v>
      </c>
      <c r="CH220" s="27" t="e">
        <f>VLOOKUP(B220,#REF!,87,0)</f>
        <v>#REF!</v>
      </c>
      <c r="CI220" s="27" t="e">
        <f t="shared" si="39"/>
        <v>#REF!</v>
      </c>
      <c r="CJ220" s="27"/>
      <c r="CK220" s="27"/>
      <c r="CL220" s="27"/>
      <c r="CM220" s="30"/>
      <c r="CN220" s="27"/>
    </row>
    <row r="221" spans="1:92" hidden="1">
      <c r="A221" s="24" t="s">
        <v>604</v>
      </c>
      <c r="B221" s="24">
        <v>9285</v>
      </c>
      <c r="C221" s="24" t="s">
        <v>534</v>
      </c>
      <c r="D221" s="24" t="s">
        <v>535</v>
      </c>
      <c r="E221" s="24" t="s">
        <v>642</v>
      </c>
      <c r="F221" s="24"/>
      <c r="G221" s="24"/>
      <c r="H221" s="25"/>
      <c r="I221" s="26">
        <v>0.13</v>
      </c>
      <c r="J221" s="24" t="e">
        <f>VLOOKUP(B221,#REF!,2,0)</f>
        <v>#REF!</v>
      </c>
      <c r="K221" s="27" t="e">
        <f>VLOOKUP(B221,#REF!,3,0)</f>
        <v>#REF!</v>
      </c>
      <c r="L221" s="27" t="e">
        <f>VLOOKUP(B221,#REF!,4,0)</f>
        <v>#REF!</v>
      </c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 t="e">
        <f>VLOOKUP(B221,#REF!,9,0)</f>
        <v>#REF!</v>
      </c>
      <c r="AI221" s="27"/>
      <c r="AJ221" s="27"/>
      <c r="AK221" s="27"/>
      <c r="AL221" s="27" t="e">
        <f>VLOOKUP(B221,#REF!,11,0)</f>
        <v>#REF!</v>
      </c>
      <c r="AM221" s="28" t="e">
        <f t="shared" si="36"/>
        <v>#REF!</v>
      </c>
      <c r="AN221" s="28" t="e">
        <f t="shared" si="37"/>
        <v>#REF!</v>
      </c>
      <c r="AO221" s="27"/>
      <c r="AP221" s="27"/>
      <c r="AQ221" s="27"/>
      <c r="AR221" s="27"/>
      <c r="AS221" s="27"/>
      <c r="AT221" s="27">
        <v>15576.98</v>
      </c>
      <c r="AU221" s="27">
        <v>2025.02</v>
      </c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 t="e">
        <f t="shared" si="40"/>
        <v>#REF!</v>
      </c>
      <c r="BI221" s="27" t="e">
        <f t="shared" si="40"/>
        <v>#REF!</v>
      </c>
      <c r="BJ221" s="28" t="e">
        <f>VLOOKUP(B221,#REF!,3,0)</f>
        <v>#REF!</v>
      </c>
      <c r="BK221" s="28" t="e">
        <f>VLOOKUP(B221,#REF!,6,0)</f>
        <v>#REF!</v>
      </c>
      <c r="BL221" s="28" t="e">
        <f t="shared" si="41"/>
        <v>#REF!</v>
      </c>
      <c r="BM221" s="27" t="e">
        <f>-VLOOKUP(B221,#REF!,10,0)</f>
        <v>#REF!</v>
      </c>
      <c r="BN221" s="27" t="e">
        <f>-VLOOKUP(B221,#REF!,8,0)</f>
        <v>#REF!</v>
      </c>
      <c r="BO221" s="27" t="e">
        <f>VLOOKUP(B221,#REF!,39,0)</f>
        <v>#REF!</v>
      </c>
      <c r="BP221" s="27" t="e">
        <f>VLOOKUP(B221,#REF!,44,0)</f>
        <v>#REF!</v>
      </c>
      <c r="BQ221" s="27"/>
      <c r="BR221" s="27" t="e">
        <f>VLOOKUP(B221,#REF!,24,0)</f>
        <v>#REF!</v>
      </c>
      <c r="BS221" s="27"/>
      <c r="BT221" s="27"/>
      <c r="BU221" s="28" t="e">
        <f>VLOOKUP(B221,#REF!,8,0)</f>
        <v>#REF!</v>
      </c>
      <c r="BV221" s="28" t="e">
        <f>VLOOKUP(B221,#REF!,13,0)</f>
        <v>#REF!</v>
      </c>
      <c r="BW221" s="28" t="e">
        <f>VLOOKUP(B221,#REF!,18,0)</f>
        <v>#REF!</v>
      </c>
      <c r="BX221" s="27" t="e">
        <f>VLOOKUP(B221,#REF!,43,0)</f>
        <v>#REF!</v>
      </c>
      <c r="BY221" s="27" t="e">
        <f>VLOOKUP(B221,#REF!,48,0)</f>
        <v>#REF!</v>
      </c>
      <c r="BZ221" s="27">
        <v>0</v>
      </c>
      <c r="CA221" s="27" t="e">
        <f>VLOOKUP(B221,#REF!,28,0)</f>
        <v>#REF!</v>
      </c>
      <c r="CB221" s="27"/>
      <c r="CC221" s="27" t="e">
        <f>VLOOKUP(B221,#REF!,23,0)</f>
        <v>#REF!</v>
      </c>
      <c r="CD221" s="27" t="e">
        <f>VLOOKUP(B221,#REF!,33,0)</f>
        <v>#REF!</v>
      </c>
      <c r="CE221" s="27"/>
      <c r="CF221" s="27" t="e">
        <f>VLOOKUP(B221,#REF!,38,0)</f>
        <v>#REF!</v>
      </c>
      <c r="CG221" s="27" t="e">
        <f t="shared" si="38"/>
        <v>#REF!</v>
      </c>
      <c r="CH221" s="27" t="e">
        <f>VLOOKUP(B221,#REF!,87,0)</f>
        <v>#REF!</v>
      </c>
      <c r="CI221" s="27" t="e">
        <f t="shared" si="39"/>
        <v>#REF!</v>
      </c>
      <c r="CJ221" s="27"/>
      <c r="CK221" s="27"/>
      <c r="CL221" s="27"/>
      <c r="CM221" s="30"/>
      <c r="CN221" s="27"/>
    </row>
    <row r="222" spans="1:92" hidden="1">
      <c r="A222" s="24" t="s">
        <v>548</v>
      </c>
      <c r="B222" s="24">
        <v>11080</v>
      </c>
      <c r="C222" s="24" t="s">
        <v>534</v>
      </c>
      <c r="D222" s="24" t="s">
        <v>535</v>
      </c>
      <c r="E222" s="24" t="s">
        <v>643</v>
      </c>
      <c r="F222" s="24"/>
      <c r="G222" s="24"/>
      <c r="H222" s="25"/>
      <c r="I222" s="26">
        <v>0.13</v>
      </c>
      <c r="J222" s="24" t="e">
        <f>VLOOKUP(B222,#REF!,2,0)</f>
        <v>#REF!</v>
      </c>
      <c r="K222" s="27" t="e">
        <f>VLOOKUP(B222,#REF!,3,0)</f>
        <v>#REF!</v>
      </c>
      <c r="L222" s="27" t="e">
        <f>VLOOKUP(B222,#REF!,4,0)</f>
        <v>#REF!</v>
      </c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 t="e">
        <f>VLOOKUP(B222,#REF!,9,0)</f>
        <v>#REF!</v>
      </c>
      <c r="AI222" s="27"/>
      <c r="AJ222" s="27"/>
      <c r="AK222" s="27"/>
      <c r="AL222" s="27" t="e">
        <f>VLOOKUP(B222,#REF!,11,0)</f>
        <v>#REF!</v>
      </c>
      <c r="AM222" s="28" t="e">
        <f t="shared" si="36"/>
        <v>#REF!</v>
      </c>
      <c r="AN222" s="28" t="e">
        <f t="shared" si="37"/>
        <v>#REF!</v>
      </c>
      <c r="AO222" s="27"/>
      <c r="AP222" s="27"/>
      <c r="AQ222" s="27"/>
      <c r="AR222" s="27"/>
      <c r="AS222" s="27"/>
      <c r="AT222" s="27">
        <v>21041.61</v>
      </c>
      <c r="AU222" s="27">
        <v>2735.39</v>
      </c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 t="e">
        <f t="shared" si="40"/>
        <v>#REF!</v>
      </c>
      <c r="BI222" s="27" t="e">
        <f t="shared" si="40"/>
        <v>#REF!</v>
      </c>
      <c r="BJ222" s="28" t="e">
        <f>VLOOKUP(B222,#REF!,3,0)</f>
        <v>#REF!</v>
      </c>
      <c r="BK222" s="28" t="e">
        <f>VLOOKUP(B222,#REF!,6,0)</f>
        <v>#REF!</v>
      </c>
      <c r="BL222" s="28" t="e">
        <f t="shared" si="41"/>
        <v>#REF!</v>
      </c>
      <c r="BM222" s="27" t="e">
        <f>VLOOKUP(B222,#REF!,12,0)</f>
        <v>#REF!</v>
      </c>
      <c r="BN222" s="27" t="e">
        <f>-VLOOKUP(B222,#REF!,8,0)</f>
        <v>#REF!</v>
      </c>
      <c r="BO222" s="27" t="e">
        <f>VLOOKUP(B222,#REF!,39,0)</f>
        <v>#REF!</v>
      </c>
      <c r="BP222" s="27" t="e">
        <f>VLOOKUP(B222,#REF!,44,0)</f>
        <v>#REF!</v>
      </c>
      <c r="BQ222" s="27"/>
      <c r="BR222" s="27" t="e">
        <f>VLOOKUP(B222,#REF!,24,0)</f>
        <v>#REF!</v>
      </c>
      <c r="BS222" s="27"/>
      <c r="BT222" s="27"/>
      <c r="BU222" s="28" t="e">
        <f>VLOOKUP(B222,#REF!,8,0)</f>
        <v>#REF!</v>
      </c>
      <c r="BV222" s="28" t="e">
        <f>VLOOKUP(B222,#REF!,13,0)</f>
        <v>#REF!</v>
      </c>
      <c r="BW222" s="28" t="e">
        <f>VLOOKUP(B222,#REF!,18,0)</f>
        <v>#REF!</v>
      </c>
      <c r="BX222" s="27" t="e">
        <f>VLOOKUP(B222,#REF!,43,0)</f>
        <v>#REF!</v>
      </c>
      <c r="BY222" s="27" t="e">
        <f>VLOOKUP(B222,#REF!,48,0)</f>
        <v>#REF!</v>
      </c>
      <c r="BZ222" s="27">
        <v>0</v>
      </c>
      <c r="CA222" s="27" t="e">
        <f>VLOOKUP(B222,#REF!,28,0)</f>
        <v>#REF!</v>
      </c>
      <c r="CB222" s="27"/>
      <c r="CC222" s="27" t="e">
        <f>VLOOKUP(B222,#REF!,23,0)</f>
        <v>#REF!</v>
      </c>
      <c r="CD222" s="27" t="e">
        <f>VLOOKUP(B222,#REF!,33,0)</f>
        <v>#REF!</v>
      </c>
      <c r="CE222" s="27"/>
      <c r="CF222" s="27" t="e">
        <f>VLOOKUP(B222,#REF!,38,0)</f>
        <v>#REF!</v>
      </c>
      <c r="CG222" s="27" t="e">
        <f t="shared" si="38"/>
        <v>#REF!</v>
      </c>
      <c r="CH222" s="27" t="e">
        <f>VLOOKUP(B222,#REF!,87,0)</f>
        <v>#REF!</v>
      </c>
      <c r="CI222" s="27" t="e">
        <f t="shared" si="39"/>
        <v>#REF!</v>
      </c>
      <c r="CJ222" s="27"/>
      <c r="CK222" s="27"/>
      <c r="CL222" s="27"/>
      <c r="CM222" s="30"/>
      <c r="CN222" s="27"/>
    </row>
    <row r="223" spans="1:92" hidden="1">
      <c r="A223" s="24" t="s">
        <v>610</v>
      </c>
      <c r="B223" s="24">
        <v>9697</v>
      </c>
      <c r="C223" s="24" t="s">
        <v>534</v>
      </c>
      <c r="D223" s="24" t="s">
        <v>535</v>
      </c>
      <c r="E223" s="24" t="s">
        <v>644</v>
      </c>
      <c r="F223" s="24"/>
      <c r="G223" s="24"/>
      <c r="H223" s="25"/>
      <c r="I223" s="26">
        <v>0.13</v>
      </c>
      <c r="J223" s="24" t="e">
        <f>VLOOKUP(B223,#REF!,2,0)</f>
        <v>#REF!</v>
      </c>
      <c r="K223" s="27" t="e">
        <f>VLOOKUP(B223,#REF!,3,0)</f>
        <v>#REF!</v>
      </c>
      <c r="L223" s="27" t="e">
        <f>VLOOKUP(B223,#REF!,4,0)</f>
        <v>#REF!</v>
      </c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 t="e">
        <f>VLOOKUP(B223,#REF!,9,0)</f>
        <v>#REF!</v>
      </c>
      <c r="AI223" s="27"/>
      <c r="AJ223" s="27"/>
      <c r="AK223" s="27"/>
      <c r="AL223" s="27" t="e">
        <f>VLOOKUP(B223,#REF!,11,0)</f>
        <v>#REF!</v>
      </c>
      <c r="AM223" s="28" t="e">
        <f t="shared" si="36"/>
        <v>#REF!</v>
      </c>
      <c r="AN223" s="28" t="e">
        <f t="shared" si="37"/>
        <v>#REF!</v>
      </c>
      <c r="AO223" s="27"/>
      <c r="AP223" s="27"/>
      <c r="AQ223" s="27"/>
      <c r="AR223" s="27"/>
      <c r="AS223" s="27"/>
      <c r="AT223" s="27">
        <v>29578.75</v>
      </c>
      <c r="AU223" s="27">
        <v>3845.25</v>
      </c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 t="e">
        <f t="shared" si="40"/>
        <v>#REF!</v>
      </c>
      <c r="BI223" s="27" t="e">
        <f t="shared" si="40"/>
        <v>#REF!</v>
      </c>
      <c r="BJ223" s="28" t="e">
        <f>VLOOKUP(B223,#REF!,3,0)</f>
        <v>#REF!</v>
      </c>
      <c r="BK223" s="28" t="e">
        <f>VLOOKUP(B223,#REF!,6,0)</f>
        <v>#REF!</v>
      </c>
      <c r="BL223" s="28" t="e">
        <f t="shared" si="41"/>
        <v>#REF!</v>
      </c>
      <c r="BM223" s="27" t="e">
        <f>VLOOKUP(B223,#REF!,12,0)</f>
        <v>#REF!</v>
      </c>
      <c r="BN223" s="27" t="e">
        <f>-VLOOKUP(B223,#REF!,8,0)</f>
        <v>#REF!</v>
      </c>
      <c r="BO223" s="27" t="e">
        <f>VLOOKUP(B223,#REF!,39,0)</f>
        <v>#REF!</v>
      </c>
      <c r="BP223" s="27" t="e">
        <f>VLOOKUP(B223,#REF!,44,0)</f>
        <v>#REF!</v>
      </c>
      <c r="BQ223" s="27"/>
      <c r="BR223" s="27" t="e">
        <f>VLOOKUP(B223,#REF!,24,0)</f>
        <v>#REF!</v>
      </c>
      <c r="BS223" s="27"/>
      <c r="BT223" s="27"/>
      <c r="BU223" s="28" t="e">
        <f>VLOOKUP(B223,#REF!,8,0)</f>
        <v>#REF!</v>
      </c>
      <c r="BV223" s="28" t="e">
        <f>VLOOKUP(B223,#REF!,13,0)</f>
        <v>#REF!</v>
      </c>
      <c r="BW223" s="28" t="e">
        <f>VLOOKUP(B223,#REF!,18,0)</f>
        <v>#REF!</v>
      </c>
      <c r="BX223" s="27" t="e">
        <f>VLOOKUP(B223,#REF!,43,0)</f>
        <v>#REF!</v>
      </c>
      <c r="BY223" s="27" t="e">
        <f>VLOOKUP(B223,#REF!,48,0)</f>
        <v>#REF!</v>
      </c>
      <c r="BZ223" s="27">
        <v>0</v>
      </c>
      <c r="CA223" s="27" t="e">
        <f>VLOOKUP(B223,#REF!,28,0)</f>
        <v>#REF!</v>
      </c>
      <c r="CB223" s="27"/>
      <c r="CC223" s="27" t="e">
        <f>VLOOKUP(B223,#REF!,23,0)</f>
        <v>#REF!</v>
      </c>
      <c r="CD223" s="27" t="e">
        <f>VLOOKUP(B223,#REF!,33,0)</f>
        <v>#REF!</v>
      </c>
      <c r="CE223" s="27"/>
      <c r="CF223" s="27" t="e">
        <f>VLOOKUP(B223,#REF!,38,0)</f>
        <v>#REF!</v>
      </c>
      <c r="CG223" s="27" t="e">
        <f t="shared" si="38"/>
        <v>#REF!</v>
      </c>
      <c r="CH223" s="27" t="e">
        <f>VLOOKUP(B223,#REF!,87,0)</f>
        <v>#REF!</v>
      </c>
      <c r="CI223" s="27" t="e">
        <f t="shared" si="39"/>
        <v>#REF!</v>
      </c>
      <c r="CJ223" s="27"/>
      <c r="CK223" s="27"/>
      <c r="CL223" s="27"/>
      <c r="CM223" s="30"/>
      <c r="CN223" s="27"/>
    </row>
    <row r="224" spans="1:92" hidden="1">
      <c r="A224" s="24" t="s">
        <v>552</v>
      </c>
      <c r="B224" s="24">
        <v>11620</v>
      </c>
      <c r="C224" s="24" t="s">
        <v>534</v>
      </c>
      <c r="D224" s="24" t="s">
        <v>535</v>
      </c>
      <c r="E224" s="24" t="s">
        <v>645</v>
      </c>
      <c r="F224" s="24"/>
      <c r="G224" s="24"/>
      <c r="H224" s="25"/>
      <c r="I224" s="26">
        <v>0.13</v>
      </c>
      <c r="J224" s="24" t="e">
        <f>VLOOKUP(B224,#REF!,2,0)</f>
        <v>#REF!</v>
      </c>
      <c r="K224" s="27" t="e">
        <f>VLOOKUP(B224,#REF!,3,0)</f>
        <v>#REF!</v>
      </c>
      <c r="L224" s="27" t="e">
        <f>VLOOKUP(B224,#REF!,4,0)</f>
        <v>#REF!</v>
      </c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 t="e">
        <f>VLOOKUP(B224,#REF!,9,0)</f>
        <v>#REF!</v>
      </c>
      <c r="AI224" s="27"/>
      <c r="AJ224" s="27"/>
      <c r="AK224" s="27"/>
      <c r="AL224" s="27" t="e">
        <f>VLOOKUP(B224,#REF!,11,0)</f>
        <v>#REF!</v>
      </c>
      <c r="AM224" s="28" t="e">
        <f t="shared" si="36"/>
        <v>#REF!</v>
      </c>
      <c r="AN224" s="28" t="e">
        <f t="shared" si="37"/>
        <v>#REF!</v>
      </c>
      <c r="AO224" s="27"/>
      <c r="AP224" s="27"/>
      <c r="AQ224" s="27"/>
      <c r="AR224" s="27"/>
      <c r="AS224" s="27"/>
      <c r="AT224" s="27">
        <v>2154.87</v>
      </c>
      <c r="AU224" s="27">
        <v>280.13</v>
      </c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 t="e">
        <f t="shared" si="40"/>
        <v>#REF!</v>
      </c>
      <c r="BI224" s="27" t="e">
        <f t="shared" si="40"/>
        <v>#REF!</v>
      </c>
      <c r="BJ224" s="28" t="e">
        <f>VLOOKUP(B224,#REF!,3,0)</f>
        <v>#REF!</v>
      </c>
      <c r="BK224" s="28" t="e">
        <f>VLOOKUP(B224,#REF!,6,0)</f>
        <v>#REF!</v>
      </c>
      <c r="BL224" s="28" t="e">
        <f t="shared" si="41"/>
        <v>#REF!</v>
      </c>
      <c r="BM224" s="27" t="e">
        <f>VLOOKUP(B224,#REF!,12,0)</f>
        <v>#REF!</v>
      </c>
      <c r="BN224" s="27" t="e">
        <f>-VLOOKUP(B224,#REF!,8,0)</f>
        <v>#REF!</v>
      </c>
      <c r="BO224" s="27" t="e">
        <f>VLOOKUP(B224,#REF!,39,0)</f>
        <v>#REF!</v>
      </c>
      <c r="BP224" s="27" t="e">
        <f>VLOOKUP(B224,#REF!,44,0)</f>
        <v>#REF!</v>
      </c>
      <c r="BQ224" s="27"/>
      <c r="BR224" s="27" t="e">
        <f>VLOOKUP(B224,#REF!,24,0)</f>
        <v>#REF!</v>
      </c>
      <c r="BS224" s="27"/>
      <c r="BT224" s="27"/>
      <c r="BU224" s="28" t="e">
        <f>VLOOKUP(B224,#REF!,8,0)</f>
        <v>#REF!</v>
      </c>
      <c r="BV224" s="28" t="e">
        <f>VLOOKUP(B224,#REF!,13,0)</f>
        <v>#REF!</v>
      </c>
      <c r="BW224" s="28" t="e">
        <f>VLOOKUP(B224,#REF!,18,0)</f>
        <v>#REF!</v>
      </c>
      <c r="BX224" s="27" t="e">
        <f>VLOOKUP(B224,#REF!,43,0)</f>
        <v>#REF!</v>
      </c>
      <c r="BY224" s="27" t="e">
        <f>VLOOKUP(B224,#REF!,48,0)</f>
        <v>#REF!</v>
      </c>
      <c r="BZ224" s="27">
        <v>0</v>
      </c>
      <c r="CA224" s="27" t="e">
        <f>VLOOKUP(B224,#REF!,28,0)</f>
        <v>#REF!</v>
      </c>
      <c r="CB224" s="27"/>
      <c r="CC224" s="27" t="e">
        <f>VLOOKUP(B224,#REF!,23,0)</f>
        <v>#REF!</v>
      </c>
      <c r="CD224" s="27" t="e">
        <f>VLOOKUP(B224,#REF!,33,0)</f>
        <v>#REF!</v>
      </c>
      <c r="CE224" s="27"/>
      <c r="CF224" s="27" t="e">
        <f>VLOOKUP(B224,#REF!,38,0)</f>
        <v>#REF!</v>
      </c>
      <c r="CG224" s="27" t="e">
        <f t="shared" si="38"/>
        <v>#REF!</v>
      </c>
      <c r="CH224" s="27" t="e">
        <f>VLOOKUP(B224,#REF!,87,0)</f>
        <v>#REF!</v>
      </c>
      <c r="CI224" s="27" t="e">
        <f t="shared" si="39"/>
        <v>#REF!</v>
      </c>
      <c r="CJ224" s="27"/>
      <c r="CK224" s="27"/>
      <c r="CL224" s="27"/>
      <c r="CM224" s="30"/>
      <c r="CN224" s="27"/>
    </row>
    <row r="225" spans="1:92" hidden="1">
      <c r="A225" s="24" t="s">
        <v>545</v>
      </c>
      <c r="B225" s="24">
        <v>10893</v>
      </c>
      <c r="C225" s="24" t="s">
        <v>534</v>
      </c>
      <c r="D225" s="24" t="s">
        <v>535</v>
      </c>
      <c r="E225" s="24" t="s">
        <v>646</v>
      </c>
      <c r="F225" s="24"/>
      <c r="G225" s="24"/>
      <c r="H225" s="25"/>
      <c r="I225" s="26">
        <v>0.13</v>
      </c>
      <c r="J225" s="24" t="e">
        <f>VLOOKUP(B225,#REF!,2,0)</f>
        <v>#REF!</v>
      </c>
      <c r="K225" s="27" t="e">
        <f>VLOOKUP(B225,#REF!,3,0)</f>
        <v>#REF!</v>
      </c>
      <c r="L225" s="27" t="e">
        <f>VLOOKUP(B225,#REF!,4,0)</f>
        <v>#REF!</v>
      </c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 t="e">
        <f>VLOOKUP(B225,#REF!,9,0)</f>
        <v>#REF!</v>
      </c>
      <c r="AI225" s="27"/>
      <c r="AJ225" s="27"/>
      <c r="AK225" s="27"/>
      <c r="AL225" s="27" t="e">
        <f>VLOOKUP(B225,#REF!,11,0)</f>
        <v>#REF!</v>
      </c>
      <c r="AM225" s="28" t="e">
        <f t="shared" si="36"/>
        <v>#REF!</v>
      </c>
      <c r="AN225" s="28" t="e">
        <f t="shared" si="37"/>
        <v>#REF!</v>
      </c>
      <c r="AO225" s="27"/>
      <c r="AP225" s="27"/>
      <c r="AQ225" s="27"/>
      <c r="AR225" s="27"/>
      <c r="AS225" s="27"/>
      <c r="AT225" s="27">
        <v>24899.47</v>
      </c>
      <c r="AU225" s="27">
        <v>3236.93</v>
      </c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 t="e">
        <f t="shared" si="40"/>
        <v>#REF!</v>
      </c>
      <c r="BI225" s="27" t="e">
        <f t="shared" si="40"/>
        <v>#REF!</v>
      </c>
      <c r="BJ225" s="28" t="e">
        <f>VLOOKUP(B225,#REF!,3,0)</f>
        <v>#REF!</v>
      </c>
      <c r="BK225" s="28" t="e">
        <f>VLOOKUP(B225,#REF!,6,0)</f>
        <v>#REF!</v>
      </c>
      <c r="BL225" s="28" t="e">
        <f t="shared" si="41"/>
        <v>#REF!</v>
      </c>
      <c r="BM225" s="27" t="e">
        <f>-VLOOKUP(B225,#REF!,10,0)</f>
        <v>#REF!</v>
      </c>
      <c r="BN225" s="27" t="e">
        <f>-VLOOKUP(B225,#REF!,8,0)</f>
        <v>#REF!</v>
      </c>
      <c r="BO225" s="27" t="e">
        <f>VLOOKUP(B225,#REF!,39,0)</f>
        <v>#REF!</v>
      </c>
      <c r="BP225" s="27" t="e">
        <f>VLOOKUP(B225,#REF!,44,0)</f>
        <v>#REF!</v>
      </c>
      <c r="BQ225" s="27"/>
      <c r="BR225" s="27" t="e">
        <f>VLOOKUP(B225,#REF!,24,0)</f>
        <v>#REF!</v>
      </c>
      <c r="BS225" s="27"/>
      <c r="BT225" s="27"/>
      <c r="BU225" s="28" t="e">
        <f>VLOOKUP(B225,#REF!,8,0)</f>
        <v>#REF!</v>
      </c>
      <c r="BV225" s="28" t="e">
        <f>VLOOKUP(B225,#REF!,13,0)</f>
        <v>#REF!</v>
      </c>
      <c r="BW225" s="28" t="e">
        <f>VLOOKUP(B225,#REF!,18,0)</f>
        <v>#REF!</v>
      </c>
      <c r="BX225" s="27" t="e">
        <f>VLOOKUP(B225,#REF!,43,0)</f>
        <v>#REF!</v>
      </c>
      <c r="BY225" s="27" t="e">
        <f>VLOOKUP(B225,#REF!,48,0)</f>
        <v>#REF!</v>
      </c>
      <c r="BZ225" s="27">
        <v>0</v>
      </c>
      <c r="CA225" s="27" t="e">
        <f>VLOOKUP(B225,#REF!,28,0)</f>
        <v>#REF!</v>
      </c>
      <c r="CB225" s="27"/>
      <c r="CC225" s="27" t="e">
        <f>VLOOKUP(B225,#REF!,23,0)</f>
        <v>#REF!</v>
      </c>
      <c r="CD225" s="27" t="e">
        <f>VLOOKUP(B225,#REF!,33,0)</f>
        <v>#REF!</v>
      </c>
      <c r="CE225" s="27"/>
      <c r="CF225" s="27" t="e">
        <f>VLOOKUP(B225,#REF!,38,0)</f>
        <v>#REF!</v>
      </c>
      <c r="CG225" s="27" t="e">
        <f t="shared" si="38"/>
        <v>#REF!</v>
      </c>
      <c r="CH225" s="27" t="e">
        <f>VLOOKUP(B225,#REF!,87,0)</f>
        <v>#REF!</v>
      </c>
      <c r="CI225" s="27" t="e">
        <f t="shared" si="39"/>
        <v>#REF!</v>
      </c>
      <c r="CJ225" s="27"/>
      <c r="CK225" s="27"/>
      <c r="CL225" s="27"/>
      <c r="CM225" s="30"/>
      <c r="CN225" s="27"/>
    </row>
    <row r="226" spans="1:92" hidden="1">
      <c r="A226" s="24" t="s">
        <v>557</v>
      </c>
      <c r="B226" s="24">
        <v>11748</v>
      </c>
      <c r="C226" s="24" t="s">
        <v>534</v>
      </c>
      <c r="D226" s="24" t="s">
        <v>535</v>
      </c>
      <c r="E226" s="24" t="s">
        <v>647</v>
      </c>
      <c r="F226" s="24"/>
      <c r="G226" s="24"/>
      <c r="H226" s="25"/>
      <c r="I226" s="26">
        <v>0.13</v>
      </c>
      <c r="J226" s="24" t="e">
        <f>VLOOKUP(B226,#REF!,2,0)</f>
        <v>#REF!</v>
      </c>
      <c r="K226" s="27" t="e">
        <f>VLOOKUP(B226,#REF!,3,0)</f>
        <v>#REF!</v>
      </c>
      <c r="L226" s="27" t="e">
        <f>VLOOKUP(B226,#REF!,4,0)</f>
        <v>#REF!</v>
      </c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 t="e">
        <f>VLOOKUP(B226,#REF!,9,0)</f>
        <v>#REF!</v>
      </c>
      <c r="AI226" s="27"/>
      <c r="AJ226" s="27"/>
      <c r="AK226" s="27"/>
      <c r="AL226" s="27" t="e">
        <f>VLOOKUP(B226,#REF!,11,0)</f>
        <v>#REF!</v>
      </c>
      <c r="AM226" s="28" t="e">
        <f t="shared" si="36"/>
        <v>#REF!</v>
      </c>
      <c r="AN226" s="28" t="e">
        <f t="shared" si="37"/>
        <v>#REF!</v>
      </c>
      <c r="AO226" s="27"/>
      <c r="AP226" s="27"/>
      <c r="AQ226" s="27"/>
      <c r="AR226" s="27"/>
      <c r="AS226" s="27"/>
      <c r="AT226" s="27">
        <v>2464.6</v>
      </c>
      <c r="AU226" s="27">
        <v>320.39999999999998</v>
      </c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 t="e">
        <f t="shared" si="40"/>
        <v>#REF!</v>
      </c>
      <c r="BI226" s="27" t="e">
        <f t="shared" si="40"/>
        <v>#REF!</v>
      </c>
      <c r="BJ226" s="28" t="e">
        <f>VLOOKUP(B226,#REF!,3,0)</f>
        <v>#REF!</v>
      </c>
      <c r="BK226" s="28" t="e">
        <f>VLOOKUP(B226,#REF!,6,0)</f>
        <v>#REF!</v>
      </c>
      <c r="BL226" s="28" t="e">
        <f t="shared" si="41"/>
        <v>#REF!</v>
      </c>
      <c r="BM226" s="27" t="e">
        <f>VLOOKUP(B226,#REF!,12,0)</f>
        <v>#REF!</v>
      </c>
      <c r="BN226" s="27" t="e">
        <f>-VLOOKUP(B226,#REF!,8,0)</f>
        <v>#REF!</v>
      </c>
      <c r="BO226" s="27" t="e">
        <f>VLOOKUP(B226,#REF!,39,0)</f>
        <v>#REF!</v>
      </c>
      <c r="BP226" s="27" t="e">
        <f>VLOOKUP(B226,#REF!,44,0)</f>
        <v>#REF!</v>
      </c>
      <c r="BQ226" s="27"/>
      <c r="BR226" s="27" t="e">
        <f>VLOOKUP(B226,#REF!,24,0)</f>
        <v>#REF!</v>
      </c>
      <c r="BS226" s="27"/>
      <c r="BT226" s="27"/>
      <c r="BU226" s="28" t="e">
        <f>VLOOKUP(B226,#REF!,8,0)</f>
        <v>#REF!</v>
      </c>
      <c r="BV226" s="28" t="e">
        <f>VLOOKUP(B226,#REF!,13,0)</f>
        <v>#REF!</v>
      </c>
      <c r="BW226" s="28" t="e">
        <f>VLOOKUP(B226,#REF!,18,0)</f>
        <v>#REF!</v>
      </c>
      <c r="BX226" s="27" t="e">
        <f>VLOOKUP(B226,#REF!,43,0)</f>
        <v>#REF!</v>
      </c>
      <c r="BY226" s="27" t="e">
        <f>VLOOKUP(B226,#REF!,48,0)</f>
        <v>#REF!</v>
      </c>
      <c r="BZ226" s="27">
        <v>0</v>
      </c>
      <c r="CA226" s="27" t="e">
        <f>VLOOKUP(B226,#REF!,28,0)</f>
        <v>#REF!</v>
      </c>
      <c r="CB226" s="27"/>
      <c r="CC226" s="27" t="e">
        <f>VLOOKUP(B226,#REF!,23,0)</f>
        <v>#REF!</v>
      </c>
      <c r="CD226" s="27" t="e">
        <f>VLOOKUP(B226,#REF!,33,0)</f>
        <v>#REF!</v>
      </c>
      <c r="CE226" s="27"/>
      <c r="CF226" s="27" t="e">
        <f>VLOOKUP(B226,#REF!,38,0)</f>
        <v>#REF!</v>
      </c>
      <c r="CG226" s="27" t="e">
        <f t="shared" si="38"/>
        <v>#REF!</v>
      </c>
      <c r="CH226" s="27" t="e">
        <f>VLOOKUP(B226,#REF!,87,0)</f>
        <v>#REF!</v>
      </c>
      <c r="CI226" s="27" t="e">
        <f t="shared" si="39"/>
        <v>#REF!</v>
      </c>
      <c r="CJ226" s="27"/>
      <c r="CK226" s="27"/>
      <c r="CL226" s="27"/>
      <c r="CM226" s="30"/>
      <c r="CN226" s="27"/>
    </row>
    <row r="227" spans="1:92" hidden="1">
      <c r="A227" s="24" t="s">
        <v>570</v>
      </c>
      <c r="B227" s="24">
        <v>4002</v>
      </c>
      <c r="C227" s="24" t="s">
        <v>525</v>
      </c>
      <c r="D227" s="24" t="s">
        <v>526</v>
      </c>
      <c r="E227" s="24" t="s">
        <v>649</v>
      </c>
      <c r="F227" s="24"/>
      <c r="G227" s="24"/>
      <c r="H227" s="25"/>
      <c r="I227" s="26">
        <v>0.13</v>
      </c>
      <c r="J227" s="24" t="e">
        <f>VLOOKUP(B227,#REF!,2,0)</f>
        <v>#REF!</v>
      </c>
      <c r="K227" s="27" t="e">
        <f>VLOOKUP(B227,#REF!,3,0)</f>
        <v>#REF!</v>
      </c>
      <c r="L227" s="27" t="e">
        <f>VLOOKUP(B227,#REF!,4,0)</f>
        <v>#REF!</v>
      </c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 t="e">
        <f>VLOOKUP(B227,#REF!,9,0)</f>
        <v>#REF!</v>
      </c>
      <c r="AI227" s="27"/>
      <c r="AJ227" s="27"/>
      <c r="AK227" s="27"/>
      <c r="AL227" s="27" t="e">
        <f>VLOOKUP(B227,#REF!,11,0)</f>
        <v>#REF!</v>
      </c>
      <c r="AM227" s="28" t="e">
        <f t="shared" si="36"/>
        <v>#REF!</v>
      </c>
      <c r="AN227" s="28" t="e">
        <f t="shared" si="37"/>
        <v>#REF!</v>
      </c>
      <c r="AO227" s="27"/>
      <c r="AP227" s="27"/>
      <c r="AQ227" s="27"/>
      <c r="AR227" s="27"/>
      <c r="AS227" s="27"/>
      <c r="AT227" s="27">
        <v>20256.64</v>
      </c>
      <c r="AU227" s="27">
        <v>2633.36</v>
      </c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 t="e">
        <f t="shared" si="40"/>
        <v>#REF!</v>
      </c>
      <c r="BI227" s="27" t="e">
        <f t="shared" si="40"/>
        <v>#REF!</v>
      </c>
      <c r="BJ227" s="28" t="e">
        <f>VLOOKUP(B227,#REF!,3,0)</f>
        <v>#REF!</v>
      </c>
      <c r="BK227" s="28" t="e">
        <f>VLOOKUP(B227,#REF!,6,0)</f>
        <v>#REF!</v>
      </c>
      <c r="BL227" s="28" t="e">
        <f t="shared" si="41"/>
        <v>#REF!</v>
      </c>
      <c r="BM227" s="27" t="e">
        <f>-VLOOKUP(B227,#REF!,10,0)</f>
        <v>#REF!</v>
      </c>
      <c r="BN227" s="27" t="e">
        <f>-VLOOKUP(B227,#REF!,8,0)</f>
        <v>#REF!</v>
      </c>
      <c r="BO227" s="27" t="e">
        <f>VLOOKUP(B227,#REF!,39,0)</f>
        <v>#REF!</v>
      </c>
      <c r="BP227" s="27" t="e">
        <f>VLOOKUP(B227,#REF!,44,0)</f>
        <v>#REF!</v>
      </c>
      <c r="BQ227" s="27"/>
      <c r="BR227" s="27" t="e">
        <f>VLOOKUP(B227,#REF!,24,0)</f>
        <v>#REF!</v>
      </c>
      <c r="BS227" s="27"/>
      <c r="BT227" s="27"/>
      <c r="BU227" s="28" t="e">
        <f>VLOOKUP(B227,#REF!,8,0)</f>
        <v>#REF!</v>
      </c>
      <c r="BV227" s="28" t="e">
        <f>VLOOKUP(B227,#REF!,13,0)</f>
        <v>#REF!</v>
      </c>
      <c r="BW227" s="28" t="e">
        <f>VLOOKUP(B227,#REF!,18,0)</f>
        <v>#REF!</v>
      </c>
      <c r="BX227" s="27" t="e">
        <f>VLOOKUP(B227,#REF!,43,0)</f>
        <v>#REF!</v>
      </c>
      <c r="BY227" s="27" t="e">
        <f>VLOOKUP(B227,#REF!,48,0)</f>
        <v>#REF!</v>
      </c>
      <c r="BZ227" s="27">
        <v>0</v>
      </c>
      <c r="CA227" s="27" t="e">
        <f>VLOOKUP(B227,#REF!,28,0)</f>
        <v>#REF!</v>
      </c>
      <c r="CB227" s="27"/>
      <c r="CC227" s="27" t="e">
        <f>VLOOKUP(B227,#REF!,23,0)</f>
        <v>#REF!</v>
      </c>
      <c r="CD227" s="27" t="e">
        <f>VLOOKUP(B227,#REF!,33,0)</f>
        <v>#REF!</v>
      </c>
      <c r="CE227" s="27"/>
      <c r="CF227" s="27" t="e">
        <f>VLOOKUP(B227,#REF!,38,0)</f>
        <v>#REF!</v>
      </c>
      <c r="CG227" s="27" t="e">
        <f t="shared" si="38"/>
        <v>#REF!</v>
      </c>
      <c r="CH227" s="27" t="e">
        <f>VLOOKUP(B227,#REF!,87,0)</f>
        <v>#REF!</v>
      </c>
      <c r="CI227" s="27" t="e">
        <f t="shared" si="39"/>
        <v>#REF!</v>
      </c>
      <c r="CJ227" s="27"/>
      <c r="CK227" s="27"/>
      <c r="CL227" s="27"/>
      <c r="CM227" s="30"/>
      <c r="CN227" s="27"/>
    </row>
    <row r="228" spans="1:92" hidden="1">
      <c r="A228" s="24" t="s">
        <v>586</v>
      </c>
      <c r="B228" s="24">
        <v>7140</v>
      </c>
      <c r="C228" s="24" t="s">
        <v>525</v>
      </c>
      <c r="D228" s="24" t="s">
        <v>526</v>
      </c>
      <c r="E228" s="24" t="s">
        <v>650</v>
      </c>
      <c r="F228" s="24"/>
      <c r="G228" s="24"/>
      <c r="H228" s="25"/>
      <c r="I228" s="26">
        <v>0.13</v>
      </c>
      <c r="J228" s="24" t="e">
        <f>VLOOKUP(B228,#REF!,2,0)</f>
        <v>#REF!</v>
      </c>
      <c r="K228" s="27" t="e">
        <f>VLOOKUP(B228,#REF!,3,0)</f>
        <v>#REF!</v>
      </c>
      <c r="L228" s="27" t="e">
        <f>VLOOKUP(B228,#REF!,4,0)</f>
        <v>#REF!</v>
      </c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 t="e">
        <f>VLOOKUP(B228,#REF!,9,0)</f>
        <v>#REF!</v>
      </c>
      <c r="AI228" s="27"/>
      <c r="AJ228" s="27"/>
      <c r="AK228" s="27"/>
      <c r="AL228" s="27" t="e">
        <f>VLOOKUP(B228,#REF!,11,0)</f>
        <v>#REF!</v>
      </c>
      <c r="AM228" s="28" t="e">
        <f t="shared" si="36"/>
        <v>#REF!</v>
      </c>
      <c r="AN228" s="28" t="e">
        <f t="shared" si="37"/>
        <v>#REF!</v>
      </c>
      <c r="AO228" s="27"/>
      <c r="AP228" s="27"/>
      <c r="AQ228" s="27"/>
      <c r="AR228" s="27"/>
      <c r="AS228" s="27"/>
      <c r="AT228" s="27">
        <v>1107.97</v>
      </c>
      <c r="AU228" s="27">
        <v>144.03</v>
      </c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 t="e">
        <f t="shared" si="40"/>
        <v>#REF!</v>
      </c>
      <c r="BI228" s="27" t="e">
        <f t="shared" si="40"/>
        <v>#REF!</v>
      </c>
      <c r="BJ228" s="28" t="e">
        <f>VLOOKUP(B228,#REF!,3,0)</f>
        <v>#REF!</v>
      </c>
      <c r="BK228" s="28" t="e">
        <f>VLOOKUP(B228,#REF!,6,0)</f>
        <v>#REF!</v>
      </c>
      <c r="BL228" s="28" t="e">
        <f t="shared" si="41"/>
        <v>#REF!</v>
      </c>
      <c r="BM228" s="27" t="e">
        <f>VLOOKUP(B228,#REF!,12,0)</f>
        <v>#REF!</v>
      </c>
      <c r="BN228" s="27" t="e">
        <f>-VLOOKUP(B228,#REF!,8,0)</f>
        <v>#REF!</v>
      </c>
      <c r="BO228" s="27" t="e">
        <f>VLOOKUP(B228,#REF!,39,0)</f>
        <v>#REF!</v>
      </c>
      <c r="BP228" s="27" t="e">
        <f>VLOOKUP(B228,#REF!,44,0)</f>
        <v>#REF!</v>
      </c>
      <c r="BQ228" s="27"/>
      <c r="BR228" s="27" t="e">
        <f>VLOOKUP(B228,#REF!,24,0)</f>
        <v>#REF!</v>
      </c>
      <c r="BS228" s="27"/>
      <c r="BT228" s="27"/>
      <c r="BU228" s="28" t="e">
        <f>VLOOKUP(B228,#REF!,8,0)</f>
        <v>#REF!</v>
      </c>
      <c r="BV228" s="28" t="e">
        <f>VLOOKUP(B228,#REF!,13,0)</f>
        <v>#REF!</v>
      </c>
      <c r="BW228" s="28" t="e">
        <f>VLOOKUP(B228,#REF!,18,0)</f>
        <v>#REF!</v>
      </c>
      <c r="BX228" s="27" t="e">
        <f>VLOOKUP(B228,#REF!,43,0)</f>
        <v>#REF!</v>
      </c>
      <c r="BY228" s="27" t="e">
        <f>VLOOKUP(B228,#REF!,48,0)</f>
        <v>#REF!</v>
      </c>
      <c r="BZ228" s="27">
        <v>0</v>
      </c>
      <c r="CA228" s="27" t="e">
        <f>VLOOKUP(B228,#REF!,28,0)</f>
        <v>#REF!</v>
      </c>
      <c r="CB228" s="27"/>
      <c r="CC228" s="27" t="e">
        <f>VLOOKUP(B228,#REF!,23,0)</f>
        <v>#REF!</v>
      </c>
      <c r="CD228" s="27" t="e">
        <f>VLOOKUP(B228,#REF!,33,0)</f>
        <v>#REF!</v>
      </c>
      <c r="CE228" s="27"/>
      <c r="CF228" s="27" t="e">
        <f>VLOOKUP(B228,#REF!,38,0)</f>
        <v>#REF!</v>
      </c>
      <c r="CG228" s="27" t="e">
        <f t="shared" si="38"/>
        <v>#REF!</v>
      </c>
      <c r="CH228" s="27" t="e">
        <f>VLOOKUP(B228,#REF!,87,0)</f>
        <v>#REF!</v>
      </c>
      <c r="CI228" s="27" t="e">
        <f t="shared" si="39"/>
        <v>#REF!</v>
      </c>
      <c r="CJ228" s="27"/>
      <c r="CK228" s="27"/>
      <c r="CL228" s="27"/>
      <c r="CM228" s="30"/>
      <c r="CN228" s="27"/>
    </row>
    <row r="229" spans="1:92" hidden="1">
      <c r="A229" s="24" t="s">
        <v>581</v>
      </c>
      <c r="B229" s="24">
        <v>5847</v>
      </c>
      <c r="C229" s="24" t="s">
        <v>525</v>
      </c>
      <c r="D229" s="24" t="s">
        <v>526</v>
      </c>
      <c r="E229" s="24" t="s">
        <v>651</v>
      </c>
      <c r="F229" s="24"/>
      <c r="G229" s="24"/>
      <c r="H229" s="25"/>
      <c r="I229" s="26">
        <v>0.13</v>
      </c>
      <c r="J229" s="24" t="e">
        <f>VLOOKUP(B229,#REF!,2,0)</f>
        <v>#REF!</v>
      </c>
      <c r="K229" s="27" t="e">
        <f>VLOOKUP(B229,#REF!,3,0)</f>
        <v>#REF!</v>
      </c>
      <c r="L229" s="27" t="e">
        <f>VLOOKUP(B229,#REF!,4,0)</f>
        <v>#REF!</v>
      </c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 t="e">
        <f>VLOOKUP(B229,#REF!,9,0)</f>
        <v>#REF!</v>
      </c>
      <c r="AI229" s="27"/>
      <c r="AJ229" s="27"/>
      <c r="AK229" s="27"/>
      <c r="AL229" s="27" t="e">
        <f>VLOOKUP(B229,#REF!,11,0)</f>
        <v>#REF!</v>
      </c>
      <c r="AM229" s="28" t="e">
        <f t="shared" si="36"/>
        <v>#REF!</v>
      </c>
      <c r="AN229" s="28" t="e">
        <f t="shared" si="37"/>
        <v>#REF!</v>
      </c>
      <c r="AO229" s="27"/>
      <c r="AP229" s="27"/>
      <c r="AQ229" s="27"/>
      <c r="AR229" s="27"/>
      <c r="AS229" s="27"/>
      <c r="AT229" s="27">
        <v>924.77</v>
      </c>
      <c r="AU229" s="27">
        <v>120.23</v>
      </c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 t="e">
        <f t="shared" si="40"/>
        <v>#REF!</v>
      </c>
      <c r="BI229" s="27" t="e">
        <f t="shared" si="40"/>
        <v>#REF!</v>
      </c>
      <c r="BJ229" s="28" t="e">
        <f>VLOOKUP(B229,#REF!,3,0)</f>
        <v>#REF!</v>
      </c>
      <c r="BK229" s="28" t="e">
        <f>VLOOKUP(B229,#REF!,6,0)</f>
        <v>#REF!</v>
      </c>
      <c r="BL229" s="28" t="e">
        <f t="shared" si="41"/>
        <v>#REF!</v>
      </c>
      <c r="BM229" s="27" t="e">
        <f>VLOOKUP(B229,#REF!,12,0)</f>
        <v>#REF!</v>
      </c>
      <c r="BN229" s="27" t="e">
        <f>-VLOOKUP(B229,#REF!,8,0)</f>
        <v>#REF!</v>
      </c>
      <c r="BO229" s="27" t="e">
        <f>VLOOKUP(B229,#REF!,39,0)</f>
        <v>#REF!</v>
      </c>
      <c r="BP229" s="27" t="e">
        <f>VLOOKUP(B229,#REF!,44,0)</f>
        <v>#REF!</v>
      </c>
      <c r="BQ229" s="27"/>
      <c r="BR229" s="27" t="e">
        <f>VLOOKUP(B229,#REF!,24,0)</f>
        <v>#REF!</v>
      </c>
      <c r="BS229" s="27"/>
      <c r="BT229" s="27"/>
      <c r="BU229" s="28" t="e">
        <f>VLOOKUP(B229,#REF!,8,0)</f>
        <v>#REF!</v>
      </c>
      <c r="BV229" s="28" t="e">
        <f>VLOOKUP(B229,#REF!,13,0)</f>
        <v>#REF!</v>
      </c>
      <c r="BW229" s="28" t="e">
        <f>VLOOKUP(B229,#REF!,18,0)</f>
        <v>#REF!</v>
      </c>
      <c r="BX229" s="27" t="e">
        <f>VLOOKUP(B229,#REF!,43,0)</f>
        <v>#REF!</v>
      </c>
      <c r="BY229" s="27" t="e">
        <f>VLOOKUP(B229,#REF!,48,0)</f>
        <v>#REF!</v>
      </c>
      <c r="BZ229" s="27">
        <v>0</v>
      </c>
      <c r="CA229" s="27" t="e">
        <f>VLOOKUP(B229,#REF!,28,0)</f>
        <v>#REF!</v>
      </c>
      <c r="CB229" s="27"/>
      <c r="CC229" s="27" t="e">
        <f>VLOOKUP(B229,#REF!,23,0)</f>
        <v>#REF!</v>
      </c>
      <c r="CD229" s="27" t="e">
        <f>VLOOKUP(B229,#REF!,33,0)</f>
        <v>#REF!</v>
      </c>
      <c r="CE229" s="27"/>
      <c r="CF229" s="27" t="e">
        <f>VLOOKUP(B229,#REF!,38,0)</f>
        <v>#REF!</v>
      </c>
      <c r="CG229" s="27" t="e">
        <f t="shared" si="38"/>
        <v>#REF!</v>
      </c>
      <c r="CH229" s="27" t="e">
        <f>VLOOKUP(B229,#REF!,87,0)</f>
        <v>#REF!</v>
      </c>
      <c r="CI229" s="27" t="e">
        <f t="shared" si="39"/>
        <v>#REF!</v>
      </c>
      <c r="CJ229" s="27"/>
      <c r="CK229" s="27"/>
      <c r="CL229" s="27"/>
      <c r="CM229" s="30"/>
      <c r="CN229" s="27"/>
    </row>
    <row r="230" spans="1:92" hidden="1">
      <c r="A230" s="24" t="s">
        <v>605</v>
      </c>
      <c r="B230" s="24">
        <v>9286</v>
      </c>
      <c r="C230" s="24" t="s">
        <v>525</v>
      </c>
      <c r="D230" s="24" t="s">
        <v>526</v>
      </c>
      <c r="E230" s="24" t="s">
        <v>652</v>
      </c>
      <c r="F230" s="24"/>
      <c r="G230" s="24"/>
      <c r="H230" s="25"/>
      <c r="I230" s="26">
        <v>0.13</v>
      </c>
      <c r="J230" s="24" t="e">
        <f>VLOOKUP(B230,#REF!,2,0)</f>
        <v>#REF!</v>
      </c>
      <c r="K230" s="27" t="e">
        <f>VLOOKUP(B230,#REF!,3,0)</f>
        <v>#REF!</v>
      </c>
      <c r="L230" s="27" t="e">
        <f>VLOOKUP(B230,#REF!,4,0)</f>
        <v>#REF!</v>
      </c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 t="e">
        <f>VLOOKUP(B230,#REF!,9,0)</f>
        <v>#REF!</v>
      </c>
      <c r="AI230" s="27"/>
      <c r="AJ230" s="27"/>
      <c r="AK230" s="27"/>
      <c r="AL230" s="27" t="e">
        <f>VLOOKUP(B230,#REF!,11,0)</f>
        <v>#REF!</v>
      </c>
      <c r="AM230" s="28" t="e">
        <f t="shared" si="36"/>
        <v>#REF!</v>
      </c>
      <c r="AN230" s="28" t="e">
        <f t="shared" si="37"/>
        <v>#REF!</v>
      </c>
      <c r="AO230" s="27"/>
      <c r="AP230" s="27"/>
      <c r="AQ230" s="27"/>
      <c r="AR230" s="27"/>
      <c r="AS230" s="27"/>
      <c r="AT230" s="27">
        <v>7505.29</v>
      </c>
      <c r="AU230" s="27">
        <v>975.71</v>
      </c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 t="e">
        <f t="shared" si="40"/>
        <v>#REF!</v>
      </c>
      <c r="BI230" s="27" t="e">
        <f t="shared" si="40"/>
        <v>#REF!</v>
      </c>
      <c r="BJ230" s="28" t="e">
        <f>VLOOKUP(B230,#REF!,3,0)</f>
        <v>#REF!</v>
      </c>
      <c r="BK230" s="28" t="e">
        <f>VLOOKUP(B230,#REF!,6,0)</f>
        <v>#REF!</v>
      </c>
      <c r="BL230" s="28" t="e">
        <f t="shared" si="41"/>
        <v>#REF!</v>
      </c>
      <c r="BM230" s="27" t="e">
        <f>-VLOOKUP(B230,#REF!,10,0)</f>
        <v>#REF!</v>
      </c>
      <c r="BN230" s="27" t="e">
        <f>-VLOOKUP(B230,#REF!,8,0)</f>
        <v>#REF!</v>
      </c>
      <c r="BO230" s="27" t="e">
        <f>VLOOKUP(B230,#REF!,39,0)</f>
        <v>#REF!</v>
      </c>
      <c r="BP230" s="27" t="e">
        <f>VLOOKUP(B230,#REF!,44,0)</f>
        <v>#REF!</v>
      </c>
      <c r="BQ230" s="27"/>
      <c r="BR230" s="27" t="e">
        <f>VLOOKUP(B230,#REF!,24,0)</f>
        <v>#REF!</v>
      </c>
      <c r="BS230" s="27"/>
      <c r="BT230" s="27"/>
      <c r="BU230" s="28" t="e">
        <f>VLOOKUP(B230,#REF!,8,0)</f>
        <v>#REF!</v>
      </c>
      <c r="BV230" s="28" t="e">
        <f>VLOOKUP(B230,#REF!,13,0)</f>
        <v>#REF!</v>
      </c>
      <c r="BW230" s="28" t="e">
        <f>VLOOKUP(B230,#REF!,18,0)</f>
        <v>#REF!</v>
      </c>
      <c r="BX230" s="27" t="e">
        <f>VLOOKUP(B230,#REF!,43,0)</f>
        <v>#REF!</v>
      </c>
      <c r="BY230" s="27" t="e">
        <f>VLOOKUP(B230,#REF!,48,0)</f>
        <v>#REF!</v>
      </c>
      <c r="BZ230" s="27">
        <v>0</v>
      </c>
      <c r="CA230" s="27" t="e">
        <f>VLOOKUP(B230,#REF!,28,0)</f>
        <v>#REF!</v>
      </c>
      <c r="CB230" s="27"/>
      <c r="CC230" s="27" t="e">
        <f>VLOOKUP(B230,#REF!,23,0)</f>
        <v>#REF!</v>
      </c>
      <c r="CD230" s="27" t="e">
        <f>VLOOKUP(B230,#REF!,33,0)</f>
        <v>#REF!</v>
      </c>
      <c r="CE230" s="27"/>
      <c r="CF230" s="27" t="e">
        <f>VLOOKUP(B230,#REF!,38,0)</f>
        <v>#REF!</v>
      </c>
      <c r="CG230" s="27" t="e">
        <f t="shared" si="38"/>
        <v>#REF!</v>
      </c>
      <c r="CH230" s="27" t="e">
        <f>VLOOKUP(B230,#REF!,87,0)</f>
        <v>#REF!</v>
      </c>
      <c r="CI230" s="27" t="e">
        <f t="shared" si="39"/>
        <v>#REF!</v>
      </c>
      <c r="CJ230" s="27"/>
      <c r="CK230" s="27"/>
      <c r="CL230" s="27"/>
      <c r="CM230" s="30"/>
      <c r="CN230" s="27"/>
    </row>
    <row r="231" spans="1:92" hidden="1">
      <c r="A231" s="24" t="s">
        <v>601</v>
      </c>
      <c r="B231" s="24">
        <v>9193</v>
      </c>
      <c r="C231" s="24" t="s">
        <v>525</v>
      </c>
      <c r="D231" s="24" t="s">
        <v>526</v>
      </c>
      <c r="E231" s="24" t="s">
        <v>653</v>
      </c>
      <c r="F231" s="24"/>
      <c r="G231" s="24"/>
      <c r="H231" s="25"/>
      <c r="I231" s="26">
        <v>0.13</v>
      </c>
      <c r="J231" s="24" t="e">
        <f>VLOOKUP(B231,#REF!,2,0)</f>
        <v>#REF!</v>
      </c>
      <c r="K231" s="27" t="e">
        <f>VLOOKUP(B231,#REF!,3,0)</f>
        <v>#REF!</v>
      </c>
      <c r="L231" s="27" t="e">
        <f>VLOOKUP(B231,#REF!,4,0)</f>
        <v>#REF!</v>
      </c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 t="e">
        <f>VLOOKUP(B231,#REF!,9,0)</f>
        <v>#REF!</v>
      </c>
      <c r="AI231" s="27"/>
      <c r="AJ231" s="27"/>
      <c r="AK231" s="27"/>
      <c r="AL231" s="27" t="e">
        <f>VLOOKUP(B231,#REF!,11,0)</f>
        <v>#REF!</v>
      </c>
      <c r="AM231" s="28" t="e">
        <f t="shared" si="36"/>
        <v>#REF!</v>
      </c>
      <c r="AN231" s="28" t="e">
        <f t="shared" si="37"/>
        <v>#REF!</v>
      </c>
      <c r="AO231" s="27"/>
      <c r="AP231" s="27"/>
      <c r="AQ231" s="27"/>
      <c r="AR231" s="27"/>
      <c r="AS231" s="27"/>
      <c r="AT231" s="27">
        <v>3102.66</v>
      </c>
      <c r="AU231" s="27">
        <v>403.34</v>
      </c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 t="e">
        <f t="shared" si="40"/>
        <v>#REF!</v>
      </c>
      <c r="BI231" s="27" t="e">
        <f t="shared" si="40"/>
        <v>#REF!</v>
      </c>
      <c r="BJ231" s="28" t="e">
        <f>VLOOKUP(B231,#REF!,3,0)</f>
        <v>#REF!</v>
      </c>
      <c r="BK231" s="28" t="e">
        <f>VLOOKUP(B231,#REF!,6,0)</f>
        <v>#REF!</v>
      </c>
      <c r="BL231" s="28" t="e">
        <f t="shared" si="41"/>
        <v>#REF!</v>
      </c>
      <c r="BM231" s="27" t="e">
        <f>-VLOOKUP(B231,#REF!,10,0)</f>
        <v>#REF!</v>
      </c>
      <c r="BN231" s="27" t="e">
        <f>-VLOOKUP(B231,#REF!,8,0)</f>
        <v>#REF!</v>
      </c>
      <c r="BO231" s="27" t="e">
        <f>VLOOKUP(B231,#REF!,39,0)</f>
        <v>#REF!</v>
      </c>
      <c r="BP231" s="27" t="e">
        <f>VLOOKUP(B231,#REF!,44,0)</f>
        <v>#REF!</v>
      </c>
      <c r="BQ231" s="27"/>
      <c r="BR231" s="27" t="e">
        <f>VLOOKUP(B231,#REF!,24,0)</f>
        <v>#REF!</v>
      </c>
      <c r="BS231" s="27"/>
      <c r="BT231" s="27"/>
      <c r="BU231" s="28" t="e">
        <f>VLOOKUP(B231,#REF!,8,0)</f>
        <v>#REF!</v>
      </c>
      <c r="BV231" s="28" t="e">
        <f>VLOOKUP(B231,#REF!,13,0)</f>
        <v>#REF!</v>
      </c>
      <c r="BW231" s="28" t="e">
        <f>VLOOKUP(B231,#REF!,18,0)</f>
        <v>#REF!</v>
      </c>
      <c r="BX231" s="27" t="e">
        <f>VLOOKUP(B231,#REF!,43,0)</f>
        <v>#REF!</v>
      </c>
      <c r="BY231" s="27" t="e">
        <f>VLOOKUP(B231,#REF!,48,0)</f>
        <v>#REF!</v>
      </c>
      <c r="BZ231" s="27">
        <v>0</v>
      </c>
      <c r="CA231" s="27" t="e">
        <f>VLOOKUP(B231,#REF!,28,0)</f>
        <v>#REF!</v>
      </c>
      <c r="CB231" s="27"/>
      <c r="CC231" s="27" t="e">
        <f>VLOOKUP(B231,#REF!,23,0)</f>
        <v>#REF!</v>
      </c>
      <c r="CD231" s="27" t="e">
        <f>VLOOKUP(B231,#REF!,33,0)</f>
        <v>#REF!</v>
      </c>
      <c r="CE231" s="27"/>
      <c r="CF231" s="27" t="e">
        <f>VLOOKUP(B231,#REF!,38,0)</f>
        <v>#REF!</v>
      </c>
      <c r="CG231" s="27" t="e">
        <f t="shared" si="38"/>
        <v>#REF!</v>
      </c>
      <c r="CH231" s="27" t="e">
        <f>VLOOKUP(B231,#REF!,87,0)</f>
        <v>#REF!</v>
      </c>
      <c r="CI231" s="27" t="e">
        <f t="shared" si="39"/>
        <v>#REF!</v>
      </c>
      <c r="CJ231" s="27"/>
      <c r="CK231" s="27"/>
      <c r="CL231" s="27"/>
      <c r="CM231" s="30"/>
      <c r="CN231" s="27"/>
    </row>
    <row r="232" spans="1:92" hidden="1">
      <c r="A232" s="24" t="s">
        <v>575</v>
      </c>
      <c r="B232" s="24">
        <v>4764</v>
      </c>
      <c r="C232" s="24" t="s">
        <v>525</v>
      </c>
      <c r="D232" s="24" t="s">
        <v>529</v>
      </c>
      <c r="E232" s="24" t="s">
        <v>654</v>
      </c>
      <c r="F232" s="24"/>
      <c r="G232" s="24"/>
      <c r="H232" s="25"/>
      <c r="I232" s="26">
        <v>0.13</v>
      </c>
      <c r="J232" s="24" t="e">
        <f>VLOOKUP(B232,#REF!,2,0)</f>
        <v>#REF!</v>
      </c>
      <c r="K232" s="27" t="e">
        <f>VLOOKUP(B232,#REF!,3,0)</f>
        <v>#REF!</v>
      </c>
      <c r="L232" s="27" t="e">
        <f>VLOOKUP(B232,#REF!,4,0)</f>
        <v>#REF!</v>
      </c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 t="e">
        <f>VLOOKUP(B232,#REF!,9,0)</f>
        <v>#REF!</v>
      </c>
      <c r="AI232" s="27"/>
      <c r="AJ232" s="27"/>
      <c r="AK232" s="27"/>
      <c r="AL232" s="27" t="e">
        <f>VLOOKUP(B232,#REF!,11,0)</f>
        <v>#REF!</v>
      </c>
      <c r="AM232" s="28" t="e">
        <f t="shared" si="36"/>
        <v>#REF!</v>
      </c>
      <c r="AN232" s="28" t="e">
        <f t="shared" si="37"/>
        <v>#REF!</v>
      </c>
      <c r="AO232" s="27"/>
      <c r="AP232" s="27"/>
      <c r="AQ232" s="27"/>
      <c r="AR232" s="27"/>
      <c r="AS232" s="27"/>
      <c r="AT232" s="27">
        <v>15398.23</v>
      </c>
      <c r="AU232" s="27">
        <v>2001.77</v>
      </c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 t="e">
        <f t="shared" si="40"/>
        <v>#REF!</v>
      </c>
      <c r="BI232" s="27" t="e">
        <f t="shared" si="40"/>
        <v>#REF!</v>
      </c>
      <c r="BJ232" s="28" t="e">
        <f>VLOOKUP(B232,#REF!,3,0)</f>
        <v>#REF!</v>
      </c>
      <c r="BK232" s="28" t="e">
        <f>VLOOKUP(B232,#REF!,6,0)</f>
        <v>#REF!</v>
      </c>
      <c r="BL232" s="28" t="e">
        <f t="shared" si="41"/>
        <v>#REF!</v>
      </c>
      <c r="BM232" s="27" t="e">
        <f>-VLOOKUP(B232,#REF!,10,0)</f>
        <v>#REF!</v>
      </c>
      <c r="BN232" s="27" t="e">
        <f>-VLOOKUP(B232,#REF!,8,0)</f>
        <v>#REF!</v>
      </c>
      <c r="BO232" s="27" t="e">
        <f>VLOOKUP(B232,#REF!,39,0)</f>
        <v>#REF!</v>
      </c>
      <c r="BP232" s="27" t="e">
        <f>VLOOKUP(B232,#REF!,44,0)</f>
        <v>#REF!</v>
      </c>
      <c r="BQ232" s="27"/>
      <c r="BR232" s="27" t="e">
        <f>VLOOKUP(B232,#REF!,24,0)</f>
        <v>#REF!</v>
      </c>
      <c r="BS232" s="27"/>
      <c r="BT232" s="27"/>
      <c r="BU232" s="28" t="e">
        <f>VLOOKUP(B232,#REF!,8,0)</f>
        <v>#REF!</v>
      </c>
      <c r="BV232" s="28" t="e">
        <f>VLOOKUP(B232,#REF!,13,0)</f>
        <v>#REF!</v>
      </c>
      <c r="BW232" s="28" t="e">
        <f>VLOOKUP(B232,#REF!,18,0)</f>
        <v>#REF!</v>
      </c>
      <c r="BX232" s="27" t="e">
        <f>VLOOKUP(B232,#REF!,43,0)</f>
        <v>#REF!</v>
      </c>
      <c r="BY232" s="27" t="e">
        <f>VLOOKUP(B232,#REF!,48,0)</f>
        <v>#REF!</v>
      </c>
      <c r="BZ232" s="27">
        <v>0</v>
      </c>
      <c r="CA232" s="27" t="e">
        <f>VLOOKUP(B232,#REF!,28,0)</f>
        <v>#REF!</v>
      </c>
      <c r="CB232" s="27"/>
      <c r="CC232" s="27" t="e">
        <f>VLOOKUP(B232,#REF!,23,0)</f>
        <v>#REF!</v>
      </c>
      <c r="CD232" s="27" t="e">
        <f>VLOOKUP(B232,#REF!,33,0)</f>
        <v>#REF!</v>
      </c>
      <c r="CE232" s="27"/>
      <c r="CF232" s="27" t="e">
        <f>VLOOKUP(B232,#REF!,38,0)</f>
        <v>#REF!</v>
      </c>
      <c r="CG232" s="27" t="e">
        <f t="shared" si="38"/>
        <v>#REF!</v>
      </c>
      <c r="CH232" s="27" t="e">
        <f>VLOOKUP(B232,#REF!,87,0)</f>
        <v>#REF!</v>
      </c>
      <c r="CI232" s="27" t="e">
        <f t="shared" si="39"/>
        <v>#REF!</v>
      </c>
      <c r="CJ232" s="27"/>
      <c r="CK232" s="27"/>
      <c r="CL232" s="27"/>
      <c r="CM232" s="30"/>
      <c r="CN232" s="27"/>
    </row>
    <row r="233" spans="1:92" hidden="1">
      <c r="A233" s="24" t="s">
        <v>606</v>
      </c>
      <c r="B233" s="24">
        <v>9305</v>
      </c>
      <c r="C233" s="24" t="s">
        <v>525</v>
      </c>
      <c r="D233" s="24" t="s">
        <v>529</v>
      </c>
      <c r="E233" s="24" t="s">
        <v>655</v>
      </c>
      <c r="F233" s="24"/>
      <c r="G233" s="24"/>
      <c r="H233" s="25"/>
      <c r="I233" s="26">
        <v>0.13</v>
      </c>
      <c r="J233" s="24" t="e">
        <f>VLOOKUP(B233,#REF!,2,0)</f>
        <v>#REF!</v>
      </c>
      <c r="K233" s="27" t="e">
        <f>VLOOKUP(B233,#REF!,3,0)</f>
        <v>#REF!</v>
      </c>
      <c r="L233" s="27" t="e">
        <f>VLOOKUP(B233,#REF!,4,0)</f>
        <v>#REF!</v>
      </c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 t="e">
        <f>VLOOKUP(B233,#REF!,9,0)</f>
        <v>#REF!</v>
      </c>
      <c r="AI233" s="27"/>
      <c r="AJ233" s="27"/>
      <c r="AK233" s="27"/>
      <c r="AL233" s="27" t="e">
        <f>VLOOKUP(B233,#REF!,11,0)</f>
        <v>#REF!</v>
      </c>
      <c r="AM233" s="28" t="e">
        <f t="shared" si="36"/>
        <v>#REF!</v>
      </c>
      <c r="AN233" s="28" t="e">
        <f t="shared" si="37"/>
        <v>#REF!</v>
      </c>
      <c r="AO233" s="27"/>
      <c r="AP233" s="27"/>
      <c r="AQ233" s="27"/>
      <c r="AR233" s="27"/>
      <c r="AS233" s="27"/>
      <c r="AT233" s="27">
        <v>3210.6</v>
      </c>
      <c r="AU233" s="27">
        <v>417.4</v>
      </c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 t="e">
        <f t="shared" si="40"/>
        <v>#REF!</v>
      </c>
      <c r="BI233" s="27" t="e">
        <f t="shared" si="40"/>
        <v>#REF!</v>
      </c>
      <c r="BJ233" s="28" t="e">
        <f>VLOOKUP(B233,#REF!,3,0)</f>
        <v>#REF!</v>
      </c>
      <c r="BK233" s="28" t="e">
        <f>VLOOKUP(B233,#REF!,6,0)</f>
        <v>#REF!</v>
      </c>
      <c r="BL233" s="28" t="e">
        <f t="shared" si="41"/>
        <v>#REF!</v>
      </c>
      <c r="BM233" s="27" t="e">
        <f>-VLOOKUP(B233,#REF!,10,0)</f>
        <v>#REF!</v>
      </c>
      <c r="BN233" s="27" t="e">
        <f>-VLOOKUP(B233,#REF!,8,0)</f>
        <v>#REF!</v>
      </c>
      <c r="BO233" s="27" t="e">
        <f>VLOOKUP(B233,#REF!,39,0)</f>
        <v>#REF!</v>
      </c>
      <c r="BP233" s="27" t="e">
        <f>VLOOKUP(B233,#REF!,44,0)</f>
        <v>#REF!</v>
      </c>
      <c r="BQ233" s="27"/>
      <c r="BR233" s="27" t="e">
        <f>VLOOKUP(B233,#REF!,24,0)</f>
        <v>#REF!</v>
      </c>
      <c r="BS233" s="27"/>
      <c r="BT233" s="27"/>
      <c r="BU233" s="28" t="e">
        <f>VLOOKUP(B233,#REF!,8,0)</f>
        <v>#REF!</v>
      </c>
      <c r="BV233" s="28" t="e">
        <f>VLOOKUP(B233,#REF!,13,0)</f>
        <v>#REF!</v>
      </c>
      <c r="BW233" s="28" t="e">
        <f>VLOOKUP(B233,#REF!,18,0)</f>
        <v>#REF!</v>
      </c>
      <c r="BX233" s="27" t="e">
        <f>VLOOKUP(B233,#REF!,43,0)</f>
        <v>#REF!</v>
      </c>
      <c r="BY233" s="27" t="e">
        <f>VLOOKUP(B233,#REF!,48,0)</f>
        <v>#REF!</v>
      </c>
      <c r="BZ233" s="27">
        <v>0</v>
      </c>
      <c r="CA233" s="27" t="e">
        <f>VLOOKUP(B233,#REF!,28,0)</f>
        <v>#REF!</v>
      </c>
      <c r="CB233" s="27"/>
      <c r="CC233" s="27" t="e">
        <f>VLOOKUP(B233,#REF!,23,0)</f>
        <v>#REF!</v>
      </c>
      <c r="CD233" s="27" t="e">
        <f>VLOOKUP(B233,#REF!,33,0)</f>
        <v>#REF!</v>
      </c>
      <c r="CE233" s="27"/>
      <c r="CF233" s="27" t="e">
        <f>VLOOKUP(B233,#REF!,38,0)</f>
        <v>#REF!</v>
      </c>
      <c r="CG233" s="27" t="e">
        <f t="shared" si="38"/>
        <v>#REF!</v>
      </c>
      <c r="CH233" s="27" t="e">
        <f>VLOOKUP(B233,#REF!,87,0)</f>
        <v>#REF!</v>
      </c>
      <c r="CI233" s="27" t="e">
        <f t="shared" si="39"/>
        <v>#REF!</v>
      </c>
      <c r="CJ233" s="27"/>
      <c r="CK233" s="27"/>
      <c r="CL233" s="27"/>
      <c r="CM233" s="30"/>
      <c r="CN233" s="27"/>
    </row>
    <row r="234" spans="1:92" hidden="1">
      <c r="A234" s="24" t="s">
        <v>597</v>
      </c>
      <c r="B234" s="24">
        <v>8872</v>
      </c>
      <c r="C234" s="24" t="s">
        <v>525</v>
      </c>
      <c r="D234" s="24" t="s">
        <v>532</v>
      </c>
      <c r="E234" s="24" t="s">
        <v>656</v>
      </c>
      <c r="F234" s="24"/>
      <c r="G234" s="24"/>
      <c r="H234" s="25"/>
      <c r="I234" s="26">
        <v>0.13</v>
      </c>
      <c r="J234" s="24" t="e">
        <f>VLOOKUP(B234,#REF!,2,0)</f>
        <v>#REF!</v>
      </c>
      <c r="K234" s="27" t="e">
        <f>VLOOKUP(B234,#REF!,3,0)</f>
        <v>#REF!</v>
      </c>
      <c r="L234" s="27" t="e">
        <f>VLOOKUP(B234,#REF!,4,0)</f>
        <v>#REF!</v>
      </c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 t="e">
        <f>VLOOKUP(B234,#REF!,9,0)</f>
        <v>#REF!</v>
      </c>
      <c r="AI234" s="27"/>
      <c r="AJ234" s="27"/>
      <c r="AK234" s="27"/>
      <c r="AL234" s="27" t="e">
        <f>VLOOKUP(B234,#REF!,11,0)</f>
        <v>#REF!</v>
      </c>
      <c r="AM234" s="28" t="e">
        <f t="shared" si="36"/>
        <v>#REF!</v>
      </c>
      <c r="AN234" s="28" t="e">
        <f t="shared" si="37"/>
        <v>#REF!</v>
      </c>
      <c r="AO234" s="27"/>
      <c r="AP234" s="27"/>
      <c r="AQ234" s="27"/>
      <c r="AR234" s="27"/>
      <c r="AS234" s="27"/>
      <c r="AT234" s="27">
        <v>114.16</v>
      </c>
      <c r="AU234" s="27">
        <v>14.84</v>
      </c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 t="e">
        <f t="shared" si="40"/>
        <v>#REF!</v>
      </c>
      <c r="BI234" s="27" t="e">
        <f t="shared" si="40"/>
        <v>#REF!</v>
      </c>
      <c r="BJ234" s="28" t="e">
        <f>VLOOKUP(B234,#REF!,3,0)</f>
        <v>#REF!</v>
      </c>
      <c r="BK234" s="28" t="e">
        <f>VLOOKUP(B234,#REF!,6,0)</f>
        <v>#REF!</v>
      </c>
      <c r="BL234" s="28" t="e">
        <f t="shared" si="41"/>
        <v>#REF!</v>
      </c>
      <c r="BM234" s="27" t="e">
        <f>VLOOKUP(B234,#REF!,12,0)</f>
        <v>#REF!</v>
      </c>
      <c r="BN234" s="27" t="e">
        <f>-VLOOKUP(B234,#REF!,8,0)</f>
        <v>#REF!</v>
      </c>
      <c r="BO234" s="27" t="e">
        <f>VLOOKUP(B234,#REF!,39,0)</f>
        <v>#REF!</v>
      </c>
      <c r="BP234" s="27" t="e">
        <f>VLOOKUP(B234,#REF!,44,0)</f>
        <v>#REF!</v>
      </c>
      <c r="BQ234" s="27"/>
      <c r="BR234" s="27" t="e">
        <f>VLOOKUP(B234,#REF!,24,0)</f>
        <v>#REF!</v>
      </c>
      <c r="BS234" s="27"/>
      <c r="BT234" s="27"/>
      <c r="BU234" s="28" t="e">
        <f>VLOOKUP(B234,#REF!,8,0)</f>
        <v>#REF!</v>
      </c>
      <c r="BV234" s="28" t="e">
        <f>VLOOKUP(B234,#REF!,13,0)</f>
        <v>#REF!</v>
      </c>
      <c r="BW234" s="28" t="e">
        <f>VLOOKUP(B234,#REF!,18,0)</f>
        <v>#REF!</v>
      </c>
      <c r="BX234" s="27" t="e">
        <f>VLOOKUP(B234,#REF!,43,0)</f>
        <v>#REF!</v>
      </c>
      <c r="BY234" s="27" t="e">
        <f>VLOOKUP(B234,#REF!,48,0)</f>
        <v>#REF!</v>
      </c>
      <c r="BZ234" s="27">
        <v>0</v>
      </c>
      <c r="CA234" s="27" t="e">
        <f>VLOOKUP(B234,#REF!,28,0)</f>
        <v>#REF!</v>
      </c>
      <c r="CB234" s="27"/>
      <c r="CC234" s="27" t="e">
        <f>VLOOKUP(B234,#REF!,23,0)</f>
        <v>#REF!</v>
      </c>
      <c r="CD234" s="27" t="e">
        <f>VLOOKUP(B234,#REF!,33,0)</f>
        <v>#REF!</v>
      </c>
      <c r="CE234" s="27"/>
      <c r="CF234" s="27" t="e">
        <f>VLOOKUP(B234,#REF!,38,0)</f>
        <v>#REF!</v>
      </c>
      <c r="CG234" s="27" t="e">
        <f t="shared" si="38"/>
        <v>#REF!</v>
      </c>
      <c r="CH234" s="27" t="e">
        <f>VLOOKUP(B234,#REF!,87,0)</f>
        <v>#REF!</v>
      </c>
      <c r="CI234" s="27" t="e">
        <f t="shared" si="39"/>
        <v>#REF!</v>
      </c>
      <c r="CJ234" s="27"/>
      <c r="CK234" s="27"/>
      <c r="CL234" s="27"/>
      <c r="CM234" s="30"/>
      <c r="CN234" s="27"/>
    </row>
    <row r="235" spans="1:92" hidden="1">
      <c r="A235" s="24" t="s">
        <v>571</v>
      </c>
      <c r="B235" s="24">
        <v>4011</v>
      </c>
      <c r="C235" s="24" t="s">
        <v>525</v>
      </c>
      <c r="D235" s="24" t="s">
        <v>532</v>
      </c>
      <c r="E235" s="24" t="s">
        <v>657</v>
      </c>
      <c r="F235" s="24"/>
      <c r="G235" s="24"/>
      <c r="H235" s="25"/>
      <c r="I235" s="26">
        <v>0.13</v>
      </c>
      <c r="J235" s="24" t="e">
        <f>VLOOKUP(B235,#REF!,2,0)</f>
        <v>#REF!</v>
      </c>
      <c r="K235" s="27" t="e">
        <f>VLOOKUP(B235,#REF!,3,0)</f>
        <v>#REF!</v>
      </c>
      <c r="L235" s="27" t="e">
        <f>VLOOKUP(B235,#REF!,4,0)</f>
        <v>#REF!</v>
      </c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 t="e">
        <f>VLOOKUP(B235,#REF!,9,0)</f>
        <v>#REF!</v>
      </c>
      <c r="AI235" s="27"/>
      <c r="AJ235" s="27"/>
      <c r="AK235" s="27"/>
      <c r="AL235" s="27" t="e">
        <f>VLOOKUP(B235,#REF!,11,0)</f>
        <v>#REF!</v>
      </c>
      <c r="AM235" s="28" t="e">
        <f t="shared" si="36"/>
        <v>#REF!</v>
      </c>
      <c r="AN235" s="28" t="e">
        <f t="shared" si="37"/>
        <v>#REF!</v>
      </c>
      <c r="AO235" s="27"/>
      <c r="AP235" s="27"/>
      <c r="AQ235" s="27"/>
      <c r="AR235" s="27"/>
      <c r="AS235" s="27"/>
      <c r="AT235" s="27">
        <v>6725.66</v>
      </c>
      <c r="AU235" s="27">
        <v>874.34</v>
      </c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 t="e">
        <f t="shared" si="40"/>
        <v>#REF!</v>
      </c>
      <c r="BI235" s="27" t="e">
        <f t="shared" si="40"/>
        <v>#REF!</v>
      </c>
      <c r="BJ235" s="28" t="e">
        <f>VLOOKUP(B235,#REF!,3,0)</f>
        <v>#REF!</v>
      </c>
      <c r="BK235" s="28" t="e">
        <f>VLOOKUP(B235,#REF!,6,0)</f>
        <v>#REF!</v>
      </c>
      <c r="BL235" s="28" t="e">
        <f t="shared" si="41"/>
        <v>#REF!</v>
      </c>
      <c r="BM235" s="27" t="e">
        <f>-VLOOKUP(B235,#REF!,10,0)</f>
        <v>#REF!</v>
      </c>
      <c r="BN235" s="27" t="e">
        <f>-VLOOKUP(B235,#REF!,8,0)</f>
        <v>#REF!</v>
      </c>
      <c r="BO235" s="27" t="e">
        <f>VLOOKUP(B235,#REF!,39,0)</f>
        <v>#REF!</v>
      </c>
      <c r="BP235" s="27" t="e">
        <f>VLOOKUP(B235,#REF!,44,0)</f>
        <v>#REF!</v>
      </c>
      <c r="BQ235" s="27"/>
      <c r="BR235" s="27" t="e">
        <f>VLOOKUP(B235,#REF!,24,0)</f>
        <v>#REF!</v>
      </c>
      <c r="BS235" s="27"/>
      <c r="BT235" s="27"/>
      <c r="BU235" s="28" t="e">
        <f>VLOOKUP(B235,#REF!,8,0)</f>
        <v>#REF!</v>
      </c>
      <c r="BV235" s="28" t="e">
        <f>VLOOKUP(B235,#REF!,13,0)</f>
        <v>#REF!</v>
      </c>
      <c r="BW235" s="28" t="e">
        <f>VLOOKUP(B235,#REF!,18,0)</f>
        <v>#REF!</v>
      </c>
      <c r="BX235" s="27" t="e">
        <f>VLOOKUP(B235,#REF!,43,0)</f>
        <v>#REF!</v>
      </c>
      <c r="BY235" s="27" t="e">
        <f>VLOOKUP(B235,#REF!,48,0)</f>
        <v>#REF!</v>
      </c>
      <c r="BZ235" s="27">
        <v>0</v>
      </c>
      <c r="CA235" s="27" t="e">
        <f>VLOOKUP(B235,#REF!,28,0)</f>
        <v>#REF!</v>
      </c>
      <c r="CB235" s="27"/>
      <c r="CC235" s="27" t="e">
        <f>VLOOKUP(B235,#REF!,23,0)</f>
        <v>#REF!</v>
      </c>
      <c r="CD235" s="27" t="e">
        <f>VLOOKUP(B235,#REF!,33,0)</f>
        <v>#REF!</v>
      </c>
      <c r="CE235" s="27"/>
      <c r="CF235" s="27" t="e">
        <f>VLOOKUP(B235,#REF!,38,0)</f>
        <v>#REF!</v>
      </c>
      <c r="CG235" s="27" t="e">
        <f t="shared" si="38"/>
        <v>#REF!</v>
      </c>
      <c r="CH235" s="27" t="e">
        <f>VLOOKUP(B235,#REF!,87,0)</f>
        <v>#REF!</v>
      </c>
      <c r="CI235" s="27" t="e">
        <f t="shared" si="39"/>
        <v>#REF!</v>
      </c>
      <c r="CJ235" s="27"/>
      <c r="CK235" s="27"/>
      <c r="CL235" s="27"/>
      <c r="CM235" s="30"/>
      <c r="CN235" s="27"/>
    </row>
    <row r="236" spans="1:92" hidden="1">
      <c r="A236" s="24" t="s">
        <v>666</v>
      </c>
      <c r="B236" s="24">
        <v>7159</v>
      </c>
      <c r="C236" s="24" t="s">
        <v>525</v>
      </c>
      <c r="D236" s="24" t="s">
        <v>532</v>
      </c>
      <c r="E236" s="24" t="s">
        <v>658</v>
      </c>
      <c r="F236" s="24"/>
      <c r="G236" s="24"/>
      <c r="H236" s="25"/>
      <c r="I236" s="26">
        <v>0.13</v>
      </c>
      <c r="J236" s="24" t="e">
        <f>VLOOKUP(B236,#REF!,2,0)</f>
        <v>#REF!</v>
      </c>
      <c r="K236" s="27" t="e">
        <f>VLOOKUP(B236,#REF!,3,0)</f>
        <v>#REF!</v>
      </c>
      <c r="L236" s="27" t="e">
        <f>VLOOKUP(B236,#REF!,4,0)</f>
        <v>#REF!</v>
      </c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 t="e">
        <f>VLOOKUP(B236,#REF!,9,0)</f>
        <v>#REF!</v>
      </c>
      <c r="AI236" s="27"/>
      <c r="AJ236" s="27"/>
      <c r="AK236" s="27"/>
      <c r="AL236" s="27" t="e">
        <f>VLOOKUP(B236,#REF!,11,0)</f>
        <v>#REF!</v>
      </c>
      <c r="AM236" s="28" t="e">
        <f t="shared" si="36"/>
        <v>#REF!</v>
      </c>
      <c r="AN236" s="28" t="e">
        <f t="shared" si="37"/>
        <v>#REF!</v>
      </c>
      <c r="AO236" s="27"/>
      <c r="AP236" s="27"/>
      <c r="AQ236" s="27"/>
      <c r="AR236" s="27"/>
      <c r="AS236" s="27"/>
      <c r="AT236" s="27">
        <v>4827.45</v>
      </c>
      <c r="AU236" s="27">
        <v>627.54999999999995</v>
      </c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 t="e">
        <f t="shared" si="40"/>
        <v>#REF!</v>
      </c>
      <c r="BI236" s="27" t="e">
        <f t="shared" si="40"/>
        <v>#REF!</v>
      </c>
      <c r="BJ236" s="28" t="e">
        <f>VLOOKUP(B236,#REF!,3,0)</f>
        <v>#REF!</v>
      </c>
      <c r="BK236" s="28" t="e">
        <f>VLOOKUP(B236,#REF!,6,0)</f>
        <v>#REF!</v>
      </c>
      <c r="BL236" s="28" t="e">
        <f t="shared" si="41"/>
        <v>#REF!</v>
      </c>
      <c r="BM236" s="27" t="e">
        <f>VLOOKUP(B236,#REF!,12,0)</f>
        <v>#REF!</v>
      </c>
      <c r="BN236" s="27" t="e">
        <f>-VLOOKUP(B236,#REF!,8,0)</f>
        <v>#REF!</v>
      </c>
      <c r="BO236" s="27" t="e">
        <f>VLOOKUP(B236,#REF!,39,0)</f>
        <v>#REF!</v>
      </c>
      <c r="BP236" s="27" t="e">
        <f>VLOOKUP(B236,#REF!,44,0)</f>
        <v>#REF!</v>
      </c>
      <c r="BQ236" s="27"/>
      <c r="BR236" s="27" t="e">
        <f>VLOOKUP(B236,#REF!,24,0)</f>
        <v>#REF!</v>
      </c>
      <c r="BS236" s="27"/>
      <c r="BT236" s="27"/>
      <c r="BU236" s="28" t="e">
        <f>VLOOKUP(B236,#REF!,8,0)</f>
        <v>#REF!</v>
      </c>
      <c r="BV236" s="28" t="e">
        <f>VLOOKUP(B236,#REF!,13,0)</f>
        <v>#REF!</v>
      </c>
      <c r="BW236" s="28" t="e">
        <f>VLOOKUP(B236,#REF!,18,0)</f>
        <v>#REF!</v>
      </c>
      <c r="BX236" s="27" t="e">
        <f>VLOOKUP(B236,#REF!,43,0)</f>
        <v>#REF!</v>
      </c>
      <c r="BY236" s="27" t="e">
        <f>VLOOKUP(B236,#REF!,48,0)</f>
        <v>#REF!</v>
      </c>
      <c r="BZ236" s="27">
        <v>0</v>
      </c>
      <c r="CA236" s="27" t="e">
        <f>VLOOKUP(B236,#REF!,28,0)</f>
        <v>#REF!</v>
      </c>
      <c r="CB236" s="27"/>
      <c r="CC236" s="27" t="e">
        <f>VLOOKUP(B236,#REF!,23,0)</f>
        <v>#REF!</v>
      </c>
      <c r="CD236" s="27" t="e">
        <f>VLOOKUP(B236,#REF!,33,0)</f>
        <v>#REF!</v>
      </c>
      <c r="CE236" s="27"/>
      <c r="CF236" s="27" t="e">
        <f>VLOOKUP(B236,#REF!,38,0)</f>
        <v>#REF!</v>
      </c>
      <c r="CG236" s="27" t="e">
        <f t="shared" si="38"/>
        <v>#REF!</v>
      </c>
      <c r="CH236" s="27" t="e">
        <f>VLOOKUP(B236,#REF!,87,0)</f>
        <v>#REF!</v>
      </c>
      <c r="CI236" s="27" t="e">
        <f t="shared" si="39"/>
        <v>#REF!</v>
      </c>
      <c r="CJ236" s="27"/>
      <c r="CK236" s="27"/>
      <c r="CL236" s="27"/>
      <c r="CM236" s="30"/>
      <c r="CN236" s="27"/>
    </row>
    <row r="237" spans="1:92" hidden="1">
      <c r="A237" s="24" t="s">
        <v>582</v>
      </c>
      <c r="B237" s="24">
        <v>5907</v>
      </c>
      <c r="C237" s="24" t="s">
        <v>525</v>
      </c>
      <c r="D237" s="24" t="s">
        <v>532</v>
      </c>
      <c r="E237" s="24" t="s">
        <v>659</v>
      </c>
      <c r="F237" s="24"/>
      <c r="G237" s="24"/>
      <c r="H237" s="25"/>
      <c r="I237" s="26">
        <v>0.13</v>
      </c>
      <c r="J237" s="24" t="e">
        <f>VLOOKUP(B237,#REF!,2,0)</f>
        <v>#REF!</v>
      </c>
      <c r="K237" s="27" t="e">
        <f>VLOOKUP(B237,#REF!,3,0)</f>
        <v>#REF!</v>
      </c>
      <c r="L237" s="27" t="e">
        <f>VLOOKUP(B237,#REF!,4,0)</f>
        <v>#REF!</v>
      </c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 t="e">
        <f>VLOOKUP(B237,#REF!,9,0)</f>
        <v>#REF!</v>
      </c>
      <c r="AI237" s="27"/>
      <c r="AJ237" s="27"/>
      <c r="AK237" s="27"/>
      <c r="AL237" s="27" t="e">
        <f>VLOOKUP(B237,#REF!,11,0)</f>
        <v>#REF!</v>
      </c>
      <c r="AM237" s="28" t="e">
        <f t="shared" si="36"/>
        <v>#REF!</v>
      </c>
      <c r="AN237" s="28" t="e">
        <f t="shared" si="37"/>
        <v>#REF!</v>
      </c>
      <c r="AO237" s="27"/>
      <c r="AP237" s="27"/>
      <c r="AQ237" s="27"/>
      <c r="AR237" s="27"/>
      <c r="AS237" s="27"/>
      <c r="AT237" s="27">
        <v>1006.19</v>
      </c>
      <c r="AU237" s="27">
        <v>130.81</v>
      </c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 t="e">
        <f t="shared" si="40"/>
        <v>#REF!</v>
      </c>
      <c r="BI237" s="27" t="e">
        <f t="shared" si="40"/>
        <v>#REF!</v>
      </c>
      <c r="BJ237" s="28" t="e">
        <f>VLOOKUP(B237,#REF!,3,0)</f>
        <v>#REF!</v>
      </c>
      <c r="BK237" s="28" t="e">
        <f>VLOOKUP(B237,#REF!,6,0)</f>
        <v>#REF!</v>
      </c>
      <c r="BL237" s="28" t="e">
        <f t="shared" si="41"/>
        <v>#REF!</v>
      </c>
      <c r="BM237" s="27" t="e">
        <f>VLOOKUP(B237,#REF!,12,0)</f>
        <v>#REF!</v>
      </c>
      <c r="BN237" s="27" t="e">
        <f>-VLOOKUP(B237,#REF!,8,0)</f>
        <v>#REF!</v>
      </c>
      <c r="BO237" s="27" t="e">
        <f>VLOOKUP(B237,#REF!,39,0)</f>
        <v>#REF!</v>
      </c>
      <c r="BP237" s="27" t="e">
        <f>VLOOKUP(B237,#REF!,44,0)</f>
        <v>#REF!</v>
      </c>
      <c r="BQ237" s="27"/>
      <c r="BR237" s="27" t="e">
        <f>VLOOKUP(B237,#REF!,24,0)</f>
        <v>#REF!</v>
      </c>
      <c r="BS237" s="27"/>
      <c r="BT237" s="27"/>
      <c r="BU237" s="28" t="e">
        <f>VLOOKUP(B237,#REF!,8,0)</f>
        <v>#REF!</v>
      </c>
      <c r="BV237" s="28" t="e">
        <f>VLOOKUP(B237,#REF!,13,0)</f>
        <v>#REF!</v>
      </c>
      <c r="BW237" s="28" t="e">
        <f>VLOOKUP(B237,#REF!,18,0)</f>
        <v>#REF!</v>
      </c>
      <c r="BX237" s="27" t="e">
        <f>VLOOKUP(B237,#REF!,43,0)</f>
        <v>#REF!</v>
      </c>
      <c r="BY237" s="27" t="e">
        <f>VLOOKUP(B237,#REF!,48,0)</f>
        <v>#REF!</v>
      </c>
      <c r="BZ237" s="27">
        <v>0</v>
      </c>
      <c r="CA237" s="27" t="e">
        <f>VLOOKUP(B237,#REF!,28,0)</f>
        <v>#REF!</v>
      </c>
      <c r="CB237" s="27"/>
      <c r="CC237" s="27" t="e">
        <f>VLOOKUP(B237,#REF!,23,0)</f>
        <v>#REF!</v>
      </c>
      <c r="CD237" s="27" t="e">
        <f>VLOOKUP(B237,#REF!,33,0)</f>
        <v>#REF!</v>
      </c>
      <c r="CE237" s="27"/>
      <c r="CF237" s="27" t="e">
        <f>VLOOKUP(B237,#REF!,38,0)</f>
        <v>#REF!</v>
      </c>
      <c r="CG237" s="27" t="e">
        <f t="shared" si="38"/>
        <v>#REF!</v>
      </c>
      <c r="CH237" s="27" t="e">
        <f>VLOOKUP(B237,#REF!,87,0)</f>
        <v>#REF!</v>
      </c>
      <c r="CI237" s="27" t="e">
        <f t="shared" si="39"/>
        <v>#REF!</v>
      </c>
      <c r="CJ237" s="27"/>
      <c r="CK237" s="27"/>
      <c r="CL237" s="27"/>
      <c r="CM237" s="30"/>
      <c r="CN237" s="27"/>
    </row>
    <row r="238" spans="1:92" hidden="1">
      <c r="A238" s="24" t="s">
        <v>588</v>
      </c>
      <c r="B238" s="24">
        <v>7222</v>
      </c>
      <c r="C238" s="24" t="s">
        <v>525</v>
      </c>
      <c r="D238" s="24" t="s">
        <v>532</v>
      </c>
      <c r="E238" s="24" t="s">
        <v>660</v>
      </c>
      <c r="F238" s="24"/>
      <c r="G238" s="24"/>
      <c r="H238" s="25"/>
      <c r="I238" s="26">
        <v>0.13</v>
      </c>
      <c r="J238" s="24" t="e">
        <f>VLOOKUP(B238,#REF!,2,0)</f>
        <v>#REF!</v>
      </c>
      <c r="K238" s="27" t="e">
        <f>VLOOKUP(B238,#REF!,3,0)</f>
        <v>#REF!</v>
      </c>
      <c r="L238" s="27" t="e">
        <f>VLOOKUP(B238,#REF!,4,0)</f>
        <v>#REF!</v>
      </c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 t="e">
        <f>VLOOKUP(B238,#REF!,9,0)</f>
        <v>#REF!</v>
      </c>
      <c r="AI238" s="27"/>
      <c r="AJ238" s="27"/>
      <c r="AK238" s="27"/>
      <c r="AL238" s="27" t="e">
        <f>VLOOKUP(B238,#REF!,11,0)</f>
        <v>#REF!</v>
      </c>
      <c r="AM238" s="28" t="e">
        <f t="shared" si="36"/>
        <v>#REF!</v>
      </c>
      <c r="AN238" s="28" t="e">
        <f t="shared" si="37"/>
        <v>#REF!</v>
      </c>
      <c r="AO238" s="27"/>
      <c r="AP238" s="27"/>
      <c r="AQ238" s="27"/>
      <c r="AR238" s="27"/>
      <c r="AS238" s="27"/>
      <c r="AT238" s="27">
        <v>158.41</v>
      </c>
      <c r="AU238" s="27">
        <v>20.59</v>
      </c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 t="e">
        <f t="shared" si="40"/>
        <v>#REF!</v>
      </c>
      <c r="BI238" s="27" t="e">
        <f t="shared" si="40"/>
        <v>#REF!</v>
      </c>
      <c r="BJ238" s="28" t="e">
        <f>VLOOKUP(B238,#REF!,3,0)</f>
        <v>#REF!</v>
      </c>
      <c r="BK238" s="28" t="e">
        <f>VLOOKUP(B238,#REF!,6,0)</f>
        <v>#REF!</v>
      </c>
      <c r="BL238" s="28" t="e">
        <f t="shared" si="41"/>
        <v>#REF!</v>
      </c>
      <c r="BM238" s="27" t="e">
        <f>VLOOKUP(B238,#REF!,12,0)</f>
        <v>#REF!</v>
      </c>
      <c r="BN238" s="27" t="e">
        <f>-VLOOKUP(B238,#REF!,8,0)</f>
        <v>#REF!</v>
      </c>
      <c r="BO238" s="27" t="e">
        <f>VLOOKUP(B238,#REF!,39,0)</f>
        <v>#REF!</v>
      </c>
      <c r="BP238" s="27" t="e">
        <f>VLOOKUP(B238,#REF!,44,0)</f>
        <v>#REF!</v>
      </c>
      <c r="BQ238" s="27"/>
      <c r="BR238" s="27" t="e">
        <f>VLOOKUP(B238,#REF!,24,0)</f>
        <v>#REF!</v>
      </c>
      <c r="BS238" s="27"/>
      <c r="BT238" s="27"/>
      <c r="BU238" s="28" t="e">
        <f>VLOOKUP(B238,#REF!,8,0)</f>
        <v>#REF!</v>
      </c>
      <c r="BV238" s="28" t="e">
        <f>VLOOKUP(B238,#REF!,13,0)</f>
        <v>#REF!</v>
      </c>
      <c r="BW238" s="28" t="e">
        <f>VLOOKUP(B238,#REF!,18,0)</f>
        <v>#REF!</v>
      </c>
      <c r="BX238" s="27" t="e">
        <f>VLOOKUP(B238,#REF!,43,0)</f>
        <v>#REF!</v>
      </c>
      <c r="BY238" s="27" t="e">
        <f>VLOOKUP(B238,#REF!,48,0)</f>
        <v>#REF!</v>
      </c>
      <c r="BZ238" s="27">
        <v>0</v>
      </c>
      <c r="CA238" s="27" t="e">
        <f>VLOOKUP(B238,#REF!,28,0)</f>
        <v>#REF!</v>
      </c>
      <c r="CB238" s="27"/>
      <c r="CC238" s="27" t="e">
        <f>VLOOKUP(B238,#REF!,23,0)</f>
        <v>#REF!</v>
      </c>
      <c r="CD238" s="27" t="e">
        <f>VLOOKUP(B238,#REF!,33,0)</f>
        <v>#REF!</v>
      </c>
      <c r="CE238" s="27"/>
      <c r="CF238" s="27" t="e">
        <f>VLOOKUP(B238,#REF!,38,0)</f>
        <v>#REF!</v>
      </c>
      <c r="CG238" s="27" t="e">
        <f t="shared" si="38"/>
        <v>#REF!</v>
      </c>
      <c r="CH238" s="27" t="e">
        <f>VLOOKUP(B238,#REF!,87,0)</f>
        <v>#REF!</v>
      </c>
      <c r="CI238" s="27" t="e">
        <f t="shared" si="39"/>
        <v>#REF!</v>
      </c>
      <c r="CJ238" s="27"/>
      <c r="CK238" s="27"/>
      <c r="CL238" s="27"/>
      <c r="CM238" s="30"/>
      <c r="CN238" s="27"/>
    </row>
    <row r="239" spans="1:92" hidden="1">
      <c r="A239" s="24" t="s">
        <v>667</v>
      </c>
      <c r="B239" s="24">
        <v>1263</v>
      </c>
      <c r="C239" s="24" t="s">
        <v>525</v>
      </c>
      <c r="D239" s="24" t="s">
        <v>532</v>
      </c>
      <c r="E239" s="24" t="s">
        <v>661</v>
      </c>
      <c r="F239" s="24"/>
      <c r="G239" s="24"/>
      <c r="H239" s="25"/>
      <c r="I239" s="26">
        <v>0.13</v>
      </c>
      <c r="J239" s="24" t="e">
        <f>VLOOKUP(B239,#REF!,2,0)</f>
        <v>#REF!</v>
      </c>
      <c r="K239" s="27" t="e">
        <f>VLOOKUP(B239,#REF!,3,0)</f>
        <v>#REF!</v>
      </c>
      <c r="L239" s="27" t="e">
        <f>VLOOKUP(B239,#REF!,4,0)</f>
        <v>#REF!</v>
      </c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 t="e">
        <f>VLOOKUP(B239,#REF!,9,0)</f>
        <v>#REF!</v>
      </c>
      <c r="AI239" s="27"/>
      <c r="AJ239" s="27"/>
      <c r="AK239" s="27"/>
      <c r="AL239" s="27" t="e">
        <f>VLOOKUP(B239,#REF!,11,0)</f>
        <v>#REF!</v>
      </c>
      <c r="AM239" s="28" t="e">
        <f t="shared" si="36"/>
        <v>#REF!</v>
      </c>
      <c r="AN239" s="28" t="e">
        <f t="shared" si="37"/>
        <v>#REF!</v>
      </c>
      <c r="AO239" s="27"/>
      <c r="AP239" s="27"/>
      <c r="AQ239" s="27"/>
      <c r="AR239" s="27"/>
      <c r="AS239" s="27"/>
      <c r="AT239" s="27">
        <v>10315.84</v>
      </c>
      <c r="AU239" s="27">
        <v>1341.16</v>
      </c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 t="e">
        <f t="shared" si="40"/>
        <v>#REF!</v>
      </c>
      <c r="BI239" s="27" t="e">
        <f t="shared" si="40"/>
        <v>#REF!</v>
      </c>
      <c r="BJ239" s="28" t="e">
        <f>VLOOKUP(B239,#REF!,3,0)</f>
        <v>#REF!</v>
      </c>
      <c r="BK239" s="28" t="e">
        <f>VLOOKUP(B239,#REF!,6,0)</f>
        <v>#REF!</v>
      </c>
      <c r="BL239" s="28" t="e">
        <f t="shared" si="41"/>
        <v>#REF!</v>
      </c>
      <c r="BM239" s="27" t="e">
        <f>-VLOOKUP(B239,#REF!,10,0)</f>
        <v>#REF!</v>
      </c>
      <c r="BN239" s="27" t="e">
        <f>-VLOOKUP(B239,#REF!,8,0)</f>
        <v>#REF!</v>
      </c>
      <c r="BO239" s="27" t="e">
        <f>VLOOKUP(B239,#REF!,39,0)</f>
        <v>#REF!</v>
      </c>
      <c r="BP239" s="27" t="e">
        <f>VLOOKUP(B239,#REF!,44,0)</f>
        <v>#REF!</v>
      </c>
      <c r="BQ239" s="27"/>
      <c r="BR239" s="27" t="e">
        <f>VLOOKUP(B239,#REF!,24,0)</f>
        <v>#REF!</v>
      </c>
      <c r="BS239" s="27"/>
      <c r="BT239" s="27"/>
      <c r="BU239" s="28" t="e">
        <f>VLOOKUP(B239,#REF!,8,0)</f>
        <v>#REF!</v>
      </c>
      <c r="BV239" s="28" t="e">
        <f>VLOOKUP(B239,#REF!,13,0)</f>
        <v>#REF!</v>
      </c>
      <c r="BW239" s="28" t="e">
        <f>VLOOKUP(B239,#REF!,18,0)</f>
        <v>#REF!</v>
      </c>
      <c r="BX239" s="27" t="e">
        <f>VLOOKUP(B239,#REF!,43,0)</f>
        <v>#REF!</v>
      </c>
      <c r="BY239" s="27" t="e">
        <f>VLOOKUP(B239,#REF!,48,0)</f>
        <v>#REF!</v>
      </c>
      <c r="BZ239" s="27">
        <v>0</v>
      </c>
      <c r="CA239" s="27" t="e">
        <f>VLOOKUP(B239,#REF!,28,0)</f>
        <v>#REF!</v>
      </c>
      <c r="CB239" s="27"/>
      <c r="CC239" s="27" t="e">
        <f>VLOOKUP(B239,#REF!,23,0)</f>
        <v>#REF!</v>
      </c>
      <c r="CD239" s="27" t="e">
        <f>VLOOKUP(B239,#REF!,33,0)</f>
        <v>#REF!</v>
      </c>
      <c r="CE239" s="27"/>
      <c r="CF239" s="27" t="e">
        <f>VLOOKUP(B239,#REF!,38,0)</f>
        <v>#REF!</v>
      </c>
      <c r="CG239" s="27" t="e">
        <f t="shared" si="38"/>
        <v>#REF!</v>
      </c>
      <c r="CH239" s="27" t="e">
        <f>VLOOKUP(B239,#REF!,87,0)</f>
        <v>#REF!</v>
      </c>
      <c r="CI239" s="27" t="e">
        <f t="shared" si="39"/>
        <v>#REF!</v>
      </c>
      <c r="CJ239" s="27"/>
      <c r="CK239" s="27"/>
      <c r="CL239" s="27"/>
      <c r="CM239" s="30"/>
      <c r="CN239" s="27"/>
    </row>
    <row r="240" spans="1:92" hidden="1">
      <c r="A240" s="24" t="s">
        <v>668</v>
      </c>
      <c r="B240" s="24">
        <v>8758</v>
      </c>
      <c r="C240" s="24" t="s">
        <v>525</v>
      </c>
      <c r="D240" s="24" t="s">
        <v>532</v>
      </c>
      <c r="E240" s="24" t="s">
        <v>662</v>
      </c>
      <c r="F240" s="24"/>
      <c r="G240" s="24"/>
      <c r="H240" s="25"/>
      <c r="I240" s="26">
        <v>0.13</v>
      </c>
      <c r="J240" s="24" t="e">
        <f>VLOOKUP(B240,#REF!,2,0)</f>
        <v>#REF!</v>
      </c>
      <c r="K240" s="27" t="e">
        <f>VLOOKUP(B240,#REF!,3,0)</f>
        <v>#REF!</v>
      </c>
      <c r="L240" s="27" t="e">
        <f>VLOOKUP(B240,#REF!,4,0)</f>
        <v>#REF!</v>
      </c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 t="e">
        <f>VLOOKUP(B240,#REF!,9,0)</f>
        <v>#REF!</v>
      </c>
      <c r="AI240" s="27"/>
      <c r="AJ240" s="27"/>
      <c r="AK240" s="27"/>
      <c r="AL240" s="27" t="e">
        <f>VLOOKUP(B240,#REF!,11,0)</f>
        <v>#REF!</v>
      </c>
      <c r="AM240" s="28" t="e">
        <f t="shared" si="36"/>
        <v>#REF!</v>
      </c>
      <c r="AN240" s="28" t="e">
        <f t="shared" si="37"/>
        <v>#REF!</v>
      </c>
      <c r="AO240" s="27"/>
      <c r="AP240" s="27"/>
      <c r="AQ240" s="27"/>
      <c r="AR240" s="27"/>
      <c r="AS240" s="27"/>
      <c r="AT240" s="27">
        <v>2785.84</v>
      </c>
      <c r="AU240" s="27">
        <v>362.16</v>
      </c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 t="e">
        <f t="shared" si="40"/>
        <v>#REF!</v>
      </c>
      <c r="BI240" s="27" t="e">
        <f t="shared" si="40"/>
        <v>#REF!</v>
      </c>
      <c r="BJ240" s="28" t="e">
        <f>VLOOKUP(B240,#REF!,3,0)</f>
        <v>#REF!</v>
      </c>
      <c r="BK240" s="28" t="e">
        <f>VLOOKUP(B240,#REF!,6,0)</f>
        <v>#REF!</v>
      </c>
      <c r="BL240" s="28" t="e">
        <f t="shared" si="41"/>
        <v>#REF!</v>
      </c>
      <c r="BM240" s="27" t="e">
        <f>VLOOKUP(B240,#REF!,12,0)</f>
        <v>#REF!</v>
      </c>
      <c r="BN240" s="27" t="e">
        <f>-VLOOKUP(B240,#REF!,8,0)</f>
        <v>#REF!</v>
      </c>
      <c r="BO240" s="27" t="e">
        <f>VLOOKUP(B240,#REF!,39,0)</f>
        <v>#REF!</v>
      </c>
      <c r="BP240" s="27" t="e">
        <f>VLOOKUP(B240,#REF!,44,0)</f>
        <v>#REF!</v>
      </c>
      <c r="BQ240" s="27"/>
      <c r="BR240" s="27" t="e">
        <f>VLOOKUP(B240,#REF!,24,0)</f>
        <v>#REF!</v>
      </c>
      <c r="BS240" s="27"/>
      <c r="BT240" s="27"/>
      <c r="BU240" s="28" t="e">
        <f>VLOOKUP(B240,#REF!,8,0)</f>
        <v>#REF!</v>
      </c>
      <c r="BV240" s="28" t="e">
        <f>VLOOKUP(B240,#REF!,13,0)</f>
        <v>#REF!</v>
      </c>
      <c r="BW240" s="28" t="e">
        <f>VLOOKUP(B240,#REF!,18,0)</f>
        <v>#REF!</v>
      </c>
      <c r="BX240" s="27" t="e">
        <f>VLOOKUP(B240,#REF!,43,0)</f>
        <v>#REF!</v>
      </c>
      <c r="BY240" s="27" t="e">
        <f>VLOOKUP(B240,#REF!,48,0)</f>
        <v>#REF!</v>
      </c>
      <c r="BZ240" s="27">
        <v>0</v>
      </c>
      <c r="CA240" s="27" t="e">
        <f>VLOOKUP(B240,#REF!,28,0)</f>
        <v>#REF!</v>
      </c>
      <c r="CB240" s="27"/>
      <c r="CC240" s="27" t="e">
        <f>VLOOKUP(B240,#REF!,23,0)</f>
        <v>#REF!</v>
      </c>
      <c r="CD240" s="27" t="e">
        <f>VLOOKUP(B240,#REF!,33,0)</f>
        <v>#REF!</v>
      </c>
      <c r="CE240" s="27"/>
      <c r="CF240" s="27" t="e">
        <f>VLOOKUP(B240,#REF!,38,0)</f>
        <v>#REF!</v>
      </c>
      <c r="CG240" s="27" t="e">
        <f t="shared" si="38"/>
        <v>#REF!</v>
      </c>
      <c r="CH240" s="27" t="e">
        <f>VLOOKUP(B240,#REF!,87,0)</f>
        <v>#REF!</v>
      </c>
      <c r="CI240" s="27" t="e">
        <f t="shared" si="39"/>
        <v>#REF!</v>
      </c>
      <c r="CJ240" s="27"/>
      <c r="CK240" s="27"/>
      <c r="CL240" s="27"/>
      <c r="CM240" s="30"/>
      <c r="CN240" s="27"/>
    </row>
    <row r="241" spans="1:92" hidden="1">
      <c r="A241" s="24" t="s">
        <v>572</v>
      </c>
      <c r="B241" s="24">
        <v>4059</v>
      </c>
      <c r="C241" s="24" t="s">
        <v>525</v>
      </c>
      <c r="D241" s="24" t="s">
        <v>532</v>
      </c>
      <c r="E241" s="24" t="s">
        <v>663</v>
      </c>
      <c r="F241" s="24"/>
      <c r="G241" s="24"/>
      <c r="H241" s="25"/>
      <c r="I241" s="26">
        <v>0.13</v>
      </c>
      <c r="J241" s="24" t="e">
        <f>VLOOKUP(B241,#REF!,2,0)</f>
        <v>#REF!</v>
      </c>
      <c r="K241" s="27" t="e">
        <f>VLOOKUP(B241,#REF!,3,0)</f>
        <v>#REF!</v>
      </c>
      <c r="L241" s="27" t="e">
        <f>VLOOKUP(B241,#REF!,4,0)</f>
        <v>#REF!</v>
      </c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 t="e">
        <f>VLOOKUP(B241,#REF!,9,0)</f>
        <v>#REF!</v>
      </c>
      <c r="AI241" s="27"/>
      <c r="AJ241" s="27"/>
      <c r="AK241" s="27"/>
      <c r="AL241" s="27" t="e">
        <f>VLOOKUP(B241,#REF!,11,0)</f>
        <v>#REF!</v>
      </c>
      <c r="AM241" s="28" t="e">
        <f t="shared" si="36"/>
        <v>#REF!</v>
      </c>
      <c r="AN241" s="28" t="e">
        <f t="shared" si="37"/>
        <v>#REF!</v>
      </c>
      <c r="AO241" s="27"/>
      <c r="AP241" s="27"/>
      <c r="AQ241" s="27"/>
      <c r="AR241" s="27"/>
      <c r="AS241" s="27"/>
      <c r="AT241" s="27">
        <v>34035.410000000003</v>
      </c>
      <c r="AU241" s="27">
        <v>4424.59</v>
      </c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 t="e">
        <f t="shared" si="40"/>
        <v>#REF!</v>
      </c>
      <c r="BI241" s="27" t="e">
        <f t="shared" si="40"/>
        <v>#REF!</v>
      </c>
      <c r="BJ241" s="28" t="e">
        <f>VLOOKUP(B241,#REF!,3,0)</f>
        <v>#REF!</v>
      </c>
      <c r="BK241" s="28" t="e">
        <f>VLOOKUP(B241,#REF!,6,0)</f>
        <v>#REF!</v>
      </c>
      <c r="BL241" s="28" t="e">
        <f t="shared" si="41"/>
        <v>#REF!</v>
      </c>
      <c r="BM241" s="27" t="e">
        <f>-VLOOKUP(B241,#REF!,10,0)</f>
        <v>#REF!</v>
      </c>
      <c r="BN241" s="27" t="e">
        <f>-VLOOKUP(B241,#REF!,8,0)</f>
        <v>#REF!</v>
      </c>
      <c r="BO241" s="27" t="e">
        <f>VLOOKUP(B241,#REF!,39,0)</f>
        <v>#REF!</v>
      </c>
      <c r="BP241" s="27" t="e">
        <f>VLOOKUP(B241,#REF!,44,0)</f>
        <v>#REF!</v>
      </c>
      <c r="BQ241" s="27"/>
      <c r="BR241" s="27" t="e">
        <f>VLOOKUP(B241,#REF!,24,0)</f>
        <v>#REF!</v>
      </c>
      <c r="BS241" s="27"/>
      <c r="BT241" s="27"/>
      <c r="BU241" s="28" t="e">
        <f>VLOOKUP(B241,#REF!,8,0)</f>
        <v>#REF!</v>
      </c>
      <c r="BV241" s="28" t="e">
        <f>VLOOKUP(B241,#REF!,13,0)</f>
        <v>#REF!</v>
      </c>
      <c r="BW241" s="28" t="e">
        <f>VLOOKUP(B241,#REF!,18,0)</f>
        <v>#REF!</v>
      </c>
      <c r="BX241" s="27" t="e">
        <f>VLOOKUP(B241,#REF!,43,0)</f>
        <v>#REF!</v>
      </c>
      <c r="BY241" s="27" t="e">
        <f>VLOOKUP(B241,#REF!,48,0)</f>
        <v>#REF!</v>
      </c>
      <c r="BZ241" s="27">
        <v>0</v>
      </c>
      <c r="CA241" s="27" t="e">
        <f>VLOOKUP(B241,#REF!,28,0)</f>
        <v>#REF!</v>
      </c>
      <c r="CB241" s="27"/>
      <c r="CC241" s="27" t="e">
        <f>VLOOKUP(B241,#REF!,23,0)</f>
        <v>#REF!</v>
      </c>
      <c r="CD241" s="27" t="e">
        <f>VLOOKUP(B241,#REF!,33,0)</f>
        <v>#REF!</v>
      </c>
      <c r="CE241" s="27"/>
      <c r="CF241" s="27" t="e">
        <f>VLOOKUP(B241,#REF!,38,0)</f>
        <v>#REF!</v>
      </c>
      <c r="CG241" s="27" t="e">
        <f t="shared" si="38"/>
        <v>#REF!</v>
      </c>
      <c r="CH241" s="27" t="e">
        <f>VLOOKUP(B241,#REF!,87,0)</f>
        <v>#REF!</v>
      </c>
      <c r="CI241" s="27" t="e">
        <f t="shared" si="39"/>
        <v>#REF!</v>
      </c>
      <c r="CJ241" s="27"/>
      <c r="CK241" s="27"/>
      <c r="CL241" s="27"/>
      <c r="CM241" s="30"/>
      <c r="CN241" s="27"/>
    </row>
    <row r="242" spans="1:92" hidden="1">
      <c r="A242" s="24" t="s">
        <v>591</v>
      </c>
      <c r="B242" s="24">
        <v>7451</v>
      </c>
      <c r="C242" s="24" t="s">
        <v>525</v>
      </c>
      <c r="D242" s="24" t="s">
        <v>532</v>
      </c>
      <c r="E242" s="24" t="s">
        <v>664</v>
      </c>
      <c r="F242" s="24"/>
      <c r="G242" s="24"/>
      <c r="H242" s="25"/>
      <c r="I242" s="26">
        <v>0.13</v>
      </c>
      <c r="J242" s="24" t="e">
        <f>VLOOKUP(B242,#REF!,2,0)</f>
        <v>#REF!</v>
      </c>
      <c r="K242" s="27" t="e">
        <f>VLOOKUP(B242,#REF!,3,0)</f>
        <v>#REF!</v>
      </c>
      <c r="L242" s="27" t="e">
        <f>VLOOKUP(B242,#REF!,4,0)</f>
        <v>#REF!</v>
      </c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 t="e">
        <f>VLOOKUP(B242,#REF!,9,0)</f>
        <v>#REF!</v>
      </c>
      <c r="AI242" s="27"/>
      <c r="AJ242" s="27"/>
      <c r="AK242" s="27"/>
      <c r="AL242" s="27" t="e">
        <f>VLOOKUP(B242,#REF!,11,0)</f>
        <v>#REF!</v>
      </c>
      <c r="AM242" s="28" t="e">
        <f t="shared" si="36"/>
        <v>#REF!</v>
      </c>
      <c r="AN242" s="28" t="e">
        <f t="shared" si="37"/>
        <v>#REF!</v>
      </c>
      <c r="AO242" s="27"/>
      <c r="AP242" s="27"/>
      <c r="AQ242" s="27"/>
      <c r="AR242" s="27"/>
      <c r="AS242" s="27"/>
      <c r="AT242" s="27">
        <v>1784.96</v>
      </c>
      <c r="AU242" s="27">
        <v>232.04</v>
      </c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 t="e">
        <f t="shared" si="40"/>
        <v>#REF!</v>
      </c>
      <c r="BI242" s="27" t="e">
        <f t="shared" si="40"/>
        <v>#REF!</v>
      </c>
      <c r="BJ242" s="28" t="e">
        <f>VLOOKUP(B242,#REF!,3,0)</f>
        <v>#REF!</v>
      </c>
      <c r="BK242" s="28" t="e">
        <f>VLOOKUP(B242,#REF!,6,0)</f>
        <v>#REF!</v>
      </c>
      <c r="BL242" s="28" t="e">
        <f t="shared" si="41"/>
        <v>#REF!</v>
      </c>
      <c r="BM242" s="27" t="e">
        <f>VLOOKUP(B242,#REF!,12,0)</f>
        <v>#REF!</v>
      </c>
      <c r="BN242" s="27" t="e">
        <f>-VLOOKUP(B242,#REF!,8,0)</f>
        <v>#REF!</v>
      </c>
      <c r="BO242" s="27" t="e">
        <f>VLOOKUP(B242,#REF!,39,0)</f>
        <v>#REF!</v>
      </c>
      <c r="BP242" s="27" t="e">
        <f>VLOOKUP(B242,#REF!,44,0)</f>
        <v>#REF!</v>
      </c>
      <c r="BQ242" s="27"/>
      <c r="BR242" s="27" t="e">
        <f>VLOOKUP(B242,#REF!,24,0)</f>
        <v>#REF!</v>
      </c>
      <c r="BS242" s="27"/>
      <c r="BT242" s="27"/>
      <c r="BU242" s="28" t="e">
        <f>VLOOKUP(B242,#REF!,8,0)</f>
        <v>#REF!</v>
      </c>
      <c r="BV242" s="28" t="e">
        <f>VLOOKUP(B242,#REF!,13,0)</f>
        <v>#REF!</v>
      </c>
      <c r="BW242" s="28" t="e">
        <f>VLOOKUP(B242,#REF!,18,0)</f>
        <v>#REF!</v>
      </c>
      <c r="BX242" s="27" t="e">
        <f>VLOOKUP(B242,#REF!,43,0)</f>
        <v>#REF!</v>
      </c>
      <c r="BY242" s="27" t="e">
        <f>VLOOKUP(B242,#REF!,48,0)</f>
        <v>#REF!</v>
      </c>
      <c r="BZ242" s="27">
        <v>0</v>
      </c>
      <c r="CA242" s="27" t="e">
        <f>VLOOKUP(B242,#REF!,28,0)</f>
        <v>#REF!</v>
      </c>
      <c r="CB242" s="27"/>
      <c r="CC242" s="27" t="e">
        <f>VLOOKUP(B242,#REF!,23,0)</f>
        <v>#REF!</v>
      </c>
      <c r="CD242" s="27" t="e">
        <f>VLOOKUP(B242,#REF!,33,0)</f>
        <v>#REF!</v>
      </c>
      <c r="CE242" s="27"/>
      <c r="CF242" s="27" t="e">
        <f>VLOOKUP(B242,#REF!,38,0)</f>
        <v>#REF!</v>
      </c>
      <c r="CG242" s="27" t="e">
        <f t="shared" si="38"/>
        <v>#REF!</v>
      </c>
      <c r="CH242" s="27" t="e">
        <f>VLOOKUP(B242,#REF!,87,0)</f>
        <v>#REF!</v>
      </c>
      <c r="CI242" s="27" t="e">
        <f t="shared" si="39"/>
        <v>#REF!</v>
      </c>
      <c r="CJ242" s="27"/>
      <c r="CK242" s="27"/>
      <c r="CL242" s="27"/>
      <c r="CM242" s="30"/>
      <c r="CN242" s="27"/>
    </row>
    <row r="243" spans="1:92" hidden="1">
      <c r="A243" s="24" t="s">
        <v>598</v>
      </c>
      <c r="B243" s="24">
        <v>9110</v>
      </c>
      <c r="C243" s="24" t="s">
        <v>525</v>
      </c>
      <c r="D243" s="24" t="s">
        <v>532</v>
      </c>
      <c r="E243" s="24" t="s">
        <v>665</v>
      </c>
      <c r="F243" s="24"/>
      <c r="G243" s="24"/>
      <c r="H243" s="25"/>
      <c r="I243" s="26">
        <v>0.13</v>
      </c>
      <c r="J243" s="24" t="e">
        <f>VLOOKUP(B243,#REF!,2,0)</f>
        <v>#REF!</v>
      </c>
      <c r="K243" s="27" t="e">
        <f>VLOOKUP(B243,#REF!,3,0)</f>
        <v>#REF!</v>
      </c>
      <c r="L243" s="27" t="e">
        <f>VLOOKUP(B243,#REF!,4,0)</f>
        <v>#REF!</v>
      </c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 t="e">
        <f>VLOOKUP(B243,#REF!,9,0)</f>
        <v>#REF!</v>
      </c>
      <c r="AI243" s="27"/>
      <c r="AJ243" s="27"/>
      <c r="AK243" s="27"/>
      <c r="AL243" s="27" t="e">
        <f>VLOOKUP(B243,#REF!,11,0)</f>
        <v>#REF!</v>
      </c>
      <c r="AM243" s="28" t="e">
        <f t="shared" si="36"/>
        <v>#REF!</v>
      </c>
      <c r="AN243" s="28" t="e">
        <f t="shared" si="37"/>
        <v>#REF!</v>
      </c>
      <c r="AO243" s="27"/>
      <c r="AP243" s="27"/>
      <c r="AQ243" s="27"/>
      <c r="AR243" s="27"/>
      <c r="AS243" s="27"/>
      <c r="AT243" s="27">
        <v>23394.6</v>
      </c>
      <c r="AU243" s="27">
        <v>3041.4</v>
      </c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 t="e">
        <f t="shared" si="40"/>
        <v>#REF!</v>
      </c>
      <c r="BI243" s="27" t="e">
        <f t="shared" si="40"/>
        <v>#REF!</v>
      </c>
      <c r="BJ243" s="28" t="e">
        <f>VLOOKUP(B243,#REF!,3,0)</f>
        <v>#REF!</v>
      </c>
      <c r="BK243" s="28" t="e">
        <f>VLOOKUP(B243,#REF!,6,0)</f>
        <v>#REF!</v>
      </c>
      <c r="BL243" s="28" t="e">
        <f t="shared" si="41"/>
        <v>#REF!</v>
      </c>
      <c r="BM243" s="27" t="e">
        <f>-VLOOKUP(B243,#REF!,10,0)</f>
        <v>#REF!</v>
      </c>
      <c r="BN243" s="27" t="e">
        <f>-VLOOKUP(B243,#REF!,8,0)</f>
        <v>#REF!</v>
      </c>
      <c r="BO243" s="27" t="e">
        <f>VLOOKUP(B243,#REF!,39,0)</f>
        <v>#REF!</v>
      </c>
      <c r="BP243" s="27" t="e">
        <f>VLOOKUP(B243,#REF!,44,0)</f>
        <v>#REF!</v>
      </c>
      <c r="BQ243" s="27"/>
      <c r="BR243" s="27" t="e">
        <f>VLOOKUP(B243,#REF!,24,0)</f>
        <v>#REF!</v>
      </c>
      <c r="BS243" s="27"/>
      <c r="BT243" s="27"/>
      <c r="BU243" s="28" t="e">
        <f>VLOOKUP(B243,#REF!,8,0)</f>
        <v>#REF!</v>
      </c>
      <c r="BV243" s="28" t="e">
        <f>VLOOKUP(B243,#REF!,13,0)</f>
        <v>#REF!</v>
      </c>
      <c r="BW243" s="28" t="e">
        <f>VLOOKUP(B243,#REF!,18,0)</f>
        <v>#REF!</v>
      </c>
      <c r="BX243" s="27" t="e">
        <f>VLOOKUP(B243,#REF!,43,0)</f>
        <v>#REF!</v>
      </c>
      <c r="BY243" s="27" t="e">
        <f>VLOOKUP(B243,#REF!,48,0)</f>
        <v>#REF!</v>
      </c>
      <c r="BZ243" s="27">
        <v>0</v>
      </c>
      <c r="CA243" s="27" t="e">
        <f>VLOOKUP(B243,#REF!,28,0)</f>
        <v>#REF!</v>
      </c>
      <c r="CB243" s="27"/>
      <c r="CC243" s="27" t="e">
        <f>VLOOKUP(B243,#REF!,23,0)</f>
        <v>#REF!</v>
      </c>
      <c r="CD243" s="27" t="e">
        <f>VLOOKUP(B243,#REF!,33,0)</f>
        <v>#REF!</v>
      </c>
      <c r="CE243" s="27"/>
      <c r="CF243" s="27" t="e">
        <f>VLOOKUP(B243,#REF!,38,0)</f>
        <v>#REF!</v>
      </c>
      <c r="CG243" s="27" t="e">
        <f t="shared" si="38"/>
        <v>#REF!</v>
      </c>
      <c r="CH243" s="27" t="e">
        <f>VLOOKUP(B243,#REF!,87,0)</f>
        <v>#REF!</v>
      </c>
      <c r="CI243" s="27" t="e">
        <f t="shared" si="39"/>
        <v>#REF!</v>
      </c>
      <c r="CJ243" s="27"/>
      <c r="CK243" s="27"/>
      <c r="CL243" s="27"/>
      <c r="CM243" s="30"/>
      <c r="CN243" s="27"/>
    </row>
    <row r="244" spans="1:92" hidden="1">
      <c r="A244" s="24" t="s">
        <v>563</v>
      </c>
      <c r="B244" s="24">
        <v>1237</v>
      </c>
      <c r="C244" s="24" t="s">
        <v>508</v>
      </c>
      <c r="D244" s="24" t="s">
        <v>514</v>
      </c>
      <c r="E244" s="24" t="s">
        <v>673</v>
      </c>
      <c r="F244" s="24"/>
      <c r="G244" s="24"/>
      <c r="H244" s="25"/>
      <c r="I244" s="26">
        <v>0.13</v>
      </c>
      <c r="J244" s="24" t="e">
        <f>VLOOKUP(B244,#REF!,2,0)</f>
        <v>#REF!</v>
      </c>
      <c r="K244" s="27" t="e">
        <f>VLOOKUP(B244,#REF!,3,0)</f>
        <v>#REF!</v>
      </c>
      <c r="L244" s="27" t="e">
        <f>VLOOKUP(B244,#REF!,4,0)</f>
        <v>#REF!</v>
      </c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 t="e">
        <f>VLOOKUP(B244,#REF!,9,0)</f>
        <v>#REF!</v>
      </c>
      <c r="AI244" s="27"/>
      <c r="AJ244" s="27"/>
      <c r="AK244" s="27"/>
      <c r="AL244" s="27" t="e">
        <f>VLOOKUP(B244,#REF!,11,0)</f>
        <v>#REF!</v>
      </c>
      <c r="AM244" s="28" t="e">
        <f t="shared" ref="AM244:AM257" si="42">ROUND(K244,2)</f>
        <v>#REF!</v>
      </c>
      <c r="AN244" s="28" t="e">
        <f t="shared" ref="AN244:AN257" si="43">ROUND(L244-AH244-AI244-AJ244-AK244+AL244+AD244,2)</f>
        <v>#REF!</v>
      </c>
      <c r="AO244" s="27"/>
      <c r="AP244" s="27"/>
      <c r="AQ244" s="27"/>
      <c r="AR244" s="27"/>
      <c r="AS244" s="27"/>
      <c r="AT244" s="27">
        <v>3452.21</v>
      </c>
      <c r="AU244" s="27">
        <v>448.79</v>
      </c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 t="e">
        <f t="shared" ref="BH244:BH255" si="44">ROUND(BJ244-AR244-AT244-AV244-AX244-AZ244-BB244,2)</f>
        <v>#REF!</v>
      </c>
      <c r="BI244" s="27" t="e">
        <f t="shared" ref="BI244:BI255" si="45">ROUND(BK244-AS244-AU244-AW244-AY244-BA244-BC244,2)</f>
        <v>#REF!</v>
      </c>
      <c r="BJ244" s="28" t="e">
        <f>VLOOKUP(B244,#REF!,3,0)</f>
        <v>#REF!</v>
      </c>
      <c r="BK244" s="28" t="e">
        <f>VLOOKUP(B244,#REF!,6,0)</f>
        <v>#REF!</v>
      </c>
      <c r="BL244" s="28" t="e">
        <f t="shared" si="41"/>
        <v>#REF!</v>
      </c>
      <c r="BM244" s="27" t="e">
        <f>-VLOOKUP(B244,#REF!,10,0)</f>
        <v>#REF!</v>
      </c>
      <c r="BN244" s="27" t="e">
        <f>-VLOOKUP(B244,#REF!,8,0)</f>
        <v>#REF!</v>
      </c>
      <c r="BO244" s="27" t="e">
        <f>VLOOKUP(B244,#REF!,39,0)</f>
        <v>#REF!</v>
      </c>
      <c r="BP244" s="27" t="e">
        <f>VLOOKUP(B244,#REF!,44,0)</f>
        <v>#REF!</v>
      </c>
      <c r="BQ244" s="27"/>
      <c r="BR244" s="27" t="e">
        <f>VLOOKUP(B244,#REF!,24,0)</f>
        <v>#REF!</v>
      </c>
      <c r="BS244" s="27"/>
      <c r="BT244" s="27"/>
      <c r="BU244" s="28" t="e">
        <f>VLOOKUP(B244,#REF!,8,0)</f>
        <v>#REF!</v>
      </c>
      <c r="BV244" s="28" t="e">
        <f>VLOOKUP(B244,#REF!,13,0)</f>
        <v>#REF!</v>
      </c>
      <c r="BW244" s="28" t="e">
        <f>VLOOKUP(B244,#REF!,18,0)</f>
        <v>#REF!</v>
      </c>
      <c r="BX244" s="27" t="e">
        <f>VLOOKUP(B244,#REF!,43,0)</f>
        <v>#REF!</v>
      </c>
      <c r="BY244" s="27" t="e">
        <f>VLOOKUP(B244,#REF!,48,0)</f>
        <v>#REF!</v>
      </c>
      <c r="BZ244" s="27">
        <v>0</v>
      </c>
      <c r="CA244" s="27" t="e">
        <f>VLOOKUP(B244,#REF!,28,0)</f>
        <v>#REF!</v>
      </c>
      <c r="CB244" s="27"/>
      <c r="CC244" s="27" t="e">
        <f>VLOOKUP(B244,#REF!,23,0)</f>
        <v>#REF!</v>
      </c>
      <c r="CD244" s="27" t="e">
        <f>VLOOKUP(B244,#REF!,33,0)</f>
        <v>#REF!</v>
      </c>
      <c r="CE244" s="27"/>
      <c r="CF244" s="27" t="e">
        <f>VLOOKUP(B244,#REF!,38,0)</f>
        <v>#REF!</v>
      </c>
      <c r="CG244" s="27" t="e">
        <f t="shared" si="38"/>
        <v>#REF!</v>
      </c>
      <c r="CH244" s="27" t="e">
        <f>VLOOKUP(B244,#REF!,87,0)</f>
        <v>#REF!</v>
      </c>
      <c r="CI244" s="27" t="e">
        <f t="shared" si="39"/>
        <v>#REF!</v>
      </c>
      <c r="CJ244" s="27"/>
      <c r="CK244" s="27"/>
      <c r="CL244" s="27"/>
      <c r="CM244" s="30"/>
      <c r="CN244" s="27"/>
    </row>
    <row r="245" spans="1:92" hidden="1">
      <c r="A245" s="24" t="s">
        <v>594</v>
      </c>
      <c r="B245" s="24">
        <v>863</v>
      </c>
      <c r="C245" s="24" t="s">
        <v>508</v>
      </c>
      <c r="D245" s="24" t="s">
        <v>514</v>
      </c>
      <c r="E245" s="24" t="s">
        <v>674</v>
      </c>
      <c r="F245" s="24"/>
      <c r="G245" s="24"/>
      <c r="H245" s="25"/>
      <c r="I245" s="26">
        <v>0.13</v>
      </c>
      <c r="J245" s="24" t="e">
        <f>VLOOKUP(B245,#REF!,2,0)</f>
        <v>#REF!</v>
      </c>
      <c r="K245" s="27" t="e">
        <f>VLOOKUP(B245,#REF!,3,0)</f>
        <v>#REF!</v>
      </c>
      <c r="L245" s="27" t="e">
        <f>VLOOKUP(B245,#REF!,4,0)</f>
        <v>#REF!</v>
      </c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 t="e">
        <f>VLOOKUP(B245,#REF!,9,0)</f>
        <v>#REF!</v>
      </c>
      <c r="AI245" s="27"/>
      <c r="AJ245" s="27"/>
      <c r="AK245" s="27"/>
      <c r="AL245" s="27" t="e">
        <f>VLOOKUP(B245,#REF!,11,0)</f>
        <v>#REF!</v>
      </c>
      <c r="AM245" s="28" t="e">
        <f t="shared" si="42"/>
        <v>#REF!</v>
      </c>
      <c r="AN245" s="28" t="e">
        <f t="shared" si="43"/>
        <v>#REF!</v>
      </c>
      <c r="AO245" s="27"/>
      <c r="AP245" s="27"/>
      <c r="AQ245" s="27"/>
      <c r="AR245" s="27"/>
      <c r="AS245" s="27"/>
      <c r="AT245" s="27">
        <v>838.06</v>
      </c>
      <c r="AU245" s="27">
        <v>108.94</v>
      </c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 t="e">
        <f t="shared" si="44"/>
        <v>#REF!</v>
      </c>
      <c r="BI245" s="27" t="e">
        <f t="shared" si="45"/>
        <v>#REF!</v>
      </c>
      <c r="BJ245" s="28" t="e">
        <f>VLOOKUP(B245,#REF!,3,0)</f>
        <v>#REF!</v>
      </c>
      <c r="BK245" s="28" t="e">
        <f>VLOOKUP(B245,#REF!,6,0)</f>
        <v>#REF!</v>
      </c>
      <c r="BL245" s="28" t="e">
        <f t="shared" si="41"/>
        <v>#REF!</v>
      </c>
      <c r="BM245" s="27" t="e">
        <f>VLOOKUP(B245,#REF!,12,0)</f>
        <v>#REF!</v>
      </c>
      <c r="BN245" s="27" t="e">
        <f>-VLOOKUP(B245,#REF!,8,0)</f>
        <v>#REF!</v>
      </c>
      <c r="BO245" s="27" t="e">
        <f>VLOOKUP(B245,#REF!,39,0)</f>
        <v>#REF!</v>
      </c>
      <c r="BP245" s="27" t="e">
        <f>VLOOKUP(B245,#REF!,44,0)</f>
        <v>#REF!</v>
      </c>
      <c r="BQ245" s="27"/>
      <c r="BR245" s="27" t="e">
        <f>VLOOKUP(B245,#REF!,24,0)</f>
        <v>#REF!</v>
      </c>
      <c r="BS245" s="27"/>
      <c r="BT245" s="27"/>
      <c r="BU245" s="28" t="e">
        <f>VLOOKUP(B245,#REF!,8,0)</f>
        <v>#REF!</v>
      </c>
      <c r="BV245" s="28" t="e">
        <f>VLOOKUP(B245,#REF!,13,0)</f>
        <v>#REF!</v>
      </c>
      <c r="BW245" s="28" t="e">
        <f>VLOOKUP(B245,#REF!,18,0)</f>
        <v>#REF!</v>
      </c>
      <c r="BX245" s="27" t="e">
        <f>VLOOKUP(B245,#REF!,43,0)</f>
        <v>#REF!</v>
      </c>
      <c r="BY245" s="27" t="e">
        <f>VLOOKUP(B245,#REF!,48,0)</f>
        <v>#REF!</v>
      </c>
      <c r="BZ245" s="27">
        <v>0</v>
      </c>
      <c r="CA245" s="27" t="e">
        <f>VLOOKUP(B245,#REF!,28,0)</f>
        <v>#REF!</v>
      </c>
      <c r="CB245" s="27"/>
      <c r="CC245" s="27" t="e">
        <f>VLOOKUP(B245,#REF!,23,0)</f>
        <v>#REF!</v>
      </c>
      <c r="CD245" s="27" t="e">
        <f>VLOOKUP(B245,#REF!,33,0)</f>
        <v>#REF!</v>
      </c>
      <c r="CE245" s="27"/>
      <c r="CF245" s="27" t="e">
        <f>VLOOKUP(B245,#REF!,38,0)</f>
        <v>#REF!</v>
      </c>
      <c r="CG245" s="27" t="e">
        <f t="shared" si="38"/>
        <v>#REF!</v>
      </c>
      <c r="CH245" s="27" t="e">
        <f>VLOOKUP(B245,#REF!,87,0)</f>
        <v>#REF!</v>
      </c>
      <c r="CI245" s="27" t="e">
        <f t="shared" si="39"/>
        <v>#REF!</v>
      </c>
      <c r="CJ245" s="27"/>
      <c r="CK245" s="27"/>
      <c r="CL245" s="27"/>
      <c r="CM245" s="30"/>
      <c r="CN245" s="27"/>
    </row>
    <row r="246" spans="1:92" hidden="1">
      <c r="A246" s="24" t="s">
        <v>589</v>
      </c>
      <c r="B246" s="24">
        <v>7311</v>
      </c>
      <c r="C246" s="24" t="s">
        <v>508</v>
      </c>
      <c r="D246" s="24" t="s">
        <v>514</v>
      </c>
      <c r="E246" s="24" t="s">
        <v>675</v>
      </c>
      <c r="F246" s="24"/>
      <c r="G246" s="24"/>
      <c r="H246" s="25"/>
      <c r="I246" s="26">
        <v>0.03</v>
      </c>
      <c r="J246" s="24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 t="e">
        <f>VLOOKUP(B246,#REF!,9,0)</f>
        <v>#REF!</v>
      </c>
      <c r="AI246" s="27"/>
      <c r="AJ246" s="27"/>
      <c r="AK246" s="27"/>
      <c r="AL246" s="27" t="e">
        <f>VLOOKUP(B246,#REF!,11,0)</f>
        <v>#REF!</v>
      </c>
      <c r="AM246" s="28">
        <f t="shared" si="42"/>
        <v>0</v>
      </c>
      <c r="AN246" s="28" t="e">
        <f t="shared" si="43"/>
        <v>#REF!</v>
      </c>
      <c r="AO246" s="27"/>
      <c r="AP246" s="27"/>
      <c r="AQ246" s="27"/>
      <c r="AR246" s="27"/>
      <c r="AS246" s="27"/>
      <c r="AT246" s="27">
        <v>1447.53</v>
      </c>
      <c r="AU246" s="27">
        <v>43.425899999999999</v>
      </c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 t="e">
        <f t="shared" si="44"/>
        <v>#REF!</v>
      </c>
      <c r="BI246" s="27" t="e">
        <f t="shared" si="45"/>
        <v>#REF!</v>
      </c>
      <c r="BJ246" s="28" t="e">
        <f>VLOOKUP(B246,#REF!,5,0)</f>
        <v>#REF!</v>
      </c>
      <c r="BK246" s="28" t="e">
        <f>VLOOKUP(B246,#REF!,6,0)</f>
        <v>#REF!</v>
      </c>
      <c r="BL246" s="28" t="e">
        <f t="shared" si="41"/>
        <v>#REF!</v>
      </c>
      <c r="BM246" s="27" t="e">
        <f>VLOOKUP(B246,#REF!,12,0)</f>
        <v>#REF!</v>
      </c>
      <c r="BN246" s="27" t="e">
        <f>-VLOOKUP(B246,#REF!,8,0)</f>
        <v>#REF!</v>
      </c>
      <c r="BO246" s="27" t="e">
        <f>VLOOKUP(B246,#REF!,39,0)</f>
        <v>#REF!</v>
      </c>
      <c r="BP246" s="27" t="e">
        <f>VLOOKUP(B246,#REF!,44,0)</f>
        <v>#REF!</v>
      </c>
      <c r="BQ246" s="27"/>
      <c r="BR246" s="27" t="e">
        <f>VLOOKUP(B246,#REF!,24,0)</f>
        <v>#REF!</v>
      </c>
      <c r="BS246" s="27"/>
      <c r="BT246" s="27"/>
      <c r="BU246" s="28" t="e">
        <f>VLOOKUP(B246,#REF!,8,0)</f>
        <v>#REF!</v>
      </c>
      <c r="BV246" s="28" t="e">
        <f>VLOOKUP(B246,#REF!,13,0)</f>
        <v>#REF!</v>
      </c>
      <c r="BW246" s="28" t="e">
        <f>VLOOKUP(B246,#REF!,18,0)</f>
        <v>#REF!</v>
      </c>
      <c r="BX246" s="27" t="e">
        <f>VLOOKUP(B246,#REF!,43,0)</f>
        <v>#REF!</v>
      </c>
      <c r="BY246" s="27" t="e">
        <f>VLOOKUP(B246,#REF!,48,0)</f>
        <v>#REF!</v>
      </c>
      <c r="BZ246" s="27">
        <v>0</v>
      </c>
      <c r="CA246" s="27" t="e">
        <f>VLOOKUP(B246,#REF!,28,0)</f>
        <v>#REF!</v>
      </c>
      <c r="CB246" s="27"/>
      <c r="CC246" s="27" t="e">
        <f>VLOOKUP(B246,#REF!,23,0)</f>
        <v>#REF!</v>
      </c>
      <c r="CD246" s="27" t="e">
        <f>VLOOKUP(B246,#REF!,33,0)</f>
        <v>#REF!</v>
      </c>
      <c r="CE246" s="27"/>
      <c r="CF246" s="27" t="e">
        <f>VLOOKUP(B246,#REF!,38,0)</f>
        <v>#REF!</v>
      </c>
      <c r="CG246" s="27" t="e">
        <f t="shared" si="38"/>
        <v>#REF!</v>
      </c>
      <c r="CH246" s="27" t="e">
        <f>VLOOKUP(B246,#REF!,87,0)</f>
        <v>#REF!</v>
      </c>
      <c r="CI246" s="27" t="e">
        <f t="shared" si="39"/>
        <v>#REF!</v>
      </c>
      <c r="CJ246" s="27"/>
      <c r="CK246" s="27"/>
      <c r="CL246" s="27"/>
      <c r="CM246" s="30"/>
      <c r="CN246" s="27"/>
    </row>
    <row r="247" spans="1:92" hidden="1">
      <c r="A247" s="24" t="s">
        <v>609</v>
      </c>
      <c r="B247" s="24">
        <v>9327</v>
      </c>
      <c r="C247" s="24" t="s">
        <v>508</v>
      </c>
      <c r="D247" s="24" t="s">
        <v>519</v>
      </c>
      <c r="E247" s="24" t="s">
        <v>676</v>
      </c>
      <c r="F247" s="24"/>
      <c r="G247" s="24"/>
      <c r="H247" s="25"/>
      <c r="I247" s="26">
        <v>0.13</v>
      </c>
      <c r="J247" s="24" t="e">
        <f>VLOOKUP(B247,#REF!,2,0)</f>
        <v>#REF!</v>
      </c>
      <c r="K247" s="27" t="e">
        <f>VLOOKUP(B247,#REF!,3,0)</f>
        <v>#REF!</v>
      </c>
      <c r="L247" s="27" t="e">
        <f>VLOOKUP(B247,#REF!,4,0)</f>
        <v>#REF!</v>
      </c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 t="e">
        <f>VLOOKUP(B247,#REF!,9,0)</f>
        <v>#REF!</v>
      </c>
      <c r="AI247" s="27"/>
      <c r="AJ247" s="27"/>
      <c r="AK247" s="27"/>
      <c r="AL247" s="27" t="e">
        <f>VLOOKUP(B247,#REF!,11,0)</f>
        <v>#REF!</v>
      </c>
      <c r="AM247" s="28" t="e">
        <f t="shared" si="42"/>
        <v>#REF!</v>
      </c>
      <c r="AN247" s="28" t="e">
        <f t="shared" si="43"/>
        <v>#REF!</v>
      </c>
      <c r="AO247" s="27"/>
      <c r="AP247" s="27"/>
      <c r="AQ247" s="27"/>
      <c r="AR247" s="27"/>
      <c r="AS247" s="27"/>
      <c r="AT247" s="27">
        <v>4279.6499999999996</v>
      </c>
      <c r="AU247" s="27">
        <v>556.35</v>
      </c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 t="e">
        <f t="shared" si="44"/>
        <v>#REF!</v>
      </c>
      <c r="BI247" s="27" t="e">
        <f t="shared" si="45"/>
        <v>#REF!</v>
      </c>
      <c r="BJ247" s="28" t="e">
        <f>VLOOKUP(B247,#REF!,3,0)</f>
        <v>#REF!</v>
      </c>
      <c r="BK247" s="28" t="e">
        <f>VLOOKUP(B247,#REF!,6,0)</f>
        <v>#REF!</v>
      </c>
      <c r="BL247" s="28" t="e">
        <f t="shared" si="41"/>
        <v>#REF!</v>
      </c>
      <c r="BM247" s="27" t="e">
        <f>-VLOOKUP(B247,#REF!,10,0)</f>
        <v>#REF!</v>
      </c>
      <c r="BN247" s="27" t="e">
        <f>-VLOOKUP(B247,#REF!,8,0)</f>
        <v>#REF!</v>
      </c>
      <c r="BO247" s="27" t="e">
        <f>VLOOKUP(B247,#REF!,39,0)</f>
        <v>#REF!</v>
      </c>
      <c r="BP247" s="27" t="e">
        <f>VLOOKUP(B247,#REF!,44,0)</f>
        <v>#REF!</v>
      </c>
      <c r="BQ247" s="27"/>
      <c r="BR247" s="27" t="e">
        <f>VLOOKUP(B247,#REF!,24,0)</f>
        <v>#REF!</v>
      </c>
      <c r="BS247" s="27"/>
      <c r="BT247" s="27"/>
      <c r="BU247" s="28" t="e">
        <f>VLOOKUP(B247,#REF!,8,0)</f>
        <v>#REF!</v>
      </c>
      <c r="BV247" s="28" t="e">
        <f>VLOOKUP(B247,#REF!,13,0)</f>
        <v>#REF!</v>
      </c>
      <c r="BW247" s="28" t="e">
        <f>VLOOKUP(B247,#REF!,18,0)</f>
        <v>#REF!</v>
      </c>
      <c r="BX247" s="27" t="e">
        <f>VLOOKUP(B247,#REF!,43,0)</f>
        <v>#REF!</v>
      </c>
      <c r="BY247" s="27" t="e">
        <f>VLOOKUP(B247,#REF!,48,0)</f>
        <v>#REF!</v>
      </c>
      <c r="BZ247" s="27">
        <v>0</v>
      </c>
      <c r="CA247" s="27" t="e">
        <f>VLOOKUP(B247,#REF!,28,0)</f>
        <v>#REF!</v>
      </c>
      <c r="CB247" s="27"/>
      <c r="CC247" s="27" t="e">
        <f>VLOOKUP(B247,#REF!,23,0)</f>
        <v>#REF!</v>
      </c>
      <c r="CD247" s="27" t="e">
        <f>VLOOKUP(B247,#REF!,33,0)</f>
        <v>#REF!</v>
      </c>
      <c r="CE247" s="27"/>
      <c r="CF247" s="27" t="e">
        <f>VLOOKUP(B247,#REF!,38,0)</f>
        <v>#REF!</v>
      </c>
      <c r="CG247" s="27" t="e">
        <f t="shared" si="38"/>
        <v>#REF!</v>
      </c>
      <c r="CH247" s="27" t="e">
        <f>VLOOKUP(B247,#REF!,87,0)</f>
        <v>#REF!</v>
      </c>
      <c r="CI247" s="27" t="e">
        <f t="shared" si="39"/>
        <v>#REF!</v>
      </c>
      <c r="CJ247" s="27"/>
      <c r="CK247" s="27"/>
      <c r="CL247" s="27"/>
      <c r="CM247" s="30"/>
      <c r="CN247" s="27"/>
    </row>
    <row r="248" spans="1:92" hidden="1">
      <c r="A248" s="24" t="s">
        <v>593</v>
      </c>
      <c r="B248" s="24">
        <v>7950</v>
      </c>
      <c r="C248" s="24" t="s">
        <v>508</v>
      </c>
      <c r="D248" s="24" t="s">
        <v>519</v>
      </c>
      <c r="E248" s="24" t="s">
        <v>677</v>
      </c>
      <c r="F248" s="24"/>
      <c r="G248" s="24"/>
      <c r="H248" s="25"/>
      <c r="I248" s="26">
        <v>0.03</v>
      </c>
      <c r="J248" s="24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 t="e">
        <f>VLOOKUP(B248,#REF!,9,0)</f>
        <v>#REF!</v>
      </c>
      <c r="AI248" s="27"/>
      <c r="AJ248" s="27"/>
      <c r="AK248" s="27"/>
      <c r="AL248" s="27" t="e">
        <f>VLOOKUP(B248,#REF!,11,0)</f>
        <v>#REF!</v>
      </c>
      <c r="AM248" s="28">
        <f t="shared" si="42"/>
        <v>0</v>
      </c>
      <c r="AN248" s="28" t="e">
        <f t="shared" si="43"/>
        <v>#REF!</v>
      </c>
      <c r="AO248" s="27"/>
      <c r="AP248" s="27"/>
      <c r="AQ248" s="27"/>
      <c r="AR248" s="27"/>
      <c r="AS248" s="27"/>
      <c r="AT248" s="27">
        <v>721.78</v>
      </c>
      <c r="AU248" s="27">
        <v>21.653399999999998</v>
      </c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 t="e">
        <f t="shared" si="44"/>
        <v>#REF!</v>
      </c>
      <c r="BI248" s="27" t="e">
        <f t="shared" si="45"/>
        <v>#REF!</v>
      </c>
      <c r="BJ248" s="28" t="e">
        <f>VLOOKUP(B248,#REF!,3,0)</f>
        <v>#REF!</v>
      </c>
      <c r="BK248" s="28" t="e">
        <f>VLOOKUP(B248,#REF!,6,0)</f>
        <v>#REF!</v>
      </c>
      <c r="BL248" s="28" t="e">
        <f t="shared" si="41"/>
        <v>#REF!</v>
      </c>
      <c r="BM248" s="27" t="e">
        <f>VLOOKUP(B248,#REF!,12,0)</f>
        <v>#REF!</v>
      </c>
      <c r="BN248" s="27" t="e">
        <f>-VLOOKUP(B248,#REF!,8,0)</f>
        <v>#REF!</v>
      </c>
      <c r="BO248" s="27" t="e">
        <f>VLOOKUP(B248,#REF!,39,0)</f>
        <v>#REF!</v>
      </c>
      <c r="BP248" s="27" t="e">
        <f>VLOOKUP(B248,#REF!,44,0)</f>
        <v>#REF!</v>
      </c>
      <c r="BQ248" s="27"/>
      <c r="BR248" s="27" t="e">
        <f>VLOOKUP(B248,#REF!,24,0)</f>
        <v>#REF!</v>
      </c>
      <c r="BS248" s="27"/>
      <c r="BT248" s="27"/>
      <c r="BU248" s="28" t="e">
        <f>VLOOKUP(B248,#REF!,8,0)</f>
        <v>#REF!</v>
      </c>
      <c r="BV248" s="28" t="e">
        <f>VLOOKUP(B248,#REF!,13,0)</f>
        <v>#REF!</v>
      </c>
      <c r="BW248" s="28" t="e">
        <f>VLOOKUP(B248,#REF!,18,0)</f>
        <v>#REF!</v>
      </c>
      <c r="BX248" s="27" t="e">
        <f>VLOOKUP(B248,#REF!,43,0)</f>
        <v>#REF!</v>
      </c>
      <c r="BY248" s="27" t="e">
        <f>VLOOKUP(B248,#REF!,48,0)</f>
        <v>#REF!</v>
      </c>
      <c r="BZ248" s="27">
        <v>0</v>
      </c>
      <c r="CA248" s="27" t="e">
        <f>VLOOKUP(B248,#REF!,28,0)</f>
        <v>#REF!</v>
      </c>
      <c r="CB248" s="27"/>
      <c r="CC248" s="27" t="e">
        <f>VLOOKUP(B248,#REF!,23,0)</f>
        <v>#REF!</v>
      </c>
      <c r="CD248" s="27" t="e">
        <f>VLOOKUP(B248,#REF!,33,0)</f>
        <v>#REF!</v>
      </c>
      <c r="CE248" s="27"/>
      <c r="CF248" s="27" t="e">
        <f>VLOOKUP(B248,#REF!,38,0)</f>
        <v>#REF!</v>
      </c>
      <c r="CG248" s="27" t="e">
        <f t="shared" si="38"/>
        <v>#REF!</v>
      </c>
      <c r="CH248" s="27" t="e">
        <f>VLOOKUP(B248,#REF!,87,0)</f>
        <v>#REF!</v>
      </c>
      <c r="CI248" s="27" t="e">
        <f t="shared" si="39"/>
        <v>#REF!</v>
      </c>
      <c r="CJ248" s="27"/>
      <c r="CK248" s="27"/>
      <c r="CL248" s="27"/>
      <c r="CM248" s="30"/>
      <c r="CN248" s="27"/>
    </row>
    <row r="249" spans="1:92" hidden="1">
      <c r="A249" s="24" t="s">
        <v>600</v>
      </c>
      <c r="B249" s="24">
        <v>9179</v>
      </c>
      <c r="C249" s="24" t="s">
        <v>508</v>
      </c>
      <c r="D249" s="24" t="s">
        <v>516</v>
      </c>
      <c r="E249" s="24" t="s">
        <v>678</v>
      </c>
      <c r="F249" s="24"/>
      <c r="G249" s="24"/>
      <c r="H249" s="25"/>
      <c r="I249" s="26">
        <v>0.13</v>
      </c>
      <c r="J249" s="24" t="e">
        <f>VLOOKUP(B249,#REF!,2,0)</f>
        <v>#REF!</v>
      </c>
      <c r="K249" s="27" t="e">
        <f>VLOOKUP(B249,#REF!,3,0)</f>
        <v>#REF!</v>
      </c>
      <c r="L249" s="27" t="e">
        <f>VLOOKUP(B249,#REF!,4,0)</f>
        <v>#REF!</v>
      </c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 t="e">
        <f>VLOOKUP(B249,#REF!,9,0)</f>
        <v>#REF!</v>
      </c>
      <c r="AI249" s="27"/>
      <c r="AJ249" s="27"/>
      <c r="AK249" s="27"/>
      <c r="AL249" s="27" t="e">
        <f>VLOOKUP(B249,#REF!,11,0)</f>
        <v>#REF!</v>
      </c>
      <c r="AM249" s="28" t="e">
        <f t="shared" si="42"/>
        <v>#REF!</v>
      </c>
      <c r="AN249" s="28" t="e">
        <f t="shared" si="43"/>
        <v>#REF!</v>
      </c>
      <c r="AO249" s="27"/>
      <c r="AP249" s="27"/>
      <c r="AQ249" s="27"/>
      <c r="AR249" s="27"/>
      <c r="AS249" s="27"/>
      <c r="AT249" s="27">
        <v>2092.0300000000002</v>
      </c>
      <c r="AU249" s="27">
        <v>271.97000000000003</v>
      </c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 t="e">
        <f t="shared" si="44"/>
        <v>#REF!</v>
      </c>
      <c r="BI249" s="27" t="e">
        <f t="shared" si="45"/>
        <v>#REF!</v>
      </c>
      <c r="BJ249" s="28" t="e">
        <f>VLOOKUP(B249,#REF!,3,0)</f>
        <v>#REF!</v>
      </c>
      <c r="BK249" s="28" t="e">
        <f>VLOOKUP(B249,#REF!,6,0)</f>
        <v>#REF!</v>
      </c>
      <c r="BL249" s="28" t="e">
        <f t="shared" si="41"/>
        <v>#REF!</v>
      </c>
      <c r="BM249" s="27" t="e">
        <f>-VLOOKUP(B249,#REF!,10,0)</f>
        <v>#REF!</v>
      </c>
      <c r="BN249" s="27" t="e">
        <f>-VLOOKUP(B249,#REF!,8,0)</f>
        <v>#REF!</v>
      </c>
      <c r="BO249" s="27" t="e">
        <f>VLOOKUP(B249,#REF!,39,0)</f>
        <v>#REF!</v>
      </c>
      <c r="BP249" s="27" t="e">
        <f>VLOOKUP(B249,#REF!,44,0)</f>
        <v>#REF!</v>
      </c>
      <c r="BQ249" s="27"/>
      <c r="BR249" s="27" t="e">
        <f>VLOOKUP(B249,#REF!,24,0)</f>
        <v>#REF!</v>
      </c>
      <c r="BS249" s="27"/>
      <c r="BT249" s="27"/>
      <c r="BU249" s="28" t="e">
        <f>VLOOKUP(B249,#REF!,8,0)</f>
        <v>#REF!</v>
      </c>
      <c r="BV249" s="28" t="e">
        <f>VLOOKUP(B249,#REF!,13,0)</f>
        <v>#REF!</v>
      </c>
      <c r="BW249" s="28" t="e">
        <f>VLOOKUP(B249,#REF!,18,0)</f>
        <v>#REF!</v>
      </c>
      <c r="BX249" s="27" t="e">
        <f>VLOOKUP(B249,#REF!,43,0)</f>
        <v>#REF!</v>
      </c>
      <c r="BY249" s="27" t="e">
        <f>VLOOKUP(B249,#REF!,48,0)</f>
        <v>#REF!</v>
      </c>
      <c r="BZ249" s="27">
        <v>0</v>
      </c>
      <c r="CA249" s="27" t="e">
        <f>VLOOKUP(B249,#REF!,28,0)</f>
        <v>#REF!</v>
      </c>
      <c r="CB249" s="27"/>
      <c r="CC249" s="27" t="e">
        <f>VLOOKUP(B249,#REF!,23,0)</f>
        <v>#REF!</v>
      </c>
      <c r="CD249" s="27" t="e">
        <f>VLOOKUP(B249,#REF!,33,0)</f>
        <v>#REF!</v>
      </c>
      <c r="CE249" s="27"/>
      <c r="CF249" s="27" t="e">
        <f>VLOOKUP(B249,#REF!,38,0)</f>
        <v>#REF!</v>
      </c>
      <c r="CG249" s="27" t="e">
        <f t="shared" si="38"/>
        <v>#REF!</v>
      </c>
      <c r="CH249" s="27" t="e">
        <f>VLOOKUP(B249,#REF!,87,0)</f>
        <v>#REF!</v>
      </c>
      <c r="CI249" s="27" t="e">
        <f t="shared" si="39"/>
        <v>#REF!</v>
      </c>
      <c r="CJ249" s="27"/>
      <c r="CK249" s="27"/>
      <c r="CL249" s="27"/>
      <c r="CM249" s="30"/>
      <c r="CN249" s="27"/>
    </row>
    <row r="250" spans="1:92" hidden="1">
      <c r="A250" s="24" t="s">
        <v>603</v>
      </c>
      <c r="B250" s="24">
        <v>9254</v>
      </c>
      <c r="C250" s="24" t="s">
        <v>508</v>
      </c>
      <c r="D250" s="24" t="s">
        <v>516</v>
      </c>
      <c r="E250" s="24" t="s">
        <v>679</v>
      </c>
      <c r="F250" s="24"/>
      <c r="G250" s="24"/>
      <c r="H250" s="25"/>
      <c r="I250" s="26">
        <v>0.13</v>
      </c>
      <c r="J250" s="24" t="e">
        <f>VLOOKUP(B250,#REF!,2,0)</f>
        <v>#REF!</v>
      </c>
      <c r="K250" s="27" t="e">
        <f>VLOOKUP(B250,#REF!,3,0)</f>
        <v>#REF!</v>
      </c>
      <c r="L250" s="27" t="e">
        <f>VLOOKUP(B250,#REF!,4,0)</f>
        <v>#REF!</v>
      </c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 t="e">
        <f>VLOOKUP(B250,#REF!,9,0)</f>
        <v>#REF!</v>
      </c>
      <c r="AI250" s="27"/>
      <c r="AJ250" s="27"/>
      <c r="AK250" s="27"/>
      <c r="AL250" s="27" t="e">
        <f>VLOOKUP(B250,#REF!,11,0)</f>
        <v>#REF!</v>
      </c>
      <c r="AM250" s="28" t="e">
        <f t="shared" si="42"/>
        <v>#REF!</v>
      </c>
      <c r="AN250" s="28" t="e">
        <f t="shared" si="43"/>
        <v>#REF!</v>
      </c>
      <c r="AO250" s="27"/>
      <c r="AP250" s="27"/>
      <c r="AQ250" s="27"/>
      <c r="AR250" s="27"/>
      <c r="AS250" s="27"/>
      <c r="AT250" s="27">
        <v>9241.58</v>
      </c>
      <c r="AU250" s="27">
        <v>1201.42</v>
      </c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 t="e">
        <f t="shared" si="44"/>
        <v>#REF!</v>
      </c>
      <c r="BI250" s="27" t="e">
        <f t="shared" si="45"/>
        <v>#REF!</v>
      </c>
      <c r="BJ250" s="28" t="e">
        <f>VLOOKUP(B250,#REF!,3,0)</f>
        <v>#REF!</v>
      </c>
      <c r="BK250" s="28" t="e">
        <f>VLOOKUP(B250,#REF!,6,0)</f>
        <v>#REF!</v>
      </c>
      <c r="BL250" s="28" t="e">
        <f t="shared" si="41"/>
        <v>#REF!</v>
      </c>
      <c r="BM250" s="27" t="e">
        <f>-VLOOKUP(B250,#REF!,10,0)</f>
        <v>#REF!</v>
      </c>
      <c r="BN250" s="27" t="e">
        <f>-VLOOKUP(B250,#REF!,8,0)</f>
        <v>#REF!</v>
      </c>
      <c r="BO250" s="27" t="e">
        <f>VLOOKUP(B250,#REF!,39,0)</f>
        <v>#REF!</v>
      </c>
      <c r="BP250" s="27" t="e">
        <f>VLOOKUP(B250,#REF!,44,0)</f>
        <v>#REF!</v>
      </c>
      <c r="BQ250" s="27"/>
      <c r="BR250" s="27" t="e">
        <f>VLOOKUP(B250,#REF!,24,0)</f>
        <v>#REF!</v>
      </c>
      <c r="BS250" s="27"/>
      <c r="BT250" s="27"/>
      <c r="BU250" s="28" t="e">
        <f>VLOOKUP(B250,#REF!,8,0)</f>
        <v>#REF!</v>
      </c>
      <c r="BV250" s="28" t="e">
        <f>VLOOKUP(B250,#REF!,13,0)</f>
        <v>#REF!</v>
      </c>
      <c r="BW250" s="28" t="e">
        <f>VLOOKUP(B250,#REF!,18,0)</f>
        <v>#REF!</v>
      </c>
      <c r="BX250" s="27" t="e">
        <f>VLOOKUP(B250,#REF!,43,0)</f>
        <v>#REF!</v>
      </c>
      <c r="BY250" s="27" t="e">
        <f>VLOOKUP(B250,#REF!,48,0)</f>
        <v>#REF!</v>
      </c>
      <c r="BZ250" s="27">
        <v>0</v>
      </c>
      <c r="CA250" s="27" t="e">
        <f>VLOOKUP(B250,#REF!,28,0)</f>
        <v>#REF!</v>
      </c>
      <c r="CB250" s="27"/>
      <c r="CC250" s="27" t="e">
        <f>VLOOKUP(B250,#REF!,23,0)</f>
        <v>#REF!</v>
      </c>
      <c r="CD250" s="27" t="e">
        <f>VLOOKUP(B250,#REF!,33,0)</f>
        <v>#REF!</v>
      </c>
      <c r="CE250" s="27"/>
      <c r="CF250" s="27" t="e">
        <f>VLOOKUP(B250,#REF!,38,0)</f>
        <v>#REF!</v>
      </c>
      <c r="CG250" s="27" t="e">
        <f t="shared" si="38"/>
        <v>#REF!</v>
      </c>
      <c r="CH250" s="27" t="e">
        <f>VLOOKUP(B250,#REF!,87,0)</f>
        <v>#REF!</v>
      </c>
      <c r="CI250" s="27" t="e">
        <f t="shared" si="39"/>
        <v>#REF!</v>
      </c>
      <c r="CJ250" s="27"/>
      <c r="CK250" s="27"/>
      <c r="CL250" s="27"/>
      <c r="CM250" s="30"/>
      <c r="CN250" s="27"/>
    </row>
    <row r="251" spans="1:92" hidden="1">
      <c r="A251" s="24" t="s">
        <v>579</v>
      </c>
      <c r="B251" s="24">
        <v>5780</v>
      </c>
      <c r="C251" s="24" t="s">
        <v>508</v>
      </c>
      <c r="D251" s="24" t="s">
        <v>516</v>
      </c>
      <c r="E251" s="24" t="s">
        <v>680</v>
      </c>
      <c r="F251" s="24"/>
      <c r="G251" s="24"/>
      <c r="H251" s="25"/>
      <c r="I251" s="26">
        <v>0.13</v>
      </c>
      <c r="J251" s="24" t="e">
        <f>VLOOKUP(B251,#REF!,2,0)</f>
        <v>#REF!</v>
      </c>
      <c r="K251" s="27" t="e">
        <f>VLOOKUP(B251,#REF!,3,0)</f>
        <v>#REF!</v>
      </c>
      <c r="L251" s="27" t="e">
        <f>VLOOKUP(B251,#REF!,4,0)</f>
        <v>#REF!</v>
      </c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 t="e">
        <f>VLOOKUP(B251,#REF!,9,0)</f>
        <v>#REF!</v>
      </c>
      <c r="AI251" s="27"/>
      <c r="AJ251" s="27"/>
      <c r="AK251" s="27"/>
      <c r="AL251" s="27" t="e">
        <f>VLOOKUP(B251,#REF!,11,0)</f>
        <v>#REF!</v>
      </c>
      <c r="AM251" s="28" t="e">
        <f t="shared" si="42"/>
        <v>#REF!</v>
      </c>
      <c r="AN251" s="28" t="e">
        <f t="shared" si="43"/>
        <v>#REF!</v>
      </c>
      <c r="AO251" s="27"/>
      <c r="AP251" s="27"/>
      <c r="AQ251" s="27"/>
      <c r="AR251" s="27"/>
      <c r="AS251" s="27"/>
      <c r="AT251" s="27">
        <v>0</v>
      </c>
      <c r="AU251" s="27">
        <v>0</v>
      </c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 t="e">
        <f t="shared" si="44"/>
        <v>#REF!</v>
      </c>
      <c r="BI251" s="27" t="e">
        <f t="shared" si="45"/>
        <v>#REF!</v>
      </c>
      <c r="BJ251" s="28" t="e">
        <f>VLOOKUP(B251,#REF!,3,0)</f>
        <v>#REF!</v>
      </c>
      <c r="BK251" s="28" t="e">
        <f>VLOOKUP(B251,#REF!,6,0)</f>
        <v>#REF!</v>
      </c>
      <c r="BL251" s="28" t="e">
        <f t="shared" si="41"/>
        <v>#REF!</v>
      </c>
      <c r="BM251" s="27" t="e">
        <f>VLOOKUP(B251,#REF!,12,0)</f>
        <v>#REF!</v>
      </c>
      <c r="BN251" s="27" t="e">
        <f>-VLOOKUP(B251,#REF!,8,0)</f>
        <v>#REF!</v>
      </c>
      <c r="BO251" s="27" t="e">
        <f>VLOOKUP(B251,#REF!,39,0)</f>
        <v>#REF!</v>
      </c>
      <c r="BP251" s="27" t="e">
        <f>VLOOKUP(B251,#REF!,44,0)</f>
        <v>#REF!</v>
      </c>
      <c r="BQ251" s="27"/>
      <c r="BR251" s="27" t="e">
        <f>VLOOKUP(B251,#REF!,24,0)</f>
        <v>#REF!</v>
      </c>
      <c r="BS251" s="27"/>
      <c r="BT251" s="27"/>
      <c r="BU251" s="28" t="e">
        <f>VLOOKUP(B251,#REF!,8,0)</f>
        <v>#REF!</v>
      </c>
      <c r="BV251" s="28" t="e">
        <f>VLOOKUP(B251,#REF!,13,0)</f>
        <v>#REF!</v>
      </c>
      <c r="BW251" s="28" t="e">
        <f>VLOOKUP(B251,#REF!,18,0)</f>
        <v>#REF!</v>
      </c>
      <c r="BX251" s="27" t="e">
        <f>VLOOKUP(B251,#REF!,43,0)</f>
        <v>#REF!</v>
      </c>
      <c r="BY251" s="27" t="e">
        <f>VLOOKUP(B251,#REF!,48,0)</f>
        <v>#REF!</v>
      </c>
      <c r="BZ251" s="27">
        <v>0</v>
      </c>
      <c r="CA251" s="27" t="e">
        <f>VLOOKUP(B251,#REF!,28,0)</f>
        <v>#REF!</v>
      </c>
      <c r="CB251" s="27"/>
      <c r="CC251" s="27" t="e">
        <f>VLOOKUP(B251,#REF!,23,0)</f>
        <v>#REF!</v>
      </c>
      <c r="CD251" s="27" t="e">
        <f>VLOOKUP(B251,#REF!,33,0)</f>
        <v>#REF!</v>
      </c>
      <c r="CE251" s="27"/>
      <c r="CF251" s="27" t="e">
        <f>VLOOKUP(B251,#REF!,38,0)</f>
        <v>#REF!</v>
      </c>
      <c r="CG251" s="27" t="e">
        <f t="shared" si="38"/>
        <v>#REF!</v>
      </c>
      <c r="CH251" s="27" t="e">
        <f>VLOOKUP(B251,#REF!,87,0)</f>
        <v>#REF!</v>
      </c>
      <c r="CI251" s="27" t="e">
        <f t="shared" si="39"/>
        <v>#REF!</v>
      </c>
      <c r="CJ251" s="27"/>
      <c r="CK251" s="27"/>
      <c r="CL251" s="27"/>
      <c r="CM251" s="30"/>
      <c r="CN251" s="27"/>
    </row>
    <row r="252" spans="1:92" s="43" customFormat="1" hidden="1">
      <c r="A252" s="39" t="s">
        <v>669</v>
      </c>
      <c r="B252" s="39">
        <v>12892</v>
      </c>
      <c r="C252" s="39" t="s">
        <v>508</v>
      </c>
      <c r="D252" s="39" t="s">
        <v>516</v>
      </c>
      <c r="E252" s="39" t="s">
        <v>681</v>
      </c>
      <c r="F252" s="39"/>
      <c r="G252" s="39"/>
      <c r="H252" s="40"/>
      <c r="I252" s="41">
        <v>0.13</v>
      </c>
      <c r="J252" s="24" t="e">
        <f>VLOOKUP(B252,#REF!,2,0)</f>
        <v>#REF!</v>
      </c>
      <c r="K252" s="27" t="e">
        <f>VLOOKUP(B252,#REF!,3,0)</f>
        <v>#REF!</v>
      </c>
      <c r="L252" s="27" t="e">
        <f>VLOOKUP(B252,#REF!,4,0)</f>
        <v>#REF!</v>
      </c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27" t="e">
        <f>VLOOKUP(B252,#REF!,9,0)</f>
        <v>#REF!</v>
      </c>
      <c r="AI252" s="27"/>
      <c r="AJ252" s="42"/>
      <c r="AK252" s="42"/>
      <c r="AL252" s="27" t="e">
        <f>VLOOKUP(B252,#REF!,11,0)</f>
        <v>#REF!</v>
      </c>
      <c r="AM252" s="28" t="e">
        <f t="shared" si="42"/>
        <v>#REF!</v>
      </c>
      <c r="AN252" s="28" t="e">
        <f t="shared" si="43"/>
        <v>#REF!</v>
      </c>
      <c r="AO252" s="42"/>
      <c r="AP252" s="42"/>
      <c r="AQ252" s="42"/>
      <c r="AR252" s="42"/>
      <c r="AS252" s="42"/>
      <c r="AT252" s="27">
        <v>13782.28</v>
      </c>
      <c r="AU252" s="27">
        <v>1791.72</v>
      </c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 t="e">
        <f t="shared" si="44"/>
        <v>#REF!</v>
      </c>
      <c r="BI252" s="42" t="e">
        <f t="shared" si="45"/>
        <v>#REF!</v>
      </c>
      <c r="BJ252" s="28" t="e">
        <f>VLOOKUP(B252,#REF!,3,0)</f>
        <v>#REF!</v>
      </c>
      <c r="BK252" s="28" t="e">
        <f>VLOOKUP(B252,#REF!,6,0)</f>
        <v>#REF!</v>
      </c>
      <c r="BL252" s="28" t="e">
        <f t="shared" si="41"/>
        <v>#REF!</v>
      </c>
      <c r="BM252" s="27" t="e">
        <f>-VLOOKUP(B252,#REF!,10,0)</f>
        <v>#REF!</v>
      </c>
      <c r="BN252" s="27" t="e">
        <f>-VLOOKUP(B252,#REF!,8,0)</f>
        <v>#REF!</v>
      </c>
      <c r="BO252" s="27" t="e">
        <f>VLOOKUP(B252,#REF!,39,0)</f>
        <v>#REF!</v>
      </c>
      <c r="BP252" s="27" t="e">
        <f>VLOOKUP(B252,#REF!,44,0)</f>
        <v>#REF!</v>
      </c>
      <c r="BQ252" s="42"/>
      <c r="BR252" s="27" t="e">
        <f>VLOOKUP(B252,#REF!,24,0)</f>
        <v>#REF!</v>
      </c>
      <c r="BS252" s="42"/>
      <c r="BT252" s="42"/>
      <c r="BU252" s="28" t="e">
        <f>VLOOKUP(B252,#REF!,8,0)</f>
        <v>#REF!</v>
      </c>
      <c r="BV252" s="28" t="e">
        <f>VLOOKUP(B252,#REF!,13,0)</f>
        <v>#REF!</v>
      </c>
      <c r="BW252" s="28" t="e">
        <f>VLOOKUP(B252,#REF!,18,0)</f>
        <v>#REF!</v>
      </c>
      <c r="BX252" s="27" t="e">
        <f>VLOOKUP(B252,#REF!,43,0)</f>
        <v>#REF!</v>
      </c>
      <c r="BY252" s="27" t="e">
        <f>VLOOKUP(B252,#REF!,48,0)</f>
        <v>#REF!</v>
      </c>
      <c r="BZ252" s="27">
        <v>0</v>
      </c>
      <c r="CA252" s="27" t="e">
        <f>VLOOKUP(B252,#REF!,28,0)</f>
        <v>#REF!</v>
      </c>
      <c r="CB252" s="42"/>
      <c r="CC252" s="27" t="e">
        <f>VLOOKUP(B252,#REF!,23,0)</f>
        <v>#REF!</v>
      </c>
      <c r="CD252" s="27" t="e">
        <f>VLOOKUP(B252,#REF!,33,0)</f>
        <v>#REF!</v>
      </c>
      <c r="CE252" s="42"/>
      <c r="CF252" s="27" t="e">
        <f>VLOOKUP(B252,#REF!,38,0)</f>
        <v>#REF!</v>
      </c>
      <c r="CG252" s="27" t="e">
        <f t="shared" si="38"/>
        <v>#REF!</v>
      </c>
      <c r="CH252" s="27" t="e">
        <f>VLOOKUP(B252,#REF!,87,0)</f>
        <v>#REF!</v>
      </c>
      <c r="CI252" s="27" t="e">
        <f t="shared" si="39"/>
        <v>#REF!</v>
      </c>
      <c r="CJ252" s="42"/>
      <c r="CK252" s="42"/>
      <c r="CL252" s="42"/>
      <c r="CM252" s="30"/>
      <c r="CN252" s="27"/>
    </row>
    <row r="253" spans="1:92" s="43" customFormat="1" hidden="1">
      <c r="A253" s="39" t="s">
        <v>670</v>
      </c>
      <c r="B253" s="39">
        <v>12927</v>
      </c>
      <c r="C253" s="39" t="s">
        <v>508</v>
      </c>
      <c r="D253" s="39" t="s">
        <v>516</v>
      </c>
      <c r="E253" s="39" t="s">
        <v>682</v>
      </c>
      <c r="F253" s="39"/>
      <c r="G253" s="39"/>
      <c r="H253" s="40"/>
      <c r="I253" s="41">
        <v>0.13</v>
      </c>
      <c r="J253" s="24" t="e">
        <f>VLOOKUP(B253,#REF!,2,0)</f>
        <v>#REF!</v>
      </c>
      <c r="K253" s="27" t="e">
        <f>VLOOKUP(B253,#REF!,3,0)</f>
        <v>#REF!</v>
      </c>
      <c r="L253" s="27" t="e">
        <f>VLOOKUP(B253,#REF!,4,0)</f>
        <v>#REF!</v>
      </c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27" t="e">
        <f>VLOOKUP(B253,#REF!,9,0)</f>
        <v>#REF!</v>
      </c>
      <c r="AI253" s="27"/>
      <c r="AJ253" s="42"/>
      <c r="AK253" s="42"/>
      <c r="AL253" s="27" t="e">
        <f>VLOOKUP(B253,#REF!,11,0)</f>
        <v>#REF!</v>
      </c>
      <c r="AM253" s="28" t="e">
        <f t="shared" si="42"/>
        <v>#REF!</v>
      </c>
      <c r="AN253" s="28" t="e">
        <f t="shared" si="43"/>
        <v>#REF!</v>
      </c>
      <c r="AO253" s="42"/>
      <c r="AP253" s="42"/>
      <c r="AQ253" s="42"/>
      <c r="AR253" s="42"/>
      <c r="AS253" s="42"/>
      <c r="AT253" s="27">
        <v>13521.24</v>
      </c>
      <c r="AU253" s="27">
        <v>1757.76</v>
      </c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 t="e">
        <f t="shared" si="44"/>
        <v>#REF!</v>
      </c>
      <c r="BI253" s="42" t="e">
        <f t="shared" si="45"/>
        <v>#REF!</v>
      </c>
      <c r="BJ253" s="28" t="e">
        <f>VLOOKUP(B253,#REF!,3,0)</f>
        <v>#REF!</v>
      </c>
      <c r="BK253" s="28" t="e">
        <f>VLOOKUP(B253,#REF!,6,0)</f>
        <v>#REF!</v>
      </c>
      <c r="BL253" s="28" t="e">
        <f t="shared" si="41"/>
        <v>#REF!</v>
      </c>
      <c r="BM253" s="27" t="e">
        <f>-VLOOKUP(B253,#REF!,10,0)</f>
        <v>#REF!</v>
      </c>
      <c r="BN253" s="27" t="e">
        <f>-VLOOKUP(B253,#REF!,8,0)</f>
        <v>#REF!</v>
      </c>
      <c r="BO253" s="27" t="e">
        <f>VLOOKUP(B253,#REF!,39,0)</f>
        <v>#REF!</v>
      </c>
      <c r="BP253" s="27" t="e">
        <f>VLOOKUP(B253,#REF!,44,0)</f>
        <v>#REF!</v>
      </c>
      <c r="BQ253" s="42"/>
      <c r="BR253" s="27" t="e">
        <f>VLOOKUP(B253,#REF!,24,0)</f>
        <v>#REF!</v>
      </c>
      <c r="BS253" s="42"/>
      <c r="BT253" s="42"/>
      <c r="BU253" s="28" t="e">
        <f>VLOOKUP(B253,#REF!,8,0)</f>
        <v>#REF!</v>
      </c>
      <c r="BV253" s="28" t="e">
        <f>VLOOKUP(B253,#REF!,13,0)</f>
        <v>#REF!</v>
      </c>
      <c r="BW253" s="28" t="e">
        <f>VLOOKUP(B253,#REF!,18,0)</f>
        <v>#REF!</v>
      </c>
      <c r="BX253" s="27" t="e">
        <f>VLOOKUP(B253,#REF!,43,0)</f>
        <v>#REF!</v>
      </c>
      <c r="BY253" s="27" t="e">
        <f>VLOOKUP(B253,#REF!,48,0)</f>
        <v>#REF!</v>
      </c>
      <c r="BZ253" s="27">
        <v>0</v>
      </c>
      <c r="CA253" s="27" t="e">
        <f>VLOOKUP(B253,#REF!,28,0)</f>
        <v>#REF!</v>
      </c>
      <c r="CB253" s="42"/>
      <c r="CC253" s="27" t="e">
        <f>VLOOKUP(B253,#REF!,23,0)</f>
        <v>#REF!</v>
      </c>
      <c r="CD253" s="27" t="e">
        <f>VLOOKUP(B253,#REF!,33,0)</f>
        <v>#REF!</v>
      </c>
      <c r="CE253" s="42"/>
      <c r="CF253" s="27" t="e">
        <f>VLOOKUP(B253,#REF!,38,0)</f>
        <v>#REF!</v>
      </c>
      <c r="CG253" s="27" t="e">
        <f t="shared" si="38"/>
        <v>#REF!</v>
      </c>
      <c r="CH253" s="27" t="e">
        <f>VLOOKUP(B253,#REF!,87,0)</f>
        <v>#REF!</v>
      </c>
      <c r="CI253" s="27" t="e">
        <f t="shared" si="39"/>
        <v>#REF!</v>
      </c>
      <c r="CJ253" s="42"/>
      <c r="CK253" s="42"/>
      <c r="CL253" s="42"/>
      <c r="CM253" s="30"/>
      <c r="CN253" s="27"/>
    </row>
    <row r="254" spans="1:92" hidden="1">
      <c r="A254" s="24" t="s">
        <v>671</v>
      </c>
      <c r="B254" s="24">
        <v>12955</v>
      </c>
      <c r="C254" s="24" t="s">
        <v>508</v>
      </c>
      <c r="D254" s="24" t="s">
        <v>516</v>
      </c>
      <c r="E254" s="24" t="s">
        <v>683</v>
      </c>
      <c r="F254" s="24"/>
      <c r="G254" s="24"/>
      <c r="H254" s="25"/>
      <c r="I254" s="26">
        <v>0.13</v>
      </c>
      <c r="J254" s="24" t="e">
        <f>VLOOKUP(B254,#REF!,2,0)</f>
        <v>#REF!</v>
      </c>
      <c r="K254" s="27" t="e">
        <f>VLOOKUP(B254,#REF!,3,0)</f>
        <v>#REF!</v>
      </c>
      <c r="L254" s="27" t="e">
        <f>VLOOKUP(B254,#REF!,4,0)</f>
        <v>#REF!</v>
      </c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 t="e">
        <f>VLOOKUP(B254,#REF!,9,0)</f>
        <v>#REF!</v>
      </c>
      <c r="AI254" s="27"/>
      <c r="AJ254" s="27"/>
      <c r="AK254" s="27"/>
      <c r="AL254" s="27" t="e">
        <f>VLOOKUP(B254,#REF!,11,0)</f>
        <v>#REF!</v>
      </c>
      <c r="AM254" s="28" t="e">
        <f t="shared" si="42"/>
        <v>#REF!</v>
      </c>
      <c r="AN254" s="28" t="e">
        <f t="shared" si="43"/>
        <v>#REF!</v>
      </c>
      <c r="AO254" s="27"/>
      <c r="AP254" s="27"/>
      <c r="AQ254" s="27"/>
      <c r="AR254" s="27"/>
      <c r="AS254" s="27"/>
      <c r="AT254" s="27">
        <v>22238.94</v>
      </c>
      <c r="AU254" s="27">
        <v>2891.06</v>
      </c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 t="e">
        <f t="shared" si="44"/>
        <v>#REF!</v>
      </c>
      <c r="BI254" s="27" t="e">
        <f t="shared" si="45"/>
        <v>#REF!</v>
      </c>
      <c r="BJ254" s="28" t="e">
        <f>VLOOKUP(B254,#REF!,3,0)</f>
        <v>#REF!</v>
      </c>
      <c r="BK254" s="28" t="e">
        <f>VLOOKUP(B254,#REF!,6,0)</f>
        <v>#REF!</v>
      </c>
      <c r="BL254" s="28" t="e">
        <f t="shared" si="41"/>
        <v>#REF!</v>
      </c>
      <c r="BM254" s="27" t="e">
        <f>-VLOOKUP(B254,#REF!,10,0)</f>
        <v>#REF!</v>
      </c>
      <c r="BN254" s="27" t="e">
        <f>-VLOOKUP(B254,#REF!,8,0)</f>
        <v>#REF!</v>
      </c>
      <c r="BO254" s="27" t="e">
        <f>VLOOKUP(B254,#REF!,39,0)</f>
        <v>#REF!</v>
      </c>
      <c r="BP254" s="27" t="e">
        <f>VLOOKUP(B254,#REF!,44,0)</f>
        <v>#REF!</v>
      </c>
      <c r="BQ254" s="27"/>
      <c r="BR254" s="27" t="e">
        <f>VLOOKUP(B254,#REF!,24,0)</f>
        <v>#REF!</v>
      </c>
      <c r="BS254" s="27"/>
      <c r="BT254" s="27"/>
      <c r="BU254" s="28" t="e">
        <f>VLOOKUP(B254,#REF!,8,0)</f>
        <v>#REF!</v>
      </c>
      <c r="BV254" s="28" t="e">
        <f>VLOOKUP(B254,#REF!,13,0)</f>
        <v>#REF!</v>
      </c>
      <c r="BW254" s="28" t="e">
        <f>VLOOKUP(B254,#REF!,18,0)</f>
        <v>#REF!</v>
      </c>
      <c r="BX254" s="27" t="e">
        <f>VLOOKUP(B254,#REF!,43,0)</f>
        <v>#REF!</v>
      </c>
      <c r="BY254" s="27" t="e">
        <f>VLOOKUP(B254,#REF!,48,0)</f>
        <v>#REF!</v>
      </c>
      <c r="BZ254" s="27">
        <v>0</v>
      </c>
      <c r="CA254" s="27" t="e">
        <f>VLOOKUP(B254,#REF!,28,0)</f>
        <v>#REF!</v>
      </c>
      <c r="CB254" s="27"/>
      <c r="CC254" s="27" t="e">
        <f>VLOOKUP(B254,#REF!,23,0)</f>
        <v>#REF!</v>
      </c>
      <c r="CD254" s="27" t="e">
        <f>VLOOKUP(B254,#REF!,33,0)</f>
        <v>#REF!</v>
      </c>
      <c r="CE254" s="27"/>
      <c r="CF254" s="27" t="e">
        <f>VLOOKUP(B254,#REF!,38,0)</f>
        <v>#REF!</v>
      </c>
      <c r="CG254" s="27" t="e">
        <f t="shared" ref="CG254:CG265" si="46">SUM(BU254:CF254)</f>
        <v>#REF!</v>
      </c>
      <c r="CH254" s="27" t="e">
        <f>VLOOKUP(B254,#REF!,87,0)</f>
        <v>#REF!</v>
      </c>
      <c r="CI254" s="27" t="e">
        <f t="shared" ref="CI254:CI257" si="47">CG254-CH254</f>
        <v>#REF!</v>
      </c>
      <c r="CJ254" s="27"/>
      <c r="CK254" s="27"/>
      <c r="CL254" s="27"/>
      <c r="CM254" s="30"/>
      <c r="CN254" s="27"/>
    </row>
    <row r="255" spans="1:92" hidden="1">
      <c r="A255" s="24" t="s">
        <v>672</v>
      </c>
      <c r="B255" s="24">
        <v>13547</v>
      </c>
      <c r="C255" s="24" t="s">
        <v>508</v>
      </c>
      <c r="D255" s="24" t="s">
        <v>516</v>
      </c>
      <c r="E255" s="24" t="s">
        <v>684</v>
      </c>
      <c r="F255" s="24"/>
      <c r="G255" s="24"/>
      <c r="H255" s="25"/>
      <c r="I255" s="26">
        <v>0.13</v>
      </c>
      <c r="J255" s="24" t="e">
        <f>VLOOKUP(B255,#REF!,2,0)</f>
        <v>#REF!</v>
      </c>
      <c r="K255" s="27" t="e">
        <f>VLOOKUP(B255,#REF!,3,0)</f>
        <v>#REF!</v>
      </c>
      <c r="L255" s="27" t="e">
        <f>VLOOKUP(B255,#REF!,4,0)</f>
        <v>#REF!</v>
      </c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 t="e">
        <f>VLOOKUP(B255,#REF!,9,0)</f>
        <v>#REF!</v>
      </c>
      <c r="AI255" s="27"/>
      <c r="AJ255" s="27"/>
      <c r="AK255" s="27"/>
      <c r="AL255" s="27" t="e">
        <f>VLOOKUP(B255,#REF!,11,0)</f>
        <v>#REF!</v>
      </c>
      <c r="AM255" s="28" t="e">
        <f t="shared" si="42"/>
        <v>#REF!</v>
      </c>
      <c r="AN255" s="28" t="e">
        <f t="shared" si="43"/>
        <v>#REF!</v>
      </c>
      <c r="AO255" s="27"/>
      <c r="AP255" s="27"/>
      <c r="AQ255" s="27"/>
      <c r="AR255" s="27"/>
      <c r="AS255" s="27"/>
      <c r="AT255" s="27">
        <v>2343.36</v>
      </c>
      <c r="AU255" s="27">
        <v>304.64</v>
      </c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 t="e">
        <f t="shared" si="44"/>
        <v>#REF!</v>
      </c>
      <c r="BI255" s="27" t="e">
        <f t="shared" si="45"/>
        <v>#REF!</v>
      </c>
      <c r="BJ255" s="28" t="e">
        <f>VLOOKUP(B255,#REF!,3,0)</f>
        <v>#REF!</v>
      </c>
      <c r="BK255" s="28" t="e">
        <f>VLOOKUP(B255,#REF!,6,0)</f>
        <v>#REF!</v>
      </c>
      <c r="BL255" s="28" t="e">
        <f t="shared" si="41"/>
        <v>#REF!</v>
      </c>
      <c r="BM255" s="27" t="e">
        <f>-VLOOKUP(B255,#REF!,10,0)</f>
        <v>#REF!</v>
      </c>
      <c r="BN255" s="27" t="e">
        <f>-VLOOKUP(B255,#REF!,8,0)</f>
        <v>#REF!</v>
      </c>
      <c r="BO255" s="27" t="e">
        <f>VLOOKUP(B255,#REF!,39,0)</f>
        <v>#REF!</v>
      </c>
      <c r="BP255" s="27" t="e">
        <f>VLOOKUP(B255,#REF!,44,0)</f>
        <v>#REF!</v>
      </c>
      <c r="BQ255" s="27"/>
      <c r="BR255" s="27" t="e">
        <f>VLOOKUP(B255,#REF!,24,0)</f>
        <v>#REF!</v>
      </c>
      <c r="BS255" s="27"/>
      <c r="BT255" s="27"/>
      <c r="BU255" s="28" t="e">
        <f>VLOOKUP(B255,#REF!,8,0)</f>
        <v>#REF!</v>
      </c>
      <c r="BV255" s="28" t="e">
        <f>VLOOKUP(B255,#REF!,13,0)</f>
        <v>#REF!</v>
      </c>
      <c r="BW255" s="28" t="e">
        <f>VLOOKUP(B255,#REF!,18,0)</f>
        <v>#REF!</v>
      </c>
      <c r="BX255" s="27" t="e">
        <f>VLOOKUP(B255,#REF!,43,0)</f>
        <v>#REF!</v>
      </c>
      <c r="BY255" s="27" t="e">
        <f>VLOOKUP(B255,#REF!,48,0)</f>
        <v>#REF!</v>
      </c>
      <c r="BZ255" s="27">
        <v>0</v>
      </c>
      <c r="CA255" s="27" t="e">
        <f>VLOOKUP(B255,#REF!,28,0)</f>
        <v>#REF!</v>
      </c>
      <c r="CB255" s="27"/>
      <c r="CC255" s="27" t="e">
        <f>VLOOKUP(B255,#REF!,23,0)</f>
        <v>#REF!</v>
      </c>
      <c r="CD255" s="27" t="e">
        <f>VLOOKUP(B255,#REF!,33,0)</f>
        <v>#REF!</v>
      </c>
      <c r="CE255" s="27"/>
      <c r="CF255" s="27" t="e">
        <f>VLOOKUP(B255,#REF!,38,0)</f>
        <v>#REF!</v>
      </c>
      <c r="CG255" s="27" t="e">
        <f t="shared" si="46"/>
        <v>#REF!</v>
      </c>
      <c r="CH255" s="27" t="e">
        <f>VLOOKUP(B255,#REF!,87,0)</f>
        <v>#REF!</v>
      </c>
      <c r="CI255" s="27" t="e">
        <f t="shared" si="47"/>
        <v>#REF!</v>
      </c>
      <c r="CJ255" s="27"/>
      <c r="CK255" s="27"/>
      <c r="CL255" s="27"/>
      <c r="CM255" s="30"/>
      <c r="CN255" s="27"/>
    </row>
    <row r="256" spans="1:92" hidden="1">
      <c r="A256" s="24" t="s">
        <v>686</v>
      </c>
      <c r="B256" s="44">
        <v>13637</v>
      </c>
      <c r="C256" s="24" t="s">
        <v>103</v>
      </c>
      <c r="D256" s="24" t="s">
        <v>104</v>
      </c>
      <c r="E256" s="24" t="s">
        <v>688</v>
      </c>
      <c r="F256" s="24"/>
      <c r="G256" s="24"/>
      <c r="H256" s="25"/>
      <c r="I256" s="26">
        <v>0.13</v>
      </c>
      <c r="J256" s="24" t="e">
        <f>VLOOKUP(B256,#REF!,2,0)</f>
        <v>#REF!</v>
      </c>
      <c r="K256" s="27" t="e">
        <f>VLOOKUP(B256,#REF!,3,0)</f>
        <v>#REF!</v>
      </c>
      <c r="L256" s="27" t="e">
        <f>VLOOKUP(B256,#REF!,4,0)</f>
        <v>#REF!</v>
      </c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 t="e">
        <f>VLOOKUP(B256,#REF!,9,0)</f>
        <v>#REF!</v>
      </c>
      <c r="AI256" s="46"/>
      <c r="AJ256" s="27"/>
      <c r="AK256" s="27"/>
      <c r="AL256" s="27" t="e">
        <f>VLOOKUP(B256,#REF!,11,0)</f>
        <v>#REF!</v>
      </c>
      <c r="AM256" s="28" t="e">
        <f t="shared" si="42"/>
        <v>#REF!</v>
      </c>
      <c r="AN256" s="28" t="e">
        <f t="shared" si="43"/>
        <v>#REF!</v>
      </c>
      <c r="AO256" s="27"/>
      <c r="AP256" s="27">
        <v>0</v>
      </c>
      <c r="AQ256" s="27"/>
      <c r="AR256" s="27"/>
      <c r="AS256" s="27"/>
      <c r="AT256" s="27">
        <v>0</v>
      </c>
      <c r="AU256" s="27">
        <v>0</v>
      </c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 t="e">
        <f t="shared" ref="BH256:BH257" si="48">ROUND(BJ256-AR256-AT256-AV256-AX256-AZ256-BB256,2)</f>
        <v>#REF!</v>
      </c>
      <c r="BI256" s="27" t="e">
        <f t="shared" ref="BI256:BI257" si="49">ROUND(BK256-AS256-AU256-AW256-AY256-BA256-BC256,2)</f>
        <v>#REF!</v>
      </c>
      <c r="BJ256" s="28" t="e">
        <f>VLOOKUP(B256,#REF!,3,0)</f>
        <v>#REF!</v>
      </c>
      <c r="BK256" s="28" t="e">
        <f>VLOOKUP(B256,#REF!,6,0)</f>
        <v>#REF!</v>
      </c>
      <c r="BL256" s="28" t="e">
        <f t="shared" si="41"/>
        <v>#REF!</v>
      </c>
      <c r="BM256" s="27" t="e">
        <f>-VLOOKUP(B256,#REF!,10,0)</f>
        <v>#REF!</v>
      </c>
      <c r="BN256" s="27" t="e">
        <f>-VLOOKUP(B256,#REF!,8,0)</f>
        <v>#REF!</v>
      </c>
      <c r="BO256" s="27" t="e">
        <f>VLOOKUP(B256,#REF!,39,0)</f>
        <v>#REF!</v>
      </c>
      <c r="BP256" s="27" t="e">
        <f>VLOOKUP(B256,#REF!,44,0)</f>
        <v>#REF!</v>
      </c>
      <c r="BQ256" s="27"/>
      <c r="BR256" s="27" t="e">
        <f>VLOOKUP(B256,#REF!,24,0)</f>
        <v>#REF!</v>
      </c>
      <c r="BS256" s="27"/>
      <c r="BT256" s="27"/>
      <c r="BU256" s="28" t="e">
        <f>VLOOKUP(B256,#REF!,8,0)</f>
        <v>#REF!</v>
      </c>
      <c r="BV256" s="28" t="e">
        <f>VLOOKUP(B256,#REF!,13,0)</f>
        <v>#REF!</v>
      </c>
      <c r="BW256" s="28" t="e">
        <f>VLOOKUP(B256,#REF!,18,0)</f>
        <v>#REF!</v>
      </c>
      <c r="BX256" s="27" t="e">
        <f>VLOOKUP(B256,#REF!,43,0)</f>
        <v>#REF!</v>
      </c>
      <c r="BY256" s="27" t="e">
        <f>VLOOKUP(B256,#REF!,48,0)</f>
        <v>#REF!</v>
      </c>
      <c r="BZ256" s="27">
        <v>0</v>
      </c>
      <c r="CA256" s="27" t="e">
        <f>VLOOKUP(B256,#REF!,28,0)</f>
        <v>#REF!</v>
      </c>
      <c r="CB256" s="27"/>
      <c r="CC256" s="27" t="e">
        <f>VLOOKUP(B256,#REF!,23,0)</f>
        <v>#REF!</v>
      </c>
      <c r="CD256" s="27" t="e">
        <f>VLOOKUP(B256,#REF!,33,0)</f>
        <v>#REF!</v>
      </c>
      <c r="CE256" s="27"/>
      <c r="CF256" s="27" t="e">
        <f>VLOOKUP(B256,#REF!,38,0)</f>
        <v>#REF!</v>
      </c>
      <c r="CG256" s="27" t="e">
        <f t="shared" si="46"/>
        <v>#REF!</v>
      </c>
      <c r="CH256" s="27" t="e">
        <f>VLOOKUP(B256,#REF!,87,0)</f>
        <v>#REF!</v>
      </c>
      <c r="CI256" s="27" t="e">
        <f t="shared" si="47"/>
        <v>#REF!</v>
      </c>
      <c r="CJ256" s="27"/>
      <c r="CK256" s="27"/>
      <c r="CL256" s="27"/>
      <c r="CM256" s="30"/>
      <c r="CN256" s="27"/>
    </row>
    <row r="257" spans="1:92" hidden="1">
      <c r="A257" s="24" t="s">
        <v>685</v>
      </c>
      <c r="B257" s="44">
        <v>13619</v>
      </c>
      <c r="C257" s="24" t="s">
        <v>103</v>
      </c>
      <c r="D257" s="24" t="s">
        <v>104</v>
      </c>
      <c r="E257" s="24" t="s">
        <v>689</v>
      </c>
      <c r="F257" s="24"/>
      <c r="G257" s="24"/>
      <c r="H257" s="25"/>
      <c r="I257" s="26">
        <v>0.13</v>
      </c>
      <c r="J257" s="24" t="e">
        <f>VLOOKUP(B257,#REF!,2,0)</f>
        <v>#REF!</v>
      </c>
      <c r="K257" s="27" t="e">
        <f>VLOOKUP(B257,#REF!,3,0)</f>
        <v>#REF!</v>
      </c>
      <c r="L257" s="27" t="e">
        <f>VLOOKUP(B257,#REF!,4,0)</f>
        <v>#REF!</v>
      </c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 t="e">
        <f>VLOOKUP(B257,#REF!,9,0)</f>
        <v>#REF!</v>
      </c>
      <c r="AI257" s="46"/>
      <c r="AJ257" s="27"/>
      <c r="AK257" s="27"/>
      <c r="AL257" s="27" t="e">
        <f>VLOOKUP(B257,#REF!,11,0)</f>
        <v>#REF!</v>
      </c>
      <c r="AM257" s="28" t="e">
        <f t="shared" si="42"/>
        <v>#REF!</v>
      </c>
      <c r="AN257" s="28" t="e">
        <f t="shared" si="43"/>
        <v>#REF!</v>
      </c>
      <c r="AO257" s="27"/>
      <c r="AP257" s="27">
        <v>0</v>
      </c>
      <c r="AQ257" s="27"/>
      <c r="AR257" s="27"/>
      <c r="AS257" s="27"/>
      <c r="AT257" s="27">
        <v>0</v>
      </c>
      <c r="AU257" s="27">
        <v>0</v>
      </c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 t="e">
        <f t="shared" si="48"/>
        <v>#REF!</v>
      </c>
      <c r="BI257" s="27" t="e">
        <f t="shared" si="49"/>
        <v>#REF!</v>
      </c>
      <c r="BJ257" s="28" t="e">
        <f>VLOOKUP(B257,#REF!,3,0)</f>
        <v>#REF!</v>
      </c>
      <c r="BK257" s="28" t="e">
        <f>VLOOKUP(B257,#REF!,6,0)</f>
        <v>#REF!</v>
      </c>
      <c r="BL257" s="28" t="e">
        <f t="shared" si="41"/>
        <v>#REF!</v>
      </c>
      <c r="BM257" s="27" t="e">
        <f>-VLOOKUP(B257,#REF!,10,0)</f>
        <v>#REF!</v>
      </c>
      <c r="BN257" s="27" t="e">
        <f>-VLOOKUP(B257,#REF!,8,0)</f>
        <v>#REF!</v>
      </c>
      <c r="BO257" s="27" t="e">
        <f>VLOOKUP(B257,#REF!,39,0)</f>
        <v>#REF!</v>
      </c>
      <c r="BP257" s="27" t="e">
        <f>VLOOKUP(B257,#REF!,44,0)</f>
        <v>#REF!</v>
      </c>
      <c r="BQ257" s="27"/>
      <c r="BR257" s="27" t="e">
        <f>VLOOKUP(B257,#REF!,24,0)</f>
        <v>#REF!</v>
      </c>
      <c r="BS257" s="27"/>
      <c r="BT257" s="27"/>
      <c r="BU257" s="28" t="e">
        <f>VLOOKUP(B257,#REF!,8,0)</f>
        <v>#REF!</v>
      </c>
      <c r="BV257" s="28" t="e">
        <f>VLOOKUP(B257,#REF!,13,0)</f>
        <v>#REF!</v>
      </c>
      <c r="BW257" s="28" t="e">
        <f>VLOOKUP(B257,#REF!,18,0)</f>
        <v>#REF!</v>
      </c>
      <c r="BX257" s="27" t="e">
        <f>VLOOKUP(B257,#REF!,43,0)</f>
        <v>#REF!</v>
      </c>
      <c r="BY257" s="27" t="e">
        <f>VLOOKUP(B257,#REF!,48,0)</f>
        <v>#REF!</v>
      </c>
      <c r="BZ257" s="27">
        <v>0</v>
      </c>
      <c r="CA257" s="27" t="e">
        <f>VLOOKUP(B257,#REF!,28,0)</f>
        <v>#REF!</v>
      </c>
      <c r="CB257" s="27"/>
      <c r="CC257" s="27" t="e">
        <f>VLOOKUP(B257,#REF!,23,0)</f>
        <v>#REF!</v>
      </c>
      <c r="CD257" s="27" t="e">
        <f>VLOOKUP(B257,#REF!,33,0)</f>
        <v>#REF!</v>
      </c>
      <c r="CE257" s="27"/>
      <c r="CF257" s="27" t="e">
        <f>VLOOKUP(B257,#REF!,38,0)</f>
        <v>#REF!</v>
      </c>
      <c r="CG257" s="27" t="e">
        <f t="shared" si="46"/>
        <v>#REF!</v>
      </c>
      <c r="CH257" s="27" t="e">
        <f>VLOOKUP(B257,#REF!,87,0)</f>
        <v>#REF!</v>
      </c>
      <c r="CI257" s="27" t="e">
        <f t="shared" si="47"/>
        <v>#REF!</v>
      </c>
      <c r="CJ257" s="27"/>
      <c r="CK257" s="27"/>
      <c r="CL257" s="27"/>
      <c r="CM257" s="30"/>
      <c r="CN257" s="27"/>
    </row>
    <row r="258" spans="1:92" hidden="1">
      <c r="A258" s="24" t="s">
        <v>568</v>
      </c>
      <c r="B258" s="24">
        <v>3896</v>
      </c>
      <c r="C258" s="24" t="s">
        <v>536</v>
      </c>
      <c r="D258" s="24" t="s">
        <v>537</v>
      </c>
      <c r="E258" s="24" t="s">
        <v>690</v>
      </c>
      <c r="F258" s="24"/>
      <c r="G258" s="24"/>
      <c r="H258" s="25"/>
      <c r="I258" s="26">
        <v>0.13</v>
      </c>
      <c r="J258" s="24" t="e">
        <f>VLOOKUP(B258,#REF!,2,0)</f>
        <v>#REF!</v>
      </c>
      <c r="K258" s="27" t="e">
        <f>VLOOKUP(B258,#REF!,3,0)</f>
        <v>#REF!</v>
      </c>
      <c r="L258" s="27" t="e">
        <f>VLOOKUP(B258,#REF!,4,0)</f>
        <v>#REF!</v>
      </c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 t="e">
        <f>VLOOKUP(B258,#REF!,9,0)</f>
        <v>#REF!</v>
      </c>
      <c r="AI258" s="27"/>
      <c r="AJ258" s="27"/>
      <c r="AK258" s="27"/>
      <c r="AL258" s="27" t="e">
        <f>VLOOKUP(B258,#REF!,11,0)</f>
        <v>#REF!</v>
      </c>
      <c r="AM258" s="28" t="e">
        <f t="shared" ref="AM258:AM265" si="50">ROUND(K258,2)</f>
        <v>#REF!</v>
      </c>
      <c r="AN258" s="28" t="e">
        <f t="shared" ref="AN258:AN265" si="51">ROUND(L258-AH258-AI258-AJ258-AK258+AL258+AD258,2)</f>
        <v>#REF!</v>
      </c>
      <c r="AO258" s="27"/>
      <c r="AP258" s="27"/>
      <c r="AQ258" s="27"/>
      <c r="AR258" s="27"/>
      <c r="AS258" s="27"/>
      <c r="AT258" s="27">
        <v>11803.55</v>
      </c>
      <c r="AU258" s="27">
        <v>1534.45</v>
      </c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 t="e">
        <f t="shared" ref="BH258:BH265" si="52">ROUND(BJ258-AR258-AT258-AV258-AX258-AZ258-BB258,2)</f>
        <v>#REF!</v>
      </c>
      <c r="BI258" s="27" t="e">
        <f t="shared" ref="BI258:BI265" si="53">ROUND(BK258-AS258-AU258-AW258-AY258-BA258-BC258,2)</f>
        <v>#REF!</v>
      </c>
      <c r="BJ258" s="28" t="e">
        <f>VLOOKUP(B258,#REF!,3,0)</f>
        <v>#REF!</v>
      </c>
      <c r="BK258" s="28" t="e">
        <f>VLOOKUP(B258,#REF!,6,0)</f>
        <v>#REF!</v>
      </c>
      <c r="BL258" s="28" t="e">
        <f t="shared" ref="BL258:BL265" si="54">IF(BN258&lt;0,BK258-AN258+BN258,BK258-AN258)</f>
        <v>#REF!</v>
      </c>
      <c r="BM258" s="27" t="e">
        <f>-VLOOKUP(B258,#REF!,10,0)</f>
        <v>#REF!</v>
      </c>
      <c r="BN258" s="27" t="e">
        <f>-VLOOKUP(B258,#REF!,8,0)</f>
        <v>#REF!</v>
      </c>
      <c r="BO258" s="27" t="e">
        <f>VLOOKUP(B258,#REF!,39,0)</f>
        <v>#REF!</v>
      </c>
      <c r="BP258" s="27" t="e">
        <f>VLOOKUP(B258,#REF!,44,0)</f>
        <v>#REF!</v>
      </c>
      <c r="BQ258" s="27"/>
      <c r="BR258" s="27" t="e">
        <f>VLOOKUP(B258,#REF!,24,0)</f>
        <v>#REF!</v>
      </c>
      <c r="BS258" s="27"/>
      <c r="BT258" s="27"/>
      <c r="BU258" s="28" t="e">
        <f>VLOOKUP(B258,#REF!,8,0)</f>
        <v>#REF!</v>
      </c>
      <c r="BV258" s="28" t="e">
        <f>VLOOKUP(B258,#REF!,13,0)</f>
        <v>#REF!</v>
      </c>
      <c r="BW258" s="28" t="e">
        <f>VLOOKUP(B258,#REF!,18,0)</f>
        <v>#REF!</v>
      </c>
      <c r="BX258" s="27" t="e">
        <f>VLOOKUP(B258,#REF!,43,0)</f>
        <v>#REF!</v>
      </c>
      <c r="BY258" s="27" t="e">
        <f>VLOOKUP(B258,#REF!,48,0)</f>
        <v>#REF!</v>
      </c>
      <c r="BZ258" s="27">
        <v>0</v>
      </c>
      <c r="CA258" s="27" t="e">
        <f>VLOOKUP(B258,#REF!,28,0)</f>
        <v>#REF!</v>
      </c>
      <c r="CB258" s="27"/>
      <c r="CC258" s="27" t="e">
        <f>VLOOKUP(B258,#REF!,23,0)</f>
        <v>#REF!</v>
      </c>
      <c r="CD258" s="27" t="e">
        <f>VLOOKUP(B258,#REF!,33,0)</f>
        <v>#REF!</v>
      </c>
      <c r="CE258" s="27"/>
      <c r="CF258" s="27" t="e">
        <f>VLOOKUP(B258,#REF!,38,0)</f>
        <v>#REF!</v>
      </c>
      <c r="CG258" s="27" t="e">
        <f t="shared" si="46"/>
        <v>#REF!</v>
      </c>
      <c r="CH258" s="27" t="e">
        <f>VLOOKUP(B258,#REF!,87,0)</f>
        <v>#REF!</v>
      </c>
      <c r="CI258" s="27" t="e">
        <f t="shared" ref="CI258:CI265" si="55">CG258-CH258</f>
        <v>#REF!</v>
      </c>
      <c r="CJ258" s="27"/>
      <c r="CK258" s="27"/>
      <c r="CL258" s="27"/>
      <c r="CM258" s="30"/>
      <c r="CN258" s="27"/>
    </row>
    <row r="259" spans="1:92" hidden="1">
      <c r="A259" s="24" t="s">
        <v>578</v>
      </c>
      <c r="B259" s="24">
        <v>5770</v>
      </c>
      <c r="C259" s="24" t="s">
        <v>536</v>
      </c>
      <c r="D259" s="24" t="s">
        <v>537</v>
      </c>
      <c r="E259" s="24" t="s">
        <v>691</v>
      </c>
      <c r="F259" s="24"/>
      <c r="G259" s="24"/>
      <c r="H259" s="25"/>
      <c r="I259" s="26">
        <v>0.13</v>
      </c>
      <c r="J259" s="24" t="e">
        <f>VLOOKUP(B259,#REF!,2,0)</f>
        <v>#REF!</v>
      </c>
      <c r="K259" s="27" t="e">
        <f>VLOOKUP(B259,#REF!,3,0)</f>
        <v>#REF!</v>
      </c>
      <c r="L259" s="27" t="e">
        <f>VLOOKUP(B259,#REF!,4,0)</f>
        <v>#REF!</v>
      </c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 t="e">
        <f>VLOOKUP(B259,#REF!,9,0)</f>
        <v>#REF!</v>
      </c>
      <c r="AI259" s="27"/>
      <c r="AJ259" s="27"/>
      <c r="AK259" s="27"/>
      <c r="AL259" s="27" t="e">
        <f>VLOOKUP(B259,#REF!,11,0)</f>
        <v>#REF!</v>
      </c>
      <c r="AM259" s="28" t="e">
        <f t="shared" si="50"/>
        <v>#REF!</v>
      </c>
      <c r="AN259" s="28" t="e">
        <f t="shared" si="51"/>
        <v>#REF!</v>
      </c>
      <c r="AO259" s="27"/>
      <c r="AP259" s="27"/>
      <c r="AQ259" s="27"/>
      <c r="AR259" s="27"/>
      <c r="AS259" s="27"/>
      <c r="AT259" s="27">
        <v>1036.28</v>
      </c>
      <c r="AU259" s="27">
        <v>134.72</v>
      </c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 t="e">
        <f t="shared" si="52"/>
        <v>#REF!</v>
      </c>
      <c r="BI259" s="27" t="e">
        <f t="shared" si="53"/>
        <v>#REF!</v>
      </c>
      <c r="BJ259" s="28" t="e">
        <f>VLOOKUP(B259,#REF!,3,0)</f>
        <v>#REF!</v>
      </c>
      <c r="BK259" s="28" t="e">
        <f>VLOOKUP(B259,#REF!,6,0)</f>
        <v>#REF!</v>
      </c>
      <c r="BL259" s="28" t="e">
        <f t="shared" si="54"/>
        <v>#REF!</v>
      </c>
      <c r="BM259" s="27" t="e">
        <f>VLOOKUP(B259,#REF!,12,0)</f>
        <v>#REF!</v>
      </c>
      <c r="BN259" s="27" t="e">
        <f>-VLOOKUP(B259,#REF!,8,0)</f>
        <v>#REF!</v>
      </c>
      <c r="BO259" s="27" t="e">
        <f>VLOOKUP(B259,#REF!,39,0)</f>
        <v>#REF!</v>
      </c>
      <c r="BP259" s="27" t="e">
        <f>VLOOKUP(B259,#REF!,44,0)</f>
        <v>#REF!</v>
      </c>
      <c r="BQ259" s="27"/>
      <c r="BR259" s="27" t="e">
        <f>VLOOKUP(B259,#REF!,24,0)</f>
        <v>#REF!</v>
      </c>
      <c r="BS259" s="27"/>
      <c r="BT259" s="27"/>
      <c r="BU259" s="28" t="e">
        <f>VLOOKUP(B259,#REF!,8,0)</f>
        <v>#REF!</v>
      </c>
      <c r="BV259" s="28" t="e">
        <f>VLOOKUP(B259,#REF!,13,0)</f>
        <v>#REF!</v>
      </c>
      <c r="BW259" s="28" t="e">
        <f>VLOOKUP(B259,#REF!,18,0)</f>
        <v>#REF!</v>
      </c>
      <c r="BX259" s="27" t="e">
        <f>VLOOKUP(B259,#REF!,43,0)</f>
        <v>#REF!</v>
      </c>
      <c r="BY259" s="27" t="e">
        <f>VLOOKUP(B259,#REF!,48,0)</f>
        <v>#REF!</v>
      </c>
      <c r="BZ259" s="27">
        <v>0</v>
      </c>
      <c r="CA259" s="27" t="e">
        <f>VLOOKUP(B259,#REF!,28,0)</f>
        <v>#REF!</v>
      </c>
      <c r="CB259" s="27"/>
      <c r="CC259" s="27" t="e">
        <f>VLOOKUP(B259,#REF!,23,0)</f>
        <v>#REF!</v>
      </c>
      <c r="CD259" s="27" t="e">
        <f>VLOOKUP(B259,#REF!,33,0)</f>
        <v>#REF!</v>
      </c>
      <c r="CE259" s="27"/>
      <c r="CF259" s="27" t="e">
        <f>VLOOKUP(B259,#REF!,38,0)</f>
        <v>#REF!</v>
      </c>
      <c r="CG259" s="27" t="e">
        <f t="shared" si="46"/>
        <v>#REF!</v>
      </c>
      <c r="CH259" s="27" t="e">
        <f>VLOOKUP(B259,#REF!,87,0)</f>
        <v>#REF!</v>
      </c>
      <c r="CI259" s="27" t="e">
        <f t="shared" si="55"/>
        <v>#REF!</v>
      </c>
      <c r="CJ259" s="27"/>
      <c r="CK259" s="27"/>
      <c r="CL259" s="27"/>
      <c r="CM259" s="30"/>
      <c r="CN259" s="27"/>
    </row>
    <row r="260" spans="1:92" hidden="1">
      <c r="A260" s="24" t="s">
        <v>595</v>
      </c>
      <c r="B260" s="24">
        <v>8757</v>
      </c>
      <c r="C260" s="24" t="s">
        <v>536</v>
      </c>
      <c r="D260" s="24" t="s">
        <v>537</v>
      </c>
      <c r="E260" s="24" t="s">
        <v>692</v>
      </c>
      <c r="F260" s="24"/>
      <c r="G260" s="24"/>
      <c r="H260" s="25"/>
      <c r="I260" s="26">
        <v>0.13</v>
      </c>
      <c r="J260" s="24" t="e">
        <f>VLOOKUP(B260,#REF!,2,0)</f>
        <v>#REF!</v>
      </c>
      <c r="K260" s="27" t="e">
        <f>VLOOKUP(B260,#REF!,3,0)</f>
        <v>#REF!</v>
      </c>
      <c r="L260" s="27" t="e">
        <f>VLOOKUP(B260,#REF!,4,0)</f>
        <v>#REF!</v>
      </c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 t="e">
        <f>VLOOKUP(B260,#REF!,9,0)</f>
        <v>#REF!</v>
      </c>
      <c r="AI260" s="27"/>
      <c r="AJ260" s="27"/>
      <c r="AK260" s="27"/>
      <c r="AL260" s="27" t="e">
        <f>VLOOKUP(B260,#REF!,11,0)</f>
        <v>#REF!</v>
      </c>
      <c r="AM260" s="28" t="e">
        <f t="shared" si="50"/>
        <v>#REF!</v>
      </c>
      <c r="AN260" s="28" t="e">
        <f t="shared" si="51"/>
        <v>#REF!</v>
      </c>
      <c r="AO260" s="27"/>
      <c r="AP260" s="27"/>
      <c r="AQ260" s="27"/>
      <c r="AR260" s="27"/>
      <c r="AS260" s="27"/>
      <c r="AT260" s="27">
        <v>684.95</v>
      </c>
      <c r="AU260" s="27">
        <v>89.05</v>
      </c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 t="e">
        <f t="shared" si="52"/>
        <v>#REF!</v>
      </c>
      <c r="BI260" s="27" t="e">
        <f t="shared" si="53"/>
        <v>#REF!</v>
      </c>
      <c r="BJ260" s="28" t="e">
        <f>VLOOKUP(B260,#REF!,3,0)</f>
        <v>#REF!</v>
      </c>
      <c r="BK260" s="28" t="e">
        <f>VLOOKUP(B260,#REF!,6,0)</f>
        <v>#REF!</v>
      </c>
      <c r="BL260" s="28" t="e">
        <f t="shared" si="54"/>
        <v>#REF!</v>
      </c>
      <c r="BM260" s="27" t="e">
        <f>VLOOKUP(B260,#REF!,12,0)</f>
        <v>#REF!</v>
      </c>
      <c r="BN260" s="27" t="e">
        <f>-VLOOKUP(B260,#REF!,8,0)</f>
        <v>#REF!</v>
      </c>
      <c r="BO260" s="27" t="e">
        <f>VLOOKUP(B260,#REF!,39,0)</f>
        <v>#REF!</v>
      </c>
      <c r="BP260" s="27" t="e">
        <f>VLOOKUP(B260,#REF!,44,0)</f>
        <v>#REF!</v>
      </c>
      <c r="BQ260" s="27"/>
      <c r="BR260" s="27" t="e">
        <f>VLOOKUP(B260,#REF!,24,0)</f>
        <v>#REF!</v>
      </c>
      <c r="BS260" s="27"/>
      <c r="BT260" s="27"/>
      <c r="BU260" s="28" t="e">
        <f>VLOOKUP(B260,#REF!,8,0)</f>
        <v>#REF!</v>
      </c>
      <c r="BV260" s="28" t="e">
        <f>VLOOKUP(B260,#REF!,13,0)</f>
        <v>#REF!</v>
      </c>
      <c r="BW260" s="28" t="e">
        <f>VLOOKUP(B260,#REF!,18,0)</f>
        <v>#REF!</v>
      </c>
      <c r="BX260" s="27" t="e">
        <f>VLOOKUP(B260,#REF!,43,0)</f>
        <v>#REF!</v>
      </c>
      <c r="BY260" s="27" t="e">
        <f>VLOOKUP(B260,#REF!,48,0)</f>
        <v>#REF!</v>
      </c>
      <c r="BZ260" s="27">
        <v>0</v>
      </c>
      <c r="CA260" s="27" t="e">
        <f>VLOOKUP(B260,#REF!,28,0)</f>
        <v>#REF!</v>
      </c>
      <c r="CB260" s="27"/>
      <c r="CC260" s="27" t="e">
        <f>VLOOKUP(B260,#REF!,23,0)</f>
        <v>#REF!</v>
      </c>
      <c r="CD260" s="27" t="e">
        <f>VLOOKUP(B260,#REF!,33,0)</f>
        <v>#REF!</v>
      </c>
      <c r="CE260" s="27"/>
      <c r="CF260" s="27" t="e">
        <f>VLOOKUP(B260,#REF!,38,0)</f>
        <v>#REF!</v>
      </c>
      <c r="CG260" s="27" t="e">
        <f t="shared" si="46"/>
        <v>#REF!</v>
      </c>
      <c r="CH260" s="27" t="e">
        <f>VLOOKUP(B260,#REF!,87,0)</f>
        <v>#REF!</v>
      </c>
      <c r="CI260" s="27" t="e">
        <f t="shared" si="55"/>
        <v>#REF!</v>
      </c>
      <c r="CJ260" s="27"/>
      <c r="CK260" s="27"/>
      <c r="CL260" s="27"/>
      <c r="CM260" s="30"/>
      <c r="CN260" s="27"/>
    </row>
    <row r="261" spans="1:92" hidden="1">
      <c r="A261" s="24" t="s">
        <v>555</v>
      </c>
      <c r="B261" s="24">
        <v>11665</v>
      </c>
      <c r="C261" s="24" t="s">
        <v>536</v>
      </c>
      <c r="D261" s="24" t="s">
        <v>537</v>
      </c>
      <c r="E261" s="24" t="s">
        <v>693</v>
      </c>
      <c r="F261" s="24"/>
      <c r="G261" s="24"/>
      <c r="H261" s="25"/>
      <c r="I261" s="26">
        <v>0.13</v>
      </c>
      <c r="J261" s="24" t="e">
        <f>VLOOKUP(B261,#REF!,2,0)</f>
        <v>#REF!</v>
      </c>
      <c r="K261" s="27" t="e">
        <f>VLOOKUP(B261,#REF!,3,0)</f>
        <v>#REF!</v>
      </c>
      <c r="L261" s="27" t="e">
        <f>VLOOKUP(B261,#REF!,4,0)</f>
        <v>#REF!</v>
      </c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 t="e">
        <f>VLOOKUP(B261,#REF!,9,0)</f>
        <v>#REF!</v>
      </c>
      <c r="AI261" s="27"/>
      <c r="AJ261" s="27"/>
      <c r="AK261" s="27"/>
      <c r="AL261" s="27" t="e">
        <f>VLOOKUP(B261,#REF!,11,0)</f>
        <v>#REF!</v>
      </c>
      <c r="AM261" s="28" t="e">
        <f t="shared" si="50"/>
        <v>#REF!</v>
      </c>
      <c r="AN261" s="28" t="e">
        <f t="shared" si="51"/>
        <v>#REF!</v>
      </c>
      <c r="AO261" s="27"/>
      <c r="AP261" s="27"/>
      <c r="AQ261" s="27"/>
      <c r="AR261" s="27"/>
      <c r="AS261" s="27"/>
      <c r="AT261" s="27">
        <v>9495.56</v>
      </c>
      <c r="AU261" s="27">
        <v>1234.44</v>
      </c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 t="e">
        <f t="shared" si="52"/>
        <v>#REF!</v>
      </c>
      <c r="BI261" s="27" t="e">
        <f t="shared" si="53"/>
        <v>#REF!</v>
      </c>
      <c r="BJ261" s="28" t="e">
        <f>VLOOKUP(B261,#REF!,3,0)</f>
        <v>#REF!</v>
      </c>
      <c r="BK261" s="28" t="e">
        <f>VLOOKUP(B261,#REF!,6,0)</f>
        <v>#REF!</v>
      </c>
      <c r="BL261" s="28" t="e">
        <f t="shared" si="54"/>
        <v>#REF!</v>
      </c>
      <c r="BM261" s="27" t="e">
        <f>-VLOOKUP(B261,#REF!,10,0)</f>
        <v>#REF!</v>
      </c>
      <c r="BN261" s="27" t="e">
        <f>-VLOOKUP(B261,#REF!,8,0)</f>
        <v>#REF!</v>
      </c>
      <c r="BO261" s="27" t="e">
        <f>VLOOKUP(B261,#REF!,39,0)</f>
        <v>#REF!</v>
      </c>
      <c r="BP261" s="27" t="e">
        <f>VLOOKUP(B261,#REF!,44,0)</f>
        <v>#REF!</v>
      </c>
      <c r="BQ261" s="27"/>
      <c r="BR261" s="27" t="e">
        <f>VLOOKUP(B261,#REF!,24,0)</f>
        <v>#REF!</v>
      </c>
      <c r="BS261" s="27"/>
      <c r="BT261" s="27"/>
      <c r="BU261" s="28" t="e">
        <f>VLOOKUP(B261,#REF!,8,0)</f>
        <v>#REF!</v>
      </c>
      <c r="BV261" s="28" t="e">
        <f>VLOOKUP(B261,#REF!,13,0)</f>
        <v>#REF!</v>
      </c>
      <c r="BW261" s="28" t="e">
        <f>VLOOKUP(B261,#REF!,18,0)</f>
        <v>#REF!</v>
      </c>
      <c r="BX261" s="27" t="e">
        <f>VLOOKUP(B261,#REF!,43,0)</f>
        <v>#REF!</v>
      </c>
      <c r="BY261" s="27" t="e">
        <f>VLOOKUP(B261,#REF!,48,0)</f>
        <v>#REF!</v>
      </c>
      <c r="BZ261" s="27">
        <v>0</v>
      </c>
      <c r="CA261" s="27" t="e">
        <f>VLOOKUP(B261,#REF!,28,0)</f>
        <v>#REF!</v>
      </c>
      <c r="CB261" s="27"/>
      <c r="CC261" s="27" t="e">
        <f>VLOOKUP(B261,#REF!,23,0)</f>
        <v>#REF!</v>
      </c>
      <c r="CD261" s="27" t="e">
        <f>VLOOKUP(B261,#REF!,33,0)</f>
        <v>#REF!</v>
      </c>
      <c r="CE261" s="27"/>
      <c r="CF261" s="27" t="e">
        <f>VLOOKUP(B261,#REF!,38,0)</f>
        <v>#REF!</v>
      </c>
      <c r="CG261" s="27" t="e">
        <f t="shared" si="46"/>
        <v>#REF!</v>
      </c>
      <c r="CH261" s="27" t="e">
        <f>VLOOKUP(B261,#REF!,87,0)</f>
        <v>#REF!</v>
      </c>
      <c r="CI261" s="27" t="e">
        <f t="shared" si="55"/>
        <v>#REF!</v>
      </c>
      <c r="CJ261" s="27"/>
      <c r="CK261" s="27"/>
      <c r="CL261" s="27"/>
      <c r="CM261" s="30"/>
      <c r="CN261" s="27"/>
    </row>
    <row r="262" spans="1:92" hidden="1">
      <c r="A262" s="24" t="s">
        <v>556</v>
      </c>
      <c r="B262" s="24">
        <v>11700</v>
      </c>
      <c r="C262" s="24" t="s">
        <v>536</v>
      </c>
      <c r="D262" s="24" t="s">
        <v>537</v>
      </c>
      <c r="E262" s="24" t="s">
        <v>694</v>
      </c>
      <c r="F262" s="24"/>
      <c r="G262" s="24"/>
      <c r="H262" s="25"/>
      <c r="I262" s="26">
        <v>0.13</v>
      </c>
      <c r="J262" s="24" t="e">
        <f>VLOOKUP(B262,#REF!,2,0)</f>
        <v>#REF!</v>
      </c>
      <c r="K262" s="27" t="e">
        <f>VLOOKUP(B262,#REF!,3,0)</f>
        <v>#REF!</v>
      </c>
      <c r="L262" s="27" t="e">
        <f>VLOOKUP(B262,#REF!,4,0)</f>
        <v>#REF!</v>
      </c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 t="e">
        <f>VLOOKUP(B262,#REF!,9,0)</f>
        <v>#REF!</v>
      </c>
      <c r="AI262" s="27"/>
      <c r="AJ262" s="27"/>
      <c r="AK262" s="27"/>
      <c r="AL262" s="27" t="e">
        <f>VLOOKUP(B262,#REF!,11,0)</f>
        <v>#REF!</v>
      </c>
      <c r="AM262" s="28" t="e">
        <f t="shared" si="50"/>
        <v>#REF!</v>
      </c>
      <c r="AN262" s="28" t="e">
        <f t="shared" si="51"/>
        <v>#REF!</v>
      </c>
      <c r="AO262" s="27"/>
      <c r="AP262" s="27"/>
      <c r="AQ262" s="27"/>
      <c r="AR262" s="27"/>
      <c r="AS262" s="27"/>
      <c r="AT262" s="27">
        <v>325.66000000000003</v>
      </c>
      <c r="AU262" s="27">
        <v>42.34</v>
      </c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 t="e">
        <f t="shared" si="52"/>
        <v>#REF!</v>
      </c>
      <c r="BI262" s="27" t="e">
        <f t="shared" si="53"/>
        <v>#REF!</v>
      </c>
      <c r="BJ262" s="28" t="e">
        <f>VLOOKUP(B262,#REF!,3,0)</f>
        <v>#REF!</v>
      </c>
      <c r="BK262" s="28" t="e">
        <f>VLOOKUP(B262,#REF!,6,0)</f>
        <v>#REF!</v>
      </c>
      <c r="BL262" s="28" t="e">
        <f t="shared" si="54"/>
        <v>#REF!</v>
      </c>
      <c r="BM262" s="27" t="e">
        <f>VLOOKUP(B262,#REF!,12,0)</f>
        <v>#REF!</v>
      </c>
      <c r="BN262" s="27" t="e">
        <f>-VLOOKUP(B262,#REF!,8,0)</f>
        <v>#REF!</v>
      </c>
      <c r="BO262" s="27" t="e">
        <f>VLOOKUP(B262,#REF!,39,0)</f>
        <v>#REF!</v>
      </c>
      <c r="BP262" s="27" t="e">
        <f>VLOOKUP(B262,#REF!,44,0)</f>
        <v>#REF!</v>
      </c>
      <c r="BQ262" s="27"/>
      <c r="BR262" s="27" t="e">
        <f>VLOOKUP(B262,#REF!,24,0)</f>
        <v>#REF!</v>
      </c>
      <c r="BS262" s="27"/>
      <c r="BT262" s="27"/>
      <c r="BU262" s="28" t="e">
        <f>VLOOKUP(B262,#REF!,8,0)</f>
        <v>#REF!</v>
      </c>
      <c r="BV262" s="28" t="e">
        <f>VLOOKUP(B262,#REF!,13,0)</f>
        <v>#REF!</v>
      </c>
      <c r="BW262" s="28" t="e">
        <f>VLOOKUP(B262,#REF!,18,0)</f>
        <v>#REF!</v>
      </c>
      <c r="BX262" s="27" t="e">
        <f>VLOOKUP(B262,#REF!,43,0)</f>
        <v>#REF!</v>
      </c>
      <c r="BY262" s="27" t="e">
        <f>VLOOKUP(B262,#REF!,48,0)</f>
        <v>#REF!</v>
      </c>
      <c r="BZ262" s="27">
        <v>0</v>
      </c>
      <c r="CA262" s="27" t="e">
        <f>VLOOKUP(B262,#REF!,28,0)</f>
        <v>#REF!</v>
      </c>
      <c r="CB262" s="27"/>
      <c r="CC262" s="27" t="e">
        <f>VLOOKUP(B262,#REF!,23,0)</f>
        <v>#REF!</v>
      </c>
      <c r="CD262" s="27" t="e">
        <f>VLOOKUP(B262,#REF!,33,0)</f>
        <v>#REF!</v>
      </c>
      <c r="CE262" s="27"/>
      <c r="CF262" s="27" t="e">
        <f>VLOOKUP(B262,#REF!,38,0)</f>
        <v>#REF!</v>
      </c>
      <c r="CG262" s="27" t="e">
        <f t="shared" si="46"/>
        <v>#REF!</v>
      </c>
      <c r="CH262" s="27" t="e">
        <f>VLOOKUP(B262,#REF!,87,0)</f>
        <v>#REF!</v>
      </c>
      <c r="CI262" s="27" t="e">
        <f t="shared" si="55"/>
        <v>#REF!</v>
      </c>
      <c r="CJ262" s="27"/>
      <c r="CK262" s="27"/>
      <c r="CL262" s="27"/>
      <c r="CM262" s="30"/>
      <c r="CN262" s="27"/>
    </row>
    <row r="263" spans="1:92" hidden="1">
      <c r="A263" s="24" t="s">
        <v>544</v>
      </c>
      <c r="B263" s="24">
        <v>10867</v>
      </c>
      <c r="C263" s="24" t="s">
        <v>536</v>
      </c>
      <c r="D263" s="24" t="s">
        <v>537</v>
      </c>
      <c r="E263" s="24" t="s">
        <v>695</v>
      </c>
      <c r="F263" s="24"/>
      <c r="G263" s="24"/>
      <c r="H263" s="25"/>
      <c r="I263" s="26">
        <v>0.13</v>
      </c>
      <c r="J263" s="24" t="e">
        <f>VLOOKUP(B263,#REF!,2,0)</f>
        <v>#REF!</v>
      </c>
      <c r="K263" s="27" t="e">
        <f>VLOOKUP(B263,#REF!,3,0)</f>
        <v>#REF!</v>
      </c>
      <c r="L263" s="27" t="e">
        <f>VLOOKUP(B263,#REF!,4,0)</f>
        <v>#REF!</v>
      </c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 t="e">
        <f>VLOOKUP(B263,#REF!,9,0)</f>
        <v>#REF!</v>
      </c>
      <c r="AI263" s="27"/>
      <c r="AJ263" s="27"/>
      <c r="AK263" s="27"/>
      <c r="AL263" s="27" t="e">
        <f>VLOOKUP(B263,#REF!,11,0)</f>
        <v>#REF!</v>
      </c>
      <c r="AM263" s="28" t="e">
        <f t="shared" si="50"/>
        <v>#REF!</v>
      </c>
      <c r="AN263" s="28" t="e">
        <f t="shared" si="51"/>
        <v>#REF!</v>
      </c>
      <c r="AO263" s="27"/>
      <c r="AP263" s="27"/>
      <c r="AQ263" s="27"/>
      <c r="AR263" s="27"/>
      <c r="AS263" s="27"/>
      <c r="AT263" s="27">
        <v>11702.64</v>
      </c>
      <c r="AU263" s="27">
        <v>1521.36</v>
      </c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 t="e">
        <f t="shared" si="52"/>
        <v>#REF!</v>
      </c>
      <c r="BI263" s="27" t="e">
        <f t="shared" si="53"/>
        <v>#REF!</v>
      </c>
      <c r="BJ263" s="28" t="e">
        <f>VLOOKUP(B263,#REF!,3,0)</f>
        <v>#REF!</v>
      </c>
      <c r="BK263" s="28" t="e">
        <f>VLOOKUP(B263,#REF!,6,0)</f>
        <v>#REF!</v>
      </c>
      <c r="BL263" s="28" t="e">
        <f t="shared" si="54"/>
        <v>#REF!</v>
      </c>
      <c r="BM263" s="27" t="e">
        <f>-VLOOKUP(B263,#REF!,10,0)</f>
        <v>#REF!</v>
      </c>
      <c r="BN263" s="27" t="e">
        <f>-VLOOKUP(B263,#REF!,8,0)</f>
        <v>#REF!</v>
      </c>
      <c r="BO263" s="27" t="e">
        <f>VLOOKUP(B263,#REF!,39,0)</f>
        <v>#REF!</v>
      </c>
      <c r="BP263" s="27" t="e">
        <f>VLOOKUP(B263,#REF!,44,0)</f>
        <v>#REF!</v>
      </c>
      <c r="BQ263" s="27"/>
      <c r="BR263" s="27" t="e">
        <f>VLOOKUP(B263,#REF!,24,0)</f>
        <v>#REF!</v>
      </c>
      <c r="BS263" s="27"/>
      <c r="BT263" s="27"/>
      <c r="BU263" s="28" t="e">
        <f>VLOOKUP(B263,#REF!,8,0)</f>
        <v>#REF!</v>
      </c>
      <c r="BV263" s="28" t="e">
        <f>VLOOKUP(B263,#REF!,13,0)</f>
        <v>#REF!</v>
      </c>
      <c r="BW263" s="28" t="e">
        <f>VLOOKUP(B263,#REF!,18,0)</f>
        <v>#REF!</v>
      </c>
      <c r="BX263" s="27" t="e">
        <f>VLOOKUP(B263,#REF!,43,0)</f>
        <v>#REF!</v>
      </c>
      <c r="BY263" s="27" t="e">
        <f>VLOOKUP(B263,#REF!,48,0)</f>
        <v>#REF!</v>
      </c>
      <c r="BZ263" s="27">
        <v>0</v>
      </c>
      <c r="CA263" s="27" t="e">
        <f>VLOOKUP(B263,#REF!,28,0)</f>
        <v>#REF!</v>
      </c>
      <c r="CB263" s="27"/>
      <c r="CC263" s="27" t="e">
        <f>VLOOKUP(B263,#REF!,23,0)</f>
        <v>#REF!</v>
      </c>
      <c r="CD263" s="27" t="e">
        <f>VLOOKUP(B263,#REF!,33,0)</f>
        <v>#REF!</v>
      </c>
      <c r="CE263" s="27"/>
      <c r="CF263" s="27" t="e">
        <f>VLOOKUP(B263,#REF!,38,0)</f>
        <v>#REF!</v>
      </c>
      <c r="CG263" s="27" t="e">
        <f t="shared" si="46"/>
        <v>#REF!</v>
      </c>
      <c r="CH263" s="27" t="e">
        <f>VLOOKUP(B263,#REF!,87,0)</f>
        <v>#REF!</v>
      </c>
      <c r="CI263" s="27" t="e">
        <f t="shared" si="55"/>
        <v>#REF!</v>
      </c>
      <c r="CJ263" s="27"/>
      <c r="CK263" s="27"/>
      <c r="CL263" s="27"/>
      <c r="CM263" s="30"/>
      <c r="CN263" s="27"/>
    </row>
    <row r="264" spans="1:92" hidden="1">
      <c r="A264" s="24" t="s">
        <v>549</v>
      </c>
      <c r="B264" s="24">
        <v>11531</v>
      </c>
      <c r="C264" s="24" t="s">
        <v>536</v>
      </c>
      <c r="D264" s="24" t="s">
        <v>537</v>
      </c>
      <c r="E264" s="24" t="s">
        <v>696</v>
      </c>
      <c r="F264" s="24"/>
      <c r="G264" s="24"/>
      <c r="H264" s="25"/>
      <c r="I264" s="26">
        <v>0.03</v>
      </c>
      <c r="J264" s="24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 t="e">
        <f>VLOOKUP(B264,#REF!,9,0)</f>
        <v>#REF!</v>
      </c>
      <c r="AI264" s="27"/>
      <c r="AJ264" s="27"/>
      <c r="AK264" s="27"/>
      <c r="AL264" s="27" t="e">
        <f>VLOOKUP(B264,#REF!,11,0)</f>
        <v>#REF!</v>
      </c>
      <c r="AM264" s="28">
        <f t="shared" si="50"/>
        <v>0</v>
      </c>
      <c r="AN264" s="28" t="e">
        <f t="shared" si="51"/>
        <v>#REF!</v>
      </c>
      <c r="AO264" s="27"/>
      <c r="AP264" s="27"/>
      <c r="AQ264" s="27"/>
      <c r="AR264" s="27"/>
      <c r="AS264" s="27"/>
      <c r="AT264" s="27">
        <v>0</v>
      </c>
      <c r="AU264" s="27">
        <v>0</v>
      </c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 t="e">
        <f t="shared" si="52"/>
        <v>#REF!</v>
      </c>
      <c r="BI264" s="27" t="e">
        <f t="shared" si="53"/>
        <v>#REF!</v>
      </c>
      <c r="BJ264" s="28" t="e">
        <f>VLOOKUP(B264,#REF!,3,0)</f>
        <v>#REF!</v>
      </c>
      <c r="BK264" s="28" t="e">
        <f>VLOOKUP(B264,#REF!,6,0)</f>
        <v>#REF!</v>
      </c>
      <c r="BL264" s="28" t="e">
        <f t="shared" si="54"/>
        <v>#REF!</v>
      </c>
      <c r="BM264" s="27" t="e">
        <f>VLOOKUP(B264,#REF!,12,0)</f>
        <v>#REF!</v>
      </c>
      <c r="BN264" s="27" t="e">
        <f>-VLOOKUP(B264,#REF!,8,0)</f>
        <v>#REF!</v>
      </c>
      <c r="BO264" s="27" t="e">
        <f>VLOOKUP(B264,#REF!,39,0)</f>
        <v>#REF!</v>
      </c>
      <c r="BP264" s="27" t="e">
        <f>VLOOKUP(B264,#REF!,44,0)</f>
        <v>#REF!</v>
      </c>
      <c r="BQ264" s="27"/>
      <c r="BR264" s="27" t="e">
        <f>VLOOKUP(B264,#REF!,24,0)</f>
        <v>#REF!</v>
      </c>
      <c r="BS264" s="27"/>
      <c r="BT264" s="27"/>
      <c r="BU264" s="28" t="e">
        <f>VLOOKUP(B264,#REF!,8,0)</f>
        <v>#REF!</v>
      </c>
      <c r="BV264" s="28" t="e">
        <f>VLOOKUP(B264,#REF!,13,0)</f>
        <v>#REF!</v>
      </c>
      <c r="BW264" s="28" t="e">
        <f>VLOOKUP(B264,#REF!,18,0)</f>
        <v>#REF!</v>
      </c>
      <c r="BX264" s="27" t="e">
        <f>VLOOKUP(B264,#REF!,43,0)</f>
        <v>#REF!</v>
      </c>
      <c r="BY264" s="27" t="e">
        <f>VLOOKUP(B264,#REF!,48,0)</f>
        <v>#REF!</v>
      </c>
      <c r="BZ264" s="27">
        <v>0</v>
      </c>
      <c r="CA264" s="27" t="e">
        <f>VLOOKUP(B264,#REF!,28,0)</f>
        <v>#REF!</v>
      </c>
      <c r="CB264" s="27"/>
      <c r="CC264" s="27" t="e">
        <f>VLOOKUP(B264,#REF!,23,0)</f>
        <v>#REF!</v>
      </c>
      <c r="CD264" s="27" t="e">
        <f>VLOOKUP(B264,#REF!,33,0)</f>
        <v>#REF!</v>
      </c>
      <c r="CE264" s="27"/>
      <c r="CF264" s="27" t="e">
        <f>VLOOKUP(B264,#REF!,38,0)</f>
        <v>#REF!</v>
      </c>
      <c r="CG264" s="27" t="e">
        <f t="shared" si="46"/>
        <v>#REF!</v>
      </c>
      <c r="CH264" s="27" t="e">
        <f>VLOOKUP(B264,#REF!,87,0)</f>
        <v>#REF!</v>
      </c>
      <c r="CI264" s="27" t="e">
        <f t="shared" si="55"/>
        <v>#REF!</v>
      </c>
      <c r="CJ264" s="27"/>
      <c r="CK264" s="27"/>
      <c r="CL264" s="27"/>
      <c r="CM264" s="30"/>
      <c r="CN264" s="27"/>
    </row>
    <row r="265" spans="1:92" hidden="1">
      <c r="A265" s="24" t="s">
        <v>547</v>
      </c>
      <c r="B265" s="24">
        <v>11078</v>
      </c>
      <c r="C265" s="24" t="s">
        <v>536</v>
      </c>
      <c r="D265" s="24" t="s">
        <v>537</v>
      </c>
      <c r="E265" s="24" t="s">
        <v>697</v>
      </c>
      <c r="F265" s="24"/>
      <c r="G265" s="24"/>
      <c r="H265" s="25"/>
      <c r="I265" s="26">
        <v>0.13</v>
      </c>
      <c r="J265" s="24" t="e">
        <f>VLOOKUP(B265,#REF!,2,0)</f>
        <v>#REF!</v>
      </c>
      <c r="K265" s="27" t="e">
        <f>VLOOKUP(B265,#REF!,3,0)</f>
        <v>#REF!</v>
      </c>
      <c r="L265" s="27" t="e">
        <f>VLOOKUP(B265,#REF!,4,0)</f>
        <v>#REF!</v>
      </c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 t="e">
        <f>VLOOKUP(B265,#REF!,9,0)</f>
        <v>#REF!</v>
      </c>
      <c r="AI265" s="27"/>
      <c r="AJ265" s="27"/>
      <c r="AK265" s="27"/>
      <c r="AL265" s="27" t="e">
        <f>VLOOKUP(B265,#REF!,11,0)</f>
        <v>#REF!</v>
      </c>
      <c r="AM265" s="28" t="e">
        <f t="shared" si="50"/>
        <v>#REF!</v>
      </c>
      <c r="AN265" s="28" t="e">
        <f t="shared" si="51"/>
        <v>#REF!</v>
      </c>
      <c r="AO265" s="27"/>
      <c r="AP265" s="27"/>
      <c r="AQ265" s="27"/>
      <c r="AR265" s="27"/>
      <c r="AS265" s="27"/>
      <c r="AT265" s="27">
        <v>14797.36</v>
      </c>
      <c r="AU265" s="27">
        <v>1923.64</v>
      </c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 t="e">
        <f t="shared" si="52"/>
        <v>#REF!</v>
      </c>
      <c r="BI265" s="27" t="e">
        <f t="shared" si="53"/>
        <v>#REF!</v>
      </c>
      <c r="BJ265" s="28" t="e">
        <f>VLOOKUP(B265,#REF!,3,0)</f>
        <v>#REF!</v>
      </c>
      <c r="BK265" s="28" t="e">
        <f>VLOOKUP(B265,#REF!,6,0)</f>
        <v>#REF!</v>
      </c>
      <c r="BL265" s="28" t="e">
        <f t="shared" si="54"/>
        <v>#REF!</v>
      </c>
      <c r="BM265" s="27" t="e">
        <f>VLOOKUP(B265,#REF!,12,0)</f>
        <v>#REF!</v>
      </c>
      <c r="BN265" s="27" t="e">
        <f>-VLOOKUP(B265,#REF!,8,0)</f>
        <v>#REF!</v>
      </c>
      <c r="BO265" s="27" t="e">
        <f>VLOOKUP(B265,#REF!,39,0)</f>
        <v>#REF!</v>
      </c>
      <c r="BP265" s="27" t="e">
        <f>VLOOKUP(B265,#REF!,44,0)</f>
        <v>#REF!</v>
      </c>
      <c r="BQ265" s="27"/>
      <c r="BR265" s="27" t="e">
        <f>VLOOKUP(B265,#REF!,24,0)</f>
        <v>#REF!</v>
      </c>
      <c r="BS265" s="27"/>
      <c r="BT265" s="27"/>
      <c r="BU265" s="28" t="e">
        <f>VLOOKUP(B265,#REF!,8,0)</f>
        <v>#REF!</v>
      </c>
      <c r="BV265" s="28" t="e">
        <f>VLOOKUP(B265,#REF!,13,0)</f>
        <v>#REF!</v>
      </c>
      <c r="BW265" s="28" t="e">
        <f>VLOOKUP(B265,#REF!,18,0)</f>
        <v>#REF!</v>
      </c>
      <c r="BX265" s="27" t="e">
        <f>VLOOKUP(B265,#REF!,43,0)</f>
        <v>#REF!</v>
      </c>
      <c r="BY265" s="27" t="e">
        <f>VLOOKUP(B265,#REF!,48,0)</f>
        <v>#REF!</v>
      </c>
      <c r="BZ265" s="27">
        <v>0</v>
      </c>
      <c r="CA265" s="27" t="e">
        <f>VLOOKUP(B265,#REF!,28,0)</f>
        <v>#REF!</v>
      </c>
      <c r="CB265" s="27"/>
      <c r="CC265" s="27" t="e">
        <f>VLOOKUP(B265,#REF!,23,0)</f>
        <v>#REF!</v>
      </c>
      <c r="CD265" s="27" t="e">
        <f>VLOOKUP(B265,#REF!,33,0)</f>
        <v>#REF!</v>
      </c>
      <c r="CE265" s="27"/>
      <c r="CF265" s="27" t="e">
        <f>VLOOKUP(B265,#REF!,38,0)</f>
        <v>#REF!</v>
      </c>
      <c r="CG265" s="27" t="e">
        <f t="shared" si="46"/>
        <v>#REF!</v>
      </c>
      <c r="CH265" s="27" t="e">
        <f>VLOOKUP(B265,#REF!,87,0)</f>
        <v>#REF!</v>
      </c>
      <c r="CI265" s="27" t="e">
        <f t="shared" si="55"/>
        <v>#REF!</v>
      </c>
      <c r="CJ265" s="27"/>
      <c r="CK265" s="27"/>
      <c r="CL265" s="27"/>
      <c r="CM265" s="30"/>
      <c r="CN265" s="27"/>
    </row>
  </sheetData>
  <autoFilter ref="A2:CN265" xr:uid="{00000000-0009-0000-0000-000001000000}">
    <filterColumn colId="2">
      <filters>
        <filter val="广东"/>
      </filters>
    </filterColumn>
    <filterColumn colId="3">
      <filters>
        <filter val="东莞"/>
        <filter val="佛山"/>
        <filter val="广州"/>
        <filter val="惠州"/>
        <filter val="汕头"/>
        <filter val="中山"/>
      </filters>
    </filterColumn>
  </autoFilter>
  <mergeCells count="10">
    <mergeCell ref="BO1:BT1"/>
    <mergeCell ref="BU1:CF1"/>
    <mergeCell ref="CG1:CH1"/>
    <mergeCell ref="CI1:CN1"/>
    <mergeCell ref="BL1:BN1"/>
    <mergeCell ref="A1:I1"/>
    <mergeCell ref="J1:AL1"/>
    <mergeCell ref="AM1:AN1"/>
    <mergeCell ref="AO1:BI1"/>
    <mergeCell ref="BJ1:BK1"/>
  </mergeCells>
  <phoneticPr fontId="13" type="noConversion"/>
  <conditionalFormatting sqref="B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数据填写</vt:lpstr>
    </vt:vector>
  </TitlesOfParts>
  <Company>INDITEX,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Ni</dc:creator>
  <cp:lastModifiedBy>张 坤</cp:lastModifiedBy>
  <dcterms:created xsi:type="dcterms:W3CDTF">2019-08-09T03:45:23Z</dcterms:created>
  <dcterms:modified xsi:type="dcterms:W3CDTF">2020-05-29T07:20:06Z</dcterms:modified>
</cp:coreProperties>
</file>