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atrina/Google Drive/CooperLab/Katrina/PA/PA_LTE/evolved pops fitness/"/>
    </mc:Choice>
  </mc:AlternateContent>
  <bookViews>
    <workbookView xWindow="880" yWindow="640" windowWidth="24560" windowHeight="15420" tabRatio="500" activeTab="2"/>
  </bookViews>
  <sheets>
    <sheet name="colony counts" sheetId="1" r:id="rId1"/>
    <sheet name="Sheet1" sheetId="7" r:id="rId2"/>
    <sheet name="Sheet2" sheetId="8" r:id="rId3"/>
    <sheet name="24hr pop size" sheetId="5" r:id="rId4"/>
    <sheet name="48hr pop size" sheetId="6" r:id="rId5"/>
    <sheet name="selection rates 0-24 hr" sheetId="2" r:id="rId6"/>
    <sheet name="selection rates 24-48 hr" sheetId="3" r:id="rId7"/>
    <sheet name="selection rates 0-48 hr" sheetId="4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2" i="6" l="1"/>
  <c r="C121" i="6"/>
  <c r="C120" i="6"/>
  <c r="C119" i="6"/>
  <c r="C118" i="6"/>
  <c r="C117" i="6"/>
  <c r="C110" i="6"/>
  <c r="C109" i="6"/>
  <c r="C108" i="6"/>
  <c r="C107" i="6"/>
  <c r="C106" i="6"/>
  <c r="C105" i="6"/>
  <c r="C98" i="6"/>
  <c r="C97" i="6"/>
  <c r="C96" i="6"/>
  <c r="C95" i="6"/>
  <c r="C94" i="6"/>
  <c r="C93" i="6"/>
  <c r="C86" i="6"/>
  <c r="C85" i="6"/>
  <c r="C84" i="6"/>
  <c r="C83" i="6"/>
  <c r="C82" i="6"/>
  <c r="C81" i="6"/>
  <c r="C74" i="6"/>
  <c r="C73" i="6"/>
  <c r="C72" i="6"/>
  <c r="C71" i="6"/>
  <c r="C70" i="6"/>
  <c r="C69" i="6"/>
  <c r="C62" i="6"/>
  <c r="C61" i="6"/>
  <c r="C60" i="6"/>
  <c r="C59" i="6"/>
  <c r="C58" i="6"/>
  <c r="C57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20" i="5"/>
  <c r="C122" i="5"/>
  <c r="C121" i="5"/>
  <c r="C119" i="5"/>
  <c r="C118" i="5"/>
  <c r="C117" i="5"/>
  <c r="C110" i="5"/>
  <c r="C109" i="5"/>
  <c r="C108" i="5"/>
  <c r="C107" i="5"/>
  <c r="C106" i="5"/>
  <c r="C105" i="5"/>
  <c r="C98" i="5"/>
  <c r="C97" i="5"/>
  <c r="C96" i="5"/>
  <c r="C95" i="5"/>
  <c r="C94" i="5"/>
  <c r="C93" i="5"/>
  <c r="C86" i="5"/>
  <c r="C85" i="5"/>
  <c r="C84" i="5"/>
  <c r="C83" i="5"/>
  <c r="C82" i="5"/>
  <c r="C81" i="5"/>
  <c r="C74" i="5"/>
  <c r="C73" i="5"/>
  <c r="C72" i="5"/>
  <c r="C71" i="5"/>
  <c r="C70" i="5"/>
  <c r="C69" i="5"/>
  <c r="C62" i="5"/>
  <c r="C61" i="5"/>
  <c r="C60" i="5"/>
  <c r="C59" i="5"/>
  <c r="C58" i="5"/>
  <c r="C57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AD3" i="1"/>
  <c r="Q29" i="1"/>
  <c r="P119" i="1"/>
  <c r="P128" i="1"/>
  <c r="P127" i="1"/>
  <c r="P126" i="1"/>
  <c r="P125" i="1"/>
  <c r="P124" i="1"/>
  <c r="P123" i="1"/>
  <c r="P122" i="1"/>
  <c r="P121" i="1"/>
  <c r="P120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Q3" i="1"/>
  <c r="P3" i="1"/>
  <c r="AC123" i="1"/>
  <c r="I123" i="1"/>
  <c r="AJ123" i="1"/>
  <c r="AB123" i="1"/>
  <c r="H123" i="1"/>
  <c r="AI123" i="1"/>
  <c r="AK123" i="1"/>
  <c r="AC124" i="1"/>
  <c r="I124" i="1"/>
  <c r="AJ124" i="1"/>
  <c r="AB124" i="1"/>
  <c r="H124" i="1"/>
  <c r="AI124" i="1"/>
  <c r="AK124" i="1"/>
  <c r="AC125" i="1"/>
  <c r="I125" i="1"/>
  <c r="AJ125" i="1"/>
  <c r="AB125" i="1"/>
  <c r="H125" i="1"/>
  <c r="AI125" i="1"/>
  <c r="AK125" i="1"/>
  <c r="AC126" i="1"/>
  <c r="I126" i="1"/>
  <c r="AJ126" i="1"/>
  <c r="AB126" i="1"/>
  <c r="H126" i="1"/>
  <c r="AI126" i="1"/>
  <c r="AK126" i="1"/>
  <c r="AC127" i="1"/>
  <c r="I127" i="1"/>
  <c r="AJ127" i="1"/>
  <c r="AB127" i="1"/>
  <c r="H127" i="1"/>
  <c r="AI127" i="1"/>
  <c r="AK127" i="1"/>
  <c r="AC128" i="1"/>
  <c r="I128" i="1"/>
  <c r="AJ128" i="1"/>
  <c r="AB128" i="1"/>
  <c r="H128" i="1"/>
  <c r="AI128" i="1"/>
  <c r="AK128" i="1"/>
  <c r="AL123" i="1"/>
  <c r="AC117" i="1"/>
  <c r="I117" i="1"/>
  <c r="AJ117" i="1"/>
  <c r="AB117" i="1"/>
  <c r="H117" i="1"/>
  <c r="AI117" i="1"/>
  <c r="AK117" i="1"/>
  <c r="AC118" i="1"/>
  <c r="I118" i="1"/>
  <c r="AJ118" i="1"/>
  <c r="AB118" i="1"/>
  <c r="H118" i="1"/>
  <c r="AI118" i="1"/>
  <c r="AK118" i="1"/>
  <c r="AC119" i="1"/>
  <c r="I119" i="1"/>
  <c r="AJ119" i="1"/>
  <c r="AB119" i="1"/>
  <c r="H119" i="1"/>
  <c r="AI119" i="1"/>
  <c r="AK119" i="1"/>
  <c r="AC120" i="1"/>
  <c r="I120" i="1"/>
  <c r="AJ120" i="1"/>
  <c r="AB120" i="1"/>
  <c r="H120" i="1"/>
  <c r="AI120" i="1"/>
  <c r="AK120" i="1"/>
  <c r="AC121" i="1"/>
  <c r="I121" i="1"/>
  <c r="AJ121" i="1"/>
  <c r="AB121" i="1"/>
  <c r="H121" i="1"/>
  <c r="AI121" i="1"/>
  <c r="AK121" i="1"/>
  <c r="AC122" i="1"/>
  <c r="I122" i="1"/>
  <c r="AJ122" i="1"/>
  <c r="AB122" i="1"/>
  <c r="H122" i="1"/>
  <c r="AI122" i="1"/>
  <c r="AK122" i="1"/>
  <c r="AL117" i="1"/>
  <c r="AC111" i="1"/>
  <c r="I111" i="1"/>
  <c r="AJ111" i="1"/>
  <c r="AB111" i="1"/>
  <c r="H111" i="1"/>
  <c r="AI111" i="1"/>
  <c r="AK111" i="1"/>
  <c r="AC112" i="1"/>
  <c r="I112" i="1"/>
  <c r="AJ112" i="1"/>
  <c r="AB112" i="1"/>
  <c r="H112" i="1"/>
  <c r="AI112" i="1"/>
  <c r="AK112" i="1"/>
  <c r="AC113" i="1"/>
  <c r="I113" i="1"/>
  <c r="AJ113" i="1"/>
  <c r="AB113" i="1"/>
  <c r="H113" i="1"/>
  <c r="AI113" i="1"/>
  <c r="AK113" i="1"/>
  <c r="AC114" i="1"/>
  <c r="I114" i="1"/>
  <c r="AJ114" i="1"/>
  <c r="AB114" i="1"/>
  <c r="H114" i="1"/>
  <c r="AI114" i="1"/>
  <c r="AK114" i="1"/>
  <c r="AC115" i="1"/>
  <c r="I115" i="1"/>
  <c r="AJ115" i="1"/>
  <c r="AB115" i="1"/>
  <c r="H115" i="1"/>
  <c r="AI115" i="1"/>
  <c r="AK115" i="1"/>
  <c r="AC116" i="1"/>
  <c r="I116" i="1"/>
  <c r="AJ116" i="1"/>
  <c r="AB116" i="1"/>
  <c r="H116" i="1"/>
  <c r="AI116" i="1"/>
  <c r="AK116" i="1"/>
  <c r="AL111" i="1"/>
  <c r="AC105" i="1"/>
  <c r="I105" i="1"/>
  <c r="AJ105" i="1"/>
  <c r="AB105" i="1"/>
  <c r="H105" i="1"/>
  <c r="AI105" i="1"/>
  <c r="AK105" i="1"/>
  <c r="AC106" i="1"/>
  <c r="I106" i="1"/>
  <c r="AJ106" i="1"/>
  <c r="AB106" i="1"/>
  <c r="H106" i="1"/>
  <c r="AI106" i="1"/>
  <c r="AK106" i="1"/>
  <c r="AC107" i="1"/>
  <c r="I107" i="1"/>
  <c r="AJ107" i="1"/>
  <c r="AB107" i="1"/>
  <c r="H107" i="1"/>
  <c r="AI107" i="1"/>
  <c r="AK107" i="1"/>
  <c r="AC108" i="1"/>
  <c r="I108" i="1"/>
  <c r="AJ108" i="1"/>
  <c r="AB108" i="1"/>
  <c r="H108" i="1"/>
  <c r="AI108" i="1"/>
  <c r="AK108" i="1"/>
  <c r="AC109" i="1"/>
  <c r="I109" i="1"/>
  <c r="AJ109" i="1"/>
  <c r="AB109" i="1"/>
  <c r="H109" i="1"/>
  <c r="AI109" i="1"/>
  <c r="AK109" i="1"/>
  <c r="AC110" i="1"/>
  <c r="I110" i="1"/>
  <c r="AJ110" i="1"/>
  <c r="AB110" i="1"/>
  <c r="H110" i="1"/>
  <c r="AI110" i="1"/>
  <c r="AK110" i="1"/>
  <c r="AL105" i="1"/>
  <c r="AC99" i="1"/>
  <c r="I99" i="1"/>
  <c r="AJ99" i="1"/>
  <c r="AB99" i="1"/>
  <c r="H99" i="1"/>
  <c r="AI99" i="1"/>
  <c r="AK99" i="1"/>
  <c r="AC100" i="1"/>
  <c r="I100" i="1"/>
  <c r="AJ100" i="1"/>
  <c r="AB100" i="1"/>
  <c r="H100" i="1"/>
  <c r="AI100" i="1"/>
  <c r="AK100" i="1"/>
  <c r="AC101" i="1"/>
  <c r="I101" i="1"/>
  <c r="AJ101" i="1"/>
  <c r="AB101" i="1"/>
  <c r="H101" i="1"/>
  <c r="AI101" i="1"/>
  <c r="AK101" i="1"/>
  <c r="AC102" i="1"/>
  <c r="I102" i="1"/>
  <c r="AJ102" i="1"/>
  <c r="AB102" i="1"/>
  <c r="H102" i="1"/>
  <c r="AI102" i="1"/>
  <c r="AK102" i="1"/>
  <c r="AC103" i="1"/>
  <c r="I103" i="1"/>
  <c r="AJ103" i="1"/>
  <c r="AB103" i="1"/>
  <c r="H103" i="1"/>
  <c r="AI103" i="1"/>
  <c r="AK103" i="1"/>
  <c r="AC104" i="1"/>
  <c r="I104" i="1"/>
  <c r="AJ104" i="1"/>
  <c r="AB104" i="1"/>
  <c r="H104" i="1"/>
  <c r="AI104" i="1"/>
  <c r="AK104" i="1"/>
  <c r="AL99" i="1"/>
  <c r="AC93" i="1"/>
  <c r="I93" i="1"/>
  <c r="AJ93" i="1"/>
  <c r="AB93" i="1"/>
  <c r="H93" i="1"/>
  <c r="AI93" i="1"/>
  <c r="AK93" i="1"/>
  <c r="AC94" i="1"/>
  <c r="I94" i="1"/>
  <c r="AJ94" i="1"/>
  <c r="AB94" i="1"/>
  <c r="H94" i="1"/>
  <c r="AI94" i="1"/>
  <c r="AK94" i="1"/>
  <c r="AC95" i="1"/>
  <c r="I95" i="1"/>
  <c r="AJ95" i="1"/>
  <c r="AB95" i="1"/>
  <c r="H95" i="1"/>
  <c r="AI95" i="1"/>
  <c r="AK95" i="1"/>
  <c r="AC96" i="1"/>
  <c r="I96" i="1"/>
  <c r="AJ96" i="1"/>
  <c r="AB96" i="1"/>
  <c r="H96" i="1"/>
  <c r="AI96" i="1"/>
  <c r="AK96" i="1"/>
  <c r="AC97" i="1"/>
  <c r="I97" i="1"/>
  <c r="AJ97" i="1"/>
  <c r="AB97" i="1"/>
  <c r="H97" i="1"/>
  <c r="AI97" i="1"/>
  <c r="AK97" i="1"/>
  <c r="AC98" i="1"/>
  <c r="I98" i="1"/>
  <c r="AJ98" i="1"/>
  <c r="AB98" i="1"/>
  <c r="H98" i="1"/>
  <c r="AI98" i="1"/>
  <c r="AK98" i="1"/>
  <c r="AL93" i="1"/>
  <c r="AC87" i="1"/>
  <c r="I87" i="1"/>
  <c r="AJ87" i="1"/>
  <c r="AB87" i="1"/>
  <c r="H87" i="1"/>
  <c r="AI87" i="1"/>
  <c r="AK87" i="1"/>
  <c r="AC88" i="1"/>
  <c r="I88" i="1"/>
  <c r="AJ88" i="1"/>
  <c r="AB88" i="1"/>
  <c r="H88" i="1"/>
  <c r="AI88" i="1"/>
  <c r="AK88" i="1"/>
  <c r="AC89" i="1"/>
  <c r="I89" i="1"/>
  <c r="AJ89" i="1"/>
  <c r="AB89" i="1"/>
  <c r="H89" i="1"/>
  <c r="AI89" i="1"/>
  <c r="AK89" i="1"/>
  <c r="AC90" i="1"/>
  <c r="I90" i="1"/>
  <c r="AJ90" i="1"/>
  <c r="AB90" i="1"/>
  <c r="H90" i="1"/>
  <c r="AI90" i="1"/>
  <c r="AK90" i="1"/>
  <c r="AC91" i="1"/>
  <c r="I91" i="1"/>
  <c r="AJ91" i="1"/>
  <c r="AB91" i="1"/>
  <c r="H91" i="1"/>
  <c r="AI91" i="1"/>
  <c r="AK91" i="1"/>
  <c r="AC92" i="1"/>
  <c r="I92" i="1"/>
  <c r="AJ92" i="1"/>
  <c r="AB92" i="1"/>
  <c r="H92" i="1"/>
  <c r="AI92" i="1"/>
  <c r="AK92" i="1"/>
  <c r="AL87" i="1"/>
  <c r="AC81" i="1"/>
  <c r="I81" i="1"/>
  <c r="AJ81" i="1"/>
  <c r="AB81" i="1"/>
  <c r="H81" i="1"/>
  <c r="AI81" i="1"/>
  <c r="AK81" i="1"/>
  <c r="AC82" i="1"/>
  <c r="I82" i="1"/>
  <c r="AJ82" i="1"/>
  <c r="AB82" i="1"/>
  <c r="H82" i="1"/>
  <c r="AI82" i="1"/>
  <c r="AK82" i="1"/>
  <c r="AC83" i="1"/>
  <c r="I83" i="1"/>
  <c r="AJ83" i="1"/>
  <c r="AB83" i="1"/>
  <c r="H83" i="1"/>
  <c r="AI83" i="1"/>
  <c r="AK83" i="1"/>
  <c r="AC84" i="1"/>
  <c r="I84" i="1"/>
  <c r="AJ84" i="1"/>
  <c r="AB84" i="1"/>
  <c r="H84" i="1"/>
  <c r="AI84" i="1"/>
  <c r="AK84" i="1"/>
  <c r="AC85" i="1"/>
  <c r="I85" i="1"/>
  <c r="AJ85" i="1"/>
  <c r="AB85" i="1"/>
  <c r="H85" i="1"/>
  <c r="AI85" i="1"/>
  <c r="AK85" i="1"/>
  <c r="AC86" i="1"/>
  <c r="I86" i="1"/>
  <c r="AJ86" i="1"/>
  <c r="AB86" i="1"/>
  <c r="H86" i="1"/>
  <c r="AI86" i="1"/>
  <c r="AK86" i="1"/>
  <c r="AL81" i="1"/>
  <c r="AC75" i="1"/>
  <c r="I75" i="1"/>
  <c r="AJ75" i="1"/>
  <c r="AB75" i="1"/>
  <c r="H75" i="1"/>
  <c r="AI75" i="1"/>
  <c r="AK75" i="1"/>
  <c r="AC76" i="1"/>
  <c r="I76" i="1"/>
  <c r="AJ76" i="1"/>
  <c r="AB76" i="1"/>
  <c r="H76" i="1"/>
  <c r="AI76" i="1"/>
  <c r="AK76" i="1"/>
  <c r="AC77" i="1"/>
  <c r="I77" i="1"/>
  <c r="AJ77" i="1"/>
  <c r="AB77" i="1"/>
  <c r="H77" i="1"/>
  <c r="AI77" i="1"/>
  <c r="AK77" i="1"/>
  <c r="AC78" i="1"/>
  <c r="I78" i="1"/>
  <c r="AJ78" i="1"/>
  <c r="AB78" i="1"/>
  <c r="H78" i="1"/>
  <c r="AI78" i="1"/>
  <c r="AK78" i="1"/>
  <c r="AC79" i="1"/>
  <c r="I79" i="1"/>
  <c r="AJ79" i="1"/>
  <c r="AB79" i="1"/>
  <c r="H79" i="1"/>
  <c r="AI79" i="1"/>
  <c r="AK79" i="1"/>
  <c r="AC80" i="1"/>
  <c r="I80" i="1"/>
  <c r="AJ80" i="1"/>
  <c r="AB80" i="1"/>
  <c r="H80" i="1"/>
  <c r="AI80" i="1"/>
  <c r="AK80" i="1"/>
  <c r="AL75" i="1"/>
  <c r="AC69" i="1"/>
  <c r="I69" i="1"/>
  <c r="AJ69" i="1"/>
  <c r="AB69" i="1"/>
  <c r="H69" i="1"/>
  <c r="AI69" i="1"/>
  <c r="AK69" i="1"/>
  <c r="AC70" i="1"/>
  <c r="I70" i="1"/>
  <c r="AJ70" i="1"/>
  <c r="AB70" i="1"/>
  <c r="H70" i="1"/>
  <c r="AI70" i="1"/>
  <c r="AK70" i="1"/>
  <c r="AC71" i="1"/>
  <c r="I71" i="1"/>
  <c r="AJ71" i="1"/>
  <c r="AB71" i="1"/>
  <c r="H71" i="1"/>
  <c r="AI71" i="1"/>
  <c r="AK71" i="1"/>
  <c r="AC72" i="1"/>
  <c r="I72" i="1"/>
  <c r="AJ72" i="1"/>
  <c r="AB72" i="1"/>
  <c r="H72" i="1"/>
  <c r="AI72" i="1"/>
  <c r="AK72" i="1"/>
  <c r="AC73" i="1"/>
  <c r="I73" i="1"/>
  <c r="AJ73" i="1"/>
  <c r="AB73" i="1"/>
  <c r="H73" i="1"/>
  <c r="AI73" i="1"/>
  <c r="AK73" i="1"/>
  <c r="AC74" i="1"/>
  <c r="I74" i="1"/>
  <c r="AJ74" i="1"/>
  <c r="AB74" i="1"/>
  <c r="H74" i="1"/>
  <c r="AI74" i="1"/>
  <c r="AK74" i="1"/>
  <c r="AL69" i="1"/>
  <c r="AC63" i="1"/>
  <c r="I63" i="1"/>
  <c r="AJ63" i="1"/>
  <c r="AB63" i="1"/>
  <c r="H63" i="1"/>
  <c r="AI63" i="1"/>
  <c r="AK63" i="1"/>
  <c r="AC64" i="1"/>
  <c r="I64" i="1"/>
  <c r="AJ64" i="1"/>
  <c r="AB64" i="1"/>
  <c r="H64" i="1"/>
  <c r="AI64" i="1"/>
  <c r="AK64" i="1"/>
  <c r="AC65" i="1"/>
  <c r="I65" i="1"/>
  <c r="AJ65" i="1"/>
  <c r="AB65" i="1"/>
  <c r="H65" i="1"/>
  <c r="AI65" i="1"/>
  <c r="AK65" i="1"/>
  <c r="AC66" i="1"/>
  <c r="I66" i="1"/>
  <c r="AJ66" i="1"/>
  <c r="AB66" i="1"/>
  <c r="H66" i="1"/>
  <c r="AI66" i="1"/>
  <c r="AK66" i="1"/>
  <c r="AC67" i="1"/>
  <c r="I67" i="1"/>
  <c r="AJ67" i="1"/>
  <c r="AB67" i="1"/>
  <c r="H67" i="1"/>
  <c r="AI67" i="1"/>
  <c r="AK67" i="1"/>
  <c r="AC68" i="1"/>
  <c r="I68" i="1"/>
  <c r="AJ68" i="1"/>
  <c r="AB68" i="1"/>
  <c r="H68" i="1"/>
  <c r="AI68" i="1"/>
  <c r="AK68" i="1"/>
  <c r="AL63" i="1"/>
  <c r="AC57" i="1"/>
  <c r="I57" i="1"/>
  <c r="AJ57" i="1"/>
  <c r="AB57" i="1"/>
  <c r="H57" i="1"/>
  <c r="AI57" i="1"/>
  <c r="AK57" i="1"/>
  <c r="AC58" i="1"/>
  <c r="I58" i="1"/>
  <c r="AJ58" i="1"/>
  <c r="AB58" i="1"/>
  <c r="H58" i="1"/>
  <c r="AI58" i="1"/>
  <c r="AK58" i="1"/>
  <c r="AC59" i="1"/>
  <c r="I59" i="1"/>
  <c r="AJ59" i="1"/>
  <c r="AB59" i="1"/>
  <c r="H59" i="1"/>
  <c r="AI59" i="1"/>
  <c r="AK59" i="1"/>
  <c r="AC60" i="1"/>
  <c r="I60" i="1"/>
  <c r="AJ60" i="1"/>
  <c r="AB60" i="1"/>
  <c r="H60" i="1"/>
  <c r="AI60" i="1"/>
  <c r="AK60" i="1"/>
  <c r="AC61" i="1"/>
  <c r="I61" i="1"/>
  <c r="AJ61" i="1"/>
  <c r="AB61" i="1"/>
  <c r="H61" i="1"/>
  <c r="AI61" i="1"/>
  <c r="AK61" i="1"/>
  <c r="AC62" i="1"/>
  <c r="I62" i="1"/>
  <c r="AJ62" i="1"/>
  <c r="AB62" i="1"/>
  <c r="H62" i="1"/>
  <c r="AI62" i="1"/>
  <c r="AK62" i="1"/>
  <c r="AL57" i="1"/>
  <c r="AC51" i="1"/>
  <c r="I51" i="1"/>
  <c r="AJ51" i="1"/>
  <c r="AB51" i="1"/>
  <c r="H51" i="1"/>
  <c r="AI51" i="1"/>
  <c r="AK51" i="1"/>
  <c r="AC52" i="1"/>
  <c r="I52" i="1"/>
  <c r="AJ52" i="1"/>
  <c r="AB52" i="1"/>
  <c r="H52" i="1"/>
  <c r="AI52" i="1"/>
  <c r="AK52" i="1"/>
  <c r="AC53" i="1"/>
  <c r="I53" i="1"/>
  <c r="AJ53" i="1"/>
  <c r="AB53" i="1"/>
  <c r="H53" i="1"/>
  <c r="AI53" i="1"/>
  <c r="AK53" i="1"/>
  <c r="AC54" i="1"/>
  <c r="I54" i="1"/>
  <c r="AJ54" i="1"/>
  <c r="AB54" i="1"/>
  <c r="H54" i="1"/>
  <c r="AI54" i="1"/>
  <c r="AK54" i="1"/>
  <c r="AC55" i="1"/>
  <c r="I55" i="1"/>
  <c r="AJ55" i="1"/>
  <c r="AB55" i="1"/>
  <c r="H55" i="1"/>
  <c r="AI55" i="1"/>
  <c r="AK55" i="1"/>
  <c r="AC56" i="1"/>
  <c r="I56" i="1"/>
  <c r="AJ56" i="1"/>
  <c r="AB56" i="1"/>
  <c r="H56" i="1"/>
  <c r="AI56" i="1"/>
  <c r="AK56" i="1"/>
  <c r="AL51" i="1"/>
  <c r="AC45" i="1"/>
  <c r="I45" i="1"/>
  <c r="AJ45" i="1"/>
  <c r="AB45" i="1"/>
  <c r="H45" i="1"/>
  <c r="AI45" i="1"/>
  <c r="AK45" i="1"/>
  <c r="AC46" i="1"/>
  <c r="I46" i="1"/>
  <c r="AJ46" i="1"/>
  <c r="AB46" i="1"/>
  <c r="H46" i="1"/>
  <c r="AI46" i="1"/>
  <c r="AK46" i="1"/>
  <c r="AC47" i="1"/>
  <c r="I47" i="1"/>
  <c r="AJ47" i="1"/>
  <c r="AB47" i="1"/>
  <c r="H47" i="1"/>
  <c r="AI47" i="1"/>
  <c r="AK47" i="1"/>
  <c r="AC48" i="1"/>
  <c r="I48" i="1"/>
  <c r="AJ48" i="1"/>
  <c r="AB48" i="1"/>
  <c r="H48" i="1"/>
  <c r="AI48" i="1"/>
  <c r="AK48" i="1"/>
  <c r="AC49" i="1"/>
  <c r="I49" i="1"/>
  <c r="AJ49" i="1"/>
  <c r="AB49" i="1"/>
  <c r="H49" i="1"/>
  <c r="AI49" i="1"/>
  <c r="AK49" i="1"/>
  <c r="AC50" i="1"/>
  <c r="I50" i="1"/>
  <c r="AJ50" i="1"/>
  <c r="AB50" i="1"/>
  <c r="H50" i="1"/>
  <c r="AI50" i="1"/>
  <c r="AK50" i="1"/>
  <c r="AL45" i="1"/>
  <c r="AC39" i="1"/>
  <c r="I39" i="1"/>
  <c r="AJ39" i="1"/>
  <c r="AB39" i="1"/>
  <c r="H39" i="1"/>
  <c r="AI39" i="1"/>
  <c r="AK39" i="1"/>
  <c r="AC40" i="1"/>
  <c r="I40" i="1"/>
  <c r="AJ40" i="1"/>
  <c r="AB40" i="1"/>
  <c r="H40" i="1"/>
  <c r="AI40" i="1"/>
  <c r="AK40" i="1"/>
  <c r="AC41" i="1"/>
  <c r="I41" i="1"/>
  <c r="AJ41" i="1"/>
  <c r="AB41" i="1"/>
  <c r="H41" i="1"/>
  <c r="AI41" i="1"/>
  <c r="AK41" i="1"/>
  <c r="AC42" i="1"/>
  <c r="I42" i="1"/>
  <c r="AJ42" i="1"/>
  <c r="AB42" i="1"/>
  <c r="H42" i="1"/>
  <c r="AI42" i="1"/>
  <c r="AK42" i="1"/>
  <c r="AC43" i="1"/>
  <c r="I43" i="1"/>
  <c r="AJ43" i="1"/>
  <c r="AB43" i="1"/>
  <c r="H43" i="1"/>
  <c r="AI43" i="1"/>
  <c r="AK43" i="1"/>
  <c r="AC44" i="1"/>
  <c r="I44" i="1"/>
  <c r="AJ44" i="1"/>
  <c r="AB44" i="1"/>
  <c r="H44" i="1"/>
  <c r="AI44" i="1"/>
  <c r="AK44" i="1"/>
  <c r="AL39" i="1"/>
  <c r="AC33" i="1"/>
  <c r="I33" i="1"/>
  <c r="AJ33" i="1"/>
  <c r="AB33" i="1"/>
  <c r="H33" i="1"/>
  <c r="AI33" i="1"/>
  <c r="AK33" i="1"/>
  <c r="AC34" i="1"/>
  <c r="I34" i="1"/>
  <c r="AJ34" i="1"/>
  <c r="AB34" i="1"/>
  <c r="H34" i="1"/>
  <c r="AI34" i="1"/>
  <c r="AK34" i="1"/>
  <c r="AC35" i="1"/>
  <c r="I35" i="1"/>
  <c r="AJ35" i="1"/>
  <c r="AB35" i="1"/>
  <c r="H35" i="1"/>
  <c r="AI35" i="1"/>
  <c r="AK35" i="1"/>
  <c r="AC36" i="1"/>
  <c r="I36" i="1"/>
  <c r="AJ36" i="1"/>
  <c r="AB36" i="1"/>
  <c r="H36" i="1"/>
  <c r="AI36" i="1"/>
  <c r="AK36" i="1"/>
  <c r="AC37" i="1"/>
  <c r="I37" i="1"/>
  <c r="AJ37" i="1"/>
  <c r="AB37" i="1"/>
  <c r="H37" i="1"/>
  <c r="AI37" i="1"/>
  <c r="AK37" i="1"/>
  <c r="AC38" i="1"/>
  <c r="I38" i="1"/>
  <c r="AJ38" i="1"/>
  <c r="AB38" i="1"/>
  <c r="H38" i="1"/>
  <c r="AI38" i="1"/>
  <c r="AK38" i="1"/>
  <c r="AL33" i="1"/>
  <c r="AC27" i="1"/>
  <c r="I27" i="1"/>
  <c r="AJ27" i="1"/>
  <c r="AB27" i="1"/>
  <c r="H27" i="1"/>
  <c r="AI27" i="1"/>
  <c r="AK27" i="1"/>
  <c r="AC28" i="1"/>
  <c r="I28" i="1"/>
  <c r="AJ28" i="1"/>
  <c r="AB28" i="1"/>
  <c r="H28" i="1"/>
  <c r="AI28" i="1"/>
  <c r="AK28" i="1"/>
  <c r="AC29" i="1"/>
  <c r="I29" i="1"/>
  <c r="AJ29" i="1"/>
  <c r="AB29" i="1"/>
  <c r="H29" i="1"/>
  <c r="AI29" i="1"/>
  <c r="AK29" i="1"/>
  <c r="AC30" i="1"/>
  <c r="I30" i="1"/>
  <c r="AJ30" i="1"/>
  <c r="AB30" i="1"/>
  <c r="H30" i="1"/>
  <c r="AI30" i="1"/>
  <c r="AK30" i="1"/>
  <c r="AC31" i="1"/>
  <c r="I31" i="1"/>
  <c r="AJ31" i="1"/>
  <c r="AB31" i="1"/>
  <c r="H31" i="1"/>
  <c r="AI31" i="1"/>
  <c r="AK31" i="1"/>
  <c r="AC32" i="1"/>
  <c r="I32" i="1"/>
  <c r="AJ32" i="1"/>
  <c r="AB32" i="1"/>
  <c r="H32" i="1"/>
  <c r="AI32" i="1"/>
  <c r="AK32" i="1"/>
  <c r="AL27" i="1"/>
  <c r="AC21" i="1"/>
  <c r="I21" i="1"/>
  <c r="AJ21" i="1"/>
  <c r="AB21" i="1"/>
  <c r="H21" i="1"/>
  <c r="AI21" i="1"/>
  <c r="AK21" i="1"/>
  <c r="AC22" i="1"/>
  <c r="I22" i="1"/>
  <c r="AJ22" i="1"/>
  <c r="AB22" i="1"/>
  <c r="H22" i="1"/>
  <c r="AI22" i="1"/>
  <c r="AK22" i="1"/>
  <c r="AC23" i="1"/>
  <c r="I23" i="1"/>
  <c r="AJ23" i="1"/>
  <c r="AB23" i="1"/>
  <c r="H23" i="1"/>
  <c r="AI23" i="1"/>
  <c r="AK23" i="1"/>
  <c r="AC24" i="1"/>
  <c r="I24" i="1"/>
  <c r="AJ24" i="1"/>
  <c r="AB24" i="1"/>
  <c r="H24" i="1"/>
  <c r="AI24" i="1"/>
  <c r="AK24" i="1"/>
  <c r="AC25" i="1"/>
  <c r="I25" i="1"/>
  <c r="AJ25" i="1"/>
  <c r="AB25" i="1"/>
  <c r="H25" i="1"/>
  <c r="AI25" i="1"/>
  <c r="AK25" i="1"/>
  <c r="AC26" i="1"/>
  <c r="I26" i="1"/>
  <c r="AJ26" i="1"/>
  <c r="AB26" i="1"/>
  <c r="H26" i="1"/>
  <c r="AI26" i="1"/>
  <c r="AK26" i="1"/>
  <c r="AL21" i="1"/>
  <c r="AC15" i="1"/>
  <c r="I15" i="1"/>
  <c r="AJ15" i="1"/>
  <c r="AB15" i="1"/>
  <c r="H15" i="1"/>
  <c r="AI15" i="1"/>
  <c r="AK15" i="1"/>
  <c r="AC16" i="1"/>
  <c r="I16" i="1"/>
  <c r="AJ16" i="1"/>
  <c r="AB16" i="1"/>
  <c r="H16" i="1"/>
  <c r="AI16" i="1"/>
  <c r="AK16" i="1"/>
  <c r="AC17" i="1"/>
  <c r="I17" i="1"/>
  <c r="AJ17" i="1"/>
  <c r="AB17" i="1"/>
  <c r="H17" i="1"/>
  <c r="AI17" i="1"/>
  <c r="AK17" i="1"/>
  <c r="AC18" i="1"/>
  <c r="I18" i="1"/>
  <c r="AJ18" i="1"/>
  <c r="AB18" i="1"/>
  <c r="H18" i="1"/>
  <c r="AI18" i="1"/>
  <c r="AK18" i="1"/>
  <c r="AC19" i="1"/>
  <c r="I19" i="1"/>
  <c r="AJ19" i="1"/>
  <c r="AB19" i="1"/>
  <c r="H19" i="1"/>
  <c r="AI19" i="1"/>
  <c r="AK19" i="1"/>
  <c r="AC20" i="1"/>
  <c r="I20" i="1"/>
  <c r="AJ20" i="1"/>
  <c r="AB20" i="1"/>
  <c r="H20" i="1"/>
  <c r="AI20" i="1"/>
  <c r="AK20" i="1"/>
  <c r="AL15" i="1"/>
  <c r="AC9" i="1"/>
  <c r="I9" i="1"/>
  <c r="AJ9" i="1"/>
  <c r="AB9" i="1"/>
  <c r="H9" i="1"/>
  <c r="AI9" i="1"/>
  <c r="AK9" i="1"/>
  <c r="AC10" i="1"/>
  <c r="I10" i="1"/>
  <c r="AJ10" i="1"/>
  <c r="AB10" i="1"/>
  <c r="H10" i="1"/>
  <c r="AI10" i="1"/>
  <c r="AK10" i="1"/>
  <c r="AC11" i="1"/>
  <c r="I11" i="1"/>
  <c r="AJ11" i="1"/>
  <c r="AB11" i="1"/>
  <c r="H11" i="1"/>
  <c r="AI11" i="1"/>
  <c r="AK11" i="1"/>
  <c r="AC12" i="1"/>
  <c r="I12" i="1"/>
  <c r="AJ12" i="1"/>
  <c r="AB12" i="1"/>
  <c r="H12" i="1"/>
  <c r="AI12" i="1"/>
  <c r="AK12" i="1"/>
  <c r="AC13" i="1"/>
  <c r="I13" i="1"/>
  <c r="AJ13" i="1"/>
  <c r="AB13" i="1"/>
  <c r="H13" i="1"/>
  <c r="AI13" i="1"/>
  <c r="AK13" i="1"/>
  <c r="AC14" i="1"/>
  <c r="I14" i="1"/>
  <c r="AJ14" i="1"/>
  <c r="AB14" i="1"/>
  <c r="H14" i="1"/>
  <c r="AI14" i="1"/>
  <c r="AK14" i="1"/>
  <c r="AL9" i="1"/>
  <c r="AC3" i="1"/>
  <c r="I3" i="1"/>
  <c r="AJ3" i="1"/>
  <c r="AB3" i="1"/>
  <c r="H3" i="1"/>
  <c r="AI3" i="1"/>
  <c r="AK3" i="1"/>
  <c r="AC4" i="1"/>
  <c r="I4" i="1"/>
  <c r="AJ4" i="1"/>
  <c r="AB4" i="1"/>
  <c r="H4" i="1"/>
  <c r="AI4" i="1"/>
  <c r="AK4" i="1"/>
  <c r="AC5" i="1"/>
  <c r="I5" i="1"/>
  <c r="AJ5" i="1"/>
  <c r="AB5" i="1"/>
  <c r="H5" i="1"/>
  <c r="AI5" i="1"/>
  <c r="AK5" i="1"/>
  <c r="AC6" i="1"/>
  <c r="I6" i="1"/>
  <c r="AJ6" i="1"/>
  <c r="AB6" i="1"/>
  <c r="H6" i="1"/>
  <c r="AI6" i="1"/>
  <c r="AK6" i="1"/>
  <c r="AC7" i="1"/>
  <c r="I7" i="1"/>
  <c r="AJ7" i="1"/>
  <c r="AB7" i="1"/>
  <c r="H7" i="1"/>
  <c r="AI7" i="1"/>
  <c r="AK7" i="1"/>
  <c r="AC8" i="1"/>
  <c r="I8" i="1"/>
  <c r="AJ8" i="1"/>
  <c r="AB8" i="1"/>
  <c r="H8" i="1"/>
  <c r="AI8" i="1"/>
  <c r="AK8" i="1"/>
  <c r="AL3" i="1"/>
  <c r="AF123" i="1"/>
  <c r="Q123" i="1"/>
  <c r="AE123" i="1"/>
  <c r="AG123" i="1"/>
  <c r="AF124" i="1"/>
  <c r="Q124" i="1"/>
  <c r="AE124" i="1"/>
  <c r="AG124" i="1"/>
  <c r="AF125" i="1"/>
  <c r="Q125" i="1"/>
  <c r="AE125" i="1"/>
  <c r="AG125" i="1"/>
  <c r="AF126" i="1"/>
  <c r="Q126" i="1"/>
  <c r="AE126" i="1"/>
  <c r="AG126" i="1"/>
  <c r="AF127" i="1"/>
  <c r="Q127" i="1"/>
  <c r="AE127" i="1"/>
  <c r="AG127" i="1"/>
  <c r="AF128" i="1"/>
  <c r="Q128" i="1"/>
  <c r="AE128" i="1"/>
  <c r="AG128" i="1"/>
  <c r="AH123" i="1"/>
  <c r="AF117" i="1"/>
  <c r="Q117" i="1"/>
  <c r="AE117" i="1"/>
  <c r="AG117" i="1"/>
  <c r="AF118" i="1"/>
  <c r="Q118" i="1"/>
  <c r="AE118" i="1"/>
  <c r="AG118" i="1"/>
  <c r="AF119" i="1"/>
  <c r="Q119" i="1"/>
  <c r="AE119" i="1"/>
  <c r="AG119" i="1"/>
  <c r="AF120" i="1"/>
  <c r="Q120" i="1"/>
  <c r="AE120" i="1"/>
  <c r="AG120" i="1"/>
  <c r="AF121" i="1"/>
  <c r="Q121" i="1"/>
  <c r="AE121" i="1"/>
  <c r="AG121" i="1"/>
  <c r="AF122" i="1"/>
  <c r="Q122" i="1"/>
  <c r="AE122" i="1"/>
  <c r="AG122" i="1"/>
  <c r="AH117" i="1"/>
  <c r="AF111" i="1"/>
  <c r="Q111" i="1"/>
  <c r="AE111" i="1"/>
  <c r="AG111" i="1"/>
  <c r="AF112" i="1"/>
  <c r="Q112" i="1"/>
  <c r="AE112" i="1"/>
  <c r="AG112" i="1"/>
  <c r="AF113" i="1"/>
  <c r="Q113" i="1"/>
  <c r="AE113" i="1"/>
  <c r="AG113" i="1"/>
  <c r="AF114" i="1"/>
  <c r="Q114" i="1"/>
  <c r="AE114" i="1"/>
  <c r="AG114" i="1"/>
  <c r="AF115" i="1"/>
  <c r="Q115" i="1"/>
  <c r="AE115" i="1"/>
  <c r="AG115" i="1"/>
  <c r="AF116" i="1"/>
  <c r="Q116" i="1"/>
  <c r="AE116" i="1"/>
  <c r="AG116" i="1"/>
  <c r="AH111" i="1"/>
  <c r="AF105" i="1"/>
  <c r="Q105" i="1"/>
  <c r="AE105" i="1"/>
  <c r="AG105" i="1"/>
  <c r="AF106" i="1"/>
  <c r="Q106" i="1"/>
  <c r="AE106" i="1"/>
  <c r="AG106" i="1"/>
  <c r="AF107" i="1"/>
  <c r="Q107" i="1"/>
  <c r="AE107" i="1"/>
  <c r="AG107" i="1"/>
  <c r="AF108" i="1"/>
  <c r="Q108" i="1"/>
  <c r="AE108" i="1"/>
  <c r="AG108" i="1"/>
  <c r="AF109" i="1"/>
  <c r="Q109" i="1"/>
  <c r="AE109" i="1"/>
  <c r="AG109" i="1"/>
  <c r="AF110" i="1"/>
  <c r="Q110" i="1"/>
  <c r="AE110" i="1"/>
  <c r="AG110" i="1"/>
  <c r="AH105" i="1"/>
  <c r="AF99" i="1"/>
  <c r="Q99" i="1"/>
  <c r="AE99" i="1"/>
  <c r="AG99" i="1"/>
  <c r="AF100" i="1"/>
  <c r="Q100" i="1"/>
  <c r="AE100" i="1"/>
  <c r="AG100" i="1"/>
  <c r="AF101" i="1"/>
  <c r="Q101" i="1"/>
  <c r="AE101" i="1"/>
  <c r="AG101" i="1"/>
  <c r="AF102" i="1"/>
  <c r="Q102" i="1"/>
  <c r="AE102" i="1"/>
  <c r="AG102" i="1"/>
  <c r="AF103" i="1"/>
  <c r="Q103" i="1"/>
  <c r="AE103" i="1"/>
  <c r="AG103" i="1"/>
  <c r="AF104" i="1"/>
  <c r="Q104" i="1"/>
  <c r="AE104" i="1"/>
  <c r="AG104" i="1"/>
  <c r="AH99" i="1"/>
  <c r="AF93" i="1"/>
  <c r="Q93" i="1"/>
  <c r="AE93" i="1"/>
  <c r="AG93" i="1"/>
  <c r="AF94" i="1"/>
  <c r="Q94" i="1"/>
  <c r="AE94" i="1"/>
  <c r="AG94" i="1"/>
  <c r="AF95" i="1"/>
  <c r="Q95" i="1"/>
  <c r="AE95" i="1"/>
  <c r="AG95" i="1"/>
  <c r="AF96" i="1"/>
  <c r="Q96" i="1"/>
  <c r="AE96" i="1"/>
  <c r="AG96" i="1"/>
  <c r="AF97" i="1"/>
  <c r="Q97" i="1"/>
  <c r="AE97" i="1"/>
  <c r="AG97" i="1"/>
  <c r="AF98" i="1"/>
  <c r="Q98" i="1"/>
  <c r="AE98" i="1"/>
  <c r="AG98" i="1"/>
  <c r="AH93" i="1"/>
  <c r="AF87" i="1"/>
  <c r="Q87" i="1"/>
  <c r="AE87" i="1"/>
  <c r="AG87" i="1"/>
  <c r="AF88" i="1"/>
  <c r="Q88" i="1"/>
  <c r="AE88" i="1"/>
  <c r="AG88" i="1"/>
  <c r="AF89" i="1"/>
  <c r="Q89" i="1"/>
  <c r="AE89" i="1"/>
  <c r="AG89" i="1"/>
  <c r="AF90" i="1"/>
  <c r="Q90" i="1"/>
  <c r="AE90" i="1"/>
  <c r="AG90" i="1"/>
  <c r="AF91" i="1"/>
  <c r="Q91" i="1"/>
  <c r="AE91" i="1"/>
  <c r="AG91" i="1"/>
  <c r="AF92" i="1"/>
  <c r="Q92" i="1"/>
  <c r="AE92" i="1"/>
  <c r="AG92" i="1"/>
  <c r="AH87" i="1"/>
  <c r="AF81" i="1"/>
  <c r="Q81" i="1"/>
  <c r="AE81" i="1"/>
  <c r="AG81" i="1"/>
  <c r="AF82" i="1"/>
  <c r="Q82" i="1"/>
  <c r="AE82" i="1"/>
  <c r="AG82" i="1"/>
  <c r="AF83" i="1"/>
  <c r="Q83" i="1"/>
  <c r="AE83" i="1"/>
  <c r="AG83" i="1"/>
  <c r="AF84" i="1"/>
  <c r="Q84" i="1"/>
  <c r="AE84" i="1"/>
  <c r="AG84" i="1"/>
  <c r="AF85" i="1"/>
  <c r="Q85" i="1"/>
  <c r="AE85" i="1"/>
  <c r="AG85" i="1"/>
  <c r="AF86" i="1"/>
  <c r="Q86" i="1"/>
  <c r="AE86" i="1"/>
  <c r="AG86" i="1"/>
  <c r="AH81" i="1"/>
  <c r="AF75" i="1"/>
  <c r="Q75" i="1"/>
  <c r="AE75" i="1"/>
  <c r="AG75" i="1"/>
  <c r="AF76" i="1"/>
  <c r="Q76" i="1"/>
  <c r="AE76" i="1"/>
  <c r="AG76" i="1"/>
  <c r="AF77" i="1"/>
  <c r="Q77" i="1"/>
  <c r="AE77" i="1"/>
  <c r="AG77" i="1"/>
  <c r="AF78" i="1"/>
  <c r="Q78" i="1"/>
  <c r="AE78" i="1"/>
  <c r="AG78" i="1"/>
  <c r="AF79" i="1"/>
  <c r="Q79" i="1"/>
  <c r="AE79" i="1"/>
  <c r="AG79" i="1"/>
  <c r="AF80" i="1"/>
  <c r="Q80" i="1"/>
  <c r="AE80" i="1"/>
  <c r="AG80" i="1"/>
  <c r="AH75" i="1"/>
  <c r="AF69" i="1"/>
  <c r="Q69" i="1"/>
  <c r="AE69" i="1"/>
  <c r="AG69" i="1"/>
  <c r="AF70" i="1"/>
  <c r="Q70" i="1"/>
  <c r="AE70" i="1"/>
  <c r="AG70" i="1"/>
  <c r="AF71" i="1"/>
  <c r="Q71" i="1"/>
  <c r="AE71" i="1"/>
  <c r="AG71" i="1"/>
  <c r="AF72" i="1"/>
  <c r="Q72" i="1"/>
  <c r="AE72" i="1"/>
  <c r="AG72" i="1"/>
  <c r="AF73" i="1"/>
  <c r="Q73" i="1"/>
  <c r="AE73" i="1"/>
  <c r="AG73" i="1"/>
  <c r="AF74" i="1"/>
  <c r="Q74" i="1"/>
  <c r="AE74" i="1"/>
  <c r="AG74" i="1"/>
  <c r="AH69" i="1"/>
  <c r="AF63" i="1"/>
  <c r="Q63" i="1"/>
  <c r="AE63" i="1"/>
  <c r="AG63" i="1"/>
  <c r="AF64" i="1"/>
  <c r="Q64" i="1"/>
  <c r="AE64" i="1"/>
  <c r="AG64" i="1"/>
  <c r="AF65" i="1"/>
  <c r="Q65" i="1"/>
  <c r="AE65" i="1"/>
  <c r="AG65" i="1"/>
  <c r="AF66" i="1"/>
  <c r="Q66" i="1"/>
  <c r="AE66" i="1"/>
  <c r="AG66" i="1"/>
  <c r="AF67" i="1"/>
  <c r="Q67" i="1"/>
  <c r="AE67" i="1"/>
  <c r="AG67" i="1"/>
  <c r="AF68" i="1"/>
  <c r="Q68" i="1"/>
  <c r="AE68" i="1"/>
  <c r="AG68" i="1"/>
  <c r="AH63" i="1"/>
  <c r="AF57" i="1"/>
  <c r="Q57" i="1"/>
  <c r="AE57" i="1"/>
  <c r="AG57" i="1"/>
  <c r="AF58" i="1"/>
  <c r="Q58" i="1"/>
  <c r="AE58" i="1"/>
  <c r="AG58" i="1"/>
  <c r="AF59" i="1"/>
  <c r="Q59" i="1"/>
  <c r="AE59" i="1"/>
  <c r="AG59" i="1"/>
  <c r="AF60" i="1"/>
  <c r="Q60" i="1"/>
  <c r="AE60" i="1"/>
  <c r="AG60" i="1"/>
  <c r="AF61" i="1"/>
  <c r="Q61" i="1"/>
  <c r="AE61" i="1"/>
  <c r="AG61" i="1"/>
  <c r="AF62" i="1"/>
  <c r="Q62" i="1"/>
  <c r="AE62" i="1"/>
  <c r="AG62" i="1"/>
  <c r="AH57" i="1"/>
  <c r="AF51" i="1"/>
  <c r="Q51" i="1"/>
  <c r="AE51" i="1"/>
  <c r="AG51" i="1"/>
  <c r="AF52" i="1"/>
  <c r="Q52" i="1"/>
  <c r="AE52" i="1"/>
  <c r="AG52" i="1"/>
  <c r="AF53" i="1"/>
  <c r="Q53" i="1"/>
  <c r="AE53" i="1"/>
  <c r="AG53" i="1"/>
  <c r="AF54" i="1"/>
  <c r="Q54" i="1"/>
  <c r="AE54" i="1"/>
  <c r="AG54" i="1"/>
  <c r="AF55" i="1"/>
  <c r="Q55" i="1"/>
  <c r="AE55" i="1"/>
  <c r="AG55" i="1"/>
  <c r="AF56" i="1"/>
  <c r="Q56" i="1"/>
  <c r="AE56" i="1"/>
  <c r="AG56" i="1"/>
  <c r="AH51" i="1"/>
  <c r="AF45" i="1"/>
  <c r="Q45" i="1"/>
  <c r="AE45" i="1"/>
  <c r="AG45" i="1"/>
  <c r="AF46" i="1"/>
  <c r="Q46" i="1"/>
  <c r="AE46" i="1"/>
  <c r="AG46" i="1"/>
  <c r="AF47" i="1"/>
  <c r="Q47" i="1"/>
  <c r="AE47" i="1"/>
  <c r="AG47" i="1"/>
  <c r="AF48" i="1"/>
  <c r="Q48" i="1"/>
  <c r="AE48" i="1"/>
  <c r="AG48" i="1"/>
  <c r="AF49" i="1"/>
  <c r="Q49" i="1"/>
  <c r="AE49" i="1"/>
  <c r="AG49" i="1"/>
  <c r="AF50" i="1"/>
  <c r="Q50" i="1"/>
  <c r="AE50" i="1"/>
  <c r="AG50" i="1"/>
  <c r="AH45" i="1"/>
  <c r="AF39" i="1"/>
  <c r="Q39" i="1"/>
  <c r="AE39" i="1"/>
  <c r="AG39" i="1"/>
  <c r="AF40" i="1"/>
  <c r="Q40" i="1"/>
  <c r="AE40" i="1"/>
  <c r="AG40" i="1"/>
  <c r="AF41" i="1"/>
  <c r="Q41" i="1"/>
  <c r="AE41" i="1"/>
  <c r="AG41" i="1"/>
  <c r="AF42" i="1"/>
  <c r="Q42" i="1"/>
  <c r="AE42" i="1"/>
  <c r="AG42" i="1"/>
  <c r="AF43" i="1"/>
  <c r="Q43" i="1"/>
  <c r="AE43" i="1"/>
  <c r="AG43" i="1"/>
  <c r="AF44" i="1"/>
  <c r="Q44" i="1"/>
  <c r="AE44" i="1"/>
  <c r="AG44" i="1"/>
  <c r="AH39" i="1"/>
  <c r="AF33" i="1"/>
  <c r="Q33" i="1"/>
  <c r="AE33" i="1"/>
  <c r="AG33" i="1"/>
  <c r="AF34" i="1"/>
  <c r="Q34" i="1"/>
  <c r="AE34" i="1"/>
  <c r="AG34" i="1"/>
  <c r="AF35" i="1"/>
  <c r="Q35" i="1"/>
  <c r="AE35" i="1"/>
  <c r="AG35" i="1"/>
  <c r="AF36" i="1"/>
  <c r="Q36" i="1"/>
  <c r="AE36" i="1"/>
  <c r="AG36" i="1"/>
  <c r="AF37" i="1"/>
  <c r="Q37" i="1"/>
  <c r="AE37" i="1"/>
  <c r="AG37" i="1"/>
  <c r="AF38" i="1"/>
  <c r="Q38" i="1"/>
  <c r="AE38" i="1"/>
  <c r="AG38" i="1"/>
  <c r="AH33" i="1"/>
  <c r="AF27" i="1"/>
  <c r="Q27" i="1"/>
  <c r="AE27" i="1"/>
  <c r="AG27" i="1"/>
  <c r="AF28" i="1"/>
  <c r="Q28" i="1"/>
  <c r="AE28" i="1"/>
  <c r="AG28" i="1"/>
  <c r="AF29" i="1"/>
  <c r="AE29" i="1"/>
  <c r="AG29" i="1"/>
  <c r="AF30" i="1"/>
  <c r="Q30" i="1"/>
  <c r="AE30" i="1"/>
  <c r="AG30" i="1"/>
  <c r="AF31" i="1"/>
  <c r="Q31" i="1"/>
  <c r="AE31" i="1"/>
  <c r="AG31" i="1"/>
  <c r="AF32" i="1"/>
  <c r="Q32" i="1"/>
  <c r="AE32" i="1"/>
  <c r="AG32" i="1"/>
  <c r="AH27" i="1"/>
  <c r="AF21" i="1"/>
  <c r="Q21" i="1"/>
  <c r="AE21" i="1"/>
  <c r="AG21" i="1"/>
  <c r="AF22" i="1"/>
  <c r="Q22" i="1"/>
  <c r="AE22" i="1"/>
  <c r="AG22" i="1"/>
  <c r="AF23" i="1"/>
  <c r="Q23" i="1"/>
  <c r="AE23" i="1"/>
  <c r="AG23" i="1"/>
  <c r="AF24" i="1"/>
  <c r="Q24" i="1"/>
  <c r="AE24" i="1"/>
  <c r="AG24" i="1"/>
  <c r="AF25" i="1"/>
  <c r="Q25" i="1"/>
  <c r="AE25" i="1"/>
  <c r="AG25" i="1"/>
  <c r="AF26" i="1"/>
  <c r="Q26" i="1"/>
  <c r="AE26" i="1"/>
  <c r="AG26" i="1"/>
  <c r="AH21" i="1"/>
  <c r="AF15" i="1"/>
  <c r="Q15" i="1"/>
  <c r="AE15" i="1"/>
  <c r="AG15" i="1"/>
  <c r="AF16" i="1"/>
  <c r="Q16" i="1"/>
  <c r="AE16" i="1"/>
  <c r="AG16" i="1"/>
  <c r="AF17" i="1"/>
  <c r="Q17" i="1"/>
  <c r="AE17" i="1"/>
  <c r="AG17" i="1"/>
  <c r="AF18" i="1"/>
  <c r="Q18" i="1"/>
  <c r="AE18" i="1"/>
  <c r="AG18" i="1"/>
  <c r="AF19" i="1"/>
  <c r="Q19" i="1"/>
  <c r="AE19" i="1"/>
  <c r="AG19" i="1"/>
  <c r="AF20" i="1"/>
  <c r="Q20" i="1"/>
  <c r="AE20" i="1"/>
  <c r="AG20" i="1"/>
  <c r="AH15" i="1"/>
  <c r="AF9" i="1"/>
  <c r="Q9" i="1"/>
  <c r="AE9" i="1"/>
  <c r="AG9" i="1"/>
  <c r="AF10" i="1"/>
  <c r="Q10" i="1"/>
  <c r="AE10" i="1"/>
  <c r="AG10" i="1"/>
  <c r="AF11" i="1"/>
  <c r="Q11" i="1"/>
  <c r="AE11" i="1"/>
  <c r="AG11" i="1"/>
  <c r="AF12" i="1"/>
  <c r="Q12" i="1"/>
  <c r="AE12" i="1"/>
  <c r="AG12" i="1"/>
  <c r="AF13" i="1"/>
  <c r="Q13" i="1"/>
  <c r="AE13" i="1"/>
  <c r="AG13" i="1"/>
  <c r="AF14" i="1"/>
  <c r="Q14" i="1"/>
  <c r="AE14" i="1"/>
  <c r="AG14" i="1"/>
  <c r="AH9" i="1"/>
  <c r="AF3" i="1"/>
  <c r="AE3" i="1"/>
  <c r="AG3" i="1"/>
  <c r="AF4" i="1"/>
  <c r="Q4" i="1"/>
  <c r="AE4" i="1"/>
  <c r="AG4" i="1"/>
  <c r="AF5" i="1"/>
  <c r="Q5" i="1"/>
  <c r="AE5" i="1"/>
  <c r="AG5" i="1"/>
  <c r="AF6" i="1"/>
  <c r="Q6" i="1"/>
  <c r="AE6" i="1"/>
  <c r="AG6" i="1"/>
  <c r="AF7" i="1"/>
  <c r="Q7" i="1"/>
  <c r="AE7" i="1"/>
  <c r="AG7" i="1"/>
  <c r="AF8" i="1"/>
  <c r="Q8" i="1"/>
  <c r="AE8" i="1"/>
  <c r="AG8" i="1"/>
  <c r="AH3" i="1"/>
  <c r="T123" i="1"/>
  <c r="S123" i="1"/>
  <c r="U123" i="1"/>
  <c r="T124" i="1"/>
  <c r="S124" i="1"/>
  <c r="U124" i="1"/>
  <c r="T125" i="1"/>
  <c r="S125" i="1"/>
  <c r="U125" i="1"/>
  <c r="T126" i="1"/>
  <c r="S126" i="1"/>
  <c r="U126" i="1"/>
  <c r="T127" i="1"/>
  <c r="S127" i="1"/>
  <c r="U127" i="1"/>
  <c r="T128" i="1"/>
  <c r="S128" i="1"/>
  <c r="U128" i="1"/>
  <c r="V123" i="1"/>
  <c r="T117" i="1"/>
  <c r="S117" i="1"/>
  <c r="U117" i="1"/>
  <c r="T118" i="1"/>
  <c r="S118" i="1"/>
  <c r="U118" i="1"/>
  <c r="T119" i="1"/>
  <c r="S119" i="1"/>
  <c r="U119" i="1"/>
  <c r="T120" i="1"/>
  <c r="S120" i="1"/>
  <c r="U120" i="1"/>
  <c r="T121" i="1"/>
  <c r="S121" i="1"/>
  <c r="U121" i="1"/>
  <c r="T122" i="1"/>
  <c r="S122" i="1"/>
  <c r="U122" i="1"/>
  <c r="V117" i="1"/>
  <c r="T111" i="1"/>
  <c r="S111" i="1"/>
  <c r="U111" i="1"/>
  <c r="T112" i="1"/>
  <c r="S112" i="1"/>
  <c r="U112" i="1"/>
  <c r="T113" i="1"/>
  <c r="S113" i="1"/>
  <c r="U113" i="1"/>
  <c r="T114" i="1"/>
  <c r="S114" i="1"/>
  <c r="U114" i="1"/>
  <c r="T115" i="1"/>
  <c r="S115" i="1"/>
  <c r="U115" i="1"/>
  <c r="T116" i="1"/>
  <c r="S116" i="1"/>
  <c r="U116" i="1"/>
  <c r="V111" i="1"/>
  <c r="T105" i="1"/>
  <c r="S105" i="1"/>
  <c r="U105" i="1"/>
  <c r="T106" i="1"/>
  <c r="S106" i="1"/>
  <c r="U106" i="1"/>
  <c r="T107" i="1"/>
  <c r="S107" i="1"/>
  <c r="U107" i="1"/>
  <c r="T108" i="1"/>
  <c r="S108" i="1"/>
  <c r="U108" i="1"/>
  <c r="T109" i="1"/>
  <c r="S109" i="1"/>
  <c r="U109" i="1"/>
  <c r="T110" i="1"/>
  <c r="S110" i="1"/>
  <c r="U110" i="1"/>
  <c r="V105" i="1"/>
  <c r="T99" i="1"/>
  <c r="S99" i="1"/>
  <c r="U99" i="1"/>
  <c r="T100" i="1"/>
  <c r="S100" i="1"/>
  <c r="U100" i="1"/>
  <c r="T101" i="1"/>
  <c r="S101" i="1"/>
  <c r="U101" i="1"/>
  <c r="T102" i="1"/>
  <c r="S102" i="1"/>
  <c r="U102" i="1"/>
  <c r="T103" i="1"/>
  <c r="S103" i="1"/>
  <c r="U103" i="1"/>
  <c r="T104" i="1"/>
  <c r="S104" i="1"/>
  <c r="U104" i="1"/>
  <c r="V99" i="1"/>
  <c r="T93" i="1"/>
  <c r="S93" i="1"/>
  <c r="U93" i="1"/>
  <c r="T94" i="1"/>
  <c r="S94" i="1"/>
  <c r="U94" i="1"/>
  <c r="T95" i="1"/>
  <c r="S95" i="1"/>
  <c r="U95" i="1"/>
  <c r="T96" i="1"/>
  <c r="S96" i="1"/>
  <c r="U96" i="1"/>
  <c r="T97" i="1"/>
  <c r="S97" i="1"/>
  <c r="U97" i="1"/>
  <c r="T98" i="1"/>
  <c r="S98" i="1"/>
  <c r="U98" i="1"/>
  <c r="V93" i="1"/>
  <c r="T87" i="1"/>
  <c r="S87" i="1"/>
  <c r="U87" i="1"/>
  <c r="T88" i="1"/>
  <c r="S88" i="1"/>
  <c r="U88" i="1"/>
  <c r="T89" i="1"/>
  <c r="S89" i="1"/>
  <c r="U89" i="1"/>
  <c r="T90" i="1"/>
  <c r="S90" i="1"/>
  <c r="U90" i="1"/>
  <c r="T91" i="1"/>
  <c r="S91" i="1"/>
  <c r="U91" i="1"/>
  <c r="T92" i="1"/>
  <c r="S92" i="1"/>
  <c r="U92" i="1"/>
  <c r="V87" i="1"/>
  <c r="T81" i="1"/>
  <c r="S81" i="1"/>
  <c r="U81" i="1"/>
  <c r="T82" i="1"/>
  <c r="S82" i="1"/>
  <c r="U82" i="1"/>
  <c r="T83" i="1"/>
  <c r="S83" i="1"/>
  <c r="U83" i="1"/>
  <c r="T84" i="1"/>
  <c r="S84" i="1"/>
  <c r="U84" i="1"/>
  <c r="T85" i="1"/>
  <c r="S85" i="1"/>
  <c r="U85" i="1"/>
  <c r="T86" i="1"/>
  <c r="S86" i="1"/>
  <c r="U86" i="1"/>
  <c r="V81" i="1"/>
  <c r="T75" i="1"/>
  <c r="S75" i="1"/>
  <c r="U75" i="1"/>
  <c r="T76" i="1"/>
  <c r="S76" i="1"/>
  <c r="U76" i="1"/>
  <c r="T77" i="1"/>
  <c r="S77" i="1"/>
  <c r="U77" i="1"/>
  <c r="T78" i="1"/>
  <c r="S78" i="1"/>
  <c r="U78" i="1"/>
  <c r="T79" i="1"/>
  <c r="S79" i="1"/>
  <c r="U79" i="1"/>
  <c r="T80" i="1"/>
  <c r="S80" i="1"/>
  <c r="U80" i="1"/>
  <c r="V75" i="1"/>
  <c r="T69" i="1"/>
  <c r="S69" i="1"/>
  <c r="U69" i="1"/>
  <c r="T70" i="1"/>
  <c r="S70" i="1"/>
  <c r="U70" i="1"/>
  <c r="T71" i="1"/>
  <c r="S71" i="1"/>
  <c r="U71" i="1"/>
  <c r="T72" i="1"/>
  <c r="S72" i="1"/>
  <c r="U72" i="1"/>
  <c r="T73" i="1"/>
  <c r="S73" i="1"/>
  <c r="U73" i="1"/>
  <c r="T74" i="1"/>
  <c r="S74" i="1"/>
  <c r="U74" i="1"/>
  <c r="V69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T68" i="1"/>
  <c r="S68" i="1"/>
  <c r="U68" i="1"/>
  <c r="V63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V57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V51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V45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V39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V33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V27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V21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V15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T9" i="1"/>
  <c r="S9" i="1"/>
  <c r="U9" i="1"/>
  <c r="V9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T3" i="1"/>
  <c r="S3" i="1"/>
  <c r="U3" i="1"/>
  <c r="V3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<sst xmlns="http://schemas.openxmlformats.org/spreadsheetml/2006/main" count="317" uniqueCount="71">
  <si>
    <t>Competition</t>
  </si>
  <si>
    <t>replicate</t>
  </si>
  <si>
    <t>Volume plated</t>
  </si>
  <si>
    <t>WT+ colonies</t>
  </si>
  <si>
    <t>lac- colonies</t>
  </si>
  <si>
    <t>WT plank</t>
  </si>
  <si>
    <t>B1 plank</t>
  </si>
  <si>
    <t>B2 plank</t>
  </si>
  <si>
    <t>B3 Plank</t>
  </si>
  <si>
    <t>P1 plank</t>
  </si>
  <si>
    <t>P2 plank</t>
  </si>
  <si>
    <t>P3 plank</t>
  </si>
  <si>
    <t>WT biof - bead</t>
  </si>
  <si>
    <t>WT biof - plank portion</t>
  </si>
  <si>
    <t>B1 biof - bead</t>
  </si>
  <si>
    <t>B1 biof - plank portion</t>
  </si>
  <si>
    <t>B2 biof - bead</t>
  </si>
  <si>
    <t>B2 biof - plank portion</t>
  </si>
  <si>
    <t>B3 biof - bead</t>
  </si>
  <si>
    <t>B3 biof - plank portion</t>
  </si>
  <si>
    <t>P1 biof - bead</t>
  </si>
  <si>
    <t>P1 biof - plank portion</t>
  </si>
  <si>
    <t>P2 biof - bead</t>
  </si>
  <si>
    <t>P2 biof - plank portion</t>
  </si>
  <si>
    <t>P3 biof - bead</t>
  </si>
  <si>
    <t>P3 biof - plank portion</t>
  </si>
  <si>
    <t>Dilution white</t>
  </si>
  <si>
    <t>Dilution blue</t>
  </si>
  <si>
    <t>pop size blue</t>
  </si>
  <si>
    <t>pop size white</t>
  </si>
  <si>
    <t>total pop size</t>
  </si>
  <si>
    <t>white dilution</t>
  </si>
  <si>
    <t>white count</t>
  </si>
  <si>
    <t>blue dilution</t>
  </si>
  <si>
    <t>blue count</t>
  </si>
  <si>
    <t>T24</t>
  </si>
  <si>
    <t>T48</t>
  </si>
  <si>
    <t>white pop size</t>
  </si>
  <si>
    <t>blue pop size</t>
  </si>
  <si>
    <t>wt+ r value</t>
  </si>
  <si>
    <t>lac - r value</t>
  </si>
  <si>
    <t>selection rate for white</t>
  </si>
  <si>
    <t>average</t>
  </si>
  <si>
    <t>volume plated</t>
  </si>
  <si>
    <t>vol plated</t>
  </si>
  <si>
    <t>WT+ pop size</t>
  </si>
  <si>
    <t>lac- pop size</t>
  </si>
  <si>
    <t>WT+ r value</t>
  </si>
  <si>
    <t>for 24 - 48 hr</t>
  </si>
  <si>
    <t xml:space="preserve">lac - r value </t>
  </si>
  <si>
    <t>0-48 hr</t>
  </si>
  <si>
    <t>WT Plank</t>
  </si>
  <si>
    <t>B1 Plank</t>
  </si>
  <si>
    <t>B3 plank</t>
  </si>
  <si>
    <t xml:space="preserve">B3 biof - bead </t>
  </si>
  <si>
    <t>Average</t>
  </si>
  <si>
    <t>for 0-24 hr</t>
  </si>
  <si>
    <t>\</t>
  </si>
  <si>
    <t>T0</t>
  </si>
  <si>
    <t>WT biof</t>
  </si>
  <si>
    <t>B1 biof</t>
  </si>
  <si>
    <t>B2 biof</t>
  </si>
  <si>
    <t>B3 biof</t>
  </si>
  <si>
    <t>P1 biof</t>
  </si>
  <si>
    <t>P2 biof</t>
  </si>
  <si>
    <t>P3 biof</t>
  </si>
  <si>
    <t>pop size /ml</t>
  </si>
  <si>
    <t>total pop size - copied values</t>
  </si>
  <si>
    <t>total pop size/ml</t>
  </si>
  <si>
    <t>24-48 hr selection</t>
  </si>
  <si>
    <t>0-24 hr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</si>
</sst>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4472C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4" borderId="1" xfId="3" applyBorder="1"/>
    <xf numFmtId="0" fontId="2" fillId="0" borderId="0" xfId="0" applyFont="1"/>
    <xf numFmtId="0" fontId="2" fillId="4" borderId="1" xfId="3" applyFont="1" applyBorder="1"/>
    <xf numFmtId="0" fontId="3" fillId="4" borderId="1" xfId="3" applyFont="1" applyBorder="1"/>
    <xf numFmtId="0" fontId="1" fillId="4" borderId="1" xfId="3" applyFont="1" applyBorder="1"/>
    <xf numFmtId="0" fontId="0" fillId="4" borderId="1" xfId="3" applyFont="1" applyBorder="1"/>
    <xf numFmtId="0" fontId="1" fillId="4" borderId="2" xfId="3" applyBorder="1"/>
    <xf numFmtId="0" fontId="2" fillId="4" borderId="3" xfId="3" applyFont="1" applyBorder="1"/>
    <xf numFmtId="0" fontId="1" fillId="4" borderId="3" xfId="3" applyFont="1" applyBorder="1"/>
    <xf numFmtId="0" fontId="0" fillId="0" borderId="0" xfId="0" applyFill="1" applyBorder="1"/>
    <xf numFmtId="0" fontId="1" fillId="3" borderId="1" xfId="2" applyBorder="1"/>
    <xf numFmtId="0" fontId="1" fillId="3" borderId="0" xfId="2" applyBorder="1"/>
    <xf numFmtId="0" fontId="1" fillId="2" borderId="1" xfId="1" applyBorder="1"/>
    <xf numFmtId="0" fontId="1" fillId="5" borderId="1" xfId="2" applyFill="1" applyBorder="1"/>
    <xf numFmtId="0" fontId="1" fillId="5" borderId="1" xfId="1" applyFill="1" applyBorder="1"/>
    <xf numFmtId="0" fontId="1" fillId="6" borderId="1" xfId="1" applyFill="1" applyBorder="1"/>
    <xf numFmtId="0" fontId="1" fillId="6" borderId="1" xfId="2" applyFill="1" applyBorder="1"/>
    <xf numFmtId="0" fontId="1" fillId="3" borderId="1" xfId="2" applyBorder="1" applyAlignment="1">
      <alignment horizontal="center"/>
    </xf>
    <xf numFmtId="0" fontId="0" fillId="3" borderId="1" xfId="2" applyFont="1" applyBorder="1"/>
    <xf numFmtId="11" fontId="1" fillId="4" borderId="1" xfId="3" applyNumberFormat="1" applyBorder="1"/>
    <xf numFmtId="0" fontId="1" fillId="2" borderId="2" xfId="1" applyBorder="1"/>
    <xf numFmtId="0" fontId="0" fillId="2" borderId="2" xfId="1" applyFont="1" applyBorder="1"/>
    <xf numFmtId="0" fontId="0" fillId="2" borderId="1" xfId="1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3" borderId="3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3" borderId="4" xfId="2" applyFont="1" applyBorder="1" applyAlignment="1">
      <alignment horizontal="center"/>
    </xf>
    <xf numFmtId="0" fontId="1" fillId="3" borderId="5" xfId="2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4" xfId="2" applyBorder="1" applyAlignment="1">
      <alignment horizontal="center"/>
    </xf>
  </cellXfs>
  <cellStyles count="30">
    <cellStyle name="20% - Accent2" xfId="1" builtinId="34"/>
    <cellStyle name="20% - Accent5" xfId="2" builtinId="46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4"/>
  <sheetViews>
    <sheetView zoomScale="64" workbookViewId="0">
      <pane xSplit="2" ySplit="2" topLeftCell="Q3" activePane="bottomRight" state="frozen"/>
      <selection pane="topRight" activeCell="C1" sqref="C1"/>
      <selection pane="bottomLeft" activeCell="A3" sqref="A3"/>
      <selection pane="bottomRight" sqref="A1:A1048576"/>
    </sheetView>
  </sheetViews>
  <sheetFormatPr baseColWidth="10" defaultRowHeight="16" x14ac:dyDescent="0.2"/>
  <cols>
    <col min="1" max="1" width="19.6640625" bestFit="1" customWidth="1"/>
    <col min="2" max="2" width="11" bestFit="1" customWidth="1"/>
    <col min="3" max="3" width="13.33203125" bestFit="1" customWidth="1"/>
    <col min="4" max="4" width="12" bestFit="1" customWidth="1"/>
    <col min="5" max="5" width="13" bestFit="1" customWidth="1"/>
    <col min="6" max="6" width="12.33203125" bestFit="1" customWidth="1"/>
    <col min="7" max="7" width="11.5" bestFit="1" customWidth="1"/>
    <col min="8" max="8" width="12.1640625" bestFit="1" customWidth="1"/>
    <col min="9" max="9" width="13.1640625" bestFit="1" customWidth="1"/>
    <col min="10" max="10" width="12.33203125" bestFit="1" customWidth="1"/>
    <col min="11" max="11" width="12.33203125" style="10" bestFit="1" customWidth="1"/>
    <col min="12" max="12" width="10.83203125" style="10"/>
    <col min="13" max="13" width="11.33203125" style="10" bestFit="1" customWidth="1"/>
    <col min="14" max="14" width="9.83203125" style="10" bestFit="1" customWidth="1"/>
    <col min="15" max="15" width="13.1640625" style="10" bestFit="1" customWidth="1"/>
    <col min="16" max="16" width="13.1640625" style="10" customWidth="1"/>
    <col min="17" max="17" width="12.1640625" style="10" bestFit="1" customWidth="1"/>
    <col min="18" max="20" width="12.1640625" style="10" customWidth="1"/>
    <col min="21" max="21" width="20.5" style="10" bestFit="1" customWidth="1"/>
    <col min="22" max="22" width="7.83203125" style="10" bestFit="1" customWidth="1"/>
    <col min="23" max="23" width="12.33203125" style="10" bestFit="1" customWidth="1"/>
    <col min="24" max="24" width="10.83203125" style="10"/>
    <col min="25" max="25" width="11.33203125" style="10" bestFit="1" customWidth="1"/>
    <col min="26" max="26" width="9.83203125" style="10" bestFit="1" customWidth="1"/>
    <col min="27" max="28" width="11" bestFit="1" customWidth="1"/>
    <col min="29" max="29" width="11.5" bestFit="1" customWidth="1"/>
    <col min="30" max="30" width="11.6640625" bestFit="1" customWidth="1"/>
    <col min="31" max="32" width="11" bestFit="1" customWidth="1"/>
    <col min="33" max="33" width="20.6640625" bestFit="1" customWidth="1"/>
    <col min="34" max="34" width="20.6640625" customWidth="1"/>
    <col min="35" max="35" width="11" bestFit="1" customWidth="1"/>
    <col min="36" max="36" width="11.33203125" bestFit="1" customWidth="1"/>
    <col min="37" max="37" width="20.6640625" bestFit="1" customWidth="1"/>
  </cols>
  <sheetData>
    <row r="1" spans="1:38" x14ac:dyDescent="0.2">
      <c r="C1" s="30" t="s">
        <v>58</v>
      </c>
      <c r="D1" s="30"/>
      <c r="E1" s="30"/>
      <c r="F1" s="30"/>
      <c r="G1" s="30"/>
      <c r="H1" s="30"/>
      <c r="I1" s="30"/>
      <c r="J1" s="31"/>
      <c r="K1" s="42" t="s">
        <v>35</v>
      </c>
      <c r="L1" s="40"/>
      <c r="M1" s="40"/>
      <c r="N1" s="40"/>
      <c r="O1" s="40"/>
      <c r="P1" s="40"/>
      <c r="Q1" s="40"/>
      <c r="R1" s="41"/>
      <c r="S1" s="39" t="s">
        <v>56</v>
      </c>
      <c r="T1" s="40"/>
      <c r="U1" s="41"/>
      <c r="V1" s="18"/>
      <c r="W1" s="36" t="s">
        <v>36</v>
      </c>
      <c r="X1" s="37"/>
      <c r="Y1" s="37"/>
      <c r="Z1" s="37"/>
      <c r="AA1" s="37"/>
      <c r="AB1" s="37"/>
      <c r="AC1" s="37"/>
      <c r="AD1" s="38"/>
      <c r="AE1" s="35" t="s">
        <v>48</v>
      </c>
      <c r="AF1" s="35"/>
      <c r="AG1" s="35"/>
      <c r="AH1" s="23"/>
      <c r="AI1" s="35" t="s">
        <v>50</v>
      </c>
      <c r="AJ1" s="35"/>
      <c r="AK1" s="35"/>
      <c r="AL1" s="13"/>
    </row>
    <row r="2" spans="1:38" x14ac:dyDescent="0.2">
      <c r="A2" t="s">
        <v>0</v>
      </c>
      <c r="B2" t="s">
        <v>1</v>
      </c>
      <c r="C2" s="1" t="s">
        <v>2</v>
      </c>
      <c r="D2" s="6" t="s">
        <v>27</v>
      </c>
      <c r="E2" s="6" t="s">
        <v>26</v>
      </c>
      <c r="F2" s="1" t="s">
        <v>3</v>
      </c>
      <c r="G2" s="1" t="s">
        <v>4</v>
      </c>
      <c r="H2" s="7" t="s">
        <v>28</v>
      </c>
      <c r="I2" s="7" t="s">
        <v>29</v>
      </c>
      <c r="J2" s="7" t="s">
        <v>30</v>
      </c>
      <c r="K2" s="11" t="s">
        <v>31</v>
      </c>
      <c r="L2" s="11" t="s">
        <v>32</v>
      </c>
      <c r="M2" s="11" t="s">
        <v>33</v>
      </c>
      <c r="N2" s="11" t="s">
        <v>34</v>
      </c>
      <c r="O2" s="19" t="s">
        <v>43</v>
      </c>
      <c r="P2" s="19" t="s">
        <v>37</v>
      </c>
      <c r="Q2" s="19" t="s">
        <v>38</v>
      </c>
      <c r="R2" s="19" t="s">
        <v>30</v>
      </c>
      <c r="S2" s="19" t="s">
        <v>39</v>
      </c>
      <c r="T2" s="19" t="s">
        <v>40</v>
      </c>
      <c r="U2" s="19" t="s">
        <v>41</v>
      </c>
      <c r="V2" s="19" t="s">
        <v>42</v>
      </c>
      <c r="W2" s="13" t="s">
        <v>31</v>
      </c>
      <c r="X2" s="13" t="s">
        <v>32</v>
      </c>
      <c r="Y2" s="13" t="s">
        <v>33</v>
      </c>
      <c r="Z2" s="13" t="s">
        <v>34</v>
      </c>
      <c r="AA2" s="21" t="s">
        <v>44</v>
      </c>
      <c r="AB2" s="21" t="s">
        <v>45</v>
      </c>
      <c r="AC2" s="21" t="s">
        <v>46</v>
      </c>
      <c r="AD2" s="21" t="s">
        <v>30</v>
      </c>
      <c r="AE2" s="21" t="s">
        <v>47</v>
      </c>
      <c r="AF2" s="21" t="s">
        <v>40</v>
      </c>
      <c r="AG2" s="22" t="s">
        <v>41</v>
      </c>
      <c r="AH2" s="24" t="s">
        <v>55</v>
      </c>
      <c r="AI2" s="22" t="s">
        <v>39</v>
      </c>
      <c r="AJ2" s="22" t="s">
        <v>49</v>
      </c>
      <c r="AK2" s="22" t="s">
        <v>41</v>
      </c>
      <c r="AL2" s="13"/>
    </row>
    <row r="3" spans="1:38" x14ac:dyDescent="0.2">
      <c r="A3" t="s">
        <v>5</v>
      </c>
      <c r="B3">
        <v>1.1000000000000001</v>
      </c>
      <c r="C3" s="1">
        <v>200</v>
      </c>
      <c r="D3" s="1">
        <v>-4</v>
      </c>
      <c r="E3" s="1">
        <v>-4</v>
      </c>
      <c r="F3" s="1">
        <v>69</v>
      </c>
      <c r="G3" s="1">
        <v>100</v>
      </c>
      <c r="H3" s="1">
        <f>(F3/C3)*1000*(1/10^D3)</f>
        <v>3450000</v>
      </c>
      <c r="I3" s="1">
        <f>(G3/C3)*1000*(1/10^E3)</f>
        <v>5000000</v>
      </c>
      <c r="J3" s="20">
        <f>H3+I3</f>
        <v>8450000</v>
      </c>
      <c r="K3" s="11">
        <v>-6</v>
      </c>
      <c r="L3" s="11">
        <v>74</v>
      </c>
      <c r="M3" s="11">
        <v>-6</v>
      </c>
      <c r="N3" s="11">
        <v>79</v>
      </c>
      <c r="O3" s="11">
        <v>200</v>
      </c>
      <c r="P3" s="11">
        <f>(L3/O3)*1000*(1/10^K3)</f>
        <v>370000000</v>
      </c>
      <c r="Q3" s="11">
        <f>(N3/O3)*1000*(1/10^M3)</f>
        <v>395000000</v>
      </c>
      <c r="R3" s="11">
        <f>P3+Q3</f>
        <v>765000000</v>
      </c>
      <c r="S3" s="11">
        <f t="shared" ref="S3:S34" si="0">LN(Q3/H3)</f>
        <v>4.7405115338578536</v>
      </c>
      <c r="T3" s="11">
        <f t="shared" ref="T3:T34" si="1">LN(P3/I3)</f>
        <v>4.3040650932041702</v>
      </c>
      <c r="U3" s="11">
        <f>T3-S3</f>
        <v>-0.43644644065368343</v>
      </c>
      <c r="V3" s="32">
        <f>AVERAGE(U3:U8)</f>
        <v>-0.20712227919727857</v>
      </c>
      <c r="W3" s="13">
        <v>-6</v>
      </c>
      <c r="X3" s="13">
        <v>114</v>
      </c>
      <c r="Y3" s="13">
        <v>-6</v>
      </c>
      <c r="Z3" s="13">
        <v>102</v>
      </c>
      <c r="AA3" s="21">
        <v>200</v>
      </c>
      <c r="AB3" s="13">
        <f>(Z3/AA3)*1000*(1/10^Y3)</f>
        <v>510000000</v>
      </c>
      <c r="AC3" s="13">
        <f>(X3/AA3)*1000*(1/10^W3)</f>
        <v>570000000</v>
      </c>
      <c r="AD3" s="13">
        <f>AB3+AC3</f>
        <v>1080000000</v>
      </c>
      <c r="AE3" s="13">
        <f t="shared" ref="AE3:AE34" si="2">LN(AB3/Q3)</f>
        <v>0.25552496081724957</v>
      </c>
      <c r="AF3" s="13">
        <f t="shared" ref="AF3:AF34" si="3">LN(AC3/P3)</f>
        <v>0.43213335519032575</v>
      </c>
      <c r="AG3" s="13">
        <f>AF3-AE3</f>
        <v>0.17660839437307618</v>
      </c>
      <c r="AH3" s="27">
        <f>AVERAGE(AG3:AG8)</f>
        <v>-5.1165324237679533E-4</v>
      </c>
      <c r="AI3" s="13">
        <f t="shared" ref="AI3:AI34" si="4">LN(AB3/H3)/2</f>
        <v>2.4980182473375514</v>
      </c>
      <c r="AJ3" s="13">
        <f t="shared" ref="AJ3:AJ34" si="5">LN(AC3/I3)/2</f>
        <v>2.3680992241972478</v>
      </c>
      <c r="AK3" s="13">
        <f>AJ3-AI3</f>
        <v>-0.12991902314030357</v>
      </c>
      <c r="AL3" s="27">
        <f>AVERAGE(AK3:AK8)</f>
        <v>-0.10381696621982768</v>
      </c>
    </row>
    <row r="4" spans="1:38" x14ac:dyDescent="0.2">
      <c r="B4">
        <v>1.2</v>
      </c>
      <c r="C4" s="1">
        <v>200</v>
      </c>
      <c r="D4" s="1">
        <v>-4</v>
      </c>
      <c r="E4" s="1">
        <v>-4</v>
      </c>
      <c r="F4" s="1">
        <v>89</v>
      </c>
      <c r="G4" s="1">
        <v>84</v>
      </c>
      <c r="H4" s="1">
        <f t="shared" ref="H4:H67" si="6">(F4/C4)*1000*(1/10^D4)</f>
        <v>4450000</v>
      </c>
      <c r="I4" s="1">
        <f t="shared" ref="I4:I67" si="7">(G4/C4)*1000*(1/10^E4)</f>
        <v>4200000</v>
      </c>
      <c r="J4" s="20">
        <f t="shared" ref="J4:J67" si="8">H4+I4</f>
        <v>8650000</v>
      </c>
      <c r="K4" s="11">
        <v>-6</v>
      </c>
      <c r="L4" s="11">
        <v>74</v>
      </c>
      <c r="M4" s="11">
        <v>-6</v>
      </c>
      <c r="N4" s="11">
        <v>98</v>
      </c>
      <c r="O4" s="11">
        <v>200</v>
      </c>
      <c r="P4" s="11">
        <f t="shared" ref="P4:P67" si="9">(L4/O4)*1000*(1/10^K4)</f>
        <v>370000000</v>
      </c>
      <c r="Q4" s="11">
        <f t="shared" ref="Q4:Q67" si="10">(N4/O4)*1000*(1/10^M4)</f>
        <v>490000000</v>
      </c>
      <c r="R4" s="11">
        <f t="shared" ref="R4:R67" si="11">P4+Q4</f>
        <v>860000000</v>
      </c>
      <c r="S4" s="11">
        <f t="shared" si="0"/>
        <v>4.7015012949265236</v>
      </c>
      <c r="T4" s="11">
        <f t="shared" si="1"/>
        <v>4.4784184803489477</v>
      </c>
      <c r="U4" s="11">
        <f t="shared" ref="U4:U67" si="12">T4-S4</f>
        <v>-0.22308281457757584</v>
      </c>
      <c r="V4" s="33"/>
      <c r="W4" s="13">
        <v>-6</v>
      </c>
      <c r="X4" s="13">
        <v>68</v>
      </c>
      <c r="Y4" s="13">
        <v>-6</v>
      </c>
      <c r="Z4" s="13">
        <v>138</v>
      </c>
      <c r="AA4" s="13">
        <v>200</v>
      </c>
      <c r="AB4" s="13">
        <f t="shared" ref="AB4:AB67" si="13">(Z4/AA4)*1000*(1/10^Y4)</f>
        <v>690000000</v>
      </c>
      <c r="AC4" s="13">
        <f t="shared" ref="AC4:AC67" si="14">(X4/AA4)*1000*(1/10^W4)</f>
        <v>340000000</v>
      </c>
      <c r="AD4" s="13">
        <f t="shared" ref="AD4:AD67" si="15">AB4+AC4</f>
        <v>1030000000</v>
      </c>
      <c r="AE4" s="13">
        <f t="shared" si="2"/>
        <v>0.34228620648663277</v>
      </c>
      <c r="AF4" s="13">
        <f t="shared" si="3"/>
        <v>-8.4557388028062994E-2</v>
      </c>
      <c r="AG4" s="13">
        <f t="shared" ref="AG4:AG67" si="16">AF4-AE4</f>
        <v>-0.42684359451469578</v>
      </c>
      <c r="AH4" s="28"/>
      <c r="AI4" s="13">
        <f t="shared" si="4"/>
        <v>2.5218937507065782</v>
      </c>
      <c r="AJ4" s="13">
        <f t="shared" si="5"/>
        <v>2.1969305461604423</v>
      </c>
      <c r="AK4" s="13">
        <f t="shared" ref="AK4:AK67" si="17">AJ4-AI4</f>
        <v>-0.32496320454613592</v>
      </c>
      <c r="AL4" s="28"/>
    </row>
    <row r="5" spans="1:38" x14ac:dyDescent="0.2">
      <c r="B5">
        <v>1.3</v>
      </c>
      <c r="C5" s="1">
        <v>200</v>
      </c>
      <c r="D5" s="1">
        <v>-4</v>
      </c>
      <c r="E5" s="1">
        <v>-4</v>
      </c>
      <c r="F5" s="1">
        <v>74</v>
      </c>
      <c r="G5" s="1">
        <v>115</v>
      </c>
      <c r="H5" s="1">
        <f t="shared" si="6"/>
        <v>3700000</v>
      </c>
      <c r="I5" s="1">
        <f t="shared" si="7"/>
        <v>5750000</v>
      </c>
      <c r="J5" s="20">
        <f t="shared" si="8"/>
        <v>9450000</v>
      </c>
      <c r="K5" s="11">
        <v>-6</v>
      </c>
      <c r="L5" s="11">
        <v>59</v>
      </c>
      <c r="M5" s="11">
        <v>-6</v>
      </c>
      <c r="N5" s="11">
        <v>66</v>
      </c>
      <c r="O5" s="11">
        <v>200</v>
      </c>
      <c r="P5" s="11">
        <f t="shared" si="9"/>
        <v>295000000</v>
      </c>
      <c r="Q5" s="11">
        <f t="shared" si="10"/>
        <v>330000000</v>
      </c>
      <c r="R5" s="11">
        <f t="shared" si="11"/>
        <v>625000000</v>
      </c>
      <c r="S5" s="11">
        <f t="shared" si="0"/>
        <v>4.4907598348103468</v>
      </c>
      <c r="T5" s="11">
        <f t="shared" si="1"/>
        <v>3.9377755015305609</v>
      </c>
      <c r="U5" s="11">
        <f t="shared" si="12"/>
        <v>-0.55298433327978591</v>
      </c>
      <c r="V5" s="33"/>
      <c r="W5" s="13">
        <v>-6</v>
      </c>
      <c r="X5" s="13">
        <v>107</v>
      </c>
      <c r="Y5" s="13">
        <v>-6</v>
      </c>
      <c r="Z5" s="13">
        <v>86</v>
      </c>
      <c r="AA5" s="13">
        <v>200</v>
      </c>
      <c r="AB5" s="13">
        <f t="shared" si="13"/>
        <v>430000000</v>
      </c>
      <c r="AC5" s="13">
        <f t="shared" si="14"/>
        <v>535000000</v>
      </c>
      <c r="AD5" s="13">
        <f t="shared" si="15"/>
        <v>965000000</v>
      </c>
      <c r="AE5" s="13">
        <f t="shared" si="2"/>
        <v>0.26469255422708216</v>
      </c>
      <c r="AF5" s="13">
        <f t="shared" si="3"/>
        <v>0.59529139055618674</v>
      </c>
      <c r="AG5" s="13">
        <f t="shared" si="16"/>
        <v>0.33059883632910458</v>
      </c>
      <c r="AH5" s="28"/>
      <c r="AI5" s="13">
        <f t="shared" si="4"/>
        <v>2.3777261945187145</v>
      </c>
      <c r="AJ5" s="13">
        <f t="shared" si="5"/>
        <v>2.2665334460433737</v>
      </c>
      <c r="AK5" s="13">
        <f t="shared" si="17"/>
        <v>-0.11119274847534077</v>
      </c>
      <c r="AL5" s="28"/>
    </row>
    <row r="6" spans="1:38" x14ac:dyDescent="0.2">
      <c r="B6">
        <v>1.4</v>
      </c>
      <c r="C6" s="1">
        <v>200</v>
      </c>
      <c r="D6" s="1">
        <v>-4</v>
      </c>
      <c r="E6" s="1">
        <v>-4</v>
      </c>
      <c r="F6" s="1">
        <v>91</v>
      </c>
      <c r="G6" s="1">
        <v>85</v>
      </c>
      <c r="H6" s="1">
        <f t="shared" si="6"/>
        <v>4550000</v>
      </c>
      <c r="I6" s="1">
        <f t="shared" si="7"/>
        <v>4250000</v>
      </c>
      <c r="J6" s="20">
        <f t="shared" si="8"/>
        <v>8800000</v>
      </c>
      <c r="K6" s="11">
        <v>-6</v>
      </c>
      <c r="L6" s="11">
        <v>81</v>
      </c>
      <c r="M6" s="11">
        <v>-6</v>
      </c>
      <c r="N6" s="11">
        <v>99</v>
      </c>
      <c r="O6" s="11">
        <v>200</v>
      </c>
      <c r="P6" s="11">
        <f t="shared" si="9"/>
        <v>405000000</v>
      </c>
      <c r="Q6" s="11">
        <f t="shared" si="10"/>
        <v>495000000</v>
      </c>
      <c r="R6" s="11">
        <f t="shared" si="11"/>
        <v>900000000</v>
      </c>
      <c r="S6" s="11">
        <f t="shared" si="0"/>
        <v>4.689430529605831</v>
      </c>
      <c r="T6" s="11">
        <f t="shared" si="1"/>
        <v>4.5569680841702134</v>
      </c>
      <c r="U6" s="11">
        <f t="shared" si="12"/>
        <v>-0.13246244543561758</v>
      </c>
      <c r="V6" s="33"/>
      <c r="W6" s="13">
        <v>-6</v>
      </c>
      <c r="X6" s="13">
        <v>97</v>
      </c>
      <c r="Y6" s="13">
        <v>-6</v>
      </c>
      <c r="Z6" s="13">
        <v>97</v>
      </c>
      <c r="AA6" s="13">
        <v>200</v>
      </c>
      <c r="AB6" s="13">
        <f t="shared" si="13"/>
        <v>485000000</v>
      </c>
      <c r="AC6" s="13">
        <f t="shared" si="14"/>
        <v>485000000</v>
      </c>
      <c r="AD6" s="13">
        <f t="shared" si="15"/>
        <v>970000000</v>
      </c>
      <c r="AE6" s="13">
        <f t="shared" si="2"/>
        <v>-2.0408871631207123E-2</v>
      </c>
      <c r="AF6" s="13">
        <f t="shared" si="3"/>
        <v>0.18026182383094405</v>
      </c>
      <c r="AG6" s="13">
        <f t="shared" si="16"/>
        <v>0.20067069546215116</v>
      </c>
      <c r="AH6" s="28"/>
      <c r="AI6" s="13">
        <f t="shared" si="4"/>
        <v>2.334510828987312</v>
      </c>
      <c r="AJ6" s="13">
        <f t="shared" si="5"/>
        <v>2.368614954000579</v>
      </c>
      <c r="AK6" s="13">
        <f t="shared" si="17"/>
        <v>3.4104125013266984E-2</v>
      </c>
      <c r="AL6" s="28"/>
    </row>
    <row r="7" spans="1:38" x14ac:dyDescent="0.2">
      <c r="B7">
        <v>1.5</v>
      </c>
      <c r="C7" s="1">
        <v>200</v>
      </c>
      <c r="D7" s="1">
        <v>-4</v>
      </c>
      <c r="E7" s="1">
        <v>-4</v>
      </c>
      <c r="F7" s="1">
        <v>68</v>
      </c>
      <c r="G7" s="1">
        <v>87</v>
      </c>
      <c r="H7" s="1">
        <f t="shared" si="6"/>
        <v>3400000</v>
      </c>
      <c r="I7" s="1">
        <f t="shared" si="7"/>
        <v>4350000</v>
      </c>
      <c r="J7" s="20">
        <f t="shared" si="8"/>
        <v>7750000</v>
      </c>
      <c r="K7" s="11">
        <v>-6</v>
      </c>
      <c r="L7" s="11">
        <v>93</v>
      </c>
      <c r="M7" s="11">
        <v>-6</v>
      </c>
      <c r="N7" s="11">
        <v>56</v>
      </c>
      <c r="O7" s="11">
        <v>200</v>
      </c>
      <c r="P7" s="11">
        <f t="shared" si="9"/>
        <v>465000000</v>
      </c>
      <c r="Q7" s="11">
        <f t="shared" si="10"/>
        <v>280000000</v>
      </c>
      <c r="R7" s="11">
        <f t="shared" si="11"/>
        <v>745000000</v>
      </c>
      <c r="S7" s="11">
        <f t="shared" si="0"/>
        <v>4.4110141715471336</v>
      </c>
      <c r="T7" s="11">
        <f t="shared" si="1"/>
        <v>4.6718615604867635</v>
      </c>
      <c r="U7" s="11">
        <f t="shared" si="12"/>
        <v>0.26084738893962989</v>
      </c>
      <c r="V7" s="33"/>
      <c r="W7" s="13">
        <v>-6</v>
      </c>
      <c r="X7" s="13">
        <v>112</v>
      </c>
      <c r="Y7" s="13">
        <v>-6</v>
      </c>
      <c r="Z7" s="13">
        <v>91</v>
      </c>
      <c r="AA7" s="13">
        <v>200</v>
      </c>
      <c r="AB7" s="13">
        <f t="shared" si="13"/>
        <v>455000000</v>
      </c>
      <c r="AC7" s="13">
        <f t="shared" si="14"/>
        <v>560000000</v>
      </c>
      <c r="AD7" s="13">
        <f t="shared" si="15"/>
        <v>1015000000</v>
      </c>
      <c r="AE7" s="13">
        <f t="shared" si="2"/>
        <v>0.48550781578170082</v>
      </c>
      <c r="AF7" s="13">
        <f t="shared" si="3"/>
        <v>0.18589937814183863</v>
      </c>
      <c r="AG7" s="13">
        <f t="shared" si="16"/>
        <v>-0.29960843763986222</v>
      </c>
      <c r="AH7" s="28"/>
      <c r="AI7" s="13">
        <f t="shared" si="4"/>
        <v>2.4482609936644173</v>
      </c>
      <c r="AJ7" s="13">
        <f t="shared" si="5"/>
        <v>2.4288804693143011</v>
      </c>
      <c r="AK7" s="13">
        <f t="shared" si="17"/>
        <v>-1.9380524350116168E-2</v>
      </c>
      <c r="AL7" s="28"/>
    </row>
    <row r="8" spans="1:38" x14ac:dyDescent="0.2">
      <c r="B8">
        <v>1.6</v>
      </c>
      <c r="C8" s="1">
        <v>200</v>
      </c>
      <c r="D8" s="1">
        <v>-4</v>
      </c>
      <c r="E8" s="1">
        <v>-4</v>
      </c>
      <c r="F8" s="1">
        <v>128</v>
      </c>
      <c r="G8" s="1">
        <v>90</v>
      </c>
      <c r="H8" s="1">
        <f t="shared" si="6"/>
        <v>6400000</v>
      </c>
      <c r="I8" s="1">
        <f t="shared" si="7"/>
        <v>4500000</v>
      </c>
      <c r="J8" s="20">
        <f t="shared" si="8"/>
        <v>10900000</v>
      </c>
      <c r="K8" s="11">
        <v>-6</v>
      </c>
      <c r="L8" s="11">
        <v>57</v>
      </c>
      <c r="M8" s="11">
        <v>-6</v>
      </c>
      <c r="N8" s="11">
        <v>95</v>
      </c>
      <c r="O8" s="11">
        <v>200</v>
      </c>
      <c r="P8" s="11">
        <f t="shared" si="9"/>
        <v>285000000</v>
      </c>
      <c r="Q8" s="11">
        <f t="shared" si="10"/>
        <v>475000000</v>
      </c>
      <c r="R8" s="11">
        <f t="shared" si="11"/>
        <v>760000000</v>
      </c>
      <c r="S8" s="11">
        <f t="shared" si="0"/>
        <v>4.3070168136690148</v>
      </c>
      <c r="T8" s="11">
        <f t="shared" si="1"/>
        <v>4.1484117834923762</v>
      </c>
      <c r="U8" s="11">
        <f t="shared" si="12"/>
        <v>-0.15860503017663863</v>
      </c>
      <c r="V8" s="34"/>
      <c r="W8" s="13">
        <v>-6</v>
      </c>
      <c r="X8" s="13">
        <v>78</v>
      </c>
      <c r="Y8" s="13">
        <v>-6</v>
      </c>
      <c r="Z8" s="13">
        <v>128</v>
      </c>
      <c r="AA8" s="13">
        <v>200</v>
      </c>
      <c r="AB8" s="13">
        <f t="shared" si="13"/>
        <v>640000000</v>
      </c>
      <c r="AC8" s="13">
        <f t="shared" si="14"/>
        <v>390000000</v>
      </c>
      <c r="AD8" s="13">
        <f t="shared" si="15"/>
        <v>1030000000</v>
      </c>
      <c r="AE8" s="13">
        <f t="shared" si="2"/>
        <v>0.29815337231907629</v>
      </c>
      <c r="AF8" s="13">
        <f t="shared" si="3"/>
        <v>0.3136575588550416</v>
      </c>
      <c r="AG8" s="13">
        <f t="shared" si="16"/>
        <v>1.5504186535965303E-2</v>
      </c>
      <c r="AH8" s="29"/>
      <c r="AI8" s="13">
        <f t="shared" si="4"/>
        <v>2.3025850929940459</v>
      </c>
      <c r="AJ8" s="13">
        <f t="shared" si="5"/>
        <v>2.2310346711737092</v>
      </c>
      <c r="AK8" s="13">
        <f t="shared" si="17"/>
        <v>-7.1550421820336663E-2</v>
      </c>
      <c r="AL8" s="29"/>
    </row>
    <row r="9" spans="1:38" x14ac:dyDescent="0.2">
      <c r="A9" t="s">
        <v>6</v>
      </c>
      <c r="B9">
        <v>2.1</v>
      </c>
      <c r="C9" s="1">
        <v>200</v>
      </c>
      <c r="D9" s="1">
        <v>-4</v>
      </c>
      <c r="E9" s="1">
        <v>-4</v>
      </c>
      <c r="F9" s="1">
        <v>83</v>
      </c>
      <c r="G9" s="1">
        <v>171</v>
      </c>
      <c r="H9" s="1">
        <f t="shared" si="6"/>
        <v>4150000</v>
      </c>
      <c r="I9" s="1">
        <f t="shared" si="7"/>
        <v>8550000</v>
      </c>
      <c r="J9" s="20">
        <f t="shared" si="8"/>
        <v>12700000</v>
      </c>
      <c r="K9" s="11">
        <v>-6</v>
      </c>
      <c r="L9" s="11">
        <v>309</v>
      </c>
      <c r="M9" s="14">
        <v>-4</v>
      </c>
      <c r="N9" s="14">
        <v>1</v>
      </c>
      <c r="O9" s="11">
        <v>200</v>
      </c>
      <c r="P9" s="11">
        <f t="shared" si="9"/>
        <v>1545000000</v>
      </c>
      <c r="Q9" s="11">
        <f t="shared" si="10"/>
        <v>50000</v>
      </c>
      <c r="R9" s="11">
        <f t="shared" si="11"/>
        <v>1545050000</v>
      </c>
      <c r="S9" s="11">
        <f t="shared" si="0"/>
        <v>-4.4188406077965983</v>
      </c>
      <c r="T9" s="11">
        <f t="shared" si="1"/>
        <v>5.1968479063831765</v>
      </c>
      <c r="U9" s="11">
        <f t="shared" si="12"/>
        <v>9.6156885141797748</v>
      </c>
      <c r="V9" s="32">
        <f>AVERAGE(U9:U14)</f>
        <v>9.6367643547686974</v>
      </c>
      <c r="W9" s="13">
        <v>-6</v>
      </c>
      <c r="X9" s="13">
        <v>387</v>
      </c>
      <c r="Y9" s="14">
        <v>-4</v>
      </c>
      <c r="Z9" s="14">
        <v>1</v>
      </c>
      <c r="AA9" s="13">
        <v>200</v>
      </c>
      <c r="AB9" s="13">
        <f t="shared" si="13"/>
        <v>50000</v>
      </c>
      <c r="AC9" s="13">
        <f t="shared" si="14"/>
        <v>1935000000</v>
      </c>
      <c r="AD9" s="13">
        <f t="shared" si="15"/>
        <v>1935050000</v>
      </c>
      <c r="AE9" s="13">
        <f t="shared" si="2"/>
        <v>0</v>
      </c>
      <c r="AF9" s="13">
        <f t="shared" si="3"/>
        <v>0.22508341613203645</v>
      </c>
      <c r="AG9" s="13">
        <f t="shared" si="16"/>
        <v>0.22508341613203645</v>
      </c>
      <c r="AH9" s="27">
        <f>AVERAGE(AG9:AG14)</f>
        <v>0.22608059661499283</v>
      </c>
      <c r="AI9" s="13">
        <f t="shared" si="4"/>
        <v>-2.2094203038982991</v>
      </c>
      <c r="AJ9" s="13">
        <f t="shared" si="5"/>
        <v>2.7109656612576067</v>
      </c>
      <c r="AK9" s="13">
        <f t="shared" si="17"/>
        <v>4.9203859651559059</v>
      </c>
      <c r="AL9" s="27">
        <f>AVERAGE(AK9:AK14)</f>
        <v>4.9314224756918454</v>
      </c>
    </row>
    <row r="10" spans="1:38" x14ac:dyDescent="0.2">
      <c r="B10">
        <v>2.2000000000000002</v>
      </c>
      <c r="C10" s="1">
        <v>200</v>
      </c>
      <c r="D10" s="1">
        <v>-4</v>
      </c>
      <c r="E10" s="1">
        <v>-4</v>
      </c>
      <c r="F10" s="1">
        <v>110</v>
      </c>
      <c r="G10" s="1">
        <v>143</v>
      </c>
      <c r="H10" s="1">
        <f t="shared" si="6"/>
        <v>5500000</v>
      </c>
      <c r="I10" s="1">
        <f t="shared" si="7"/>
        <v>7150000</v>
      </c>
      <c r="J10" s="20">
        <f t="shared" si="8"/>
        <v>12650000</v>
      </c>
      <c r="K10" s="11">
        <v>-6</v>
      </c>
      <c r="L10" s="11">
        <v>254</v>
      </c>
      <c r="M10" s="14">
        <v>-4</v>
      </c>
      <c r="N10" s="14">
        <v>1</v>
      </c>
      <c r="O10" s="11">
        <v>200</v>
      </c>
      <c r="P10" s="11">
        <f t="shared" si="9"/>
        <v>1270000000</v>
      </c>
      <c r="Q10" s="11">
        <f t="shared" si="10"/>
        <v>50000</v>
      </c>
      <c r="R10" s="11">
        <f t="shared" si="11"/>
        <v>1270050000</v>
      </c>
      <c r="S10" s="11">
        <f t="shared" si="0"/>
        <v>-4.7004803657924166</v>
      </c>
      <c r="T10" s="11">
        <f t="shared" si="1"/>
        <v>5.1796598227467205</v>
      </c>
      <c r="U10" s="11">
        <f t="shared" si="12"/>
        <v>9.8801401885391371</v>
      </c>
      <c r="V10" s="33"/>
      <c r="W10" s="13">
        <v>-6</v>
      </c>
      <c r="X10" s="13">
        <v>437</v>
      </c>
      <c r="Y10" s="14">
        <v>-4</v>
      </c>
      <c r="Z10" s="14">
        <v>1</v>
      </c>
      <c r="AA10" s="13">
        <v>200</v>
      </c>
      <c r="AB10" s="13">
        <f t="shared" si="13"/>
        <v>50000</v>
      </c>
      <c r="AC10" s="13">
        <f t="shared" si="14"/>
        <v>2185000000</v>
      </c>
      <c r="AD10" s="13">
        <f t="shared" si="15"/>
        <v>2185050000</v>
      </c>
      <c r="AE10" s="13">
        <f t="shared" si="2"/>
        <v>0</v>
      </c>
      <c r="AF10" s="13">
        <f t="shared" si="3"/>
        <v>0.54259892807705357</v>
      </c>
      <c r="AG10" s="13">
        <f t="shared" si="16"/>
        <v>0.54259892807705357</v>
      </c>
      <c r="AH10" s="28"/>
      <c r="AI10" s="13">
        <f t="shared" si="4"/>
        <v>-2.3502401828962083</v>
      </c>
      <c r="AJ10" s="13">
        <f t="shared" si="5"/>
        <v>2.8611293754118869</v>
      </c>
      <c r="AK10" s="13">
        <f t="shared" si="17"/>
        <v>5.2113695583080952</v>
      </c>
      <c r="AL10" s="28"/>
    </row>
    <row r="11" spans="1:38" x14ac:dyDescent="0.2">
      <c r="B11">
        <v>2.2999999999999998</v>
      </c>
      <c r="C11" s="1">
        <v>200</v>
      </c>
      <c r="D11" s="1">
        <v>-4</v>
      </c>
      <c r="E11" s="1">
        <v>-4</v>
      </c>
      <c r="F11" s="1">
        <v>103</v>
      </c>
      <c r="G11" s="1">
        <v>274</v>
      </c>
      <c r="H11" s="1">
        <f t="shared" si="6"/>
        <v>5150000</v>
      </c>
      <c r="I11" s="1">
        <f t="shared" si="7"/>
        <v>13700000</v>
      </c>
      <c r="J11" s="20">
        <f t="shared" si="8"/>
        <v>18850000</v>
      </c>
      <c r="K11" s="11">
        <v>-6</v>
      </c>
      <c r="L11" s="11">
        <v>266</v>
      </c>
      <c r="M11" s="14">
        <v>-4</v>
      </c>
      <c r="N11" s="14">
        <v>1</v>
      </c>
      <c r="O11" s="11">
        <v>200</v>
      </c>
      <c r="P11" s="11">
        <f t="shared" si="9"/>
        <v>1330000000</v>
      </c>
      <c r="Q11" s="11">
        <f t="shared" si="10"/>
        <v>50000</v>
      </c>
      <c r="R11" s="11">
        <f t="shared" si="11"/>
        <v>1330050000</v>
      </c>
      <c r="S11" s="11">
        <f t="shared" si="0"/>
        <v>-4.6347289882296359</v>
      </c>
      <c r="T11" s="11">
        <f t="shared" si="1"/>
        <v>4.5755383883817204</v>
      </c>
      <c r="U11" s="11">
        <f t="shared" si="12"/>
        <v>9.2102673766113554</v>
      </c>
      <c r="V11" s="33"/>
      <c r="W11" s="13">
        <v>-6</v>
      </c>
      <c r="X11" s="13">
        <v>432</v>
      </c>
      <c r="Y11" s="14">
        <v>-4</v>
      </c>
      <c r="Z11" s="14">
        <v>1</v>
      </c>
      <c r="AA11" s="13">
        <v>200</v>
      </c>
      <c r="AB11" s="13">
        <f t="shared" si="13"/>
        <v>50000</v>
      </c>
      <c r="AC11" s="13">
        <f t="shared" si="14"/>
        <v>2160000000</v>
      </c>
      <c r="AD11" s="13">
        <f t="shared" si="15"/>
        <v>2160050000</v>
      </c>
      <c r="AE11" s="13">
        <f t="shared" si="2"/>
        <v>0</v>
      </c>
      <c r="AF11" s="13">
        <f t="shared" si="3"/>
        <v>0.48492927946241116</v>
      </c>
      <c r="AG11" s="13">
        <f t="shared" si="16"/>
        <v>0.48492927946241116</v>
      </c>
      <c r="AH11" s="28"/>
      <c r="AI11" s="13">
        <f t="shared" si="4"/>
        <v>-2.3173644941148179</v>
      </c>
      <c r="AJ11" s="13">
        <f t="shared" si="5"/>
        <v>2.5302338339220656</v>
      </c>
      <c r="AK11" s="13">
        <f t="shared" si="17"/>
        <v>4.8475983280368835</v>
      </c>
      <c r="AL11" s="28"/>
    </row>
    <row r="12" spans="1:38" x14ac:dyDescent="0.2">
      <c r="B12">
        <v>2.4</v>
      </c>
      <c r="C12" s="1">
        <v>200</v>
      </c>
      <c r="D12" s="1">
        <v>-4</v>
      </c>
      <c r="E12" s="1">
        <v>-4</v>
      </c>
      <c r="F12" s="1">
        <v>104</v>
      </c>
      <c r="G12" s="1">
        <v>172</v>
      </c>
      <c r="H12" s="1">
        <f t="shared" si="6"/>
        <v>5200000</v>
      </c>
      <c r="I12" s="1">
        <f t="shared" si="7"/>
        <v>8600000</v>
      </c>
      <c r="J12" s="20">
        <f t="shared" si="8"/>
        <v>13800000</v>
      </c>
      <c r="K12" s="11">
        <v>-6</v>
      </c>
      <c r="L12" s="11">
        <v>342</v>
      </c>
      <c r="M12" s="14">
        <v>-4</v>
      </c>
      <c r="N12" s="14">
        <v>1</v>
      </c>
      <c r="O12" s="11">
        <v>200</v>
      </c>
      <c r="P12" s="11">
        <f t="shared" si="9"/>
        <v>1710000000</v>
      </c>
      <c r="Q12" s="11">
        <f t="shared" si="10"/>
        <v>50000</v>
      </c>
      <c r="R12" s="11">
        <f t="shared" si="11"/>
        <v>1710050000</v>
      </c>
      <c r="S12" s="11">
        <f t="shared" si="0"/>
        <v>-4.6443908991413725</v>
      </c>
      <c r="T12" s="11">
        <f t="shared" si="1"/>
        <v>5.2924864462372438</v>
      </c>
      <c r="U12" s="11">
        <f t="shared" si="12"/>
        <v>9.9368773453786154</v>
      </c>
      <c r="V12" s="33"/>
      <c r="W12" s="13">
        <v>-6</v>
      </c>
      <c r="X12" s="13">
        <v>334</v>
      </c>
      <c r="Y12" s="14">
        <v>-4</v>
      </c>
      <c r="Z12" s="14">
        <v>1</v>
      </c>
      <c r="AA12" s="13">
        <v>200</v>
      </c>
      <c r="AB12" s="13">
        <f t="shared" si="13"/>
        <v>50000</v>
      </c>
      <c r="AC12" s="13">
        <f t="shared" si="14"/>
        <v>1670000000</v>
      </c>
      <c r="AD12" s="13">
        <f t="shared" si="15"/>
        <v>1670050000</v>
      </c>
      <c r="AE12" s="13">
        <f t="shared" si="2"/>
        <v>0</v>
      </c>
      <c r="AF12" s="13">
        <f t="shared" si="3"/>
        <v>-2.3669744085904734E-2</v>
      </c>
      <c r="AG12" s="13">
        <f t="shared" si="16"/>
        <v>-2.3669744085904734E-2</v>
      </c>
      <c r="AH12" s="28"/>
      <c r="AI12" s="13">
        <f t="shared" si="4"/>
        <v>-2.3221954495706862</v>
      </c>
      <c r="AJ12" s="13">
        <f t="shared" si="5"/>
        <v>2.6344083510756695</v>
      </c>
      <c r="AK12" s="13">
        <f t="shared" si="17"/>
        <v>4.9566038006463558</v>
      </c>
      <c r="AL12" s="28"/>
    </row>
    <row r="13" spans="1:38" x14ac:dyDescent="0.2">
      <c r="B13">
        <v>2.5</v>
      </c>
      <c r="C13" s="1">
        <v>200</v>
      </c>
      <c r="D13" s="1">
        <v>-4</v>
      </c>
      <c r="E13" s="1">
        <v>-4</v>
      </c>
      <c r="F13" s="1">
        <v>61</v>
      </c>
      <c r="G13" s="1">
        <v>180</v>
      </c>
      <c r="H13" s="1">
        <f t="shared" si="6"/>
        <v>3050000</v>
      </c>
      <c r="I13" s="1">
        <f t="shared" si="7"/>
        <v>9000000</v>
      </c>
      <c r="J13" s="20">
        <f t="shared" si="8"/>
        <v>12050000</v>
      </c>
      <c r="K13" s="11">
        <v>-6</v>
      </c>
      <c r="L13" s="11">
        <v>251</v>
      </c>
      <c r="M13" s="14">
        <v>-4</v>
      </c>
      <c r="N13" s="14">
        <v>1</v>
      </c>
      <c r="O13" s="11">
        <v>200</v>
      </c>
      <c r="P13" s="11">
        <f t="shared" si="9"/>
        <v>1255000000</v>
      </c>
      <c r="Q13" s="11">
        <f t="shared" si="10"/>
        <v>50000</v>
      </c>
      <c r="R13" s="11">
        <f t="shared" si="11"/>
        <v>1255050000</v>
      </c>
      <c r="S13" s="11">
        <f t="shared" si="0"/>
        <v>-4.1108738641733114</v>
      </c>
      <c r="T13" s="11">
        <f t="shared" si="1"/>
        <v>4.9376662742296649</v>
      </c>
      <c r="U13" s="11">
        <f t="shared" si="12"/>
        <v>9.0485401384029771</v>
      </c>
      <c r="V13" s="33"/>
      <c r="W13" s="13">
        <v>-6</v>
      </c>
      <c r="X13" s="13">
        <v>385</v>
      </c>
      <c r="Y13" s="14">
        <v>-4</v>
      </c>
      <c r="Z13" s="14">
        <v>1</v>
      </c>
      <c r="AA13" s="13">
        <v>200</v>
      </c>
      <c r="AB13" s="13">
        <f t="shared" si="13"/>
        <v>50000</v>
      </c>
      <c r="AC13" s="13">
        <f t="shared" si="14"/>
        <v>1925000000</v>
      </c>
      <c r="AD13" s="13">
        <f t="shared" si="15"/>
        <v>1925050000</v>
      </c>
      <c r="AE13" s="13">
        <f t="shared" si="2"/>
        <v>0</v>
      </c>
      <c r="AF13" s="13">
        <f t="shared" si="3"/>
        <v>0.42779039515600031</v>
      </c>
      <c r="AG13" s="13">
        <f t="shared" si="16"/>
        <v>0.42779039515600031</v>
      </c>
      <c r="AH13" s="28"/>
      <c r="AI13" s="13">
        <f t="shared" si="4"/>
        <v>-2.0554369320866557</v>
      </c>
      <c r="AJ13" s="13">
        <f t="shared" si="5"/>
        <v>2.6827283346928326</v>
      </c>
      <c r="AK13" s="13">
        <f t="shared" si="17"/>
        <v>4.7381652667794878</v>
      </c>
      <c r="AL13" s="28"/>
    </row>
    <row r="14" spans="1:38" x14ac:dyDescent="0.2">
      <c r="B14">
        <v>2.6</v>
      </c>
      <c r="C14" s="1">
        <v>200</v>
      </c>
      <c r="D14" s="1">
        <v>-4</v>
      </c>
      <c r="E14" s="1">
        <v>-4</v>
      </c>
      <c r="F14" s="1">
        <v>104</v>
      </c>
      <c r="G14" s="1">
        <v>144</v>
      </c>
      <c r="H14" s="1">
        <f t="shared" si="6"/>
        <v>5200000</v>
      </c>
      <c r="I14" s="1">
        <f t="shared" si="7"/>
        <v>7200000</v>
      </c>
      <c r="J14" s="20">
        <f t="shared" si="8"/>
        <v>12400000</v>
      </c>
      <c r="K14" s="11">
        <v>-6</v>
      </c>
      <c r="L14" s="11">
        <v>347</v>
      </c>
      <c r="M14" s="14">
        <v>-4</v>
      </c>
      <c r="N14" s="14">
        <v>1</v>
      </c>
      <c r="O14" s="11">
        <v>200</v>
      </c>
      <c r="P14" s="11">
        <f t="shared" si="9"/>
        <v>1735000000</v>
      </c>
      <c r="Q14" s="11">
        <f t="shared" si="10"/>
        <v>50000</v>
      </c>
      <c r="R14" s="11">
        <f t="shared" si="11"/>
        <v>1735050000</v>
      </c>
      <c r="S14" s="11">
        <f t="shared" si="0"/>
        <v>-4.6443908991413725</v>
      </c>
      <c r="T14" s="11">
        <f t="shared" si="1"/>
        <v>5.4846816663589504</v>
      </c>
      <c r="U14" s="11">
        <f t="shared" si="12"/>
        <v>10.129072565500323</v>
      </c>
      <c r="V14" s="34"/>
      <c r="W14" s="13">
        <v>-6</v>
      </c>
      <c r="X14" s="13">
        <v>257</v>
      </c>
      <c r="Y14" s="14">
        <v>-4</v>
      </c>
      <c r="Z14" s="14">
        <v>1</v>
      </c>
      <c r="AA14" s="13">
        <v>200</v>
      </c>
      <c r="AB14" s="13">
        <f t="shared" si="13"/>
        <v>50000</v>
      </c>
      <c r="AC14" s="13">
        <f t="shared" si="14"/>
        <v>1285000000</v>
      </c>
      <c r="AD14" s="13">
        <f t="shared" si="15"/>
        <v>1285050000</v>
      </c>
      <c r="AE14" s="13">
        <f t="shared" si="2"/>
        <v>0</v>
      </c>
      <c r="AF14" s="13">
        <f t="shared" si="3"/>
        <v>-0.30024869505163937</v>
      </c>
      <c r="AG14" s="13">
        <f t="shared" si="16"/>
        <v>-0.30024869505163937</v>
      </c>
      <c r="AH14" s="29"/>
      <c r="AI14" s="13">
        <f t="shared" si="4"/>
        <v>-2.3221954495706862</v>
      </c>
      <c r="AJ14" s="13">
        <f t="shared" si="5"/>
        <v>2.5922164856536551</v>
      </c>
      <c r="AK14" s="13">
        <f t="shared" si="17"/>
        <v>4.9144119352243418</v>
      </c>
      <c r="AL14" s="29"/>
    </row>
    <row r="15" spans="1:38" x14ac:dyDescent="0.2">
      <c r="A15" t="s">
        <v>7</v>
      </c>
      <c r="B15">
        <v>3.1</v>
      </c>
      <c r="C15" s="1">
        <v>200</v>
      </c>
      <c r="D15" s="1">
        <v>-4</v>
      </c>
      <c r="E15" s="1">
        <v>-4</v>
      </c>
      <c r="F15" s="1">
        <v>126</v>
      </c>
      <c r="G15" s="1">
        <v>69</v>
      </c>
      <c r="H15" s="1">
        <f t="shared" si="6"/>
        <v>6300000</v>
      </c>
      <c r="I15" s="1">
        <f t="shared" si="7"/>
        <v>3450000</v>
      </c>
      <c r="J15" s="20">
        <f t="shared" si="8"/>
        <v>9750000</v>
      </c>
      <c r="K15" s="11">
        <v>-6</v>
      </c>
      <c r="L15" s="11">
        <v>287</v>
      </c>
      <c r="M15" s="14">
        <v>-4</v>
      </c>
      <c r="N15" s="14">
        <v>1</v>
      </c>
      <c r="O15" s="11">
        <v>200</v>
      </c>
      <c r="P15" s="11">
        <f t="shared" si="9"/>
        <v>1435000000</v>
      </c>
      <c r="Q15" s="11">
        <f t="shared" si="10"/>
        <v>50000</v>
      </c>
      <c r="R15" s="11">
        <f t="shared" si="11"/>
        <v>1435050000</v>
      </c>
      <c r="S15" s="11">
        <f t="shared" si="0"/>
        <v>-4.836281906951478</v>
      </c>
      <c r="T15" s="11">
        <f t="shared" si="1"/>
        <v>6.0305458971504535</v>
      </c>
      <c r="U15" s="11">
        <f t="shared" si="12"/>
        <v>10.866827804101931</v>
      </c>
      <c r="V15" s="32">
        <f>AVERAGE(U15:U20)</f>
        <v>10.435153940716695</v>
      </c>
      <c r="W15" s="13">
        <v>-6</v>
      </c>
      <c r="X15" s="13">
        <v>195</v>
      </c>
      <c r="Y15" s="14">
        <v>-4</v>
      </c>
      <c r="Z15" s="14">
        <v>1</v>
      </c>
      <c r="AA15" s="13">
        <v>200</v>
      </c>
      <c r="AB15" s="13">
        <f t="shared" si="13"/>
        <v>50000</v>
      </c>
      <c r="AC15" s="13">
        <f t="shared" si="14"/>
        <v>975000000</v>
      </c>
      <c r="AD15" s="13">
        <f t="shared" si="15"/>
        <v>975050000</v>
      </c>
      <c r="AE15" s="13">
        <f t="shared" si="2"/>
        <v>0</v>
      </c>
      <c r="AF15" s="13">
        <f t="shared" si="3"/>
        <v>-0.38648265719587438</v>
      </c>
      <c r="AG15" s="13">
        <f t="shared" si="16"/>
        <v>-0.38648265719587438</v>
      </c>
      <c r="AH15" s="27">
        <f>AVERAGE(AG15:AG20)</f>
        <v>-0.11089806240431278</v>
      </c>
      <c r="AI15" s="13">
        <f t="shared" si="4"/>
        <v>-2.418140953475739</v>
      </c>
      <c r="AJ15" s="13">
        <f t="shared" si="5"/>
        <v>2.8220316199772895</v>
      </c>
      <c r="AK15" s="13">
        <f t="shared" si="17"/>
        <v>5.2401725734530284</v>
      </c>
      <c r="AL15" s="27">
        <f>AVERAGE(AK15:AK20)</f>
        <v>5.1621279391561918</v>
      </c>
    </row>
    <row r="16" spans="1:38" x14ac:dyDescent="0.2">
      <c r="B16">
        <v>3.2</v>
      </c>
      <c r="C16" s="1">
        <v>200</v>
      </c>
      <c r="D16" s="1">
        <v>-4</v>
      </c>
      <c r="E16" s="1">
        <v>-4</v>
      </c>
      <c r="F16" s="1">
        <v>89</v>
      </c>
      <c r="G16" s="1">
        <v>49</v>
      </c>
      <c r="H16" s="1">
        <f t="shared" si="6"/>
        <v>4450000</v>
      </c>
      <c r="I16" s="1">
        <f t="shared" si="7"/>
        <v>2450000</v>
      </c>
      <c r="J16" s="20">
        <f t="shared" si="8"/>
        <v>6900000</v>
      </c>
      <c r="K16" s="11">
        <v>-6</v>
      </c>
      <c r="L16" s="11">
        <v>270</v>
      </c>
      <c r="M16" s="14">
        <v>-4</v>
      </c>
      <c r="N16" s="14">
        <v>1</v>
      </c>
      <c r="O16" s="11">
        <v>200</v>
      </c>
      <c r="P16" s="11">
        <f t="shared" si="9"/>
        <v>1350000000</v>
      </c>
      <c r="Q16" s="11">
        <f t="shared" si="10"/>
        <v>50000</v>
      </c>
      <c r="R16" s="11">
        <f t="shared" si="11"/>
        <v>1350050000</v>
      </c>
      <c r="S16" s="11">
        <f t="shared" si="0"/>
        <v>-4.4886363697321396</v>
      </c>
      <c r="T16" s="11">
        <f t="shared" si="1"/>
        <v>6.3117718468758399</v>
      </c>
      <c r="U16" s="11">
        <f t="shared" si="12"/>
        <v>10.80040821660798</v>
      </c>
      <c r="V16" s="33"/>
      <c r="W16" s="13">
        <v>-6</v>
      </c>
      <c r="X16" s="13">
        <v>254</v>
      </c>
      <c r="Y16" s="14">
        <v>-4</v>
      </c>
      <c r="Z16" s="14">
        <v>1</v>
      </c>
      <c r="AA16" s="13">
        <v>200</v>
      </c>
      <c r="AB16" s="13">
        <f t="shared" si="13"/>
        <v>50000</v>
      </c>
      <c r="AC16" s="13">
        <f t="shared" si="14"/>
        <v>1270000000</v>
      </c>
      <c r="AD16" s="13">
        <f t="shared" si="15"/>
        <v>1270050000</v>
      </c>
      <c r="AE16" s="13">
        <f t="shared" si="2"/>
        <v>0</v>
      </c>
      <c r="AF16" s="13">
        <f t="shared" si="3"/>
        <v>-6.1087691979838148E-2</v>
      </c>
      <c r="AG16" s="13">
        <f t="shared" si="16"/>
        <v>-6.1087691979838148E-2</v>
      </c>
      <c r="AH16" s="28"/>
      <c r="AI16" s="13">
        <f t="shared" si="4"/>
        <v>-2.2443181848660698</v>
      </c>
      <c r="AJ16" s="13">
        <f t="shared" si="5"/>
        <v>3.1253420774480007</v>
      </c>
      <c r="AK16" s="13">
        <f t="shared" si="17"/>
        <v>5.3696602623140706</v>
      </c>
      <c r="AL16" s="28"/>
    </row>
    <row r="17" spans="1:38" x14ac:dyDescent="0.2">
      <c r="B17">
        <v>3.3</v>
      </c>
      <c r="C17" s="1">
        <v>200</v>
      </c>
      <c r="D17" s="1">
        <v>-4</v>
      </c>
      <c r="E17" s="1">
        <v>-4</v>
      </c>
      <c r="F17" s="1">
        <v>147</v>
      </c>
      <c r="G17" s="1">
        <v>153</v>
      </c>
      <c r="H17" s="1">
        <f t="shared" si="6"/>
        <v>7350000</v>
      </c>
      <c r="I17" s="1">
        <f t="shared" si="7"/>
        <v>7650000</v>
      </c>
      <c r="J17" s="20">
        <f t="shared" si="8"/>
        <v>15000000</v>
      </c>
      <c r="K17" s="11">
        <v>-6</v>
      </c>
      <c r="L17" s="11">
        <v>355</v>
      </c>
      <c r="M17" s="14">
        <v>-4</v>
      </c>
      <c r="N17" s="14">
        <v>1</v>
      </c>
      <c r="O17" s="11">
        <v>200</v>
      </c>
      <c r="P17" s="11">
        <f t="shared" si="9"/>
        <v>1775000000</v>
      </c>
      <c r="Q17" s="11">
        <f t="shared" si="10"/>
        <v>50000</v>
      </c>
      <c r="R17" s="11">
        <f t="shared" si="11"/>
        <v>1775050000</v>
      </c>
      <c r="S17" s="11">
        <f t="shared" si="0"/>
        <v>-4.990432586778736</v>
      </c>
      <c r="T17" s="11">
        <f t="shared" si="1"/>
        <v>5.4468500540710716</v>
      </c>
      <c r="U17" s="11">
        <f t="shared" si="12"/>
        <v>10.437282640849809</v>
      </c>
      <c r="V17" s="33"/>
      <c r="W17" s="13">
        <v>-6</v>
      </c>
      <c r="X17" s="13">
        <v>251</v>
      </c>
      <c r="Y17" s="14">
        <v>-4</v>
      </c>
      <c r="Z17" s="14">
        <v>1</v>
      </c>
      <c r="AA17" s="13">
        <v>200</v>
      </c>
      <c r="AB17" s="13">
        <f t="shared" si="13"/>
        <v>50000</v>
      </c>
      <c r="AC17" s="13">
        <f t="shared" si="14"/>
        <v>1255000000</v>
      </c>
      <c r="AD17" s="13">
        <f t="shared" si="15"/>
        <v>1255050000</v>
      </c>
      <c r="AE17" s="13">
        <f t="shared" si="2"/>
        <v>0</v>
      </c>
      <c r="AF17" s="13">
        <f t="shared" si="3"/>
        <v>-0.34666485034363198</v>
      </c>
      <c r="AG17" s="13">
        <f t="shared" si="16"/>
        <v>-0.34666485034363198</v>
      </c>
      <c r="AH17" s="28"/>
      <c r="AI17" s="13">
        <f t="shared" si="4"/>
        <v>-2.495216293389368</v>
      </c>
      <c r="AJ17" s="13">
        <f t="shared" si="5"/>
        <v>2.55009260186372</v>
      </c>
      <c r="AK17" s="13">
        <f t="shared" si="17"/>
        <v>5.045308895253088</v>
      </c>
      <c r="AL17" s="28"/>
    </row>
    <row r="18" spans="1:38" x14ac:dyDescent="0.2">
      <c r="B18">
        <v>3.4</v>
      </c>
      <c r="C18" s="1">
        <v>200</v>
      </c>
      <c r="D18" s="1">
        <v>-4</v>
      </c>
      <c r="E18" s="1">
        <v>-4</v>
      </c>
      <c r="F18" s="1">
        <v>94</v>
      </c>
      <c r="G18" s="1">
        <v>58</v>
      </c>
      <c r="H18" s="1">
        <f t="shared" si="6"/>
        <v>4700000</v>
      </c>
      <c r="I18" s="1">
        <f t="shared" si="7"/>
        <v>2900000</v>
      </c>
      <c r="J18" s="20">
        <f t="shared" si="8"/>
        <v>7600000</v>
      </c>
      <c r="K18" s="11">
        <v>-6</v>
      </c>
      <c r="L18" s="11">
        <v>248</v>
      </c>
      <c r="M18" s="14">
        <v>-4</v>
      </c>
      <c r="N18" s="14">
        <v>1</v>
      </c>
      <c r="O18" s="11">
        <v>200</v>
      </c>
      <c r="P18" s="11">
        <f t="shared" si="9"/>
        <v>1240000000</v>
      </c>
      <c r="Q18" s="11">
        <f t="shared" si="10"/>
        <v>50000</v>
      </c>
      <c r="R18" s="11">
        <f t="shared" si="11"/>
        <v>1240050000</v>
      </c>
      <c r="S18" s="11">
        <f t="shared" si="0"/>
        <v>-4.5432947822700038</v>
      </c>
      <c r="T18" s="11">
        <f t="shared" si="1"/>
        <v>6.0581559216066543</v>
      </c>
      <c r="U18" s="11">
        <f t="shared" si="12"/>
        <v>10.601450703876658</v>
      </c>
      <c r="V18" s="33"/>
      <c r="W18" s="13">
        <v>-6</v>
      </c>
      <c r="X18" s="13">
        <v>125</v>
      </c>
      <c r="Y18" s="14">
        <v>-4</v>
      </c>
      <c r="Z18" s="14">
        <v>1</v>
      </c>
      <c r="AA18" s="13">
        <v>200</v>
      </c>
      <c r="AB18" s="13">
        <f t="shared" si="13"/>
        <v>50000</v>
      </c>
      <c r="AC18" s="13">
        <f t="shared" si="14"/>
        <v>625000000</v>
      </c>
      <c r="AD18" s="13">
        <f t="shared" si="15"/>
        <v>625050000</v>
      </c>
      <c r="AE18" s="13">
        <f t="shared" si="2"/>
        <v>0</v>
      </c>
      <c r="AF18" s="13">
        <f t="shared" si="3"/>
        <v>-0.68511500886268106</v>
      </c>
      <c r="AG18" s="13">
        <f t="shared" si="16"/>
        <v>-0.68511500886268106</v>
      </c>
      <c r="AH18" s="28"/>
      <c r="AI18" s="13">
        <f t="shared" si="4"/>
        <v>-2.2716473911350019</v>
      </c>
      <c r="AJ18" s="13">
        <f t="shared" si="5"/>
        <v>2.6865204563719867</v>
      </c>
      <c r="AK18" s="13">
        <f t="shared" si="17"/>
        <v>4.9581678475069886</v>
      </c>
      <c r="AL18" s="28"/>
    </row>
    <row r="19" spans="1:38" x14ac:dyDescent="0.2">
      <c r="B19">
        <v>3.5</v>
      </c>
      <c r="C19" s="1">
        <v>200</v>
      </c>
      <c r="D19" s="1">
        <v>-4</v>
      </c>
      <c r="E19" s="1">
        <v>-4</v>
      </c>
      <c r="F19" s="1">
        <v>125</v>
      </c>
      <c r="G19" s="1">
        <v>63</v>
      </c>
      <c r="H19" s="1">
        <f t="shared" si="6"/>
        <v>6250000</v>
      </c>
      <c r="I19" s="1">
        <f t="shared" si="7"/>
        <v>3150000</v>
      </c>
      <c r="J19" s="20">
        <f t="shared" si="8"/>
        <v>9400000</v>
      </c>
      <c r="K19" s="11">
        <v>-6</v>
      </c>
      <c r="L19" s="11">
        <v>424</v>
      </c>
      <c r="M19" s="11">
        <v>-4</v>
      </c>
      <c r="N19" s="11">
        <v>5</v>
      </c>
      <c r="O19" s="11">
        <v>200</v>
      </c>
      <c r="P19" s="11">
        <f t="shared" si="9"/>
        <v>2120000000</v>
      </c>
      <c r="Q19" s="11">
        <f t="shared" si="10"/>
        <v>250000</v>
      </c>
      <c r="R19" s="11">
        <f t="shared" si="11"/>
        <v>2120250000</v>
      </c>
      <c r="S19" s="11">
        <f t="shared" si="0"/>
        <v>-3.2188758248682006</v>
      </c>
      <c r="T19" s="11">
        <f t="shared" si="1"/>
        <v>6.5117689148285161</v>
      </c>
      <c r="U19" s="11">
        <f t="shared" si="12"/>
        <v>9.7306447396967162</v>
      </c>
      <c r="V19" s="33"/>
      <c r="W19" s="13">
        <v>-6</v>
      </c>
      <c r="X19" s="13">
        <v>150</v>
      </c>
      <c r="Y19" s="14">
        <v>-4</v>
      </c>
      <c r="Z19" s="14">
        <v>1</v>
      </c>
      <c r="AA19" s="13">
        <v>200</v>
      </c>
      <c r="AB19" s="13">
        <f t="shared" si="13"/>
        <v>50000</v>
      </c>
      <c r="AC19" s="13">
        <f t="shared" si="14"/>
        <v>750000000</v>
      </c>
      <c r="AD19" s="13">
        <f t="shared" si="15"/>
        <v>750050000</v>
      </c>
      <c r="AE19" s="13">
        <f t="shared" si="2"/>
        <v>-1.6094379124341003</v>
      </c>
      <c r="AF19" s="13">
        <f t="shared" si="3"/>
        <v>-1.039098161135702</v>
      </c>
      <c r="AG19" s="13">
        <f t="shared" si="16"/>
        <v>0.57033975129839831</v>
      </c>
      <c r="AH19" s="28"/>
      <c r="AI19" s="13">
        <f t="shared" si="4"/>
        <v>-2.4141568686511508</v>
      </c>
      <c r="AJ19" s="13">
        <f t="shared" si="5"/>
        <v>2.7363353768464074</v>
      </c>
      <c r="AK19" s="13">
        <f t="shared" si="17"/>
        <v>5.1504922454975581</v>
      </c>
      <c r="AL19" s="28"/>
    </row>
    <row r="20" spans="1:38" x14ac:dyDescent="0.2">
      <c r="B20">
        <v>3.6</v>
      </c>
      <c r="C20" s="1">
        <v>200</v>
      </c>
      <c r="D20" s="1">
        <v>-4</v>
      </c>
      <c r="E20" s="1">
        <v>-4</v>
      </c>
      <c r="F20" s="1">
        <v>93</v>
      </c>
      <c r="G20" s="1">
        <v>72</v>
      </c>
      <c r="H20" s="1">
        <f t="shared" si="6"/>
        <v>4650000</v>
      </c>
      <c r="I20" s="1">
        <f t="shared" si="7"/>
        <v>3600000</v>
      </c>
      <c r="J20" s="20">
        <f t="shared" si="8"/>
        <v>8250000</v>
      </c>
      <c r="K20" s="11">
        <v>-6</v>
      </c>
      <c r="L20" s="11">
        <v>203</v>
      </c>
      <c r="M20" s="14">
        <v>-4</v>
      </c>
      <c r="N20" s="14">
        <v>1</v>
      </c>
      <c r="O20" s="11">
        <v>200</v>
      </c>
      <c r="P20" s="11">
        <f t="shared" si="9"/>
        <v>1014999999.9999999</v>
      </c>
      <c r="Q20" s="11">
        <f t="shared" si="10"/>
        <v>50000</v>
      </c>
      <c r="R20" s="11">
        <f t="shared" si="11"/>
        <v>1015049999.9999999</v>
      </c>
      <c r="S20" s="11">
        <f t="shared" si="0"/>
        <v>-4.5325994931532563</v>
      </c>
      <c r="T20" s="11">
        <f t="shared" si="1"/>
        <v>5.6417100460138236</v>
      </c>
      <c r="U20" s="11">
        <f t="shared" si="12"/>
        <v>10.17430953916708</v>
      </c>
      <c r="V20" s="34"/>
      <c r="W20" s="13">
        <v>-6</v>
      </c>
      <c r="X20" s="13">
        <v>259</v>
      </c>
      <c r="Y20" s="14">
        <v>-4</v>
      </c>
      <c r="Z20" s="14">
        <v>1</v>
      </c>
      <c r="AA20" s="13">
        <v>200</v>
      </c>
      <c r="AB20" s="13">
        <f t="shared" si="13"/>
        <v>50000</v>
      </c>
      <c r="AC20" s="13">
        <f t="shared" si="14"/>
        <v>1295000000</v>
      </c>
      <c r="AD20" s="13">
        <f t="shared" si="15"/>
        <v>1295050000</v>
      </c>
      <c r="AE20" s="13">
        <f t="shared" si="2"/>
        <v>0</v>
      </c>
      <c r="AF20" s="13">
        <f t="shared" si="3"/>
        <v>0.24362208265775051</v>
      </c>
      <c r="AG20" s="13">
        <f t="shared" si="16"/>
        <v>0.24362208265775051</v>
      </c>
      <c r="AH20" s="29"/>
      <c r="AI20" s="13">
        <f t="shared" si="4"/>
        <v>-2.2662997465766281</v>
      </c>
      <c r="AJ20" s="13">
        <f t="shared" si="5"/>
        <v>2.9426660643357869</v>
      </c>
      <c r="AK20" s="13">
        <f t="shared" si="17"/>
        <v>5.2089658109124155</v>
      </c>
      <c r="AL20" s="29"/>
    </row>
    <row r="21" spans="1:38" x14ac:dyDescent="0.2">
      <c r="A21" t="s">
        <v>8</v>
      </c>
      <c r="B21">
        <v>4.0999999999999996</v>
      </c>
      <c r="C21" s="1">
        <v>200</v>
      </c>
      <c r="D21" s="1">
        <v>-4</v>
      </c>
      <c r="E21" s="1">
        <v>-4</v>
      </c>
      <c r="F21" s="1">
        <v>95</v>
      </c>
      <c r="G21" s="1">
        <v>75</v>
      </c>
      <c r="H21" s="1">
        <f t="shared" si="6"/>
        <v>4750000</v>
      </c>
      <c r="I21" s="1">
        <f t="shared" si="7"/>
        <v>3750000</v>
      </c>
      <c r="J21" s="20">
        <f t="shared" si="8"/>
        <v>8500000</v>
      </c>
      <c r="K21" s="11">
        <v>-6</v>
      </c>
      <c r="L21" s="11">
        <v>140</v>
      </c>
      <c r="M21" s="11">
        <v>-6</v>
      </c>
      <c r="N21" s="11">
        <v>93</v>
      </c>
      <c r="O21" s="11">
        <v>200</v>
      </c>
      <c r="P21" s="11">
        <f t="shared" si="9"/>
        <v>700000000</v>
      </c>
      <c r="Q21" s="11">
        <f t="shared" si="10"/>
        <v>465000000</v>
      </c>
      <c r="R21" s="11">
        <f t="shared" si="11"/>
        <v>1165000000</v>
      </c>
      <c r="S21" s="11">
        <f t="shared" si="0"/>
        <v>4.5838927875408064</v>
      </c>
      <c r="T21" s="11">
        <f t="shared" si="1"/>
        <v>5.2293244950610855</v>
      </c>
      <c r="U21" s="11">
        <f t="shared" si="12"/>
        <v>0.64543170752027912</v>
      </c>
      <c r="V21" s="32">
        <f>AVERAGE(U21:U26)</f>
        <v>3.1521447860614722</v>
      </c>
      <c r="W21" s="13">
        <v>-6</v>
      </c>
      <c r="X21" s="13">
        <v>171</v>
      </c>
      <c r="Y21" s="13">
        <v>-5</v>
      </c>
      <c r="Z21" s="13">
        <v>87</v>
      </c>
      <c r="AA21" s="13">
        <v>200</v>
      </c>
      <c r="AB21" s="13">
        <f t="shared" si="13"/>
        <v>43499999.999999993</v>
      </c>
      <c r="AC21" s="13">
        <f t="shared" si="14"/>
        <v>855000000</v>
      </c>
      <c r="AD21" s="13">
        <f t="shared" si="15"/>
        <v>898500000</v>
      </c>
      <c r="AE21" s="13">
        <f t="shared" si="2"/>
        <v>-2.369276467492718</v>
      </c>
      <c r="AF21" s="13">
        <f t="shared" si="3"/>
        <v>0.20002113389335563</v>
      </c>
      <c r="AG21" s="13">
        <f t="shared" si="16"/>
        <v>2.5692976013860735</v>
      </c>
      <c r="AH21" s="27">
        <f>AVERAGE(AG21:AG26)</f>
        <v>3.2034588057822848</v>
      </c>
      <c r="AI21" s="13">
        <f t="shared" si="4"/>
        <v>1.1073081600240442</v>
      </c>
      <c r="AJ21" s="13">
        <f t="shared" si="5"/>
        <v>2.7146728144772205</v>
      </c>
      <c r="AK21" s="13">
        <f t="shared" si="17"/>
        <v>1.6073646544531763</v>
      </c>
      <c r="AL21" s="27">
        <f>AVERAGE(AK21:AK26)</f>
        <v>3.1778017959218787</v>
      </c>
    </row>
    <row r="22" spans="1:38" x14ac:dyDescent="0.2">
      <c r="B22">
        <v>4.2</v>
      </c>
      <c r="C22" s="1">
        <v>200</v>
      </c>
      <c r="D22" s="1">
        <v>-4</v>
      </c>
      <c r="E22" s="1">
        <v>-4</v>
      </c>
      <c r="F22" s="1">
        <v>89</v>
      </c>
      <c r="G22" s="1">
        <v>44</v>
      </c>
      <c r="H22" s="1">
        <f t="shared" si="6"/>
        <v>4450000</v>
      </c>
      <c r="I22" s="1">
        <f t="shared" si="7"/>
        <v>2200000</v>
      </c>
      <c r="J22" s="20">
        <f t="shared" si="8"/>
        <v>6650000</v>
      </c>
      <c r="K22" s="11">
        <v>-6</v>
      </c>
      <c r="L22" s="11">
        <v>101</v>
      </c>
      <c r="M22" s="11">
        <v>-6</v>
      </c>
      <c r="N22" s="11">
        <v>55</v>
      </c>
      <c r="O22" s="11">
        <v>200</v>
      </c>
      <c r="P22" s="11">
        <f t="shared" si="9"/>
        <v>505000000</v>
      </c>
      <c r="Q22" s="11">
        <f t="shared" si="10"/>
        <v>275000000</v>
      </c>
      <c r="R22" s="11">
        <f t="shared" si="11"/>
        <v>780000000</v>
      </c>
      <c r="S22" s="11">
        <f t="shared" si="0"/>
        <v>4.1238670014884224</v>
      </c>
      <c r="T22" s="11">
        <f t="shared" si="1"/>
        <v>5.43610106891109</v>
      </c>
      <c r="U22" s="11">
        <f t="shared" si="12"/>
        <v>1.3122340674226676</v>
      </c>
      <c r="V22" s="33"/>
      <c r="W22" s="13">
        <v>-6</v>
      </c>
      <c r="X22" s="13">
        <v>103</v>
      </c>
      <c r="Y22" s="13">
        <v>-5</v>
      </c>
      <c r="Z22" s="13">
        <v>135</v>
      </c>
      <c r="AA22" s="13">
        <v>200</v>
      </c>
      <c r="AB22" s="13">
        <f t="shared" si="13"/>
        <v>67499999.999999985</v>
      </c>
      <c r="AC22" s="13">
        <f t="shared" si="14"/>
        <v>515000000</v>
      </c>
      <c r="AD22" s="13">
        <f t="shared" si="15"/>
        <v>582500000</v>
      </c>
      <c r="AE22" s="13">
        <f t="shared" si="2"/>
        <v>-1.4046434997880874</v>
      </c>
      <c r="AF22" s="13">
        <f t="shared" si="3"/>
        <v>1.9608471388376337E-2</v>
      </c>
      <c r="AG22" s="13">
        <f t="shared" si="16"/>
        <v>1.4242519711764638</v>
      </c>
      <c r="AH22" s="28"/>
      <c r="AI22" s="13">
        <f t="shared" si="4"/>
        <v>1.3596117508501675</v>
      </c>
      <c r="AJ22" s="13">
        <f t="shared" si="5"/>
        <v>2.7278547701497331</v>
      </c>
      <c r="AK22" s="13">
        <f t="shared" si="17"/>
        <v>1.3682430192995656</v>
      </c>
      <c r="AL22" s="28"/>
    </row>
    <row r="23" spans="1:38" x14ac:dyDescent="0.2">
      <c r="B23">
        <v>4.3</v>
      </c>
      <c r="C23" s="1">
        <v>200</v>
      </c>
      <c r="D23" s="1">
        <v>-4</v>
      </c>
      <c r="E23" s="1">
        <v>-4</v>
      </c>
      <c r="F23" s="1">
        <v>95</v>
      </c>
      <c r="G23" s="1">
        <v>77</v>
      </c>
      <c r="H23" s="1">
        <f t="shared" si="6"/>
        <v>4750000</v>
      </c>
      <c r="I23" s="1">
        <f t="shared" si="7"/>
        <v>3850000</v>
      </c>
      <c r="J23" s="20">
        <f t="shared" si="8"/>
        <v>8600000</v>
      </c>
      <c r="K23" s="11">
        <v>-6</v>
      </c>
      <c r="L23" s="11">
        <v>119</v>
      </c>
      <c r="M23" s="11">
        <v>-5</v>
      </c>
      <c r="N23" s="11">
        <v>114</v>
      </c>
      <c r="O23" s="11">
        <v>200</v>
      </c>
      <c r="P23" s="11">
        <f t="shared" si="9"/>
        <v>595000000</v>
      </c>
      <c r="Q23" s="11">
        <f t="shared" si="10"/>
        <v>56999999.999999993</v>
      </c>
      <c r="R23" s="11">
        <f t="shared" si="11"/>
        <v>652000000</v>
      </c>
      <c r="S23" s="11">
        <f t="shared" si="0"/>
        <v>2.4849066497880004</v>
      </c>
      <c r="T23" s="11">
        <f t="shared" si="1"/>
        <v>5.0404882572459364</v>
      </c>
      <c r="U23" s="11">
        <f t="shared" si="12"/>
        <v>2.5555816074579361</v>
      </c>
      <c r="V23" s="33"/>
      <c r="W23" s="13">
        <v>-6</v>
      </c>
      <c r="X23" s="13">
        <v>185</v>
      </c>
      <c r="Y23" s="14">
        <v>-4</v>
      </c>
      <c r="Z23" s="14">
        <v>1</v>
      </c>
      <c r="AA23" s="13">
        <v>200</v>
      </c>
      <c r="AB23" s="13">
        <f t="shared" si="13"/>
        <v>50000</v>
      </c>
      <c r="AC23" s="13">
        <f t="shared" si="14"/>
        <v>925000000</v>
      </c>
      <c r="AD23" s="13">
        <f t="shared" si="15"/>
        <v>925050000</v>
      </c>
      <c r="AE23" s="13">
        <f t="shared" si="2"/>
        <v>-7.0387835413885407</v>
      </c>
      <c r="AF23" s="13">
        <f t="shared" si="3"/>
        <v>0.44123233196679545</v>
      </c>
      <c r="AG23" s="13">
        <f t="shared" si="16"/>
        <v>7.4800158733553364</v>
      </c>
      <c r="AH23" s="28"/>
      <c r="AI23" s="13">
        <f t="shared" si="4"/>
        <v>-2.2769384458002704</v>
      </c>
      <c r="AJ23" s="13">
        <f t="shared" si="5"/>
        <v>2.740860294606366</v>
      </c>
      <c r="AK23" s="13">
        <f t="shared" si="17"/>
        <v>5.0177987404066364</v>
      </c>
      <c r="AL23" s="28"/>
    </row>
    <row r="24" spans="1:38" x14ac:dyDescent="0.2">
      <c r="B24">
        <v>4.4000000000000004</v>
      </c>
      <c r="C24" s="1">
        <v>200</v>
      </c>
      <c r="D24" s="1">
        <v>-4</v>
      </c>
      <c r="E24" s="1">
        <v>-4</v>
      </c>
      <c r="F24" s="1">
        <v>98</v>
      </c>
      <c r="G24" s="1">
        <v>53</v>
      </c>
      <c r="H24" s="1">
        <f t="shared" si="6"/>
        <v>4900000</v>
      </c>
      <c r="I24" s="1">
        <f t="shared" si="7"/>
        <v>2650000</v>
      </c>
      <c r="J24" s="20">
        <f t="shared" si="8"/>
        <v>7550000</v>
      </c>
      <c r="K24" s="11">
        <v>-6</v>
      </c>
      <c r="L24" s="11">
        <v>103</v>
      </c>
      <c r="M24" s="11">
        <v>-5</v>
      </c>
      <c r="N24" s="11">
        <v>58</v>
      </c>
      <c r="O24" s="11">
        <v>200</v>
      </c>
      <c r="P24" s="11">
        <f t="shared" si="9"/>
        <v>515000000</v>
      </c>
      <c r="Q24" s="11">
        <f t="shared" si="10"/>
        <v>28999999.999999996</v>
      </c>
      <c r="R24" s="11">
        <f t="shared" si="11"/>
        <v>544000000</v>
      </c>
      <c r="S24" s="11">
        <f t="shared" si="0"/>
        <v>1.7780606248698929</v>
      </c>
      <c r="T24" s="11">
        <f t="shared" si="1"/>
        <v>5.2696072606656053</v>
      </c>
      <c r="U24" s="11">
        <f t="shared" si="12"/>
        <v>3.4915466357957126</v>
      </c>
      <c r="V24" s="33"/>
      <c r="W24" s="13">
        <v>-6</v>
      </c>
      <c r="X24" s="13">
        <v>201</v>
      </c>
      <c r="Y24" s="14">
        <v>-4</v>
      </c>
      <c r="Z24" s="14">
        <v>1</v>
      </c>
      <c r="AA24" s="13">
        <v>200</v>
      </c>
      <c r="AB24" s="13">
        <f t="shared" si="13"/>
        <v>50000</v>
      </c>
      <c r="AC24" s="13">
        <f t="shared" si="14"/>
        <v>1004999999.9999999</v>
      </c>
      <c r="AD24" s="13">
        <f t="shared" si="15"/>
        <v>1005049999.9999999</v>
      </c>
      <c r="AE24" s="13">
        <f t="shared" si="2"/>
        <v>-6.363028103540465</v>
      </c>
      <c r="AF24" s="13">
        <f t="shared" si="3"/>
        <v>0.66857591982943987</v>
      </c>
      <c r="AG24" s="13">
        <f t="shared" si="16"/>
        <v>7.0316040233699049</v>
      </c>
      <c r="AH24" s="28"/>
      <c r="AI24" s="13">
        <f t="shared" si="4"/>
        <v>-2.2924837393352862</v>
      </c>
      <c r="AJ24" s="13">
        <f t="shared" si="5"/>
        <v>2.9690915902475226</v>
      </c>
      <c r="AK24" s="13">
        <f t="shared" si="17"/>
        <v>5.2615753295828087</v>
      </c>
      <c r="AL24" s="28"/>
    </row>
    <row r="25" spans="1:38" x14ac:dyDescent="0.2">
      <c r="B25">
        <v>4.5</v>
      </c>
      <c r="C25" s="1">
        <v>200</v>
      </c>
      <c r="D25" s="1">
        <v>-4</v>
      </c>
      <c r="E25" s="1">
        <v>-4</v>
      </c>
      <c r="F25" s="1">
        <v>76</v>
      </c>
      <c r="G25" s="1">
        <v>76</v>
      </c>
      <c r="H25" s="1">
        <f t="shared" si="6"/>
        <v>3800000</v>
      </c>
      <c r="I25" s="1">
        <f t="shared" si="7"/>
        <v>3800000</v>
      </c>
      <c r="J25" s="20">
        <f t="shared" si="8"/>
        <v>7600000</v>
      </c>
      <c r="K25" s="11">
        <v>-6</v>
      </c>
      <c r="L25" s="11">
        <v>101</v>
      </c>
      <c r="M25" s="14">
        <v>-4</v>
      </c>
      <c r="N25" s="14">
        <v>1</v>
      </c>
      <c r="O25" s="11">
        <v>200</v>
      </c>
      <c r="P25" s="11">
        <f t="shared" si="9"/>
        <v>505000000</v>
      </c>
      <c r="Q25" s="11">
        <f t="shared" si="10"/>
        <v>50000</v>
      </c>
      <c r="R25" s="11">
        <f t="shared" si="11"/>
        <v>505050000</v>
      </c>
      <c r="S25" s="11">
        <f t="shared" si="0"/>
        <v>-4.3307333402863311</v>
      </c>
      <c r="T25" s="11">
        <f t="shared" si="1"/>
        <v>4.8895573625430195</v>
      </c>
      <c r="U25" s="11">
        <f t="shared" si="12"/>
        <v>9.2202907028293506</v>
      </c>
      <c r="V25" s="33"/>
      <c r="W25" s="13">
        <v>-5</v>
      </c>
      <c r="X25" s="13">
        <v>268</v>
      </c>
      <c r="Y25" s="14">
        <v>-4</v>
      </c>
      <c r="Z25" s="14">
        <v>1</v>
      </c>
      <c r="AA25" s="13">
        <v>200</v>
      </c>
      <c r="AB25" s="13">
        <f t="shared" si="13"/>
        <v>50000</v>
      </c>
      <c r="AC25" s="13">
        <f t="shared" si="14"/>
        <v>133999999.99999999</v>
      </c>
      <c r="AD25" s="13">
        <f t="shared" si="15"/>
        <v>134049999.99999999</v>
      </c>
      <c r="AE25" s="13">
        <f t="shared" si="2"/>
        <v>0</v>
      </c>
      <c r="AF25" s="13">
        <f t="shared" si="3"/>
        <v>-1.3267186293244486</v>
      </c>
      <c r="AG25" s="13">
        <f t="shared" si="16"/>
        <v>-1.3267186293244486</v>
      </c>
      <c r="AH25" s="28"/>
      <c r="AI25" s="13">
        <f t="shared" si="4"/>
        <v>-2.1653666701431655</v>
      </c>
      <c r="AJ25" s="13">
        <f t="shared" si="5"/>
        <v>1.7814193666092855</v>
      </c>
      <c r="AK25" s="13">
        <f t="shared" si="17"/>
        <v>3.9467860367524512</v>
      </c>
      <c r="AL25" s="28"/>
    </row>
    <row r="26" spans="1:38" x14ac:dyDescent="0.2">
      <c r="B26">
        <v>4.5999999999999996</v>
      </c>
      <c r="C26" s="1">
        <v>200</v>
      </c>
      <c r="D26" s="1">
        <v>-4</v>
      </c>
      <c r="E26" s="1">
        <v>-4</v>
      </c>
      <c r="F26" s="1">
        <v>102</v>
      </c>
      <c r="G26" s="1">
        <v>52</v>
      </c>
      <c r="H26" s="1">
        <f t="shared" si="6"/>
        <v>5100000</v>
      </c>
      <c r="I26" s="1">
        <f t="shared" si="7"/>
        <v>2600000</v>
      </c>
      <c r="J26" s="20">
        <f t="shared" si="8"/>
        <v>7700000</v>
      </c>
      <c r="K26" s="11">
        <v>-6</v>
      </c>
      <c r="L26" s="11">
        <v>102</v>
      </c>
      <c r="M26" s="11">
        <v>-6</v>
      </c>
      <c r="N26" s="11">
        <v>37</v>
      </c>
      <c r="O26" s="11">
        <v>200</v>
      </c>
      <c r="P26" s="11">
        <f t="shared" si="9"/>
        <v>510000000</v>
      </c>
      <c r="Q26" s="11">
        <f t="shared" si="10"/>
        <v>185000000</v>
      </c>
      <c r="R26" s="11">
        <f t="shared" si="11"/>
        <v>695000000</v>
      </c>
      <c r="S26" s="11">
        <f t="shared" si="0"/>
        <v>3.5911152853480446</v>
      </c>
      <c r="T26" s="11">
        <f t="shared" si="1"/>
        <v>5.2788992806909354</v>
      </c>
      <c r="U26" s="11">
        <f t="shared" si="12"/>
        <v>1.6877839953428908</v>
      </c>
      <c r="V26" s="34"/>
      <c r="W26" s="13">
        <v>-6</v>
      </c>
      <c r="X26" s="13">
        <v>187</v>
      </c>
      <c r="Y26" s="13">
        <v>-5</v>
      </c>
      <c r="Z26" s="13">
        <v>88</v>
      </c>
      <c r="AA26" s="13">
        <v>200</v>
      </c>
      <c r="AB26" s="13">
        <f t="shared" si="13"/>
        <v>43999999.999999993</v>
      </c>
      <c r="AC26" s="13">
        <f t="shared" si="14"/>
        <v>935000000</v>
      </c>
      <c r="AD26" s="13">
        <f t="shared" si="15"/>
        <v>979000000</v>
      </c>
      <c r="AE26" s="13">
        <f t="shared" si="2"/>
        <v>-1.4361661911600638</v>
      </c>
      <c r="AF26" s="13">
        <f t="shared" si="3"/>
        <v>0.60613580357031549</v>
      </c>
      <c r="AG26" s="13">
        <f t="shared" si="16"/>
        <v>2.0423019947303791</v>
      </c>
      <c r="AH26" s="29"/>
      <c r="AI26" s="13">
        <f t="shared" si="4"/>
        <v>1.0774745470939904</v>
      </c>
      <c r="AJ26" s="13">
        <f t="shared" si="5"/>
        <v>2.9425175421306253</v>
      </c>
      <c r="AK26" s="13">
        <f t="shared" si="17"/>
        <v>1.865042995036635</v>
      </c>
      <c r="AL26" s="29"/>
    </row>
    <row r="27" spans="1:38" x14ac:dyDescent="0.2">
      <c r="A27" t="s">
        <v>9</v>
      </c>
      <c r="B27">
        <v>5.0999999999999996</v>
      </c>
      <c r="C27" s="1">
        <v>200</v>
      </c>
      <c r="D27" s="1">
        <v>-4</v>
      </c>
      <c r="E27" s="1">
        <v>-4</v>
      </c>
      <c r="F27" s="1">
        <v>106</v>
      </c>
      <c r="G27" s="1">
        <v>98</v>
      </c>
      <c r="H27" s="1">
        <f t="shared" si="6"/>
        <v>5300000</v>
      </c>
      <c r="I27" s="1">
        <f t="shared" si="7"/>
        <v>4900000</v>
      </c>
      <c r="J27" s="20">
        <f t="shared" si="8"/>
        <v>10200000</v>
      </c>
      <c r="K27" s="11">
        <v>-6</v>
      </c>
      <c r="L27" s="11">
        <v>372</v>
      </c>
      <c r="M27" s="11">
        <v>-5</v>
      </c>
      <c r="N27" s="11">
        <v>133</v>
      </c>
      <c r="O27" s="11">
        <v>200</v>
      </c>
      <c r="P27" s="11">
        <f t="shared" si="9"/>
        <v>1860000000</v>
      </c>
      <c r="Q27" s="11">
        <f t="shared" si="10"/>
        <v>66499999.999999993</v>
      </c>
      <c r="R27" s="11">
        <f t="shared" si="11"/>
        <v>1926500000</v>
      </c>
      <c r="S27" s="11">
        <f t="shared" si="0"/>
        <v>2.5294951271037323</v>
      </c>
      <c r="T27" s="11">
        <f t="shared" si="1"/>
        <v>5.9390965615906657</v>
      </c>
      <c r="U27" s="11">
        <f t="shared" si="12"/>
        <v>3.4096014344869334</v>
      </c>
      <c r="V27" s="32">
        <f>AVERAGE(U27:U32)</f>
        <v>5.0643926354387174</v>
      </c>
      <c r="W27" s="13">
        <v>-6</v>
      </c>
      <c r="X27" s="13">
        <v>432</v>
      </c>
      <c r="Y27" s="13">
        <v>-4</v>
      </c>
      <c r="Z27" s="16">
        <v>12</v>
      </c>
      <c r="AA27" s="13">
        <v>200</v>
      </c>
      <c r="AB27" s="13">
        <f t="shared" si="13"/>
        <v>600000</v>
      </c>
      <c r="AC27" s="13">
        <f t="shared" si="14"/>
        <v>2160000000</v>
      </c>
      <c r="AD27" s="13">
        <f t="shared" si="15"/>
        <v>2160600000</v>
      </c>
      <c r="AE27" s="13">
        <f t="shared" si="2"/>
        <v>-4.7080275714277988</v>
      </c>
      <c r="AF27" s="13">
        <f t="shared" si="3"/>
        <v>0.14953173397096384</v>
      </c>
      <c r="AG27" s="13">
        <f t="shared" si="16"/>
        <v>4.8575593053987625</v>
      </c>
      <c r="AH27" s="27">
        <f>AVERAGE(AG27:AG32)</f>
        <v>3.653846988023385</v>
      </c>
      <c r="AI27" s="13">
        <f t="shared" si="4"/>
        <v>-1.0892662221620335</v>
      </c>
      <c r="AJ27" s="13">
        <f t="shared" si="5"/>
        <v>3.0443141477808147</v>
      </c>
      <c r="AK27" s="13">
        <f t="shared" si="17"/>
        <v>4.1335803699428482</v>
      </c>
      <c r="AL27" s="27">
        <f>AVERAGE(AK27:AK32)</f>
        <v>4.359119811731051</v>
      </c>
    </row>
    <row r="28" spans="1:38" x14ac:dyDescent="0.2">
      <c r="B28">
        <v>5.2</v>
      </c>
      <c r="C28" s="1">
        <v>200</v>
      </c>
      <c r="D28" s="1">
        <v>-4</v>
      </c>
      <c r="E28" s="1">
        <v>-4</v>
      </c>
      <c r="F28" s="1">
        <v>93</v>
      </c>
      <c r="G28" s="1">
        <v>129</v>
      </c>
      <c r="H28" s="1">
        <f t="shared" si="6"/>
        <v>4650000</v>
      </c>
      <c r="I28" s="1">
        <f t="shared" si="7"/>
        <v>6450000</v>
      </c>
      <c r="J28" s="20">
        <f t="shared" si="8"/>
        <v>11100000</v>
      </c>
      <c r="K28" s="11">
        <v>-6</v>
      </c>
      <c r="L28" s="11">
        <v>396</v>
      </c>
      <c r="M28" s="11">
        <v>-5</v>
      </c>
      <c r="N28" s="11">
        <v>52</v>
      </c>
      <c r="O28" s="11">
        <v>200</v>
      </c>
      <c r="P28" s="11">
        <f t="shared" si="9"/>
        <v>1980000000</v>
      </c>
      <c r="Q28" s="11">
        <f t="shared" si="10"/>
        <v>25999999.999999996</v>
      </c>
      <c r="R28" s="11">
        <f t="shared" si="11"/>
        <v>2006000000</v>
      </c>
      <c r="S28" s="11">
        <f t="shared" si="0"/>
        <v>1.7212293184222169</v>
      </c>
      <c r="T28" s="11">
        <f t="shared" si="1"/>
        <v>5.7267719928808996</v>
      </c>
      <c r="U28" s="11">
        <f t="shared" si="12"/>
        <v>4.0055426744586828</v>
      </c>
      <c r="V28" s="33"/>
      <c r="W28" s="13">
        <v>-6</v>
      </c>
      <c r="X28" s="13">
        <v>399</v>
      </c>
      <c r="Y28" s="13">
        <v>-4</v>
      </c>
      <c r="Z28" s="13">
        <v>39</v>
      </c>
      <c r="AA28" s="13">
        <v>200</v>
      </c>
      <c r="AB28" s="13">
        <f t="shared" si="13"/>
        <v>1950000</v>
      </c>
      <c r="AC28" s="13">
        <f t="shared" si="14"/>
        <v>1995000000</v>
      </c>
      <c r="AD28" s="13">
        <f t="shared" si="15"/>
        <v>1996950000</v>
      </c>
      <c r="AE28" s="13">
        <f t="shared" si="2"/>
        <v>-2.5902671654458262</v>
      </c>
      <c r="AF28" s="13">
        <f t="shared" si="3"/>
        <v>7.5472056353829038E-3</v>
      </c>
      <c r="AG28" s="13">
        <f t="shared" si="16"/>
        <v>2.5978143710812089</v>
      </c>
      <c r="AH28" s="28"/>
      <c r="AI28" s="13">
        <f t="shared" si="4"/>
        <v>-0.43451892351180471</v>
      </c>
      <c r="AJ28" s="13">
        <f t="shared" si="5"/>
        <v>2.8671595992581413</v>
      </c>
      <c r="AK28" s="13">
        <f t="shared" si="17"/>
        <v>3.3016785227699459</v>
      </c>
      <c r="AL28" s="28"/>
    </row>
    <row r="29" spans="1:38" x14ac:dyDescent="0.2">
      <c r="B29">
        <v>5.3</v>
      </c>
      <c r="C29" s="1">
        <v>200</v>
      </c>
      <c r="D29" s="1">
        <v>-4</v>
      </c>
      <c r="E29" s="1">
        <v>-4</v>
      </c>
      <c r="F29" s="1">
        <v>77</v>
      </c>
      <c r="G29" s="1">
        <v>97</v>
      </c>
      <c r="H29" s="1">
        <f t="shared" si="6"/>
        <v>3850000</v>
      </c>
      <c r="I29" s="1">
        <f t="shared" si="7"/>
        <v>4850000</v>
      </c>
      <c r="J29" s="20">
        <f t="shared" si="8"/>
        <v>8700000</v>
      </c>
      <c r="K29" s="11">
        <v>-6</v>
      </c>
      <c r="L29" s="11">
        <v>363</v>
      </c>
      <c r="M29" s="11">
        <v>-6</v>
      </c>
      <c r="N29" s="11">
        <v>66</v>
      </c>
      <c r="O29" s="11">
        <v>200</v>
      </c>
      <c r="P29" s="11">
        <f t="shared" si="9"/>
        <v>1815000000</v>
      </c>
      <c r="Q29" s="11">
        <f>(N29/O29)*1000*(1/10^M29)</f>
        <v>330000000</v>
      </c>
      <c r="R29" s="11">
        <f t="shared" si="11"/>
        <v>2145000000</v>
      </c>
      <c r="S29" s="11">
        <f t="shared" si="0"/>
        <v>4.4510195061608329</v>
      </c>
      <c r="T29" s="11">
        <f t="shared" si="1"/>
        <v>5.9248620417495594</v>
      </c>
      <c r="U29" s="11">
        <f t="shared" si="12"/>
        <v>1.4738425355887266</v>
      </c>
      <c r="V29" s="33"/>
      <c r="W29" s="13">
        <v>-6</v>
      </c>
      <c r="X29" s="13">
        <v>326</v>
      </c>
      <c r="Y29" s="13">
        <v>-4</v>
      </c>
      <c r="Z29" s="16">
        <v>9</v>
      </c>
      <c r="AA29" s="13">
        <v>200</v>
      </c>
      <c r="AB29" s="13">
        <f t="shared" si="13"/>
        <v>450000</v>
      </c>
      <c r="AC29" s="13">
        <f t="shared" si="14"/>
        <v>1630000000</v>
      </c>
      <c r="AD29" s="13">
        <f t="shared" si="15"/>
        <v>1630450000</v>
      </c>
      <c r="AE29" s="13">
        <f t="shared" si="2"/>
        <v>-6.5976003506782979</v>
      </c>
      <c r="AF29" s="13">
        <f t="shared" si="3"/>
        <v>-0.10750545289814317</v>
      </c>
      <c r="AG29" s="13">
        <f t="shared" si="16"/>
        <v>6.4900948977801551</v>
      </c>
      <c r="AH29" s="28"/>
      <c r="AI29" s="13">
        <f t="shared" si="4"/>
        <v>-1.0732904222587323</v>
      </c>
      <c r="AJ29" s="13">
        <f t="shared" si="5"/>
        <v>2.9086782944257084</v>
      </c>
      <c r="AK29" s="13">
        <f t="shared" si="17"/>
        <v>3.9819687166844409</v>
      </c>
      <c r="AL29" s="28"/>
    </row>
    <row r="30" spans="1:38" x14ac:dyDescent="0.2">
      <c r="B30">
        <v>5.4</v>
      </c>
      <c r="C30" s="1">
        <v>200</v>
      </c>
      <c r="D30" s="1">
        <v>-4</v>
      </c>
      <c r="E30" s="1">
        <v>-4</v>
      </c>
      <c r="F30" s="1">
        <v>90</v>
      </c>
      <c r="G30" s="1">
        <v>124</v>
      </c>
      <c r="H30" s="1">
        <f t="shared" si="6"/>
        <v>4500000</v>
      </c>
      <c r="I30" s="1">
        <f t="shared" si="7"/>
        <v>6200000</v>
      </c>
      <c r="J30" s="20">
        <f t="shared" si="8"/>
        <v>10700000</v>
      </c>
      <c r="K30" s="11">
        <v>-6</v>
      </c>
      <c r="L30" s="11">
        <v>352</v>
      </c>
      <c r="M30" s="14">
        <v>-4</v>
      </c>
      <c r="N30" s="14">
        <v>1</v>
      </c>
      <c r="O30" s="11">
        <v>200</v>
      </c>
      <c r="P30" s="11">
        <f t="shared" si="9"/>
        <v>1760000000</v>
      </c>
      <c r="Q30" s="11">
        <f t="shared" si="10"/>
        <v>50000</v>
      </c>
      <c r="R30" s="11">
        <f t="shared" si="11"/>
        <v>1760050000</v>
      </c>
      <c r="S30" s="11">
        <f t="shared" si="0"/>
        <v>-4.499809670330265</v>
      </c>
      <c r="T30" s="11">
        <f t="shared" si="1"/>
        <v>5.6485197959811515</v>
      </c>
      <c r="U30" s="11">
        <f t="shared" si="12"/>
        <v>10.148329466311417</v>
      </c>
      <c r="V30" s="33"/>
      <c r="W30" s="13">
        <v>-6</v>
      </c>
      <c r="X30" s="13">
        <v>391</v>
      </c>
      <c r="Y30" s="14">
        <v>-4</v>
      </c>
      <c r="Z30" s="14">
        <v>1</v>
      </c>
      <c r="AA30" s="13">
        <v>200</v>
      </c>
      <c r="AB30" s="13">
        <f t="shared" si="13"/>
        <v>50000</v>
      </c>
      <c r="AC30" s="13">
        <f t="shared" si="14"/>
        <v>1955000000</v>
      </c>
      <c r="AD30" s="13">
        <f t="shared" si="15"/>
        <v>1955050000</v>
      </c>
      <c r="AE30" s="13">
        <f t="shared" si="2"/>
        <v>0</v>
      </c>
      <c r="AF30" s="13">
        <f t="shared" si="3"/>
        <v>0.10507638438726871</v>
      </c>
      <c r="AG30" s="13">
        <f t="shared" si="16"/>
        <v>0.10507638438726871</v>
      </c>
      <c r="AH30" s="28"/>
      <c r="AI30" s="13">
        <f t="shared" si="4"/>
        <v>-2.2499048351651325</v>
      </c>
      <c r="AJ30" s="13">
        <f t="shared" si="5"/>
        <v>2.8767980901842103</v>
      </c>
      <c r="AK30" s="13">
        <f t="shared" si="17"/>
        <v>5.1267029253493428</v>
      </c>
      <c r="AL30" s="28"/>
    </row>
    <row r="31" spans="1:38" x14ac:dyDescent="0.2">
      <c r="B31">
        <v>5.5</v>
      </c>
      <c r="C31" s="1">
        <v>200</v>
      </c>
      <c r="D31" s="1">
        <v>-4</v>
      </c>
      <c r="E31" s="1">
        <v>-4</v>
      </c>
      <c r="F31" s="1">
        <v>124</v>
      </c>
      <c r="G31" s="1">
        <v>307</v>
      </c>
      <c r="H31" s="1">
        <f t="shared" si="6"/>
        <v>6200000</v>
      </c>
      <c r="I31" s="1">
        <f t="shared" si="7"/>
        <v>15350000</v>
      </c>
      <c r="J31" s="20">
        <f t="shared" si="8"/>
        <v>21550000</v>
      </c>
      <c r="K31" s="11">
        <v>-6</v>
      </c>
      <c r="L31" s="11">
        <v>422</v>
      </c>
      <c r="M31" s="11">
        <v>-4</v>
      </c>
      <c r="N31" s="11">
        <v>55</v>
      </c>
      <c r="O31" s="11">
        <v>200</v>
      </c>
      <c r="P31" s="11">
        <f t="shared" si="9"/>
        <v>2110000000</v>
      </c>
      <c r="Q31" s="11">
        <f t="shared" si="10"/>
        <v>2750000</v>
      </c>
      <c r="R31" s="11">
        <f t="shared" si="11"/>
        <v>2112750000</v>
      </c>
      <c r="S31" s="11">
        <f t="shared" si="0"/>
        <v>-0.812948380372566</v>
      </c>
      <c r="T31" s="11">
        <f t="shared" si="1"/>
        <v>4.9233277524369061</v>
      </c>
      <c r="U31" s="11">
        <f t="shared" si="12"/>
        <v>5.736276132809472</v>
      </c>
      <c r="V31" s="33"/>
      <c r="W31" s="13">
        <v>-6</v>
      </c>
      <c r="X31" s="13">
        <v>300</v>
      </c>
      <c r="Y31" s="14">
        <v>-4</v>
      </c>
      <c r="Z31" s="14">
        <v>1</v>
      </c>
      <c r="AA31" s="13">
        <v>200</v>
      </c>
      <c r="AB31" s="13">
        <f t="shared" si="13"/>
        <v>50000</v>
      </c>
      <c r="AC31" s="13">
        <f t="shared" si="14"/>
        <v>1500000000</v>
      </c>
      <c r="AD31" s="13">
        <f t="shared" si="15"/>
        <v>1500050000</v>
      </c>
      <c r="AE31" s="13">
        <f t="shared" si="2"/>
        <v>-4.0073331852324712</v>
      </c>
      <c r="AF31" s="13">
        <f t="shared" si="3"/>
        <v>-0.34122283937981074</v>
      </c>
      <c r="AG31" s="13">
        <f t="shared" si="16"/>
        <v>3.6661103458526605</v>
      </c>
      <c r="AH31" s="28"/>
      <c r="AI31" s="13">
        <f t="shared" si="4"/>
        <v>-2.4101407828025185</v>
      </c>
      <c r="AJ31" s="13">
        <f t="shared" si="5"/>
        <v>2.2910524565285475</v>
      </c>
      <c r="AK31" s="13">
        <f t="shared" si="17"/>
        <v>4.701193239331066</v>
      </c>
      <c r="AL31" s="28"/>
    </row>
    <row r="32" spans="1:38" x14ac:dyDescent="0.2">
      <c r="B32">
        <v>5.6</v>
      </c>
      <c r="C32" s="1">
        <v>200</v>
      </c>
      <c r="D32" s="1">
        <v>-4</v>
      </c>
      <c r="E32" s="1">
        <v>-4</v>
      </c>
      <c r="F32" s="1">
        <v>118</v>
      </c>
      <c r="G32" s="1">
        <v>95</v>
      </c>
      <c r="H32" s="1">
        <f t="shared" si="6"/>
        <v>5900000</v>
      </c>
      <c r="I32" s="1">
        <f t="shared" si="7"/>
        <v>4750000</v>
      </c>
      <c r="J32" s="20">
        <f t="shared" si="8"/>
        <v>10650000</v>
      </c>
      <c r="K32" s="11">
        <v>-6</v>
      </c>
      <c r="L32" s="11">
        <v>430</v>
      </c>
      <c r="M32" s="11">
        <v>-4</v>
      </c>
      <c r="N32" s="11">
        <v>195</v>
      </c>
      <c r="O32" s="11">
        <v>200</v>
      </c>
      <c r="P32" s="11">
        <f t="shared" si="9"/>
        <v>2150000000</v>
      </c>
      <c r="Q32" s="11">
        <f t="shared" si="10"/>
        <v>9750000</v>
      </c>
      <c r="R32" s="11">
        <f t="shared" si="11"/>
        <v>2159750000</v>
      </c>
      <c r="S32" s="11">
        <f t="shared" si="0"/>
        <v>0.50231493409808203</v>
      </c>
      <c r="T32" s="11">
        <f t="shared" si="1"/>
        <v>6.1150785030751589</v>
      </c>
      <c r="U32" s="11">
        <f t="shared" si="12"/>
        <v>5.6127635689770772</v>
      </c>
      <c r="V32" s="34"/>
      <c r="W32" s="13">
        <v>-6</v>
      </c>
      <c r="X32" s="13">
        <v>296</v>
      </c>
      <c r="Y32" s="13">
        <v>-4</v>
      </c>
      <c r="Z32" s="16">
        <v>2</v>
      </c>
      <c r="AA32" s="13">
        <v>200</v>
      </c>
      <c r="AB32" s="13">
        <f t="shared" si="13"/>
        <v>100000</v>
      </c>
      <c r="AC32" s="13">
        <f t="shared" si="14"/>
        <v>1480000000</v>
      </c>
      <c r="AD32" s="13">
        <f t="shared" si="15"/>
        <v>1480100000</v>
      </c>
      <c r="AE32" s="13">
        <f t="shared" si="2"/>
        <v>-4.5798523780038014</v>
      </c>
      <c r="AF32" s="13">
        <f t="shared" si="3"/>
        <v>-0.37342575436354769</v>
      </c>
      <c r="AG32" s="13">
        <f t="shared" si="16"/>
        <v>4.2064266236402537</v>
      </c>
      <c r="AH32" s="29"/>
      <c r="AI32" s="13">
        <f t="shared" si="4"/>
        <v>-2.0387687219528599</v>
      </c>
      <c r="AJ32" s="13">
        <f t="shared" si="5"/>
        <v>2.8708263743558056</v>
      </c>
      <c r="AK32" s="13">
        <f t="shared" si="17"/>
        <v>4.9095950963086654</v>
      </c>
      <c r="AL32" s="29"/>
    </row>
    <row r="33" spans="1:38" x14ac:dyDescent="0.2">
      <c r="A33" t="s">
        <v>10</v>
      </c>
      <c r="B33">
        <v>6.1</v>
      </c>
      <c r="C33" s="1">
        <v>200</v>
      </c>
      <c r="D33" s="1">
        <v>-4</v>
      </c>
      <c r="E33" s="1">
        <v>-4</v>
      </c>
      <c r="F33" s="1">
        <v>71</v>
      </c>
      <c r="G33" s="1">
        <v>191</v>
      </c>
      <c r="H33" s="1">
        <f t="shared" si="6"/>
        <v>3550000</v>
      </c>
      <c r="I33" s="1">
        <f t="shared" si="7"/>
        <v>9550000</v>
      </c>
      <c r="J33" s="20">
        <f t="shared" si="8"/>
        <v>13100000</v>
      </c>
      <c r="K33" s="11">
        <v>-6</v>
      </c>
      <c r="L33" s="11">
        <v>403</v>
      </c>
      <c r="M33" s="11">
        <v>-5</v>
      </c>
      <c r="N33" s="11">
        <v>90</v>
      </c>
      <c r="O33" s="11">
        <v>200</v>
      </c>
      <c r="P33" s="11">
        <f t="shared" si="9"/>
        <v>2015000000.0000002</v>
      </c>
      <c r="Q33" s="11">
        <f t="shared" si="10"/>
        <v>44999999.999999993</v>
      </c>
      <c r="R33" s="11">
        <f t="shared" si="11"/>
        <v>2060000000.0000002</v>
      </c>
      <c r="S33" s="11">
        <f t="shared" si="0"/>
        <v>2.539714886282995</v>
      </c>
      <c r="T33" s="11">
        <f t="shared" si="1"/>
        <v>5.3518333198881445</v>
      </c>
      <c r="U33" s="11">
        <f t="shared" si="12"/>
        <v>2.8121184336051495</v>
      </c>
      <c r="V33" s="32">
        <f>AVERAGE(U33:U38)</f>
        <v>4.6738465847841644</v>
      </c>
      <c r="W33" s="13">
        <v>-6</v>
      </c>
      <c r="X33" s="13">
        <v>221</v>
      </c>
      <c r="Y33" s="14">
        <v>-4</v>
      </c>
      <c r="Z33" s="14">
        <v>1</v>
      </c>
      <c r="AA33" s="13">
        <v>200</v>
      </c>
      <c r="AB33" s="13">
        <f t="shared" si="13"/>
        <v>50000</v>
      </c>
      <c r="AC33" s="13">
        <f t="shared" si="14"/>
        <v>1105000000</v>
      </c>
      <c r="AD33" s="13">
        <f t="shared" si="15"/>
        <v>1105050000</v>
      </c>
      <c r="AE33" s="13">
        <f t="shared" si="2"/>
        <v>-6.8023947633243109</v>
      </c>
      <c r="AF33" s="13">
        <f t="shared" si="3"/>
        <v>-0.60077386042893022</v>
      </c>
      <c r="AG33" s="13">
        <f t="shared" si="16"/>
        <v>6.2016209028953808</v>
      </c>
      <c r="AH33" s="27">
        <f>AVERAGE(AG33:AG38)</f>
        <v>3.4000084842440454</v>
      </c>
      <c r="AI33" s="13">
        <f t="shared" si="4"/>
        <v>-2.1313399385206577</v>
      </c>
      <c r="AJ33" s="13">
        <f t="shared" si="5"/>
        <v>2.3755297297296072</v>
      </c>
      <c r="AK33" s="13">
        <f t="shared" si="17"/>
        <v>4.5068696682502649</v>
      </c>
      <c r="AL33" s="27">
        <f>AVERAGE(AK33:AK38)</f>
        <v>4.0369275345141045</v>
      </c>
    </row>
    <row r="34" spans="1:38" x14ac:dyDescent="0.2">
      <c r="B34">
        <v>6.2</v>
      </c>
      <c r="C34" s="1">
        <v>200</v>
      </c>
      <c r="D34" s="1">
        <v>-4</v>
      </c>
      <c r="E34" s="1">
        <v>-4</v>
      </c>
      <c r="F34" s="1">
        <v>96</v>
      </c>
      <c r="G34" s="1">
        <v>219</v>
      </c>
      <c r="H34" s="1">
        <f t="shared" si="6"/>
        <v>4800000</v>
      </c>
      <c r="I34" s="1">
        <f t="shared" si="7"/>
        <v>10950000</v>
      </c>
      <c r="J34" s="20">
        <f t="shared" si="8"/>
        <v>15750000</v>
      </c>
      <c r="K34" s="11">
        <v>-6</v>
      </c>
      <c r="L34" s="11">
        <v>297</v>
      </c>
      <c r="M34" s="11">
        <v>-4</v>
      </c>
      <c r="N34" s="17">
        <v>23</v>
      </c>
      <c r="O34" s="11">
        <v>200</v>
      </c>
      <c r="P34" s="11">
        <f t="shared" si="9"/>
        <v>1485000000</v>
      </c>
      <c r="Q34" s="11">
        <f t="shared" si="10"/>
        <v>1150000</v>
      </c>
      <c r="R34" s="11">
        <f t="shared" si="11"/>
        <v>1486150000</v>
      </c>
      <c r="S34" s="11">
        <f t="shared" si="0"/>
        <v>-1.4288539755386864</v>
      </c>
      <c r="T34" s="11">
        <f t="shared" si="1"/>
        <v>4.9098305949742906</v>
      </c>
      <c r="U34" s="11">
        <f t="shared" si="12"/>
        <v>6.3386845705129771</v>
      </c>
      <c r="V34" s="33"/>
      <c r="W34" s="13">
        <v>-6</v>
      </c>
      <c r="X34" s="13">
        <v>387</v>
      </c>
      <c r="Y34" s="13">
        <v>-4</v>
      </c>
      <c r="Z34" s="16">
        <v>14</v>
      </c>
      <c r="AA34" s="13">
        <v>200</v>
      </c>
      <c r="AB34" s="13">
        <f t="shared" si="13"/>
        <v>700000</v>
      </c>
      <c r="AC34" s="13">
        <f t="shared" si="14"/>
        <v>1935000000</v>
      </c>
      <c r="AD34" s="13">
        <f t="shared" si="15"/>
        <v>1935700000</v>
      </c>
      <c r="AE34" s="13">
        <f t="shared" si="2"/>
        <v>-0.49643688631389099</v>
      </c>
      <c r="AF34" s="13">
        <f t="shared" si="3"/>
        <v>0.26469255422708216</v>
      </c>
      <c r="AG34" s="13">
        <f t="shared" si="16"/>
        <v>0.7611294405409732</v>
      </c>
      <c r="AH34" s="28"/>
      <c r="AI34" s="13">
        <f t="shared" si="4"/>
        <v>-0.96264543092628874</v>
      </c>
      <c r="AJ34" s="13">
        <f t="shared" si="5"/>
        <v>2.5872615746006864</v>
      </c>
      <c r="AK34" s="13">
        <f t="shared" si="17"/>
        <v>3.549907005526975</v>
      </c>
      <c r="AL34" s="28"/>
    </row>
    <row r="35" spans="1:38" x14ac:dyDescent="0.2">
      <c r="B35">
        <v>6.3</v>
      </c>
      <c r="C35" s="1">
        <v>200</v>
      </c>
      <c r="D35" s="1">
        <v>-4</v>
      </c>
      <c r="E35" s="1">
        <v>-4</v>
      </c>
      <c r="F35" s="1">
        <v>86</v>
      </c>
      <c r="G35" s="1">
        <v>211</v>
      </c>
      <c r="H35" s="1">
        <f t="shared" si="6"/>
        <v>4300000</v>
      </c>
      <c r="I35" s="1">
        <f t="shared" si="7"/>
        <v>10550000</v>
      </c>
      <c r="J35" s="20">
        <f t="shared" si="8"/>
        <v>14850000</v>
      </c>
      <c r="K35" s="11">
        <v>-6</v>
      </c>
      <c r="L35" s="11">
        <v>348</v>
      </c>
      <c r="M35" s="11">
        <v>-5</v>
      </c>
      <c r="N35" s="11">
        <v>38</v>
      </c>
      <c r="O35" s="11">
        <v>200</v>
      </c>
      <c r="P35" s="11">
        <f t="shared" si="9"/>
        <v>1740000000</v>
      </c>
      <c r="Q35" s="11">
        <f t="shared" si="10"/>
        <v>18999999.999999996</v>
      </c>
      <c r="R35" s="11">
        <f t="shared" si="11"/>
        <v>1759000000</v>
      </c>
      <c r="S35" s="11">
        <f t="shared" ref="S35:S66" si="18">LN(Q35/H35)</f>
        <v>1.4858239564669236</v>
      </c>
      <c r="T35" s="11">
        <f t="shared" ref="T35:T66" si="19">LN(P35/I35)</f>
        <v>5.1055145322864988</v>
      </c>
      <c r="U35" s="11">
        <f t="shared" si="12"/>
        <v>3.6196905758195754</v>
      </c>
      <c r="V35" s="33"/>
      <c r="W35" s="13">
        <v>-6</v>
      </c>
      <c r="X35" s="13">
        <v>415</v>
      </c>
      <c r="Y35" s="13">
        <v>-4</v>
      </c>
      <c r="Z35" s="13">
        <v>115</v>
      </c>
      <c r="AA35" s="13">
        <v>200</v>
      </c>
      <c r="AB35" s="13">
        <f t="shared" si="13"/>
        <v>5750000</v>
      </c>
      <c r="AC35" s="13">
        <f t="shared" si="14"/>
        <v>2075000000</v>
      </c>
      <c r="AD35" s="13">
        <f t="shared" si="15"/>
        <v>2080750000</v>
      </c>
      <c r="AE35" s="13">
        <f t="shared" ref="AE35:AE66" si="20">LN(AB35/Q35)</f>
        <v>-1.1952391243571812</v>
      </c>
      <c r="AF35" s="13">
        <f t="shared" ref="AF35:AF66" si="21">LN(AC35/P35)</f>
        <v>0.17607604045622394</v>
      </c>
      <c r="AG35" s="13">
        <f t="shared" si="16"/>
        <v>1.3713151648134052</v>
      </c>
      <c r="AH35" s="28"/>
      <c r="AI35" s="13">
        <f t="shared" ref="AI35:AI66" si="22">LN(AB35/H35)/2</f>
        <v>0.14529241605487114</v>
      </c>
      <c r="AJ35" s="13">
        <f t="shared" ref="AJ35:AJ66" si="23">LN(AC35/I35)/2</f>
        <v>2.6407952863713615</v>
      </c>
      <c r="AK35" s="13">
        <f t="shared" si="17"/>
        <v>2.4955028703164905</v>
      </c>
      <c r="AL35" s="28"/>
    </row>
    <row r="36" spans="1:38" x14ac:dyDescent="0.2">
      <c r="B36">
        <v>6.4</v>
      </c>
      <c r="C36" s="1">
        <v>200</v>
      </c>
      <c r="D36" s="1">
        <v>-4</v>
      </c>
      <c r="E36" s="1">
        <v>-4</v>
      </c>
      <c r="F36" s="1">
        <v>137</v>
      </c>
      <c r="G36" s="1">
        <v>227</v>
      </c>
      <c r="H36" s="1">
        <f t="shared" si="6"/>
        <v>6850000</v>
      </c>
      <c r="I36" s="1">
        <f t="shared" si="7"/>
        <v>11350000</v>
      </c>
      <c r="J36" s="20">
        <f t="shared" si="8"/>
        <v>18200000</v>
      </c>
      <c r="K36" s="11">
        <v>-6</v>
      </c>
      <c r="L36" s="11">
        <v>283</v>
      </c>
      <c r="M36" s="11">
        <v>-4</v>
      </c>
      <c r="N36" s="17">
        <v>3</v>
      </c>
      <c r="O36" s="11">
        <v>200</v>
      </c>
      <c r="P36" s="11">
        <f t="shared" si="9"/>
        <v>1415000000</v>
      </c>
      <c r="Q36" s="11">
        <f t="shared" si="10"/>
        <v>150000</v>
      </c>
      <c r="R36" s="11">
        <f t="shared" si="11"/>
        <v>1415150000</v>
      </c>
      <c r="S36" s="11">
        <f t="shared" si="18"/>
        <v>-3.8213686371600151</v>
      </c>
      <c r="T36" s="11">
        <f t="shared" si="19"/>
        <v>4.8256670661499266</v>
      </c>
      <c r="U36" s="11">
        <f t="shared" si="12"/>
        <v>8.6470357033099425</v>
      </c>
      <c r="V36" s="33"/>
      <c r="W36" s="13">
        <v>-6</v>
      </c>
      <c r="X36" s="13">
        <v>424</v>
      </c>
      <c r="Y36" s="14">
        <v>-4</v>
      </c>
      <c r="Z36" s="14">
        <v>1</v>
      </c>
      <c r="AA36" s="13">
        <v>200</v>
      </c>
      <c r="AB36" s="13">
        <f t="shared" si="13"/>
        <v>50000</v>
      </c>
      <c r="AC36" s="13">
        <f t="shared" si="14"/>
        <v>2120000000</v>
      </c>
      <c r="AD36" s="13">
        <f t="shared" si="15"/>
        <v>2120050000</v>
      </c>
      <c r="AE36" s="13">
        <f t="shared" si="20"/>
        <v>-1.0986122886681098</v>
      </c>
      <c r="AF36" s="13">
        <f t="shared" si="21"/>
        <v>0.40428655758872012</v>
      </c>
      <c r="AG36" s="13">
        <f t="shared" si="16"/>
        <v>1.50289884625683</v>
      </c>
      <c r="AH36" s="28"/>
      <c r="AI36" s="13">
        <f t="shared" si="22"/>
        <v>-2.4599904629140625</v>
      </c>
      <c r="AJ36" s="13">
        <f t="shared" si="23"/>
        <v>2.6149768118693233</v>
      </c>
      <c r="AK36" s="13">
        <f t="shared" si="17"/>
        <v>5.0749672747833863</v>
      </c>
      <c r="AL36" s="28"/>
    </row>
    <row r="37" spans="1:38" x14ac:dyDescent="0.2">
      <c r="B37">
        <v>6.5</v>
      </c>
      <c r="C37" s="1">
        <v>200</v>
      </c>
      <c r="D37" s="1">
        <v>-4</v>
      </c>
      <c r="E37" s="1">
        <v>-4</v>
      </c>
      <c r="F37" s="1">
        <v>78</v>
      </c>
      <c r="G37" s="1">
        <v>153</v>
      </c>
      <c r="H37" s="1">
        <f t="shared" si="6"/>
        <v>3900000</v>
      </c>
      <c r="I37" s="1">
        <f t="shared" si="7"/>
        <v>7650000</v>
      </c>
      <c r="J37" s="20">
        <f t="shared" si="8"/>
        <v>11550000</v>
      </c>
      <c r="K37" s="11">
        <v>-6</v>
      </c>
      <c r="L37" s="11">
        <v>345</v>
      </c>
      <c r="M37" s="11">
        <v>-6</v>
      </c>
      <c r="N37" s="11">
        <v>49</v>
      </c>
      <c r="O37" s="11">
        <v>200</v>
      </c>
      <c r="P37" s="11">
        <f t="shared" si="9"/>
        <v>1725000000</v>
      </c>
      <c r="Q37" s="11">
        <f t="shared" si="10"/>
        <v>245000000</v>
      </c>
      <c r="R37" s="11">
        <f t="shared" si="11"/>
        <v>1970000000</v>
      </c>
      <c r="S37" s="11">
        <f t="shared" si="18"/>
        <v>4.1402816574091261</v>
      </c>
      <c r="T37" s="11">
        <f t="shared" si="19"/>
        <v>5.4182766816270158</v>
      </c>
      <c r="U37" s="11">
        <f t="shared" si="12"/>
        <v>1.2779950242178897</v>
      </c>
      <c r="V37" s="33"/>
      <c r="W37" s="13">
        <v>-6</v>
      </c>
      <c r="X37" s="13">
        <v>351</v>
      </c>
      <c r="Y37" s="13">
        <v>-4</v>
      </c>
      <c r="Z37" s="16">
        <v>15</v>
      </c>
      <c r="AA37" s="13">
        <v>200</v>
      </c>
      <c r="AB37" s="13">
        <f t="shared" si="13"/>
        <v>750000</v>
      </c>
      <c r="AC37" s="13">
        <f t="shared" si="14"/>
        <v>1755000000</v>
      </c>
      <c r="AD37" s="13">
        <f t="shared" si="15"/>
        <v>1755750000</v>
      </c>
      <c r="AE37" s="13">
        <f t="shared" si="20"/>
        <v>-5.7889402829965082</v>
      </c>
      <c r="AF37" s="13">
        <f t="shared" si="21"/>
        <v>1.7241806434505954E-2</v>
      </c>
      <c r="AG37" s="13">
        <f t="shared" si="16"/>
        <v>5.8061820894310143</v>
      </c>
      <c r="AH37" s="28"/>
      <c r="AI37" s="13">
        <f t="shared" si="22"/>
        <v>-0.82432931279369082</v>
      </c>
      <c r="AJ37" s="13">
        <f t="shared" si="23"/>
        <v>2.717759244030761</v>
      </c>
      <c r="AK37" s="13">
        <f t="shared" si="17"/>
        <v>3.542088556824452</v>
      </c>
      <c r="AL37" s="28"/>
    </row>
    <row r="38" spans="1:38" x14ac:dyDescent="0.2">
      <c r="B38">
        <v>6.6</v>
      </c>
      <c r="C38" s="1">
        <v>200</v>
      </c>
      <c r="D38" s="1">
        <v>-4</v>
      </c>
      <c r="E38" s="1">
        <v>-4</v>
      </c>
      <c r="F38" s="1">
        <v>136</v>
      </c>
      <c r="G38" s="1">
        <v>193</v>
      </c>
      <c r="H38" s="1">
        <f t="shared" si="6"/>
        <v>6800000</v>
      </c>
      <c r="I38" s="1">
        <f t="shared" si="7"/>
        <v>9650000</v>
      </c>
      <c r="J38" s="20">
        <f t="shared" si="8"/>
        <v>16450000</v>
      </c>
      <c r="K38" s="11">
        <v>-6</v>
      </c>
      <c r="L38" s="11">
        <v>322</v>
      </c>
      <c r="M38" s="11">
        <v>-4</v>
      </c>
      <c r="N38" s="11">
        <v>108</v>
      </c>
      <c r="O38" s="11">
        <v>200</v>
      </c>
      <c r="P38" s="11">
        <f t="shared" si="9"/>
        <v>1610000000</v>
      </c>
      <c r="Q38" s="11">
        <f t="shared" si="10"/>
        <v>5400000</v>
      </c>
      <c r="R38" s="11">
        <f t="shared" si="11"/>
        <v>1615400000</v>
      </c>
      <c r="S38" s="11">
        <f t="shared" si="18"/>
        <v>-0.23052365861183238</v>
      </c>
      <c r="T38" s="11">
        <f t="shared" si="19"/>
        <v>5.1170315426276138</v>
      </c>
      <c r="U38" s="11">
        <f t="shared" si="12"/>
        <v>5.3475552012394463</v>
      </c>
      <c r="V38" s="34"/>
      <c r="W38" s="13">
        <v>-6</v>
      </c>
      <c r="X38" s="13">
        <v>347</v>
      </c>
      <c r="Y38" s="13">
        <v>-4</v>
      </c>
      <c r="Z38" s="16">
        <v>1</v>
      </c>
      <c r="AA38" s="13">
        <v>200</v>
      </c>
      <c r="AB38" s="13">
        <f t="shared" si="13"/>
        <v>50000</v>
      </c>
      <c r="AC38" s="13">
        <f t="shared" si="14"/>
        <v>1735000000</v>
      </c>
      <c r="AD38" s="13">
        <f t="shared" si="15"/>
        <v>1735050000</v>
      </c>
      <c r="AE38" s="13">
        <f t="shared" si="20"/>
        <v>-4.6821312271242199</v>
      </c>
      <c r="AF38" s="13">
        <f t="shared" si="21"/>
        <v>7.4773234402450969E-2</v>
      </c>
      <c r="AG38" s="13">
        <f t="shared" si="16"/>
        <v>4.7569044615266707</v>
      </c>
      <c r="AH38" s="29"/>
      <c r="AI38" s="13">
        <f t="shared" si="22"/>
        <v>-2.4563274428680262</v>
      </c>
      <c r="AJ38" s="13">
        <f t="shared" si="23"/>
        <v>2.5959023885150323</v>
      </c>
      <c r="AK38" s="13">
        <f t="shared" si="17"/>
        <v>5.0522298313830589</v>
      </c>
      <c r="AL38" s="29"/>
    </row>
    <row r="39" spans="1:38" x14ac:dyDescent="0.2">
      <c r="A39" t="s">
        <v>11</v>
      </c>
      <c r="B39">
        <v>7.1</v>
      </c>
      <c r="C39" s="1">
        <v>200</v>
      </c>
      <c r="D39" s="1">
        <v>-4</v>
      </c>
      <c r="E39" s="1">
        <v>-4</v>
      </c>
      <c r="F39" s="1">
        <v>98</v>
      </c>
      <c r="G39" s="1">
        <v>286</v>
      </c>
      <c r="H39" s="1">
        <f t="shared" si="6"/>
        <v>4900000</v>
      </c>
      <c r="I39" s="1">
        <f t="shared" si="7"/>
        <v>14300000</v>
      </c>
      <c r="J39" s="20">
        <f t="shared" si="8"/>
        <v>19200000</v>
      </c>
      <c r="K39" s="11">
        <v>-6</v>
      </c>
      <c r="L39" s="11">
        <v>375</v>
      </c>
      <c r="M39" s="11">
        <v>-4</v>
      </c>
      <c r="N39" s="17">
        <v>3</v>
      </c>
      <c r="O39" s="11">
        <v>200</v>
      </c>
      <c r="P39" s="11">
        <f t="shared" si="9"/>
        <v>1875000000</v>
      </c>
      <c r="Q39" s="11">
        <f t="shared" si="10"/>
        <v>150000</v>
      </c>
      <c r="R39" s="11">
        <f t="shared" si="11"/>
        <v>1875150000</v>
      </c>
      <c r="S39" s="11">
        <f t="shared" si="18"/>
        <v>-3.4863551900024623</v>
      </c>
      <c r="T39" s="11">
        <f t="shared" si="19"/>
        <v>4.8761044011386492</v>
      </c>
      <c r="U39" s="11">
        <f t="shared" si="12"/>
        <v>8.3624595911411106</v>
      </c>
      <c r="V39" s="32">
        <f>AVERAGE(U39:U44)</f>
        <v>5.8837661230575788</v>
      </c>
      <c r="W39" s="13">
        <v>-6</v>
      </c>
      <c r="X39" s="13">
        <v>476</v>
      </c>
      <c r="Y39" s="14">
        <v>-4</v>
      </c>
      <c r="Z39" s="14">
        <v>1</v>
      </c>
      <c r="AA39" s="13">
        <v>200</v>
      </c>
      <c r="AB39" s="13">
        <f t="shared" si="13"/>
        <v>50000</v>
      </c>
      <c r="AC39" s="13">
        <f t="shared" si="14"/>
        <v>2380000000</v>
      </c>
      <c r="AD39" s="13">
        <f t="shared" si="15"/>
        <v>2380050000</v>
      </c>
      <c r="AE39" s="13">
        <f t="shared" si="20"/>
        <v>-1.0986122886681098</v>
      </c>
      <c r="AF39" s="13">
        <f t="shared" si="21"/>
        <v>0.23849182826100926</v>
      </c>
      <c r="AG39" s="13">
        <f t="shared" si="16"/>
        <v>1.3371041169291191</v>
      </c>
      <c r="AH39" s="27">
        <f>AVERAGE(AG39:AG44)</f>
        <v>2.7551314535299056</v>
      </c>
      <c r="AI39" s="13">
        <f t="shared" si="22"/>
        <v>-2.2924837393352862</v>
      </c>
      <c r="AJ39" s="13">
        <f t="shared" si="23"/>
        <v>2.5572981146998295</v>
      </c>
      <c r="AK39" s="13">
        <f t="shared" si="17"/>
        <v>4.8497818540351156</v>
      </c>
      <c r="AL39" s="27">
        <f>AVERAGE(AK39:AK44)</f>
        <v>4.3194487882937427</v>
      </c>
    </row>
    <row r="40" spans="1:38" x14ac:dyDescent="0.2">
      <c r="B40">
        <v>7.2</v>
      </c>
      <c r="C40" s="1">
        <v>200</v>
      </c>
      <c r="D40" s="1">
        <v>-4</v>
      </c>
      <c r="E40" s="1">
        <v>-4</v>
      </c>
      <c r="F40" s="1">
        <v>93</v>
      </c>
      <c r="G40" s="1">
        <v>231</v>
      </c>
      <c r="H40" s="1">
        <f t="shared" si="6"/>
        <v>4650000</v>
      </c>
      <c r="I40" s="1">
        <f t="shared" si="7"/>
        <v>11550000</v>
      </c>
      <c r="J40" s="20">
        <f t="shared" si="8"/>
        <v>16200000</v>
      </c>
      <c r="K40" s="11">
        <v>-6</v>
      </c>
      <c r="L40" s="11">
        <v>451</v>
      </c>
      <c r="M40" s="11">
        <v>-5</v>
      </c>
      <c r="N40" s="11">
        <v>60</v>
      </c>
      <c r="O40" s="11">
        <v>200</v>
      </c>
      <c r="P40" s="11">
        <f t="shared" si="9"/>
        <v>2255000000</v>
      </c>
      <c r="Q40" s="11">
        <f t="shared" si="10"/>
        <v>29999999.999999996</v>
      </c>
      <c r="R40" s="11">
        <f t="shared" si="11"/>
        <v>2285000000</v>
      </c>
      <c r="S40" s="11">
        <f t="shared" si="18"/>
        <v>1.8643301620628903</v>
      </c>
      <c r="T40" s="11">
        <f t="shared" si="19"/>
        <v>5.2742198149689763</v>
      </c>
      <c r="U40" s="11">
        <f t="shared" si="12"/>
        <v>3.4098896529060863</v>
      </c>
      <c r="V40" s="33"/>
      <c r="W40" s="13">
        <v>-6</v>
      </c>
      <c r="X40" s="13">
        <v>416</v>
      </c>
      <c r="Y40" s="14">
        <v>-4</v>
      </c>
      <c r="Z40" s="14">
        <v>1</v>
      </c>
      <c r="AA40" s="13">
        <v>200</v>
      </c>
      <c r="AB40" s="13">
        <f t="shared" si="13"/>
        <v>50000</v>
      </c>
      <c r="AC40" s="13">
        <f t="shared" si="14"/>
        <v>2080000000</v>
      </c>
      <c r="AD40" s="13">
        <f t="shared" si="15"/>
        <v>2080050000</v>
      </c>
      <c r="AE40" s="13">
        <f t="shared" si="20"/>
        <v>-6.3969296552161463</v>
      </c>
      <c r="AF40" s="13">
        <f t="shared" si="21"/>
        <v>-8.0782079241415089E-2</v>
      </c>
      <c r="AG40" s="13">
        <f t="shared" si="16"/>
        <v>6.316147575974731</v>
      </c>
      <c r="AH40" s="28"/>
      <c r="AI40" s="13">
        <f t="shared" si="22"/>
        <v>-2.2662997465766281</v>
      </c>
      <c r="AJ40" s="13">
        <f t="shared" si="23"/>
        <v>2.5967188678637805</v>
      </c>
      <c r="AK40" s="13">
        <f t="shared" si="17"/>
        <v>4.8630186144404082</v>
      </c>
      <c r="AL40" s="28"/>
    </row>
    <row r="41" spans="1:38" x14ac:dyDescent="0.2">
      <c r="B41">
        <v>7.3</v>
      </c>
      <c r="C41" s="1">
        <v>200</v>
      </c>
      <c r="D41" s="1">
        <v>-4</v>
      </c>
      <c r="E41" s="1">
        <v>-4</v>
      </c>
      <c r="F41" s="1">
        <v>74</v>
      </c>
      <c r="G41" s="1">
        <v>213</v>
      </c>
      <c r="H41" s="1">
        <f t="shared" si="6"/>
        <v>3700000</v>
      </c>
      <c r="I41" s="1">
        <f t="shared" si="7"/>
        <v>10650000</v>
      </c>
      <c r="J41" s="20">
        <f t="shared" si="8"/>
        <v>14350000</v>
      </c>
      <c r="K41" s="11">
        <v>-6</v>
      </c>
      <c r="L41" s="11">
        <v>452</v>
      </c>
      <c r="M41" s="11">
        <v>-5</v>
      </c>
      <c r="N41" s="11">
        <v>59</v>
      </c>
      <c r="O41" s="11">
        <v>200</v>
      </c>
      <c r="P41" s="11">
        <f t="shared" si="9"/>
        <v>2260000000</v>
      </c>
      <c r="Q41" s="11">
        <f t="shared" si="10"/>
        <v>29499999.999999996</v>
      </c>
      <c r="R41" s="11">
        <f t="shared" si="11"/>
        <v>2289500000</v>
      </c>
      <c r="S41" s="11">
        <f t="shared" si="18"/>
        <v>2.0760574436955954</v>
      </c>
      <c r="T41" s="11">
        <f t="shared" si="19"/>
        <v>5.3575602001108971</v>
      </c>
      <c r="U41" s="11">
        <f t="shared" si="12"/>
        <v>3.2815027564153016</v>
      </c>
      <c r="V41" s="33"/>
      <c r="W41" s="13">
        <v>-6</v>
      </c>
      <c r="X41" s="13">
        <v>467</v>
      </c>
      <c r="Y41" s="13">
        <v>-4</v>
      </c>
      <c r="Z41" s="16">
        <v>25</v>
      </c>
      <c r="AA41" s="13">
        <v>200</v>
      </c>
      <c r="AB41" s="13">
        <f t="shared" si="13"/>
        <v>1250000</v>
      </c>
      <c r="AC41" s="13">
        <f t="shared" si="14"/>
        <v>2335000000</v>
      </c>
      <c r="AD41" s="13">
        <f t="shared" si="15"/>
        <v>2336250000</v>
      </c>
      <c r="AE41" s="13">
        <f t="shared" si="20"/>
        <v>-3.1612467120315642</v>
      </c>
      <c r="AF41" s="13">
        <f t="shared" si="21"/>
        <v>3.2647077836666122E-2</v>
      </c>
      <c r="AG41" s="13">
        <f t="shared" si="16"/>
        <v>3.1938937898682305</v>
      </c>
      <c r="AH41" s="28"/>
      <c r="AI41" s="13">
        <f t="shared" si="22"/>
        <v>-0.54259463416798448</v>
      </c>
      <c r="AJ41" s="13">
        <f t="shared" si="23"/>
        <v>2.6951036389737819</v>
      </c>
      <c r="AK41" s="13">
        <f t="shared" si="17"/>
        <v>3.2376982731417665</v>
      </c>
      <c r="AL41" s="28"/>
    </row>
    <row r="42" spans="1:38" x14ac:dyDescent="0.2">
      <c r="B42">
        <v>7.4</v>
      </c>
      <c r="C42" s="1">
        <v>200</v>
      </c>
      <c r="D42" s="1">
        <v>-4</v>
      </c>
      <c r="E42" s="1">
        <v>-4</v>
      </c>
      <c r="F42" s="1">
        <v>110</v>
      </c>
      <c r="G42" s="1">
        <v>260</v>
      </c>
      <c r="H42" s="1">
        <f t="shared" si="6"/>
        <v>5500000</v>
      </c>
      <c r="I42" s="1">
        <f t="shared" si="7"/>
        <v>13000000</v>
      </c>
      <c r="J42" s="20">
        <f t="shared" si="8"/>
        <v>18500000</v>
      </c>
      <c r="K42" s="11">
        <v>-6</v>
      </c>
      <c r="L42" s="11">
        <v>307</v>
      </c>
      <c r="M42" s="11">
        <v>-4</v>
      </c>
      <c r="N42" s="17">
        <v>1</v>
      </c>
      <c r="O42" s="11">
        <v>200</v>
      </c>
      <c r="P42" s="11">
        <f t="shared" si="9"/>
        <v>1535000000</v>
      </c>
      <c r="Q42" s="11">
        <f t="shared" si="10"/>
        <v>50000</v>
      </c>
      <c r="R42" s="11">
        <f t="shared" si="11"/>
        <v>1535050000</v>
      </c>
      <c r="S42" s="11">
        <f t="shared" si="18"/>
        <v>-4.7004803657924166</v>
      </c>
      <c r="T42" s="11">
        <f t="shared" si="19"/>
        <v>4.771336302559761</v>
      </c>
      <c r="U42" s="11">
        <f t="shared" si="12"/>
        <v>9.4718166683521776</v>
      </c>
      <c r="V42" s="33"/>
      <c r="W42" s="13">
        <v>-6</v>
      </c>
      <c r="X42" s="13">
        <v>494</v>
      </c>
      <c r="Y42" s="14">
        <v>-4</v>
      </c>
      <c r="Z42" s="14">
        <v>1</v>
      </c>
      <c r="AA42" s="13">
        <v>200</v>
      </c>
      <c r="AB42" s="13">
        <f t="shared" si="13"/>
        <v>50000</v>
      </c>
      <c r="AC42" s="13">
        <f t="shared" si="14"/>
        <v>2470000000</v>
      </c>
      <c r="AD42" s="13">
        <f t="shared" si="15"/>
        <v>2470050000</v>
      </c>
      <c r="AE42" s="13">
        <f t="shared" si="20"/>
        <v>0</v>
      </c>
      <c r="AF42" s="13">
        <f t="shared" si="21"/>
        <v>0.4756877696007254</v>
      </c>
      <c r="AG42" s="13">
        <f t="shared" si="16"/>
        <v>0.4756877696007254</v>
      </c>
      <c r="AH42" s="28"/>
      <c r="AI42" s="13">
        <f t="shared" si="22"/>
        <v>-2.3502401828962083</v>
      </c>
      <c r="AJ42" s="13">
        <f t="shared" si="23"/>
        <v>2.6235120360802431</v>
      </c>
      <c r="AK42" s="13">
        <f t="shared" si="17"/>
        <v>4.9737522189764514</v>
      </c>
      <c r="AL42" s="28"/>
    </row>
    <row r="43" spans="1:38" x14ac:dyDescent="0.2">
      <c r="B43">
        <v>7.5</v>
      </c>
      <c r="C43" s="1">
        <v>200</v>
      </c>
      <c r="D43" s="1">
        <v>-4</v>
      </c>
      <c r="E43" s="1">
        <v>-4</v>
      </c>
      <c r="F43" s="1">
        <v>59</v>
      </c>
      <c r="G43" s="1">
        <v>214</v>
      </c>
      <c r="H43" s="1">
        <f t="shared" si="6"/>
        <v>2950000</v>
      </c>
      <c r="I43" s="1">
        <f t="shared" si="7"/>
        <v>10700000</v>
      </c>
      <c r="J43" s="20">
        <f t="shared" si="8"/>
        <v>13650000</v>
      </c>
      <c r="K43" s="11">
        <v>-6</v>
      </c>
      <c r="L43" s="11">
        <v>307</v>
      </c>
      <c r="M43" s="14">
        <v>-4</v>
      </c>
      <c r="N43" s="14">
        <v>1</v>
      </c>
      <c r="O43" s="11">
        <v>200</v>
      </c>
      <c r="P43" s="11">
        <f t="shared" si="9"/>
        <v>1535000000</v>
      </c>
      <c r="Q43" s="11">
        <f t="shared" si="10"/>
        <v>50000</v>
      </c>
      <c r="R43" s="11">
        <f t="shared" si="11"/>
        <v>1535050000</v>
      </c>
      <c r="S43" s="11">
        <f t="shared" si="18"/>
        <v>-4.0775374439057197</v>
      </c>
      <c r="T43" s="11">
        <f t="shared" si="19"/>
        <v>4.9660419185534375</v>
      </c>
      <c r="U43" s="11">
        <f t="shared" si="12"/>
        <v>9.0435793624591572</v>
      </c>
      <c r="V43" s="33"/>
      <c r="W43" s="13">
        <v>-6</v>
      </c>
      <c r="X43" s="13">
        <v>537</v>
      </c>
      <c r="Y43" s="14">
        <v>-4</v>
      </c>
      <c r="Z43" s="14">
        <v>1</v>
      </c>
      <c r="AA43" s="13">
        <v>200</v>
      </c>
      <c r="AB43" s="13">
        <f t="shared" si="13"/>
        <v>50000</v>
      </c>
      <c r="AC43" s="13">
        <f t="shared" si="14"/>
        <v>2685000000</v>
      </c>
      <c r="AD43" s="13">
        <f t="shared" si="15"/>
        <v>2685050000</v>
      </c>
      <c r="AE43" s="13">
        <f t="shared" si="20"/>
        <v>0</v>
      </c>
      <c r="AF43" s="13">
        <f t="shared" si="21"/>
        <v>0.55915034692166765</v>
      </c>
      <c r="AG43" s="13">
        <f t="shared" si="16"/>
        <v>0.55915034692166765</v>
      </c>
      <c r="AH43" s="28"/>
      <c r="AI43" s="13">
        <f t="shared" si="22"/>
        <v>-2.0387687219528599</v>
      </c>
      <c r="AJ43" s="13">
        <f t="shared" si="23"/>
        <v>2.7625961327375523</v>
      </c>
      <c r="AK43" s="13">
        <f t="shared" si="17"/>
        <v>4.8013648546904122</v>
      </c>
      <c r="AL43" s="28"/>
    </row>
    <row r="44" spans="1:38" x14ac:dyDescent="0.2">
      <c r="B44">
        <v>7.6</v>
      </c>
      <c r="C44" s="1">
        <v>200</v>
      </c>
      <c r="D44" s="1">
        <v>-4</v>
      </c>
      <c r="E44" s="1">
        <v>-4</v>
      </c>
      <c r="F44" s="1">
        <v>133</v>
      </c>
      <c r="G44" s="1">
        <v>141</v>
      </c>
      <c r="H44" s="1">
        <f t="shared" si="6"/>
        <v>6650000</v>
      </c>
      <c r="I44" s="1">
        <f t="shared" si="7"/>
        <v>7050000</v>
      </c>
      <c r="J44" s="20">
        <f t="shared" si="8"/>
        <v>13700000</v>
      </c>
      <c r="K44" s="11">
        <v>-6</v>
      </c>
      <c r="L44" s="11">
        <v>330</v>
      </c>
      <c r="M44" s="11">
        <v>-6</v>
      </c>
      <c r="N44" s="11">
        <v>55</v>
      </c>
      <c r="O44" s="11">
        <v>200</v>
      </c>
      <c r="P44" s="11">
        <f t="shared" si="9"/>
        <v>1650000000</v>
      </c>
      <c r="Q44" s="11">
        <f t="shared" si="10"/>
        <v>275000000</v>
      </c>
      <c r="R44" s="11">
        <f t="shared" si="11"/>
        <v>1925000000</v>
      </c>
      <c r="S44" s="11">
        <f t="shared" si="18"/>
        <v>3.7221542429988084</v>
      </c>
      <c r="T44" s="11">
        <f t="shared" si="19"/>
        <v>5.4555029500704491</v>
      </c>
      <c r="U44" s="11">
        <f t="shared" si="12"/>
        <v>1.7333487070716407</v>
      </c>
      <c r="V44" s="34"/>
      <c r="W44" s="13">
        <v>-6</v>
      </c>
      <c r="X44" s="13">
        <v>445</v>
      </c>
      <c r="Y44" s="13">
        <v>-4</v>
      </c>
      <c r="Z44" s="13">
        <v>71</v>
      </c>
      <c r="AA44" s="13">
        <v>200</v>
      </c>
      <c r="AB44" s="13">
        <f t="shared" si="13"/>
        <v>3550000</v>
      </c>
      <c r="AC44" s="13">
        <f t="shared" si="14"/>
        <v>2225000000</v>
      </c>
      <c r="AD44" s="13">
        <f t="shared" si="15"/>
        <v>2228550000</v>
      </c>
      <c r="AE44" s="13">
        <f t="shared" si="20"/>
        <v>-4.3498234941792466</v>
      </c>
      <c r="AF44" s="13">
        <f t="shared" si="21"/>
        <v>0.29898162770571424</v>
      </c>
      <c r="AG44" s="13">
        <f t="shared" si="16"/>
        <v>4.6488051218849611</v>
      </c>
      <c r="AH44" s="29"/>
      <c r="AI44" s="13">
        <f t="shared" si="22"/>
        <v>-0.31383462559021913</v>
      </c>
      <c r="AJ44" s="13">
        <f t="shared" si="23"/>
        <v>2.8772422888880818</v>
      </c>
      <c r="AK44" s="13">
        <f t="shared" si="17"/>
        <v>3.1910769144783009</v>
      </c>
      <c r="AL44" s="29"/>
    </row>
    <row r="45" spans="1:38" x14ac:dyDescent="0.2">
      <c r="A45" t="s">
        <v>12</v>
      </c>
      <c r="B45">
        <v>8.1</v>
      </c>
      <c r="C45" s="1">
        <v>200</v>
      </c>
      <c r="D45" s="1">
        <v>-4</v>
      </c>
      <c r="E45" s="1">
        <v>-4</v>
      </c>
      <c r="F45" s="4">
        <v>94</v>
      </c>
      <c r="G45" s="4">
        <v>93</v>
      </c>
      <c r="H45" s="1">
        <f t="shared" si="6"/>
        <v>4700000</v>
      </c>
      <c r="I45" s="1">
        <f t="shared" si="7"/>
        <v>4650000</v>
      </c>
      <c r="J45" s="20">
        <f t="shared" si="8"/>
        <v>9350000</v>
      </c>
      <c r="K45" s="11">
        <v>-5</v>
      </c>
      <c r="L45" s="11">
        <v>72</v>
      </c>
      <c r="M45" s="11">
        <v>-5</v>
      </c>
      <c r="N45" s="11">
        <v>75</v>
      </c>
      <c r="O45" s="11">
        <v>200</v>
      </c>
      <c r="P45" s="11">
        <f t="shared" si="9"/>
        <v>35999999.999999993</v>
      </c>
      <c r="Q45" s="11">
        <f t="shared" si="10"/>
        <v>37499999.999999993</v>
      </c>
      <c r="R45" s="11">
        <f t="shared" si="11"/>
        <v>73499999.999999985</v>
      </c>
      <c r="S45" s="11">
        <f t="shared" si="18"/>
        <v>2.0767784242603522</v>
      </c>
      <c r="T45" s="11">
        <f t="shared" si="19"/>
        <v>2.0466517188568449</v>
      </c>
      <c r="U45" s="11">
        <f t="shared" si="12"/>
        <v>-3.0126705403507259E-2</v>
      </c>
      <c r="V45" s="32">
        <f>AVERAGE(U45:U50)</f>
        <v>-0.11822842893626691</v>
      </c>
      <c r="W45" s="13">
        <v>-4</v>
      </c>
      <c r="X45" s="13">
        <v>341</v>
      </c>
      <c r="Y45" s="13">
        <v>-4</v>
      </c>
      <c r="Z45" s="13">
        <v>437</v>
      </c>
      <c r="AA45" s="13">
        <v>200</v>
      </c>
      <c r="AB45" s="13">
        <f t="shared" si="13"/>
        <v>21850000</v>
      </c>
      <c r="AC45" s="13">
        <f t="shared" si="14"/>
        <v>17050000</v>
      </c>
      <c r="AD45" s="13">
        <f t="shared" si="15"/>
        <v>38900000</v>
      </c>
      <c r="AE45" s="13">
        <f t="shared" si="20"/>
        <v>-0.54014001143476575</v>
      </c>
      <c r="AF45" s="13">
        <f t="shared" si="21"/>
        <v>-0.74736873472658405</v>
      </c>
      <c r="AG45" s="13">
        <f t="shared" si="16"/>
        <v>-0.2072287232918183</v>
      </c>
      <c r="AH45" s="27">
        <f>AVERAGE(AG45:AG50)</f>
        <v>-5.6896110605344163E-2</v>
      </c>
      <c r="AI45" s="13">
        <f t="shared" si="22"/>
        <v>0.76831920641279305</v>
      </c>
      <c r="AJ45" s="13">
        <f t="shared" si="23"/>
        <v>0.64964149206513044</v>
      </c>
      <c r="AK45" s="13">
        <f t="shared" si="17"/>
        <v>-0.11867771434766261</v>
      </c>
      <c r="AL45" s="27">
        <f>AVERAGE(AK45:AK50)</f>
        <v>-8.7562269770805543E-2</v>
      </c>
    </row>
    <row r="46" spans="1:38" x14ac:dyDescent="0.2">
      <c r="B46">
        <v>8.1999999999999993</v>
      </c>
      <c r="C46" s="1">
        <v>200</v>
      </c>
      <c r="D46" s="1">
        <v>-4</v>
      </c>
      <c r="E46" s="1">
        <v>-4</v>
      </c>
      <c r="F46" s="4">
        <v>139</v>
      </c>
      <c r="G46" s="4">
        <v>87</v>
      </c>
      <c r="H46" s="1">
        <f t="shared" si="6"/>
        <v>6950000</v>
      </c>
      <c r="I46" s="1">
        <f t="shared" si="7"/>
        <v>4350000</v>
      </c>
      <c r="J46" s="20">
        <f t="shared" si="8"/>
        <v>11300000</v>
      </c>
      <c r="K46" s="11">
        <v>-5</v>
      </c>
      <c r="L46" s="11">
        <v>24</v>
      </c>
      <c r="M46" s="11">
        <v>-5</v>
      </c>
      <c r="N46" s="11">
        <v>49</v>
      </c>
      <c r="O46" s="11">
        <v>200</v>
      </c>
      <c r="P46" s="11">
        <f t="shared" si="9"/>
        <v>11999999.999999998</v>
      </c>
      <c r="Q46" s="11">
        <f t="shared" si="10"/>
        <v>24499999.999999996</v>
      </c>
      <c r="R46" s="11">
        <f t="shared" si="11"/>
        <v>36499999.999999993</v>
      </c>
      <c r="S46" s="11">
        <f t="shared" si="18"/>
        <v>1.2599314579739804</v>
      </c>
      <c r="T46" s="11">
        <f t="shared" si="19"/>
        <v>1.0147308046874075</v>
      </c>
      <c r="U46" s="11">
        <f t="shared" si="12"/>
        <v>-0.24520065328657292</v>
      </c>
      <c r="V46" s="33"/>
      <c r="W46" s="13">
        <v>-4</v>
      </c>
      <c r="X46" s="13">
        <v>134</v>
      </c>
      <c r="Y46" s="13">
        <v>-4</v>
      </c>
      <c r="Z46" s="13">
        <v>318</v>
      </c>
      <c r="AA46" s="13">
        <v>200</v>
      </c>
      <c r="AB46" s="13">
        <f t="shared" si="13"/>
        <v>15900000</v>
      </c>
      <c r="AC46" s="13">
        <f t="shared" si="14"/>
        <v>6700000</v>
      </c>
      <c r="AD46" s="13">
        <f t="shared" si="15"/>
        <v>22600000</v>
      </c>
      <c r="AE46" s="13">
        <f t="shared" si="20"/>
        <v>-0.43235400832449528</v>
      </c>
      <c r="AF46" s="13">
        <f t="shared" si="21"/>
        <v>-0.58279912339107975</v>
      </c>
      <c r="AG46" s="13">
        <f t="shared" si="16"/>
        <v>-0.15044511506658448</v>
      </c>
      <c r="AH46" s="28"/>
      <c r="AI46" s="13">
        <f t="shared" si="22"/>
        <v>0.41378872482474255</v>
      </c>
      <c r="AJ46" s="13">
        <f t="shared" si="23"/>
        <v>0.21596584064816379</v>
      </c>
      <c r="AK46" s="13">
        <f t="shared" si="17"/>
        <v>-0.19782288417657876</v>
      </c>
      <c r="AL46" s="28"/>
    </row>
    <row r="47" spans="1:38" x14ac:dyDescent="0.2">
      <c r="B47">
        <v>8.3000000000000007</v>
      </c>
      <c r="C47" s="1">
        <v>200</v>
      </c>
      <c r="D47" s="1">
        <v>-4</v>
      </c>
      <c r="E47" s="1">
        <v>-4</v>
      </c>
      <c r="F47" s="4">
        <v>88</v>
      </c>
      <c r="G47" s="4">
        <v>119</v>
      </c>
      <c r="H47" s="1">
        <f t="shared" si="6"/>
        <v>4400000</v>
      </c>
      <c r="I47" s="1">
        <f t="shared" si="7"/>
        <v>5950000</v>
      </c>
      <c r="J47" s="20">
        <f t="shared" si="8"/>
        <v>10350000</v>
      </c>
      <c r="K47" s="11">
        <v>-5</v>
      </c>
      <c r="L47" s="11">
        <v>56</v>
      </c>
      <c r="M47" s="11">
        <v>-5</v>
      </c>
      <c r="N47" s="11">
        <v>61</v>
      </c>
      <c r="O47" s="11">
        <v>200</v>
      </c>
      <c r="P47" s="11">
        <f t="shared" si="9"/>
        <v>27999999.999999996</v>
      </c>
      <c r="Q47" s="11">
        <f t="shared" si="10"/>
        <v>30499999.999999996</v>
      </c>
      <c r="R47" s="11">
        <f t="shared" si="11"/>
        <v>58499999.999999993</v>
      </c>
      <c r="S47" s="11">
        <f t="shared" si="18"/>
        <v>1.9361221426891504</v>
      </c>
      <c r="T47" s="11">
        <f t="shared" si="19"/>
        <v>1.5488132906176655</v>
      </c>
      <c r="U47" s="11">
        <f t="shared" si="12"/>
        <v>-0.38730885207148491</v>
      </c>
      <c r="V47" s="33"/>
      <c r="W47" s="13">
        <v>-4</v>
      </c>
      <c r="X47" s="13">
        <v>259</v>
      </c>
      <c r="Y47" s="13">
        <v>-4</v>
      </c>
      <c r="Z47" s="13">
        <v>230</v>
      </c>
      <c r="AA47" s="13">
        <v>200</v>
      </c>
      <c r="AB47" s="13">
        <f t="shared" si="13"/>
        <v>11500000</v>
      </c>
      <c r="AC47" s="13">
        <f t="shared" si="14"/>
        <v>12950000</v>
      </c>
      <c r="AD47" s="13">
        <f t="shared" si="15"/>
        <v>24450000</v>
      </c>
      <c r="AE47" s="13">
        <f t="shared" si="20"/>
        <v>-0.97537964824416146</v>
      </c>
      <c r="AF47" s="13">
        <f t="shared" si="21"/>
        <v>-0.77110872202965697</v>
      </c>
      <c r="AG47" s="13">
        <f t="shared" si="16"/>
        <v>0.20427092621450449</v>
      </c>
      <c r="AH47" s="28"/>
      <c r="AI47" s="13">
        <f t="shared" si="22"/>
        <v>0.48037124722249447</v>
      </c>
      <c r="AJ47" s="13">
        <f t="shared" si="23"/>
        <v>0.38885228429400415</v>
      </c>
      <c r="AK47" s="13">
        <f t="shared" si="17"/>
        <v>-9.1518962928490322E-2</v>
      </c>
      <c r="AL47" s="28"/>
    </row>
    <row r="48" spans="1:38" x14ac:dyDescent="0.2">
      <c r="B48">
        <v>8.4</v>
      </c>
      <c r="C48" s="1">
        <v>200</v>
      </c>
      <c r="D48" s="1">
        <v>-4</v>
      </c>
      <c r="E48" s="1">
        <v>-4</v>
      </c>
      <c r="F48" s="4">
        <v>89</v>
      </c>
      <c r="G48" s="4">
        <v>106</v>
      </c>
      <c r="H48" s="1">
        <f t="shared" si="6"/>
        <v>4450000</v>
      </c>
      <c r="I48" s="1">
        <f t="shared" si="7"/>
        <v>5300000</v>
      </c>
      <c r="J48" s="20">
        <f t="shared" si="8"/>
        <v>9750000</v>
      </c>
      <c r="K48" s="11">
        <v>-5</v>
      </c>
      <c r="L48" s="11">
        <v>39</v>
      </c>
      <c r="M48" s="11">
        <v>-5</v>
      </c>
      <c r="N48" s="11">
        <v>37</v>
      </c>
      <c r="O48" s="11">
        <v>200</v>
      </c>
      <c r="P48" s="11">
        <f t="shared" si="9"/>
        <v>19499999.999999996</v>
      </c>
      <c r="Q48" s="11">
        <f t="shared" si="10"/>
        <v>18499999.999999996</v>
      </c>
      <c r="R48" s="11">
        <f t="shared" si="11"/>
        <v>37999999.999999993</v>
      </c>
      <c r="S48" s="11">
        <f t="shared" si="18"/>
        <v>1.4248666359061302</v>
      </c>
      <c r="T48" s="11">
        <f t="shared" si="19"/>
        <v>1.3027076450116248</v>
      </c>
      <c r="U48" s="11">
        <f t="shared" si="12"/>
        <v>-0.12215899089450533</v>
      </c>
      <c r="V48" s="33"/>
      <c r="W48" s="13">
        <v>-4</v>
      </c>
      <c r="X48" s="13">
        <v>278</v>
      </c>
      <c r="Y48" s="13">
        <v>-4</v>
      </c>
      <c r="Z48" s="13">
        <v>292</v>
      </c>
      <c r="AA48" s="13">
        <v>200</v>
      </c>
      <c r="AB48" s="13">
        <f t="shared" si="13"/>
        <v>14600000</v>
      </c>
      <c r="AC48" s="13">
        <f t="shared" si="14"/>
        <v>13900000</v>
      </c>
      <c r="AD48" s="13">
        <f t="shared" si="15"/>
        <v>28500000</v>
      </c>
      <c r="AE48" s="13">
        <f t="shared" si="20"/>
        <v>-0.2367492033699882</v>
      </c>
      <c r="AF48" s="13">
        <f t="shared" si="21"/>
        <v>-0.33852562543305487</v>
      </c>
      <c r="AG48" s="13">
        <f t="shared" si="16"/>
        <v>-0.10177642206306667</v>
      </c>
      <c r="AH48" s="28"/>
      <c r="AI48" s="13">
        <f t="shared" si="22"/>
        <v>0.59405871626807094</v>
      </c>
      <c r="AJ48" s="13">
        <f t="shared" si="23"/>
        <v>0.48209100978928499</v>
      </c>
      <c r="AK48" s="13">
        <f t="shared" si="17"/>
        <v>-0.11196770647878596</v>
      </c>
      <c r="AL48" s="28"/>
    </row>
    <row r="49" spans="1:38" x14ac:dyDescent="0.2">
      <c r="B49">
        <v>8.5</v>
      </c>
      <c r="C49" s="1">
        <v>200</v>
      </c>
      <c r="D49" s="1">
        <v>-4</v>
      </c>
      <c r="E49" s="1">
        <v>-4</v>
      </c>
      <c r="F49" s="4">
        <v>88</v>
      </c>
      <c r="G49" s="4">
        <v>121</v>
      </c>
      <c r="H49" s="1">
        <f t="shared" si="6"/>
        <v>4400000</v>
      </c>
      <c r="I49" s="1">
        <f t="shared" si="7"/>
        <v>6050000</v>
      </c>
      <c r="J49" s="20">
        <f t="shared" si="8"/>
        <v>10450000</v>
      </c>
      <c r="K49" s="11">
        <v>-5</v>
      </c>
      <c r="L49" s="11">
        <v>55</v>
      </c>
      <c r="M49" s="11">
        <v>-5</v>
      </c>
      <c r="N49" s="11">
        <v>33</v>
      </c>
      <c r="O49" s="11">
        <v>200</v>
      </c>
      <c r="P49" s="11">
        <f t="shared" si="9"/>
        <v>27499999.999999996</v>
      </c>
      <c r="Q49" s="11">
        <f t="shared" si="10"/>
        <v>16499999.999999998</v>
      </c>
      <c r="R49" s="11">
        <f t="shared" si="11"/>
        <v>43999999.999999993</v>
      </c>
      <c r="S49" s="11">
        <f t="shared" si="18"/>
        <v>1.3217558399823193</v>
      </c>
      <c r="T49" s="11">
        <f t="shared" si="19"/>
        <v>1.5141277326297755</v>
      </c>
      <c r="U49" s="11">
        <f t="shared" si="12"/>
        <v>0.19237189264745624</v>
      </c>
      <c r="V49" s="33"/>
      <c r="W49" s="13">
        <v>-4</v>
      </c>
      <c r="X49" s="13">
        <v>311</v>
      </c>
      <c r="Y49" s="13">
        <v>-4</v>
      </c>
      <c r="Z49" s="13">
        <v>181</v>
      </c>
      <c r="AA49" s="13">
        <v>200</v>
      </c>
      <c r="AB49" s="13">
        <f t="shared" si="13"/>
        <v>9050000</v>
      </c>
      <c r="AC49" s="13">
        <f t="shared" si="14"/>
        <v>15550000</v>
      </c>
      <c r="AD49" s="13">
        <f t="shared" si="15"/>
        <v>24600000</v>
      </c>
      <c r="AE49" s="13">
        <f t="shared" si="20"/>
        <v>-0.60059562319470006</v>
      </c>
      <c r="AF49" s="13">
        <f t="shared" si="21"/>
        <v>-0.57012536604728237</v>
      </c>
      <c r="AG49" s="13">
        <f t="shared" si="16"/>
        <v>3.047025714741769E-2</v>
      </c>
      <c r="AH49" s="28"/>
      <c r="AI49" s="13">
        <f t="shared" si="22"/>
        <v>0.36058010839380961</v>
      </c>
      <c r="AJ49" s="13">
        <f t="shared" si="23"/>
        <v>0.47200118329124652</v>
      </c>
      <c r="AK49" s="13">
        <f t="shared" si="17"/>
        <v>0.11142107489743691</v>
      </c>
      <c r="AL49" s="28"/>
    </row>
    <row r="50" spans="1:38" x14ac:dyDescent="0.2">
      <c r="B50">
        <v>8.6</v>
      </c>
      <c r="C50" s="1">
        <v>200</v>
      </c>
      <c r="D50" s="1">
        <v>-4</v>
      </c>
      <c r="E50" s="1">
        <v>-4</v>
      </c>
      <c r="F50" s="4">
        <v>95</v>
      </c>
      <c r="G50" s="4">
        <v>115</v>
      </c>
      <c r="H50" s="1">
        <f t="shared" si="6"/>
        <v>4750000</v>
      </c>
      <c r="I50" s="1">
        <f t="shared" si="7"/>
        <v>5750000</v>
      </c>
      <c r="J50" s="20">
        <f t="shared" si="8"/>
        <v>10500000</v>
      </c>
      <c r="K50" s="11">
        <v>-5</v>
      </c>
      <c r="L50" s="11">
        <v>56</v>
      </c>
      <c r="M50" s="11">
        <v>-5</v>
      </c>
      <c r="N50" s="11">
        <v>52</v>
      </c>
      <c r="O50" s="11">
        <v>200</v>
      </c>
      <c r="P50" s="11">
        <f t="shared" si="9"/>
        <v>27999999.999999996</v>
      </c>
      <c r="Q50" s="11">
        <f t="shared" si="10"/>
        <v>25999999.999999996</v>
      </c>
      <c r="R50" s="11">
        <f t="shared" si="11"/>
        <v>53999999.999999993</v>
      </c>
      <c r="S50" s="11">
        <f t="shared" si="18"/>
        <v>1.699951919974932</v>
      </c>
      <c r="T50" s="11">
        <f t="shared" si="19"/>
        <v>1.5830046553659447</v>
      </c>
      <c r="U50" s="11">
        <f t="shared" si="12"/>
        <v>-0.1169472646089873</v>
      </c>
      <c r="V50" s="34"/>
      <c r="W50" s="13">
        <v>-5</v>
      </c>
      <c r="X50" s="13">
        <v>46</v>
      </c>
      <c r="Y50" s="13">
        <v>-5</v>
      </c>
      <c r="Z50" s="13">
        <v>48</v>
      </c>
      <c r="AA50" s="13">
        <v>200</v>
      </c>
      <c r="AB50" s="13">
        <f t="shared" si="13"/>
        <v>23999999.999999996</v>
      </c>
      <c r="AC50" s="13">
        <f t="shared" si="14"/>
        <v>22999999.999999996</v>
      </c>
      <c r="AD50" s="13">
        <f t="shared" si="15"/>
        <v>46999999.999999993</v>
      </c>
      <c r="AE50" s="13">
        <f t="shared" si="20"/>
        <v>-8.0042707673536495E-2</v>
      </c>
      <c r="AF50" s="13">
        <f t="shared" si="21"/>
        <v>-0.19671029424605427</v>
      </c>
      <c r="AG50" s="13">
        <f t="shared" si="16"/>
        <v>-0.11666758657251777</v>
      </c>
      <c r="AH50" s="29"/>
      <c r="AI50" s="13">
        <f t="shared" si="22"/>
        <v>0.80995460615069781</v>
      </c>
      <c r="AJ50" s="13">
        <f t="shared" si="23"/>
        <v>0.69314718055994529</v>
      </c>
      <c r="AK50" s="13">
        <f t="shared" si="17"/>
        <v>-0.11680742559075252</v>
      </c>
      <c r="AL50" s="29"/>
    </row>
    <row r="51" spans="1:38" x14ac:dyDescent="0.2">
      <c r="A51" s="2" t="s">
        <v>13</v>
      </c>
      <c r="B51" s="2">
        <v>8.1</v>
      </c>
      <c r="C51" s="3">
        <v>200</v>
      </c>
      <c r="D51" s="3">
        <v>-4</v>
      </c>
      <c r="E51" s="3">
        <v>-4</v>
      </c>
      <c r="F51" s="4">
        <v>94</v>
      </c>
      <c r="G51" s="4">
        <v>93</v>
      </c>
      <c r="H51" s="1">
        <f t="shared" si="6"/>
        <v>4700000</v>
      </c>
      <c r="I51" s="1">
        <f t="shared" si="7"/>
        <v>4650000</v>
      </c>
      <c r="J51" s="20">
        <f t="shared" si="8"/>
        <v>9350000</v>
      </c>
      <c r="K51" s="11">
        <v>-6</v>
      </c>
      <c r="L51" s="11">
        <v>81</v>
      </c>
      <c r="M51" s="11">
        <v>-6</v>
      </c>
      <c r="N51" s="11">
        <v>121</v>
      </c>
      <c r="O51" s="11">
        <v>200</v>
      </c>
      <c r="P51" s="11">
        <f t="shared" si="9"/>
        <v>405000000</v>
      </c>
      <c r="Q51" s="11">
        <f t="shared" si="10"/>
        <v>605000000</v>
      </c>
      <c r="R51" s="11">
        <f t="shared" si="11"/>
        <v>1010000000</v>
      </c>
      <c r="S51" s="11">
        <f t="shared" si="18"/>
        <v>4.8576659493148284</v>
      </c>
      <c r="T51" s="11">
        <f t="shared" si="19"/>
        <v>4.4670198475072738</v>
      </c>
      <c r="U51" s="11">
        <f t="shared" si="12"/>
        <v>-0.39064610180755466</v>
      </c>
      <c r="V51" s="32">
        <f>AVERAGE(U51:U56)</f>
        <v>-0.15989192235810976</v>
      </c>
      <c r="W51" s="13">
        <v>-6</v>
      </c>
      <c r="X51" s="13">
        <v>121</v>
      </c>
      <c r="Y51" s="13">
        <v>-6</v>
      </c>
      <c r="Z51" s="13">
        <v>126</v>
      </c>
      <c r="AA51" s="13">
        <v>200</v>
      </c>
      <c r="AB51" s="13">
        <f t="shared" si="13"/>
        <v>630000000</v>
      </c>
      <c r="AC51" s="13">
        <f t="shared" si="14"/>
        <v>605000000</v>
      </c>
      <c r="AD51" s="13">
        <f t="shared" si="15"/>
        <v>1235000000</v>
      </c>
      <c r="AE51" s="13">
        <f t="shared" si="20"/>
        <v>4.0491361354736993E-2</v>
      </c>
      <c r="AF51" s="13">
        <f t="shared" si="21"/>
        <v>0.40134139092430232</v>
      </c>
      <c r="AG51" s="13">
        <f t="shared" si="16"/>
        <v>0.36085002956956536</v>
      </c>
      <c r="AH51" s="27">
        <f>AVERAGE(AG51:AG56)</f>
        <v>-9.047235006956772E-2</v>
      </c>
      <c r="AI51" s="13">
        <f t="shared" si="22"/>
        <v>2.4490786553347825</v>
      </c>
      <c r="AJ51" s="13">
        <f t="shared" si="23"/>
        <v>2.4341806192157884</v>
      </c>
      <c r="AK51" s="13">
        <f t="shared" si="17"/>
        <v>-1.4898036118994096E-2</v>
      </c>
      <c r="AL51" s="27">
        <f>AVERAGE(AK51:AK56)</f>
        <v>-0.1251821362138387</v>
      </c>
    </row>
    <row r="52" spans="1:38" x14ac:dyDescent="0.2">
      <c r="A52" s="2"/>
      <c r="B52" s="2">
        <v>8.1999999999999993</v>
      </c>
      <c r="C52" s="3">
        <v>200</v>
      </c>
      <c r="D52" s="3">
        <v>-4</v>
      </c>
      <c r="E52" s="3">
        <v>-4</v>
      </c>
      <c r="F52" s="4">
        <v>139</v>
      </c>
      <c r="G52" s="4">
        <v>87</v>
      </c>
      <c r="H52" s="1">
        <f t="shared" si="6"/>
        <v>6950000</v>
      </c>
      <c r="I52" s="1">
        <f t="shared" si="7"/>
        <v>4350000</v>
      </c>
      <c r="J52" s="20">
        <f t="shared" si="8"/>
        <v>11300000</v>
      </c>
      <c r="K52" s="11">
        <v>-6</v>
      </c>
      <c r="L52" s="11">
        <v>70</v>
      </c>
      <c r="M52" s="11">
        <v>-6</v>
      </c>
      <c r="N52" s="11">
        <v>49</v>
      </c>
      <c r="O52" s="11">
        <v>200</v>
      </c>
      <c r="P52" s="11">
        <f t="shared" si="9"/>
        <v>350000000</v>
      </c>
      <c r="Q52" s="11">
        <f t="shared" si="10"/>
        <v>245000000</v>
      </c>
      <c r="R52" s="11">
        <f t="shared" si="11"/>
        <v>595000000</v>
      </c>
      <c r="S52" s="11">
        <f t="shared" si="18"/>
        <v>3.5625165509680263</v>
      </c>
      <c r="T52" s="11">
        <f t="shared" si="19"/>
        <v>4.3877573093828666</v>
      </c>
      <c r="U52" s="11">
        <f t="shared" si="12"/>
        <v>0.82524075841484024</v>
      </c>
      <c r="V52" s="33"/>
      <c r="W52" s="13">
        <v>-6</v>
      </c>
      <c r="X52" s="13">
        <v>61</v>
      </c>
      <c r="Y52" s="13">
        <v>-6</v>
      </c>
      <c r="Z52" s="13">
        <v>99</v>
      </c>
      <c r="AA52" s="13">
        <v>200</v>
      </c>
      <c r="AB52" s="13">
        <f t="shared" si="13"/>
        <v>495000000</v>
      </c>
      <c r="AC52" s="13">
        <f t="shared" si="14"/>
        <v>305000000</v>
      </c>
      <c r="AD52" s="13">
        <f t="shared" si="15"/>
        <v>800000000</v>
      </c>
      <c r="AE52" s="13">
        <f t="shared" si="20"/>
        <v>0.70329955202396321</v>
      </c>
      <c r="AF52" s="13">
        <f t="shared" si="21"/>
        <v>-0.13762137787604772</v>
      </c>
      <c r="AG52" s="13">
        <f t="shared" si="16"/>
        <v>-0.84092092990001088</v>
      </c>
      <c r="AH52" s="28"/>
      <c r="AI52" s="13">
        <f t="shared" si="22"/>
        <v>2.1329080514959946</v>
      </c>
      <c r="AJ52" s="13">
        <f t="shared" si="23"/>
        <v>2.1250679657534093</v>
      </c>
      <c r="AK52" s="13">
        <f t="shared" si="17"/>
        <v>-7.8400857425853232E-3</v>
      </c>
      <c r="AL52" s="28"/>
    </row>
    <row r="53" spans="1:38" x14ac:dyDescent="0.2">
      <c r="A53" s="2"/>
      <c r="B53" s="2">
        <v>8.3000000000000007</v>
      </c>
      <c r="C53" s="3">
        <v>200</v>
      </c>
      <c r="D53" s="3">
        <v>-4</v>
      </c>
      <c r="E53" s="3">
        <v>-4</v>
      </c>
      <c r="F53" s="4">
        <v>88</v>
      </c>
      <c r="G53" s="4">
        <v>119</v>
      </c>
      <c r="H53" s="1">
        <f t="shared" si="6"/>
        <v>4400000</v>
      </c>
      <c r="I53" s="1">
        <f t="shared" si="7"/>
        <v>5950000</v>
      </c>
      <c r="J53" s="20">
        <f t="shared" si="8"/>
        <v>10350000</v>
      </c>
      <c r="K53" s="11">
        <v>-6</v>
      </c>
      <c r="L53" s="11">
        <v>79</v>
      </c>
      <c r="M53" s="11">
        <v>-6</v>
      </c>
      <c r="N53" s="11">
        <v>101</v>
      </c>
      <c r="O53" s="11">
        <v>200</v>
      </c>
      <c r="P53" s="11">
        <f t="shared" si="9"/>
        <v>395000000</v>
      </c>
      <c r="Q53" s="11">
        <f t="shared" si="10"/>
        <v>505000000</v>
      </c>
      <c r="R53" s="11">
        <f t="shared" si="11"/>
        <v>900000000</v>
      </c>
      <c r="S53" s="11">
        <f t="shared" si="18"/>
        <v>4.7429538883511446</v>
      </c>
      <c r="T53" s="11">
        <f t="shared" si="19"/>
        <v>4.1954945453435837</v>
      </c>
      <c r="U53" s="11">
        <f t="shared" si="12"/>
        <v>-0.54745934300756094</v>
      </c>
      <c r="V53" s="33"/>
      <c r="W53" s="13">
        <v>-6</v>
      </c>
      <c r="X53" s="13">
        <v>96</v>
      </c>
      <c r="Y53" s="13">
        <v>-6</v>
      </c>
      <c r="Z53" s="13">
        <v>88</v>
      </c>
      <c r="AA53" s="13">
        <v>200</v>
      </c>
      <c r="AB53" s="13">
        <f t="shared" si="13"/>
        <v>440000000</v>
      </c>
      <c r="AC53" s="13">
        <f t="shared" si="14"/>
        <v>480000000</v>
      </c>
      <c r="AD53" s="13">
        <f t="shared" si="15"/>
        <v>920000000</v>
      </c>
      <c r="AE53" s="13">
        <f t="shared" si="20"/>
        <v>-0.13778370236305298</v>
      </c>
      <c r="AF53" s="13">
        <f t="shared" si="21"/>
        <v>0.19490033900081477</v>
      </c>
      <c r="AG53" s="13">
        <f t="shared" si="16"/>
        <v>0.33268404136386776</v>
      </c>
      <c r="AH53" s="28"/>
      <c r="AI53" s="13">
        <f t="shared" si="22"/>
        <v>2.3025850929940459</v>
      </c>
      <c r="AJ53" s="13">
        <f t="shared" si="23"/>
        <v>2.1951974421721991</v>
      </c>
      <c r="AK53" s="13">
        <f t="shared" si="17"/>
        <v>-0.10738765082184676</v>
      </c>
      <c r="AL53" s="28"/>
    </row>
    <row r="54" spans="1:38" x14ac:dyDescent="0.2">
      <c r="A54" s="2"/>
      <c r="B54" s="2">
        <v>8.4</v>
      </c>
      <c r="C54" s="3">
        <v>200</v>
      </c>
      <c r="D54" s="3">
        <v>-4</v>
      </c>
      <c r="E54" s="3">
        <v>-4</v>
      </c>
      <c r="F54" s="4">
        <v>89</v>
      </c>
      <c r="G54" s="4">
        <v>106</v>
      </c>
      <c r="H54" s="1">
        <f t="shared" si="6"/>
        <v>4450000</v>
      </c>
      <c r="I54" s="1">
        <f t="shared" si="7"/>
        <v>5300000</v>
      </c>
      <c r="J54" s="20">
        <f t="shared" si="8"/>
        <v>9750000</v>
      </c>
      <c r="K54" s="11">
        <v>-6</v>
      </c>
      <c r="L54" s="11">
        <v>60</v>
      </c>
      <c r="M54" s="11">
        <v>-6</v>
      </c>
      <c r="N54" s="11">
        <v>70</v>
      </c>
      <c r="O54" s="11">
        <v>200</v>
      </c>
      <c r="P54" s="11">
        <f t="shared" si="9"/>
        <v>300000000</v>
      </c>
      <c r="Q54" s="11">
        <f t="shared" si="10"/>
        <v>350000000</v>
      </c>
      <c r="R54" s="11">
        <f t="shared" si="11"/>
        <v>650000000</v>
      </c>
      <c r="S54" s="11">
        <f t="shared" si="18"/>
        <v>4.3650290583053106</v>
      </c>
      <c r="T54" s="11">
        <f t="shared" si="19"/>
        <v>4.0360756540981253</v>
      </c>
      <c r="U54" s="11">
        <f t="shared" si="12"/>
        <v>-0.32895340420718533</v>
      </c>
      <c r="V54" s="33"/>
      <c r="W54" s="13">
        <v>-6</v>
      </c>
      <c r="X54" s="13">
        <v>116</v>
      </c>
      <c r="Y54" s="13">
        <v>-6</v>
      </c>
      <c r="Z54" s="13">
        <v>115</v>
      </c>
      <c r="AA54" s="13">
        <v>200</v>
      </c>
      <c r="AB54" s="13">
        <f t="shared" si="13"/>
        <v>575000000</v>
      </c>
      <c r="AC54" s="13">
        <f t="shared" si="14"/>
        <v>580000000</v>
      </c>
      <c r="AD54" s="13">
        <f t="shared" si="15"/>
        <v>1155000000</v>
      </c>
      <c r="AE54" s="13">
        <f t="shared" si="20"/>
        <v>0.49643688631389105</v>
      </c>
      <c r="AF54" s="13">
        <f t="shared" si="21"/>
        <v>0.65924562888426397</v>
      </c>
      <c r="AG54" s="13">
        <f t="shared" si="16"/>
        <v>0.16280874257037292</v>
      </c>
      <c r="AH54" s="28"/>
      <c r="AI54" s="13">
        <f t="shared" si="22"/>
        <v>2.4307329723096007</v>
      </c>
      <c r="AJ54" s="13">
        <f t="shared" si="23"/>
        <v>2.3476606414911942</v>
      </c>
      <c r="AK54" s="13">
        <f t="shared" si="17"/>
        <v>-8.3072330818406481E-2</v>
      </c>
      <c r="AL54" s="28"/>
    </row>
    <row r="55" spans="1:38" x14ac:dyDescent="0.2">
      <c r="A55" s="2"/>
      <c r="B55" s="2">
        <v>8.5</v>
      </c>
      <c r="C55" s="3">
        <v>200</v>
      </c>
      <c r="D55" s="3">
        <v>-4</v>
      </c>
      <c r="E55" s="3">
        <v>-4</v>
      </c>
      <c r="F55" s="4">
        <v>88</v>
      </c>
      <c r="G55" s="4">
        <v>121</v>
      </c>
      <c r="H55" s="1">
        <f t="shared" si="6"/>
        <v>4400000</v>
      </c>
      <c r="I55" s="1">
        <f t="shared" si="7"/>
        <v>6050000</v>
      </c>
      <c r="J55" s="20">
        <f t="shared" si="8"/>
        <v>10450000</v>
      </c>
      <c r="K55" s="11">
        <v>-6</v>
      </c>
      <c r="L55" s="11">
        <v>63</v>
      </c>
      <c r="M55" s="11">
        <v>-6</v>
      </c>
      <c r="N55" s="11">
        <v>101</v>
      </c>
      <c r="O55" s="11">
        <v>200</v>
      </c>
      <c r="P55" s="11">
        <f t="shared" si="9"/>
        <v>315000000</v>
      </c>
      <c r="Q55" s="11">
        <f t="shared" si="10"/>
        <v>505000000</v>
      </c>
      <c r="R55" s="11">
        <f t="shared" si="11"/>
        <v>820000000</v>
      </c>
      <c r="S55" s="11">
        <f t="shared" si="18"/>
        <v>4.7429538883511446</v>
      </c>
      <c r="T55" s="11">
        <f t="shared" si="19"/>
        <v>3.952514366782883</v>
      </c>
      <c r="U55" s="11">
        <f t="shared" si="12"/>
        <v>-0.79043952156826158</v>
      </c>
      <c r="V55" s="33"/>
      <c r="W55" s="13">
        <v>-6</v>
      </c>
      <c r="X55" s="13">
        <v>105</v>
      </c>
      <c r="Y55" s="13">
        <v>-6</v>
      </c>
      <c r="Z55" s="13">
        <v>92</v>
      </c>
      <c r="AA55" s="13">
        <v>200</v>
      </c>
      <c r="AB55" s="13">
        <f t="shared" si="13"/>
        <v>460000000</v>
      </c>
      <c r="AC55" s="13">
        <f t="shared" si="14"/>
        <v>525000000</v>
      </c>
      <c r="AD55" s="13">
        <f t="shared" si="15"/>
        <v>985000000</v>
      </c>
      <c r="AE55" s="13">
        <f t="shared" si="20"/>
        <v>-9.3331939792219112E-2</v>
      </c>
      <c r="AF55" s="13">
        <f t="shared" si="21"/>
        <v>0.51082562376599072</v>
      </c>
      <c r="AG55" s="13">
        <f t="shared" si="16"/>
        <v>0.60415756355820982</v>
      </c>
      <c r="AH55" s="28"/>
      <c r="AI55" s="13">
        <f t="shared" si="22"/>
        <v>2.3248109742794627</v>
      </c>
      <c r="AJ55" s="13">
        <f t="shared" si="23"/>
        <v>2.2316699952744368</v>
      </c>
      <c r="AK55" s="13">
        <f t="shared" si="17"/>
        <v>-9.3140979005025937E-2</v>
      </c>
      <c r="AL55" s="28"/>
    </row>
    <row r="56" spans="1:38" x14ac:dyDescent="0.2">
      <c r="A56" s="2"/>
      <c r="B56" s="2">
        <v>8.6</v>
      </c>
      <c r="C56" s="3">
        <v>200</v>
      </c>
      <c r="D56" s="3">
        <v>-4</v>
      </c>
      <c r="E56" s="3">
        <v>-4</v>
      </c>
      <c r="F56" s="4">
        <v>95</v>
      </c>
      <c r="G56" s="4">
        <v>115</v>
      </c>
      <c r="H56" s="1">
        <f t="shared" si="6"/>
        <v>4750000</v>
      </c>
      <c r="I56" s="1">
        <f t="shared" si="7"/>
        <v>5750000</v>
      </c>
      <c r="J56" s="20">
        <f t="shared" si="8"/>
        <v>10500000</v>
      </c>
      <c r="K56" s="11">
        <v>-6</v>
      </c>
      <c r="L56" s="11">
        <v>132</v>
      </c>
      <c r="M56" s="11">
        <v>-6</v>
      </c>
      <c r="N56" s="11">
        <v>83</v>
      </c>
      <c r="O56" s="11">
        <v>200</v>
      </c>
      <c r="P56" s="11">
        <f t="shared" si="9"/>
        <v>660000000</v>
      </c>
      <c r="Q56" s="11">
        <f t="shared" si="10"/>
        <v>415000000</v>
      </c>
      <c r="R56" s="11">
        <f t="shared" si="11"/>
        <v>1075000000</v>
      </c>
      <c r="S56" s="11">
        <f t="shared" si="18"/>
        <v>4.4701339021841484</v>
      </c>
      <c r="T56" s="11">
        <f t="shared" si="19"/>
        <v>4.7430399802112122</v>
      </c>
      <c r="U56" s="11">
        <f t="shared" si="12"/>
        <v>0.27290607802706379</v>
      </c>
      <c r="V56" s="34"/>
      <c r="W56" s="13">
        <v>-6</v>
      </c>
      <c r="X56" s="13">
        <v>94</v>
      </c>
      <c r="Y56" s="13">
        <v>-6</v>
      </c>
      <c r="Z56" s="13">
        <v>189</v>
      </c>
      <c r="AA56" s="13">
        <v>200</v>
      </c>
      <c r="AB56" s="13">
        <f t="shared" si="13"/>
        <v>945000000</v>
      </c>
      <c r="AC56" s="13">
        <f t="shared" si="14"/>
        <v>470000000</v>
      </c>
      <c r="AD56" s="13">
        <f t="shared" si="15"/>
        <v>1415000000</v>
      </c>
      <c r="AE56" s="13">
        <f t="shared" si="20"/>
        <v>0.82290640726304443</v>
      </c>
      <c r="AF56" s="13">
        <f t="shared" si="21"/>
        <v>-0.33950714031636692</v>
      </c>
      <c r="AG56" s="13">
        <f t="shared" si="16"/>
        <v>-1.1624135475794113</v>
      </c>
      <c r="AH56" s="29"/>
      <c r="AI56" s="13">
        <f t="shared" si="22"/>
        <v>2.6465201547235964</v>
      </c>
      <c r="AJ56" s="13">
        <f t="shared" si="23"/>
        <v>2.2017664199474227</v>
      </c>
      <c r="AK56" s="13">
        <f t="shared" si="17"/>
        <v>-0.44475373477617364</v>
      </c>
      <c r="AL56" s="29"/>
    </row>
    <row r="57" spans="1:38" x14ac:dyDescent="0.2">
      <c r="A57" t="s">
        <v>14</v>
      </c>
      <c r="B57">
        <v>9.1</v>
      </c>
      <c r="C57" s="1">
        <v>200</v>
      </c>
      <c r="D57" s="1">
        <v>-4</v>
      </c>
      <c r="E57" s="1">
        <v>-4</v>
      </c>
      <c r="F57" s="1">
        <v>92</v>
      </c>
      <c r="G57" s="1">
        <v>202</v>
      </c>
      <c r="H57" s="1">
        <f t="shared" si="6"/>
        <v>4600000</v>
      </c>
      <c r="I57" s="1">
        <f t="shared" si="7"/>
        <v>10100000</v>
      </c>
      <c r="J57" s="20">
        <f t="shared" si="8"/>
        <v>14700000</v>
      </c>
      <c r="K57" s="11">
        <v>-5</v>
      </c>
      <c r="L57" s="11">
        <v>285</v>
      </c>
      <c r="M57" s="11">
        <v>-3</v>
      </c>
      <c r="N57" s="11">
        <v>39</v>
      </c>
      <c r="O57" s="11">
        <v>200</v>
      </c>
      <c r="P57" s="11">
        <f t="shared" si="9"/>
        <v>142499999.99999997</v>
      </c>
      <c r="Q57" s="11">
        <f t="shared" si="10"/>
        <v>195000</v>
      </c>
      <c r="R57" s="11">
        <f t="shared" si="11"/>
        <v>142694999.99999997</v>
      </c>
      <c r="S57" s="11">
        <f t="shared" si="18"/>
        <v>-3.1608120239134396</v>
      </c>
      <c r="T57" s="11">
        <f t="shared" si="19"/>
        <v>2.6468065758614912</v>
      </c>
      <c r="U57" s="11">
        <f t="shared" si="12"/>
        <v>5.8076185997749308</v>
      </c>
      <c r="V57" s="32">
        <f>AVERAGE(U57:U62)</f>
        <v>5.850481452425595</v>
      </c>
      <c r="W57" s="13">
        <v>-5</v>
      </c>
      <c r="X57" s="13">
        <v>122</v>
      </c>
      <c r="Y57" s="15">
        <v>-3</v>
      </c>
      <c r="Z57" s="15">
        <v>1</v>
      </c>
      <c r="AA57" s="13">
        <v>200</v>
      </c>
      <c r="AB57" s="13">
        <f t="shared" si="13"/>
        <v>5000</v>
      </c>
      <c r="AC57" s="13">
        <f t="shared" si="14"/>
        <v>60999999.999999993</v>
      </c>
      <c r="AD57" s="13">
        <f t="shared" si="15"/>
        <v>61004999.999999993</v>
      </c>
      <c r="AE57" s="13">
        <f t="shared" si="20"/>
        <v>-3.6635616461296463</v>
      </c>
      <c r="AF57" s="13">
        <f t="shared" si="21"/>
        <v>-0.8484681355353938</v>
      </c>
      <c r="AG57" s="13">
        <f t="shared" si="16"/>
        <v>2.8150935105942523</v>
      </c>
      <c r="AH57" s="27">
        <f>AVERAGE(AG57:AG62)</f>
        <v>3.0501658595639256</v>
      </c>
      <c r="AI57" s="13">
        <f t="shared" si="22"/>
        <v>-3.4121868350215432</v>
      </c>
      <c r="AJ57" s="13">
        <f t="shared" si="23"/>
        <v>0.89916922016304868</v>
      </c>
      <c r="AK57" s="13">
        <f t="shared" si="17"/>
        <v>4.311356055184592</v>
      </c>
      <c r="AL57" s="27">
        <f>AVERAGE(AK57:AK62)</f>
        <v>4.4503236559947608</v>
      </c>
    </row>
    <row r="58" spans="1:38" x14ac:dyDescent="0.2">
      <c r="B58">
        <v>9.1999999999999993</v>
      </c>
      <c r="C58" s="1">
        <v>200</v>
      </c>
      <c r="D58" s="1">
        <v>-4</v>
      </c>
      <c r="E58" s="1">
        <v>-4</v>
      </c>
      <c r="F58" s="1">
        <v>97</v>
      </c>
      <c r="G58" s="1">
        <v>169</v>
      </c>
      <c r="H58" s="1">
        <f t="shared" si="6"/>
        <v>4850000</v>
      </c>
      <c r="I58" s="1">
        <f t="shared" si="7"/>
        <v>8450000</v>
      </c>
      <c r="J58" s="20">
        <f t="shared" si="8"/>
        <v>13300000</v>
      </c>
      <c r="K58" s="11">
        <v>-5</v>
      </c>
      <c r="L58" s="11">
        <v>322</v>
      </c>
      <c r="M58" s="11">
        <v>-3</v>
      </c>
      <c r="N58" s="11">
        <v>287</v>
      </c>
      <c r="O58" s="11">
        <v>200</v>
      </c>
      <c r="P58" s="11">
        <f t="shared" si="9"/>
        <v>160999999.99999997</v>
      </c>
      <c r="Q58" s="11">
        <f t="shared" si="10"/>
        <v>1435000</v>
      </c>
      <c r="R58" s="11">
        <f t="shared" si="11"/>
        <v>162434999.99999997</v>
      </c>
      <c r="S58" s="11">
        <f t="shared" si="18"/>
        <v>-1.2178138557378073</v>
      </c>
      <c r="T58" s="11">
        <f t="shared" si="19"/>
        <v>2.9472379236153801</v>
      </c>
      <c r="U58" s="11">
        <f t="shared" si="12"/>
        <v>4.1650517793531874</v>
      </c>
      <c r="V58" s="33"/>
      <c r="W58" s="13">
        <v>-5</v>
      </c>
      <c r="X58" s="13">
        <v>193</v>
      </c>
      <c r="Y58" s="15">
        <v>-3</v>
      </c>
      <c r="Z58" s="15">
        <v>1</v>
      </c>
      <c r="AA58" s="13">
        <v>200</v>
      </c>
      <c r="AB58" s="13">
        <f t="shared" si="13"/>
        <v>5000</v>
      </c>
      <c r="AC58" s="13">
        <f t="shared" si="14"/>
        <v>96499999.999999985</v>
      </c>
      <c r="AD58" s="13">
        <f t="shared" si="15"/>
        <v>96504999.999999985</v>
      </c>
      <c r="AE58" s="13">
        <f t="shared" si="20"/>
        <v>-5.6594822157596214</v>
      </c>
      <c r="AF58" s="13">
        <f t="shared" si="21"/>
        <v>-0.51186135663952281</v>
      </c>
      <c r="AG58" s="13">
        <f t="shared" si="16"/>
        <v>5.1476208591200985</v>
      </c>
      <c r="AH58" s="28"/>
      <c r="AI58" s="13">
        <f t="shared" si="22"/>
        <v>-3.4386480357487144</v>
      </c>
      <c r="AJ58" s="13">
        <f t="shared" si="23"/>
        <v>1.2176882834879288</v>
      </c>
      <c r="AK58" s="13">
        <f t="shared" si="17"/>
        <v>4.6563363192366429</v>
      </c>
      <c r="AL58" s="28"/>
    </row>
    <row r="59" spans="1:38" x14ac:dyDescent="0.2">
      <c r="B59">
        <v>9.3000000000000007</v>
      </c>
      <c r="C59" s="1">
        <v>200</v>
      </c>
      <c r="D59" s="1">
        <v>-4</v>
      </c>
      <c r="E59" s="1">
        <v>-4</v>
      </c>
      <c r="F59" s="1">
        <v>96</v>
      </c>
      <c r="G59" s="1">
        <v>284</v>
      </c>
      <c r="H59" s="1">
        <f t="shared" si="6"/>
        <v>4800000</v>
      </c>
      <c r="I59" s="1">
        <f t="shared" si="7"/>
        <v>14200000</v>
      </c>
      <c r="J59" s="20">
        <f t="shared" si="8"/>
        <v>19000000</v>
      </c>
      <c r="K59" s="11">
        <v>-5</v>
      </c>
      <c r="L59" s="11">
        <v>274</v>
      </c>
      <c r="M59" s="11">
        <v>-3</v>
      </c>
      <c r="N59" s="11">
        <v>30</v>
      </c>
      <c r="O59" s="11">
        <v>200</v>
      </c>
      <c r="P59" s="11">
        <f t="shared" si="9"/>
        <v>136999999.99999997</v>
      </c>
      <c r="Q59" s="11">
        <f t="shared" si="10"/>
        <v>150000</v>
      </c>
      <c r="R59" s="11">
        <f t="shared" si="11"/>
        <v>137149999.99999997</v>
      </c>
      <c r="S59" s="11">
        <f t="shared" si="18"/>
        <v>-3.4657359027997265</v>
      </c>
      <c r="T59" s="11">
        <f t="shared" si="19"/>
        <v>2.2667389612209097</v>
      </c>
      <c r="U59" s="11">
        <f t="shared" si="12"/>
        <v>5.7324748640206362</v>
      </c>
      <c r="V59" s="33"/>
      <c r="W59" s="13">
        <v>-5</v>
      </c>
      <c r="X59" s="13">
        <v>147</v>
      </c>
      <c r="Y59" s="15">
        <v>-3</v>
      </c>
      <c r="Z59" s="15">
        <v>1</v>
      </c>
      <c r="AA59" s="13">
        <v>200</v>
      </c>
      <c r="AB59" s="13">
        <f t="shared" si="13"/>
        <v>5000</v>
      </c>
      <c r="AC59" s="13">
        <f t="shared" si="14"/>
        <v>73499999.999999985</v>
      </c>
      <c r="AD59" s="13">
        <f t="shared" si="15"/>
        <v>73504999.999999985</v>
      </c>
      <c r="AE59" s="13">
        <f t="shared" si="20"/>
        <v>-3.4011973816621555</v>
      </c>
      <c r="AF59" s="13">
        <f t="shared" si="21"/>
        <v>-0.622695519609334</v>
      </c>
      <c r="AG59" s="13">
        <f t="shared" si="16"/>
        <v>2.7785018620528215</v>
      </c>
      <c r="AH59" s="28"/>
      <c r="AI59" s="13">
        <f t="shared" si="22"/>
        <v>-3.433466642230941</v>
      </c>
      <c r="AJ59" s="13">
        <f t="shared" si="23"/>
        <v>0.82202172080578784</v>
      </c>
      <c r="AK59" s="13">
        <f t="shared" si="17"/>
        <v>4.2554883630367293</v>
      </c>
      <c r="AL59" s="28"/>
    </row>
    <row r="60" spans="1:38" x14ac:dyDescent="0.2">
      <c r="B60">
        <v>9.4</v>
      </c>
      <c r="C60" s="1">
        <v>200</v>
      </c>
      <c r="D60" s="1">
        <v>-4</v>
      </c>
      <c r="E60" s="1">
        <v>-4</v>
      </c>
      <c r="F60" s="1">
        <v>94</v>
      </c>
      <c r="G60" s="1">
        <v>178</v>
      </c>
      <c r="H60" s="1">
        <f t="shared" si="6"/>
        <v>4700000</v>
      </c>
      <c r="I60" s="1">
        <f t="shared" si="7"/>
        <v>8900000</v>
      </c>
      <c r="J60" s="20">
        <f t="shared" si="8"/>
        <v>13600000</v>
      </c>
      <c r="K60" s="11">
        <v>-5</v>
      </c>
      <c r="L60" s="11">
        <v>243</v>
      </c>
      <c r="M60" s="11">
        <v>-3</v>
      </c>
      <c r="N60" s="11">
        <v>61</v>
      </c>
      <c r="O60" s="11">
        <v>200</v>
      </c>
      <c r="P60" s="11">
        <f t="shared" si="9"/>
        <v>121499999.99999999</v>
      </c>
      <c r="Q60" s="11">
        <f t="shared" si="10"/>
        <v>305000</v>
      </c>
      <c r="R60" s="11">
        <f t="shared" si="11"/>
        <v>121804999.99999999</v>
      </c>
      <c r="S60" s="11">
        <f t="shared" si="18"/>
        <v>-2.7350060110907384</v>
      </c>
      <c r="T60" s="11">
        <f t="shared" si="19"/>
        <v>2.6138629860425087</v>
      </c>
      <c r="U60" s="11">
        <f t="shared" si="12"/>
        <v>5.3488689971332466</v>
      </c>
      <c r="V60" s="33"/>
      <c r="W60" s="13">
        <v>-5</v>
      </c>
      <c r="X60" s="13">
        <v>196</v>
      </c>
      <c r="Y60" s="15">
        <v>-3</v>
      </c>
      <c r="Z60" s="15">
        <v>1</v>
      </c>
      <c r="AA60" s="13">
        <v>200</v>
      </c>
      <c r="AB60" s="13">
        <f t="shared" si="13"/>
        <v>5000</v>
      </c>
      <c r="AC60" s="13">
        <f t="shared" si="14"/>
        <v>97999999.999999985</v>
      </c>
      <c r="AD60" s="13">
        <f t="shared" si="15"/>
        <v>98004999.999999985</v>
      </c>
      <c r="AE60" s="13">
        <f t="shared" si="20"/>
        <v>-4.1108738641733114</v>
      </c>
      <c r="AF60" s="13">
        <f t="shared" si="21"/>
        <v>-0.21494678411003124</v>
      </c>
      <c r="AG60" s="13">
        <f t="shared" si="16"/>
        <v>3.8959270800632799</v>
      </c>
      <c r="AH60" s="28"/>
      <c r="AI60" s="13">
        <f t="shared" si="22"/>
        <v>-3.4229399376320249</v>
      </c>
      <c r="AJ60" s="13">
        <f t="shared" si="23"/>
        <v>1.1994581009662388</v>
      </c>
      <c r="AK60" s="13">
        <f t="shared" si="17"/>
        <v>4.6223980385982637</v>
      </c>
      <c r="AL60" s="28"/>
    </row>
    <row r="61" spans="1:38" x14ac:dyDescent="0.2">
      <c r="B61">
        <v>9.5</v>
      </c>
      <c r="C61" s="1">
        <v>200</v>
      </c>
      <c r="D61" s="1">
        <v>-4</v>
      </c>
      <c r="E61" s="1">
        <v>-4</v>
      </c>
      <c r="F61" s="1">
        <v>87</v>
      </c>
      <c r="G61" s="1">
        <v>219</v>
      </c>
      <c r="H61" s="1">
        <f t="shared" si="6"/>
        <v>4350000</v>
      </c>
      <c r="I61" s="1">
        <f t="shared" si="7"/>
        <v>10950000</v>
      </c>
      <c r="J61" s="20">
        <f t="shared" si="8"/>
        <v>15300000</v>
      </c>
      <c r="K61" s="11">
        <v>-5</v>
      </c>
      <c r="L61" s="11">
        <v>220</v>
      </c>
      <c r="M61" s="11">
        <v>-3</v>
      </c>
      <c r="N61" s="17">
        <v>20</v>
      </c>
      <c r="O61" s="11">
        <v>200</v>
      </c>
      <c r="P61" s="11">
        <f t="shared" si="9"/>
        <v>109999999.99999999</v>
      </c>
      <c r="Q61" s="11">
        <f t="shared" si="10"/>
        <v>100000</v>
      </c>
      <c r="R61" s="11">
        <f t="shared" si="11"/>
        <v>110099999.99999999</v>
      </c>
      <c r="S61" s="11">
        <f t="shared" si="18"/>
        <v>-3.7727609380946383</v>
      </c>
      <c r="T61" s="11">
        <f t="shared" si="19"/>
        <v>2.307140909529906</v>
      </c>
      <c r="U61" s="11">
        <f t="shared" si="12"/>
        <v>6.0799018476245443</v>
      </c>
      <c r="V61" s="33"/>
      <c r="W61" s="13">
        <v>-5</v>
      </c>
      <c r="X61" s="13">
        <v>137</v>
      </c>
      <c r="Y61" s="15">
        <v>-3</v>
      </c>
      <c r="Z61" s="15">
        <v>1</v>
      </c>
      <c r="AA61" s="13">
        <v>200</v>
      </c>
      <c r="AB61" s="13">
        <f t="shared" si="13"/>
        <v>5000</v>
      </c>
      <c r="AC61" s="13">
        <f t="shared" si="14"/>
        <v>68499999.999999985</v>
      </c>
      <c r="AD61" s="13">
        <f t="shared" si="15"/>
        <v>68504999.999999985</v>
      </c>
      <c r="AE61" s="13">
        <f t="shared" si="20"/>
        <v>-2.9957322735539909</v>
      </c>
      <c r="AF61" s="13">
        <f t="shared" si="21"/>
        <v>-0.47364662052423667</v>
      </c>
      <c r="AG61" s="13">
        <f t="shared" si="16"/>
        <v>2.5220856530297544</v>
      </c>
      <c r="AH61" s="28"/>
      <c r="AI61" s="13">
        <f t="shared" si="22"/>
        <v>-3.3842466058243148</v>
      </c>
      <c r="AJ61" s="13">
        <f t="shared" si="23"/>
        <v>0.91674714450283479</v>
      </c>
      <c r="AK61" s="13">
        <f t="shared" si="17"/>
        <v>4.3009937503271498</v>
      </c>
      <c r="AL61" s="28"/>
    </row>
    <row r="62" spans="1:38" x14ac:dyDescent="0.2">
      <c r="B62">
        <v>9.6</v>
      </c>
      <c r="C62" s="1">
        <v>200</v>
      </c>
      <c r="D62" s="1">
        <v>-4</v>
      </c>
      <c r="E62" s="1">
        <v>-4</v>
      </c>
      <c r="F62" s="1">
        <v>159</v>
      </c>
      <c r="G62" s="1">
        <v>202</v>
      </c>
      <c r="H62" s="1">
        <f t="shared" si="6"/>
        <v>7950000</v>
      </c>
      <c r="I62" s="1">
        <f t="shared" si="7"/>
        <v>10100000</v>
      </c>
      <c r="J62" s="20">
        <f t="shared" si="8"/>
        <v>18050000</v>
      </c>
      <c r="K62" s="11">
        <v>-5</v>
      </c>
      <c r="L62" s="11">
        <v>257</v>
      </c>
      <c r="M62" s="11">
        <v>-3</v>
      </c>
      <c r="N62" s="17">
        <v>7</v>
      </c>
      <c r="O62" s="11">
        <v>200</v>
      </c>
      <c r="P62" s="11">
        <f t="shared" si="9"/>
        <v>128499999.99999999</v>
      </c>
      <c r="Q62" s="11">
        <f t="shared" si="10"/>
        <v>35000</v>
      </c>
      <c r="R62" s="11">
        <f t="shared" si="11"/>
        <v>128534999.99999999</v>
      </c>
      <c r="S62" s="11">
        <f t="shared" si="18"/>
        <v>-5.425579146158964</v>
      </c>
      <c r="T62" s="11">
        <f t="shared" si="19"/>
        <v>2.5433934804880605</v>
      </c>
      <c r="U62" s="11">
        <f t="shared" si="12"/>
        <v>7.9689726266470249</v>
      </c>
      <c r="V62" s="34"/>
      <c r="W62" s="13">
        <v>-5</v>
      </c>
      <c r="X62" s="13">
        <v>115</v>
      </c>
      <c r="Y62" s="15">
        <v>-3</v>
      </c>
      <c r="Z62" s="15">
        <v>1</v>
      </c>
      <c r="AA62" s="13">
        <v>200</v>
      </c>
      <c r="AB62" s="13">
        <f t="shared" si="13"/>
        <v>5000</v>
      </c>
      <c r="AC62" s="13">
        <f t="shared" si="14"/>
        <v>57499999.999999993</v>
      </c>
      <c r="AD62" s="13">
        <f t="shared" si="15"/>
        <v>57504999.999999993</v>
      </c>
      <c r="AE62" s="13">
        <f t="shared" si="20"/>
        <v>-1.9459101490553135</v>
      </c>
      <c r="AF62" s="13">
        <f t="shared" si="21"/>
        <v>-0.80414395653196968</v>
      </c>
      <c r="AG62" s="13">
        <f t="shared" si="16"/>
        <v>1.1417661925233438</v>
      </c>
      <c r="AH62" s="29"/>
      <c r="AI62" s="13">
        <f t="shared" si="22"/>
        <v>-3.6857446476071387</v>
      </c>
      <c r="AJ62" s="13">
        <f t="shared" si="23"/>
        <v>0.86962476197804539</v>
      </c>
      <c r="AK62" s="13">
        <f t="shared" si="17"/>
        <v>4.5553694095851842</v>
      </c>
      <c r="AL62" s="29"/>
    </row>
    <row r="63" spans="1:38" x14ac:dyDescent="0.2">
      <c r="A63" s="2" t="s">
        <v>15</v>
      </c>
      <c r="B63" s="2">
        <v>9.1</v>
      </c>
      <c r="C63" s="3">
        <v>200</v>
      </c>
      <c r="D63" s="3">
        <v>-4</v>
      </c>
      <c r="E63" s="3">
        <v>-4</v>
      </c>
      <c r="F63" s="1">
        <v>92</v>
      </c>
      <c r="G63" s="1">
        <v>202</v>
      </c>
      <c r="H63" s="1">
        <f t="shared" si="6"/>
        <v>4600000</v>
      </c>
      <c r="I63" s="1">
        <f t="shared" si="7"/>
        <v>10100000</v>
      </c>
      <c r="J63" s="20">
        <f t="shared" si="8"/>
        <v>14700000</v>
      </c>
      <c r="K63" s="11">
        <v>-6</v>
      </c>
      <c r="L63" s="11">
        <v>380</v>
      </c>
      <c r="M63" s="14">
        <v>-4</v>
      </c>
      <c r="N63" s="14">
        <v>1</v>
      </c>
      <c r="O63" s="11">
        <v>200</v>
      </c>
      <c r="P63" s="11">
        <f t="shared" si="9"/>
        <v>1900000000</v>
      </c>
      <c r="Q63" s="11">
        <f t="shared" si="10"/>
        <v>50000</v>
      </c>
      <c r="R63" s="11">
        <f t="shared" si="11"/>
        <v>1900050000</v>
      </c>
      <c r="S63" s="11">
        <f t="shared" si="18"/>
        <v>-4.5217885770490405</v>
      </c>
      <c r="T63" s="11">
        <f t="shared" si="19"/>
        <v>5.2370737413073183</v>
      </c>
      <c r="U63" s="11">
        <f t="shared" si="12"/>
        <v>9.7588623183563588</v>
      </c>
      <c r="V63" s="32">
        <f>AVERAGE(U63:U68)</f>
        <v>8.8751562655583225</v>
      </c>
      <c r="W63" s="13">
        <v>-6</v>
      </c>
      <c r="X63" s="13">
        <v>266</v>
      </c>
      <c r="Y63" s="14">
        <v>-4</v>
      </c>
      <c r="Z63" s="14">
        <v>1</v>
      </c>
      <c r="AA63" s="13">
        <v>200</v>
      </c>
      <c r="AB63" s="13">
        <f t="shared" si="13"/>
        <v>50000</v>
      </c>
      <c r="AC63" s="13">
        <f t="shared" si="14"/>
        <v>1330000000</v>
      </c>
      <c r="AD63" s="13">
        <f t="shared" si="15"/>
        <v>1330050000</v>
      </c>
      <c r="AE63" s="13">
        <f t="shared" si="20"/>
        <v>0</v>
      </c>
      <c r="AF63" s="13">
        <f t="shared" si="21"/>
        <v>-0.35667494393873245</v>
      </c>
      <c r="AG63" s="13">
        <f t="shared" si="16"/>
        <v>-0.35667494393873245</v>
      </c>
      <c r="AH63" s="27">
        <f>AVERAGE(AG63:AG68)</f>
        <v>1.0753307033568928</v>
      </c>
      <c r="AI63" s="13">
        <f t="shared" si="22"/>
        <v>-2.2608942885245202</v>
      </c>
      <c r="AJ63" s="13">
        <f t="shared" si="23"/>
        <v>2.4401993986842929</v>
      </c>
      <c r="AK63" s="13">
        <f t="shared" si="17"/>
        <v>4.7010936872088127</v>
      </c>
      <c r="AL63" s="27">
        <f>AVERAGE(AK63:AK68)</f>
        <v>4.9752434844576072</v>
      </c>
    </row>
    <row r="64" spans="1:38" x14ac:dyDescent="0.2">
      <c r="A64" s="2"/>
      <c r="B64" s="2">
        <v>9.1999999999999993</v>
      </c>
      <c r="C64" s="3">
        <v>200</v>
      </c>
      <c r="D64" s="3">
        <v>-4</v>
      </c>
      <c r="E64" s="3">
        <v>-4</v>
      </c>
      <c r="F64" s="1">
        <v>97</v>
      </c>
      <c r="G64" s="1">
        <v>169</v>
      </c>
      <c r="H64" s="1">
        <f t="shared" si="6"/>
        <v>4850000</v>
      </c>
      <c r="I64" s="1">
        <f t="shared" si="7"/>
        <v>8450000</v>
      </c>
      <c r="J64" s="20">
        <f t="shared" si="8"/>
        <v>13300000</v>
      </c>
      <c r="K64" s="11">
        <v>-6</v>
      </c>
      <c r="L64" s="11">
        <v>429</v>
      </c>
      <c r="M64" s="11">
        <v>-4</v>
      </c>
      <c r="N64" s="11">
        <v>113</v>
      </c>
      <c r="O64" s="11">
        <v>200</v>
      </c>
      <c r="P64" s="11">
        <f t="shared" si="9"/>
        <v>2145000000</v>
      </c>
      <c r="Q64" s="11">
        <f t="shared" si="10"/>
        <v>5650000</v>
      </c>
      <c r="R64" s="11">
        <f t="shared" si="11"/>
        <v>2150650000</v>
      </c>
      <c r="S64" s="11">
        <f t="shared" si="18"/>
        <v>0.1526768402089578</v>
      </c>
      <c r="T64" s="11">
        <f t="shared" si="19"/>
        <v>5.5367283899930344</v>
      </c>
      <c r="U64" s="11">
        <f t="shared" si="12"/>
        <v>5.3840515497840764</v>
      </c>
      <c r="V64" s="33"/>
      <c r="W64" s="13">
        <v>-6</v>
      </c>
      <c r="X64" s="13">
        <v>504</v>
      </c>
      <c r="Y64" s="14">
        <v>-4</v>
      </c>
      <c r="Z64" s="14">
        <v>1</v>
      </c>
      <c r="AA64" s="13">
        <v>200</v>
      </c>
      <c r="AB64" s="13">
        <f t="shared" si="13"/>
        <v>50000</v>
      </c>
      <c r="AC64" s="13">
        <f t="shared" si="14"/>
        <v>2520000000</v>
      </c>
      <c r="AD64" s="13">
        <f t="shared" si="15"/>
        <v>2520050000</v>
      </c>
      <c r="AE64" s="13">
        <f t="shared" si="20"/>
        <v>-4.7273878187123408</v>
      </c>
      <c r="AF64" s="13">
        <f t="shared" si="21"/>
        <v>0.1611193491433516</v>
      </c>
      <c r="AG64" s="13">
        <f t="shared" si="16"/>
        <v>4.8885071678556926</v>
      </c>
      <c r="AH64" s="28"/>
      <c r="AI64" s="13">
        <f t="shared" si="22"/>
        <v>-2.2873554892516914</v>
      </c>
      <c r="AJ64" s="13">
        <f t="shared" si="23"/>
        <v>2.8489238695681931</v>
      </c>
      <c r="AK64" s="13">
        <f t="shared" si="17"/>
        <v>5.1362793588198841</v>
      </c>
      <c r="AL64" s="28"/>
    </row>
    <row r="65" spans="1:38" x14ac:dyDescent="0.2">
      <c r="A65" s="2"/>
      <c r="B65" s="2">
        <v>9.3000000000000007</v>
      </c>
      <c r="C65" s="3">
        <v>200</v>
      </c>
      <c r="D65" s="3">
        <v>-4</v>
      </c>
      <c r="E65" s="3">
        <v>-4</v>
      </c>
      <c r="F65" s="1">
        <v>96</v>
      </c>
      <c r="G65" s="1">
        <v>284</v>
      </c>
      <c r="H65" s="1">
        <f t="shared" si="6"/>
        <v>4800000</v>
      </c>
      <c r="I65" s="1">
        <f t="shared" si="7"/>
        <v>14200000</v>
      </c>
      <c r="J65" s="20">
        <f t="shared" si="8"/>
        <v>19000000</v>
      </c>
      <c r="K65" s="11">
        <v>-6</v>
      </c>
      <c r="L65" s="11">
        <v>290</v>
      </c>
      <c r="M65" s="14">
        <v>-4</v>
      </c>
      <c r="N65" s="14">
        <v>1</v>
      </c>
      <c r="O65" s="11">
        <v>200</v>
      </c>
      <c r="P65" s="11">
        <f t="shared" si="9"/>
        <v>1450000000</v>
      </c>
      <c r="Q65" s="11">
        <f t="shared" si="10"/>
        <v>50000</v>
      </c>
      <c r="R65" s="11">
        <f t="shared" si="11"/>
        <v>1450050000</v>
      </c>
      <c r="S65" s="11">
        <f t="shared" si="18"/>
        <v>-4.5643481914678361</v>
      </c>
      <c r="T65" s="11">
        <f t="shared" si="19"/>
        <v>4.6260768708074052</v>
      </c>
      <c r="U65" s="11">
        <f t="shared" si="12"/>
        <v>9.1904250622752421</v>
      </c>
      <c r="V65" s="33"/>
      <c r="W65" s="13">
        <v>-6</v>
      </c>
      <c r="X65" s="13">
        <v>607</v>
      </c>
      <c r="Y65" s="14">
        <v>-4</v>
      </c>
      <c r="Z65" s="14">
        <v>1</v>
      </c>
      <c r="AA65" s="13">
        <v>200</v>
      </c>
      <c r="AB65" s="13">
        <f t="shared" si="13"/>
        <v>50000</v>
      </c>
      <c r="AC65" s="13">
        <f t="shared" si="14"/>
        <v>3035000000</v>
      </c>
      <c r="AD65" s="13">
        <f t="shared" si="15"/>
        <v>3035050000</v>
      </c>
      <c r="AE65" s="13">
        <f t="shared" si="20"/>
        <v>0</v>
      </c>
      <c r="AF65" s="13">
        <f t="shared" si="21"/>
        <v>0.73864786807897853</v>
      </c>
      <c r="AG65" s="13">
        <f t="shared" si="16"/>
        <v>0.73864786807897853</v>
      </c>
      <c r="AH65" s="28"/>
      <c r="AI65" s="13">
        <f t="shared" si="22"/>
        <v>-2.2821740957339181</v>
      </c>
      <c r="AJ65" s="13">
        <f t="shared" si="23"/>
        <v>2.682362369443192</v>
      </c>
      <c r="AK65" s="13">
        <f t="shared" si="17"/>
        <v>4.96453646517711</v>
      </c>
      <c r="AL65" s="28"/>
    </row>
    <row r="66" spans="1:38" x14ac:dyDescent="0.2">
      <c r="A66" s="2"/>
      <c r="B66" s="2">
        <v>9.4</v>
      </c>
      <c r="C66" s="3">
        <v>200</v>
      </c>
      <c r="D66" s="3">
        <v>-4</v>
      </c>
      <c r="E66" s="3">
        <v>-4</v>
      </c>
      <c r="F66" s="1">
        <v>94</v>
      </c>
      <c r="G66" s="1">
        <v>178</v>
      </c>
      <c r="H66" s="1">
        <f t="shared" si="6"/>
        <v>4700000</v>
      </c>
      <c r="I66" s="1">
        <f t="shared" si="7"/>
        <v>8900000</v>
      </c>
      <c r="J66" s="20">
        <f t="shared" si="8"/>
        <v>13600000</v>
      </c>
      <c r="K66" s="11">
        <v>-6</v>
      </c>
      <c r="L66" s="11">
        <v>399</v>
      </c>
      <c r="M66" s="14">
        <v>-4</v>
      </c>
      <c r="N66" s="14">
        <v>1</v>
      </c>
      <c r="O66" s="11">
        <v>200</v>
      </c>
      <c r="P66" s="11">
        <f t="shared" si="9"/>
        <v>1995000000</v>
      </c>
      <c r="Q66" s="11">
        <f t="shared" si="10"/>
        <v>50000</v>
      </c>
      <c r="R66" s="11">
        <f t="shared" si="11"/>
        <v>1995050000</v>
      </c>
      <c r="S66" s="11">
        <f t="shared" si="18"/>
        <v>-4.5432947822700038</v>
      </c>
      <c r="T66" s="11">
        <f t="shared" si="19"/>
        <v>5.4123480525858696</v>
      </c>
      <c r="U66" s="11">
        <f t="shared" si="12"/>
        <v>9.9556428348558725</v>
      </c>
      <c r="V66" s="33"/>
      <c r="W66" s="13">
        <v>-6</v>
      </c>
      <c r="X66" s="13">
        <v>480</v>
      </c>
      <c r="Y66" s="14">
        <v>-4</v>
      </c>
      <c r="Z66" s="14">
        <v>1</v>
      </c>
      <c r="AA66" s="13">
        <v>200</v>
      </c>
      <c r="AB66" s="13">
        <f t="shared" si="13"/>
        <v>50000</v>
      </c>
      <c r="AC66" s="13">
        <f t="shared" si="14"/>
        <v>2400000000</v>
      </c>
      <c r="AD66" s="13">
        <f t="shared" si="15"/>
        <v>2400050000</v>
      </c>
      <c r="AE66" s="13">
        <f t="shared" si="20"/>
        <v>0</v>
      </c>
      <c r="AF66" s="13">
        <f t="shared" si="21"/>
        <v>0.18482468701207311</v>
      </c>
      <c r="AG66" s="13">
        <f t="shared" si="16"/>
        <v>0.18482468701207311</v>
      </c>
      <c r="AH66" s="28"/>
      <c r="AI66" s="13">
        <f t="shared" si="22"/>
        <v>-2.2716473911350019</v>
      </c>
      <c r="AJ66" s="13">
        <f t="shared" si="23"/>
        <v>2.7985863697989712</v>
      </c>
      <c r="AK66" s="13">
        <f t="shared" si="17"/>
        <v>5.0702337609339736</v>
      </c>
      <c r="AL66" s="28"/>
    </row>
    <row r="67" spans="1:38" x14ac:dyDescent="0.2">
      <c r="A67" s="2"/>
      <c r="B67" s="2">
        <v>9.5</v>
      </c>
      <c r="C67" s="3">
        <v>200</v>
      </c>
      <c r="D67" s="3">
        <v>-4</v>
      </c>
      <c r="E67" s="3">
        <v>-4</v>
      </c>
      <c r="F67" s="1">
        <v>87</v>
      </c>
      <c r="G67" s="1">
        <v>219</v>
      </c>
      <c r="H67" s="1">
        <f t="shared" si="6"/>
        <v>4350000</v>
      </c>
      <c r="I67" s="1">
        <f t="shared" si="7"/>
        <v>10950000</v>
      </c>
      <c r="J67" s="20">
        <f t="shared" si="8"/>
        <v>15300000</v>
      </c>
      <c r="K67" s="11">
        <v>-6</v>
      </c>
      <c r="L67" s="11">
        <v>241</v>
      </c>
      <c r="M67" s="14">
        <v>-4</v>
      </c>
      <c r="N67" s="14">
        <v>1</v>
      </c>
      <c r="O67" s="11">
        <v>200</v>
      </c>
      <c r="P67" s="11">
        <f t="shared" si="9"/>
        <v>1205000000</v>
      </c>
      <c r="Q67" s="11">
        <f t="shared" si="10"/>
        <v>50000</v>
      </c>
      <c r="R67" s="11">
        <f t="shared" si="11"/>
        <v>1205050000</v>
      </c>
      <c r="S67" s="11">
        <f t="shared" ref="S67:S98" si="24">LN(Q67/H67)</f>
        <v>-4.4659081186545837</v>
      </c>
      <c r="T67" s="11">
        <f t="shared" ref="T67:T98" si="25">LN(P67/I67)</f>
        <v>4.7008953896622456</v>
      </c>
      <c r="U67" s="11">
        <f t="shared" si="12"/>
        <v>9.1668035083168284</v>
      </c>
      <c r="V67" s="33"/>
      <c r="W67" s="13">
        <v>-6</v>
      </c>
      <c r="X67" s="13">
        <v>417</v>
      </c>
      <c r="Y67" s="14">
        <v>-4</v>
      </c>
      <c r="Z67" s="14">
        <v>1</v>
      </c>
      <c r="AA67" s="13">
        <v>200</v>
      </c>
      <c r="AB67" s="13">
        <f t="shared" si="13"/>
        <v>50000</v>
      </c>
      <c r="AC67" s="13">
        <f t="shared" si="14"/>
        <v>2085000000</v>
      </c>
      <c r="AD67" s="13">
        <f t="shared" si="15"/>
        <v>2085050000</v>
      </c>
      <c r="AE67" s="13">
        <f t="shared" ref="AE67:AE98" si="26">LN(AB67/Q67)</f>
        <v>0</v>
      </c>
      <c r="AF67" s="13">
        <f t="shared" ref="AF67:AF98" si="27">LN(AC67/P67)</f>
        <v>0.54828928830814649</v>
      </c>
      <c r="AG67" s="13">
        <f t="shared" si="16"/>
        <v>0.54828928830814649</v>
      </c>
      <c r="AH67" s="28"/>
      <c r="AI67" s="13">
        <f t="shared" ref="AI67:AI98" si="28">LN(AB67/H67)/2</f>
        <v>-2.2329540593272919</v>
      </c>
      <c r="AJ67" s="13">
        <f t="shared" ref="AJ67:AJ98" si="29">LN(AC67/I67)/2</f>
        <v>2.6245923389851962</v>
      </c>
      <c r="AK67" s="13">
        <f t="shared" si="17"/>
        <v>4.857546398312488</v>
      </c>
      <c r="AL67" s="28"/>
    </row>
    <row r="68" spans="1:38" x14ac:dyDescent="0.2">
      <c r="A68" s="2"/>
      <c r="B68" s="2">
        <v>9.6</v>
      </c>
      <c r="C68" s="3">
        <v>200</v>
      </c>
      <c r="D68" s="3">
        <v>-4</v>
      </c>
      <c r="E68" s="3">
        <v>-4</v>
      </c>
      <c r="F68" s="1">
        <v>159</v>
      </c>
      <c r="G68" s="1">
        <v>202</v>
      </c>
      <c r="H68" s="1">
        <f t="shared" ref="H68:H128" si="30">(F68/C68)*1000*(1/10^D68)</f>
        <v>7950000</v>
      </c>
      <c r="I68" s="1">
        <f t="shared" ref="I68:I128" si="31">(G68/C68)*1000*(1/10^E68)</f>
        <v>10100000</v>
      </c>
      <c r="J68" s="20">
        <f t="shared" ref="J68:J128" si="32">H68+I68</f>
        <v>18050000</v>
      </c>
      <c r="K68" s="11">
        <v>-6</v>
      </c>
      <c r="L68" s="11">
        <v>228</v>
      </c>
      <c r="M68" s="14">
        <v>-4</v>
      </c>
      <c r="N68" s="14">
        <v>1</v>
      </c>
      <c r="O68" s="11">
        <v>200</v>
      </c>
      <c r="P68" s="11">
        <f t="shared" ref="P68:P128" si="33">(L68/O68)*1000*(1/10^K68)</f>
        <v>1140000000</v>
      </c>
      <c r="Q68" s="11">
        <f t="shared" ref="Q68:Q128" si="34">(N68/O68)*1000*(1/10^M68)</f>
        <v>50000</v>
      </c>
      <c r="R68" s="11">
        <f t="shared" ref="R68:R128" si="35">P68+Q68</f>
        <v>1140050000</v>
      </c>
      <c r="S68" s="11">
        <f t="shared" si="24"/>
        <v>-5.0689042022202315</v>
      </c>
      <c r="T68" s="11">
        <f t="shared" si="25"/>
        <v>4.7262481175413269</v>
      </c>
      <c r="U68" s="11">
        <f t="shared" ref="U68:U128" si="36">T68-S68</f>
        <v>9.7951523197615593</v>
      </c>
      <c r="V68" s="34"/>
      <c r="W68" s="13">
        <v>-6</v>
      </c>
      <c r="X68" s="13">
        <v>357</v>
      </c>
      <c r="Y68" s="14">
        <v>-4</v>
      </c>
      <c r="Z68" s="14">
        <v>1</v>
      </c>
      <c r="AA68" s="13">
        <v>200</v>
      </c>
      <c r="AB68" s="13">
        <f t="shared" ref="AB68:AB128" si="37">(Z68/AA68)*1000*(1/10^Y68)</f>
        <v>50000</v>
      </c>
      <c r="AC68" s="13">
        <f t="shared" ref="AC68:AC128" si="38">(X68/AA68)*1000*(1/10^W68)</f>
        <v>1785000000</v>
      </c>
      <c r="AD68" s="13">
        <f t="shared" ref="AD68:AD128" si="39">AB68+AC68</f>
        <v>1785050000</v>
      </c>
      <c r="AE68" s="13">
        <f t="shared" si="26"/>
        <v>0</v>
      </c>
      <c r="AF68" s="13">
        <f t="shared" si="27"/>
        <v>0.44839015282519834</v>
      </c>
      <c r="AG68" s="13">
        <f t="shared" ref="AG68:AG128" si="40">AF68-AE68</f>
        <v>0.44839015282519834</v>
      </c>
      <c r="AH68" s="29"/>
      <c r="AI68" s="13">
        <f t="shared" si="28"/>
        <v>-2.5344521011101158</v>
      </c>
      <c r="AJ68" s="13">
        <f t="shared" si="29"/>
        <v>2.5873191351832627</v>
      </c>
      <c r="AK68" s="13">
        <f t="shared" ref="AK68:AK128" si="41">AJ68-AI68</f>
        <v>5.1217712362933785</v>
      </c>
      <c r="AL68" s="29"/>
    </row>
    <row r="69" spans="1:38" x14ac:dyDescent="0.2">
      <c r="A69" t="s">
        <v>16</v>
      </c>
      <c r="B69">
        <v>10.1</v>
      </c>
      <c r="C69" s="1">
        <v>200</v>
      </c>
      <c r="D69" s="1">
        <v>-4</v>
      </c>
      <c r="E69" s="1">
        <v>-4</v>
      </c>
      <c r="F69" s="5">
        <v>74</v>
      </c>
      <c r="G69" s="5">
        <v>64</v>
      </c>
      <c r="H69" s="1">
        <f t="shared" si="30"/>
        <v>3700000</v>
      </c>
      <c r="I69" s="1">
        <f t="shared" si="31"/>
        <v>3200000</v>
      </c>
      <c r="J69" s="20">
        <f t="shared" si="32"/>
        <v>6900000</v>
      </c>
      <c r="K69" s="11">
        <v>-5</v>
      </c>
      <c r="L69" s="11">
        <v>371</v>
      </c>
      <c r="M69" s="11">
        <v>-3</v>
      </c>
      <c r="N69" s="17">
        <v>7</v>
      </c>
      <c r="O69" s="11">
        <v>200</v>
      </c>
      <c r="P69" s="11">
        <f t="shared" si="33"/>
        <v>185499999.99999997</v>
      </c>
      <c r="Q69" s="11">
        <f t="shared" si="34"/>
        <v>35000</v>
      </c>
      <c r="R69" s="11">
        <f t="shared" si="35"/>
        <v>185534999.99999997</v>
      </c>
      <c r="S69" s="11">
        <f t="shared" si="24"/>
        <v>-4.6607400371429017</v>
      </c>
      <c r="T69" s="11">
        <f t="shared" si="25"/>
        <v>4.0599040722418085</v>
      </c>
      <c r="U69" s="11">
        <f t="shared" si="36"/>
        <v>8.7206441093847111</v>
      </c>
      <c r="V69" s="32">
        <f>AVERAGE(U69:U74)</f>
        <v>9.0119453257076287</v>
      </c>
      <c r="W69" s="13">
        <v>-5</v>
      </c>
      <c r="X69" s="13">
        <v>282</v>
      </c>
      <c r="Y69" s="15">
        <v>-3</v>
      </c>
      <c r="Z69" s="15">
        <v>1</v>
      </c>
      <c r="AA69" s="13">
        <v>200</v>
      </c>
      <c r="AB69" s="13">
        <f t="shared" si="37"/>
        <v>5000</v>
      </c>
      <c r="AC69" s="13">
        <f t="shared" si="38"/>
        <v>140999999.99999997</v>
      </c>
      <c r="AD69" s="13">
        <f t="shared" si="39"/>
        <v>141004999.99999997</v>
      </c>
      <c r="AE69" s="13">
        <f t="shared" si="26"/>
        <v>-1.9459101490553135</v>
      </c>
      <c r="AF69" s="13">
        <f t="shared" si="27"/>
        <v>-0.27429499166932164</v>
      </c>
      <c r="AG69" s="13">
        <f t="shared" si="40"/>
        <v>1.6716151573859919</v>
      </c>
      <c r="AH69" s="27">
        <f>AVERAGE(AG69:AG74)</f>
        <v>1.1472468023627549</v>
      </c>
      <c r="AI69" s="13">
        <f t="shared" si="28"/>
        <v>-3.3033250930991076</v>
      </c>
      <c r="AJ69" s="13">
        <f t="shared" si="29"/>
        <v>1.8928045402862437</v>
      </c>
      <c r="AK69" s="13">
        <f t="shared" si="41"/>
        <v>5.1961296333853513</v>
      </c>
      <c r="AL69" s="27">
        <f>AVERAGE(AK69:AK74)</f>
        <v>5.0795960640351918</v>
      </c>
    </row>
    <row r="70" spans="1:38" x14ac:dyDescent="0.2">
      <c r="B70">
        <v>10.199999999999999</v>
      </c>
      <c r="C70" s="1">
        <v>200</v>
      </c>
      <c r="D70" s="1">
        <v>-4</v>
      </c>
      <c r="E70" s="1">
        <v>-4</v>
      </c>
      <c r="F70" s="5">
        <v>86</v>
      </c>
      <c r="G70" s="5">
        <v>43</v>
      </c>
      <c r="H70" s="1">
        <f t="shared" si="30"/>
        <v>4300000</v>
      </c>
      <c r="I70" s="1">
        <f t="shared" si="31"/>
        <v>2150000</v>
      </c>
      <c r="J70" s="20">
        <f t="shared" si="32"/>
        <v>6450000</v>
      </c>
      <c r="K70" s="11">
        <v>-5</v>
      </c>
      <c r="L70" s="11">
        <v>312</v>
      </c>
      <c r="M70" s="11">
        <v>-3</v>
      </c>
      <c r="N70" s="17">
        <v>26</v>
      </c>
      <c r="O70" s="11">
        <v>200</v>
      </c>
      <c r="P70" s="11">
        <f t="shared" si="33"/>
        <v>155999999.99999997</v>
      </c>
      <c r="Q70" s="11">
        <f t="shared" si="34"/>
        <v>130000</v>
      </c>
      <c r="R70" s="11">
        <f t="shared" si="35"/>
        <v>156129999.99999997</v>
      </c>
      <c r="S70" s="11">
        <f t="shared" si="24"/>
        <v>-3.4988358512260715</v>
      </c>
      <c r="T70" s="11">
        <f t="shared" si="25"/>
        <v>4.2843881651099656</v>
      </c>
      <c r="U70" s="11">
        <f t="shared" si="36"/>
        <v>7.7832240163360371</v>
      </c>
      <c r="V70" s="33"/>
      <c r="W70" s="13">
        <v>-5</v>
      </c>
      <c r="X70" s="13">
        <v>178</v>
      </c>
      <c r="Y70" s="15">
        <v>-3</v>
      </c>
      <c r="Z70" s="15">
        <v>1</v>
      </c>
      <c r="AA70" s="13">
        <v>200</v>
      </c>
      <c r="AB70" s="13">
        <f t="shared" si="37"/>
        <v>5000</v>
      </c>
      <c r="AC70" s="13">
        <f t="shared" si="38"/>
        <v>88999999.999999985</v>
      </c>
      <c r="AD70" s="13">
        <f t="shared" si="39"/>
        <v>89004999.999999985</v>
      </c>
      <c r="AE70" s="13">
        <f t="shared" si="26"/>
        <v>-3.2580965380214821</v>
      </c>
      <c r="AF70" s="13">
        <f t="shared" si="27"/>
        <v>-0.56121963751739723</v>
      </c>
      <c r="AG70" s="13">
        <f t="shared" si="40"/>
        <v>2.6968769005040851</v>
      </c>
      <c r="AH70" s="28"/>
      <c r="AI70" s="13">
        <f t="shared" si="28"/>
        <v>-3.3784661946237766</v>
      </c>
      <c r="AJ70" s="13">
        <f t="shared" si="29"/>
        <v>1.8615842637962841</v>
      </c>
      <c r="AK70" s="13">
        <f t="shared" si="41"/>
        <v>5.2400504584200611</v>
      </c>
      <c r="AL70" s="28"/>
    </row>
    <row r="71" spans="1:38" x14ac:dyDescent="0.2">
      <c r="B71">
        <v>10.3</v>
      </c>
      <c r="C71" s="1">
        <v>200</v>
      </c>
      <c r="D71" s="1">
        <v>-4</v>
      </c>
      <c r="E71" s="1">
        <v>-4</v>
      </c>
      <c r="F71" s="5">
        <v>109</v>
      </c>
      <c r="G71" s="5">
        <v>37</v>
      </c>
      <c r="H71" s="1">
        <f t="shared" si="30"/>
        <v>5450000</v>
      </c>
      <c r="I71" s="1">
        <f t="shared" si="31"/>
        <v>1850000</v>
      </c>
      <c r="J71" s="20">
        <f t="shared" si="32"/>
        <v>7300000</v>
      </c>
      <c r="K71" s="11">
        <v>-5</v>
      </c>
      <c r="L71" s="11">
        <v>319</v>
      </c>
      <c r="M71" s="11">
        <v>-3</v>
      </c>
      <c r="N71" s="17">
        <v>5</v>
      </c>
      <c r="O71" s="11">
        <v>200</v>
      </c>
      <c r="P71" s="11">
        <f t="shared" si="33"/>
        <v>159499999.99999997</v>
      </c>
      <c r="Q71" s="11">
        <f t="shared" si="34"/>
        <v>25000</v>
      </c>
      <c r="R71" s="11">
        <f t="shared" si="35"/>
        <v>159524999.99999997</v>
      </c>
      <c r="S71" s="11">
        <f t="shared" si="24"/>
        <v>-5.3844950627890888</v>
      </c>
      <c r="T71" s="11">
        <f t="shared" si="25"/>
        <v>4.4568582831346655</v>
      </c>
      <c r="U71" s="11">
        <f t="shared" si="36"/>
        <v>9.8413533459237534</v>
      </c>
      <c r="V71" s="33"/>
      <c r="W71" s="13">
        <v>-5</v>
      </c>
      <c r="X71" s="13">
        <v>253</v>
      </c>
      <c r="Y71" s="15">
        <v>-3</v>
      </c>
      <c r="Z71" s="15">
        <v>1</v>
      </c>
      <c r="AA71" s="13">
        <v>200</v>
      </c>
      <c r="AB71" s="13">
        <f t="shared" si="37"/>
        <v>5000</v>
      </c>
      <c r="AC71" s="13">
        <f t="shared" si="38"/>
        <v>126499999.99999999</v>
      </c>
      <c r="AD71" s="13">
        <f t="shared" si="39"/>
        <v>126504999.99999999</v>
      </c>
      <c r="AE71" s="13">
        <f t="shared" si="26"/>
        <v>-1.6094379124341003</v>
      </c>
      <c r="AF71" s="13">
        <f t="shared" si="27"/>
        <v>-0.2318016140573243</v>
      </c>
      <c r="AG71" s="13">
        <f t="shared" si="40"/>
        <v>1.377636298376776</v>
      </c>
      <c r="AH71" s="28"/>
      <c r="AI71" s="13">
        <f t="shared" si="28"/>
        <v>-3.4969664876115947</v>
      </c>
      <c r="AJ71" s="13">
        <f t="shared" si="29"/>
        <v>2.1125283345386707</v>
      </c>
      <c r="AK71" s="13">
        <f t="shared" si="41"/>
        <v>5.6094948221502658</v>
      </c>
      <c r="AL71" s="28"/>
    </row>
    <row r="72" spans="1:38" x14ac:dyDescent="0.2">
      <c r="B72">
        <v>10.4</v>
      </c>
      <c r="C72" s="1">
        <v>200</v>
      </c>
      <c r="D72" s="1">
        <v>-4</v>
      </c>
      <c r="E72" s="1">
        <v>-4</v>
      </c>
      <c r="F72" s="5">
        <v>110</v>
      </c>
      <c r="G72" s="5">
        <v>93</v>
      </c>
      <c r="H72" s="1">
        <f t="shared" si="30"/>
        <v>5500000</v>
      </c>
      <c r="I72" s="1">
        <f t="shared" si="31"/>
        <v>4650000</v>
      </c>
      <c r="J72" s="20">
        <f t="shared" si="32"/>
        <v>10150000</v>
      </c>
      <c r="K72" s="11">
        <v>-5</v>
      </c>
      <c r="L72" s="11">
        <v>241</v>
      </c>
      <c r="M72" s="11">
        <v>-3</v>
      </c>
      <c r="N72" s="17">
        <v>9</v>
      </c>
      <c r="O72" s="11">
        <v>200</v>
      </c>
      <c r="P72" s="11">
        <f t="shared" si="33"/>
        <v>120499999.99999999</v>
      </c>
      <c r="Q72" s="11">
        <f t="shared" si="34"/>
        <v>45000</v>
      </c>
      <c r="R72" s="11">
        <f t="shared" si="35"/>
        <v>120544999.99999999</v>
      </c>
      <c r="S72" s="11">
        <f t="shared" si="24"/>
        <v>-4.8058408814502425</v>
      </c>
      <c r="T72" s="11">
        <f t="shared" si="25"/>
        <v>3.2547825333314444</v>
      </c>
      <c r="U72" s="11">
        <f t="shared" si="36"/>
        <v>8.0606234147816878</v>
      </c>
      <c r="V72" s="33"/>
      <c r="W72" s="13">
        <v>-5</v>
      </c>
      <c r="X72" s="13">
        <v>85</v>
      </c>
      <c r="Y72" s="15">
        <v>-3</v>
      </c>
      <c r="Z72" s="15">
        <v>1</v>
      </c>
      <c r="AA72" s="13">
        <v>200</v>
      </c>
      <c r="AB72" s="13">
        <f t="shared" si="37"/>
        <v>5000</v>
      </c>
      <c r="AC72" s="13">
        <f t="shared" si="38"/>
        <v>42499999.999999993</v>
      </c>
      <c r="AD72" s="13">
        <f t="shared" si="39"/>
        <v>42504999.999999993</v>
      </c>
      <c r="AE72" s="13">
        <f t="shared" si="26"/>
        <v>-2.1972245773362196</v>
      </c>
      <c r="AF72" s="13">
        <f t="shared" si="27"/>
        <v>-1.0421456770003386</v>
      </c>
      <c r="AG72" s="13">
        <f t="shared" si="40"/>
        <v>1.155078900335881</v>
      </c>
      <c r="AH72" s="28"/>
      <c r="AI72" s="13">
        <f t="shared" si="28"/>
        <v>-3.5015327293932308</v>
      </c>
      <c r="AJ72" s="13">
        <f t="shared" si="29"/>
        <v>1.1063184281655531</v>
      </c>
      <c r="AK72" s="13">
        <f t="shared" si="41"/>
        <v>4.6078511575587839</v>
      </c>
      <c r="AL72" s="28"/>
    </row>
    <row r="73" spans="1:38" x14ac:dyDescent="0.2">
      <c r="B73">
        <v>10.5</v>
      </c>
      <c r="C73" s="1">
        <v>200</v>
      </c>
      <c r="D73" s="1">
        <v>-4</v>
      </c>
      <c r="E73" s="1">
        <v>-4</v>
      </c>
      <c r="F73" s="5">
        <v>102</v>
      </c>
      <c r="G73" s="5">
        <v>63</v>
      </c>
      <c r="H73" s="1">
        <f t="shared" si="30"/>
        <v>5100000</v>
      </c>
      <c r="I73" s="1">
        <f t="shared" si="31"/>
        <v>3150000</v>
      </c>
      <c r="J73" s="20">
        <f t="shared" si="32"/>
        <v>8250000</v>
      </c>
      <c r="K73" s="11">
        <v>-5</v>
      </c>
      <c r="L73" s="11">
        <v>289</v>
      </c>
      <c r="M73" s="11">
        <v>-3</v>
      </c>
      <c r="N73" s="17">
        <v>6</v>
      </c>
      <c r="O73" s="11">
        <v>200</v>
      </c>
      <c r="P73" s="11">
        <f t="shared" si="33"/>
        <v>144499999.99999997</v>
      </c>
      <c r="Q73" s="11">
        <f t="shared" si="34"/>
        <v>30000</v>
      </c>
      <c r="R73" s="11">
        <f t="shared" si="35"/>
        <v>144529999.99999997</v>
      </c>
      <c r="S73" s="11">
        <f t="shared" si="24"/>
        <v>-5.1357984370502621</v>
      </c>
      <c r="T73" s="11">
        <f t="shared" si="25"/>
        <v>3.8258770547149452</v>
      </c>
      <c r="U73" s="11">
        <f t="shared" si="36"/>
        <v>8.9616754917652077</v>
      </c>
      <c r="V73" s="33"/>
      <c r="W73" s="13">
        <v>-5</v>
      </c>
      <c r="X73" s="13">
        <v>183</v>
      </c>
      <c r="Y73" s="15">
        <v>-3</v>
      </c>
      <c r="Z73" s="15">
        <v>1</v>
      </c>
      <c r="AA73" s="13">
        <v>200</v>
      </c>
      <c r="AB73" s="13">
        <f t="shared" si="37"/>
        <v>5000</v>
      </c>
      <c r="AC73" s="13">
        <f t="shared" si="38"/>
        <v>91499999.999999985</v>
      </c>
      <c r="AD73" s="13">
        <f t="shared" si="39"/>
        <v>91504999.999999985</v>
      </c>
      <c r="AE73" s="13">
        <f t="shared" si="26"/>
        <v>-1.791759469228055</v>
      </c>
      <c r="AF73" s="13">
        <f t="shared" si="27"/>
        <v>-0.45694053527101114</v>
      </c>
      <c r="AG73" s="13">
        <f t="shared" si="40"/>
        <v>1.3348189339570438</v>
      </c>
      <c r="AH73" s="28"/>
      <c r="AI73" s="13">
        <f t="shared" si="28"/>
        <v>-3.4637789531391583</v>
      </c>
      <c r="AJ73" s="13">
        <f t="shared" si="29"/>
        <v>1.6844682597219669</v>
      </c>
      <c r="AK73" s="13">
        <f t="shared" si="41"/>
        <v>5.1482472128611256</v>
      </c>
      <c r="AL73" s="28"/>
    </row>
    <row r="74" spans="1:38" x14ac:dyDescent="0.2">
      <c r="B74">
        <v>10.6</v>
      </c>
      <c r="C74" s="1">
        <v>200</v>
      </c>
      <c r="D74" s="1">
        <v>-4</v>
      </c>
      <c r="E74" s="1">
        <v>-4</v>
      </c>
      <c r="F74" s="5">
        <v>159</v>
      </c>
      <c r="G74" s="5">
        <v>156</v>
      </c>
      <c r="H74" s="1">
        <f t="shared" si="30"/>
        <v>7950000</v>
      </c>
      <c r="I74" s="1">
        <f t="shared" si="31"/>
        <v>7800000</v>
      </c>
      <c r="J74" s="20">
        <f t="shared" si="32"/>
        <v>15750000</v>
      </c>
      <c r="K74" s="11">
        <v>-5</v>
      </c>
      <c r="L74" s="11">
        <v>437</v>
      </c>
      <c r="M74" s="11">
        <v>-3</v>
      </c>
      <c r="N74" s="17">
        <v>1</v>
      </c>
      <c r="O74" s="11">
        <v>200</v>
      </c>
      <c r="P74" s="11">
        <f t="shared" si="33"/>
        <v>218499999.99999997</v>
      </c>
      <c r="Q74" s="11">
        <f t="shared" si="34"/>
        <v>5000</v>
      </c>
      <c r="R74" s="11">
        <f t="shared" si="35"/>
        <v>218504999.99999997</v>
      </c>
      <c r="S74" s="11">
        <f t="shared" si="24"/>
        <v>-7.3714892952142774</v>
      </c>
      <c r="T74" s="11">
        <f t="shared" si="25"/>
        <v>3.3326622808400987</v>
      </c>
      <c r="U74" s="11">
        <f t="shared" si="36"/>
        <v>10.704151576054375</v>
      </c>
      <c r="V74" s="34"/>
      <c r="W74" s="13">
        <v>-5</v>
      </c>
      <c r="X74" s="13">
        <v>113</v>
      </c>
      <c r="Y74" s="15">
        <v>-3</v>
      </c>
      <c r="Z74" s="15">
        <v>1</v>
      </c>
      <c r="AA74" s="13">
        <v>200</v>
      </c>
      <c r="AB74" s="13">
        <f t="shared" si="37"/>
        <v>5000</v>
      </c>
      <c r="AC74" s="13">
        <f t="shared" si="38"/>
        <v>56499999.999999993</v>
      </c>
      <c r="AD74" s="13">
        <f t="shared" si="39"/>
        <v>56504999.999999993</v>
      </c>
      <c r="AE74" s="13">
        <f t="shared" si="26"/>
        <v>0</v>
      </c>
      <c r="AF74" s="13">
        <f t="shared" si="27"/>
        <v>-1.3525453763832496</v>
      </c>
      <c r="AG74" s="13">
        <f t="shared" si="40"/>
        <v>-1.3525453763832496</v>
      </c>
      <c r="AH74" s="29"/>
      <c r="AI74" s="13">
        <f t="shared" si="28"/>
        <v>-3.6857446476071387</v>
      </c>
      <c r="AJ74" s="13">
        <f t="shared" si="29"/>
        <v>0.99005845222842459</v>
      </c>
      <c r="AK74" s="13">
        <f t="shared" si="41"/>
        <v>4.6758030998355631</v>
      </c>
      <c r="AL74" s="29"/>
    </row>
    <row r="75" spans="1:38" x14ac:dyDescent="0.2">
      <c r="A75" s="2" t="s">
        <v>17</v>
      </c>
      <c r="B75" s="2">
        <v>10.1</v>
      </c>
      <c r="C75" s="3">
        <v>200</v>
      </c>
      <c r="D75" s="3">
        <v>-4</v>
      </c>
      <c r="E75" s="3">
        <v>-4</v>
      </c>
      <c r="F75" s="5">
        <v>74</v>
      </c>
      <c r="G75" s="5">
        <v>64</v>
      </c>
      <c r="H75" s="1">
        <f t="shared" si="30"/>
        <v>3700000</v>
      </c>
      <c r="I75" s="1">
        <f t="shared" si="31"/>
        <v>3200000</v>
      </c>
      <c r="J75" s="20">
        <f t="shared" si="32"/>
        <v>6900000</v>
      </c>
      <c r="K75" s="11">
        <v>-6</v>
      </c>
      <c r="L75" s="11">
        <v>393</v>
      </c>
      <c r="M75" s="11">
        <v>-4</v>
      </c>
      <c r="N75" s="17">
        <v>10</v>
      </c>
      <c r="O75" s="11">
        <v>200</v>
      </c>
      <c r="P75" s="11">
        <f t="shared" si="33"/>
        <v>1965000000</v>
      </c>
      <c r="Q75" s="11">
        <f t="shared" si="34"/>
        <v>500000</v>
      </c>
      <c r="R75" s="11">
        <f t="shared" si="35"/>
        <v>1965500000</v>
      </c>
      <c r="S75" s="11">
        <f t="shared" si="24"/>
        <v>-2.0014800002101238</v>
      </c>
      <c r="T75" s="11">
        <f t="shared" si="25"/>
        <v>6.4200967144976806</v>
      </c>
      <c r="U75" s="11">
        <f t="shared" si="36"/>
        <v>8.421576714707804</v>
      </c>
      <c r="V75" s="32">
        <f>AVERAGE(U75:U80)</f>
        <v>8.868125778094571</v>
      </c>
      <c r="W75" s="13">
        <v>-6</v>
      </c>
      <c r="X75" s="13">
        <v>250</v>
      </c>
      <c r="Y75" s="14">
        <v>-4</v>
      </c>
      <c r="Z75" s="14">
        <v>1</v>
      </c>
      <c r="AA75" s="13">
        <v>200</v>
      </c>
      <c r="AB75" s="13">
        <f t="shared" si="37"/>
        <v>50000</v>
      </c>
      <c r="AC75" s="13">
        <f t="shared" si="38"/>
        <v>1250000000</v>
      </c>
      <c r="AD75" s="13">
        <f t="shared" si="39"/>
        <v>1250050000</v>
      </c>
      <c r="AE75" s="13">
        <f t="shared" si="26"/>
        <v>-2.3025850929940455</v>
      </c>
      <c r="AF75" s="13">
        <f t="shared" si="27"/>
        <v>-0.45234869400701477</v>
      </c>
      <c r="AG75" s="13">
        <f t="shared" si="40"/>
        <v>1.8502363989870307</v>
      </c>
      <c r="AH75" s="27">
        <f>AVERAGE(AG75:AG80)</f>
        <v>1.6285290791888345</v>
      </c>
      <c r="AI75" s="13">
        <f t="shared" si="28"/>
        <v>-2.1520325466020847</v>
      </c>
      <c r="AJ75" s="13">
        <f t="shared" si="29"/>
        <v>2.9838740102453332</v>
      </c>
      <c r="AK75" s="13">
        <f t="shared" si="41"/>
        <v>5.1359065568474183</v>
      </c>
      <c r="AL75" s="27">
        <f>AVERAGE(AK75:AK80)</f>
        <v>5.2483274286417041</v>
      </c>
    </row>
    <row r="76" spans="1:38" x14ac:dyDescent="0.2">
      <c r="A76" s="2"/>
      <c r="B76" s="2">
        <v>10.199999999999999</v>
      </c>
      <c r="C76" s="3">
        <v>200</v>
      </c>
      <c r="D76" s="3">
        <v>-4</v>
      </c>
      <c r="E76" s="3">
        <v>-4</v>
      </c>
      <c r="F76" s="5">
        <v>86</v>
      </c>
      <c r="G76" s="5">
        <v>43</v>
      </c>
      <c r="H76" s="1">
        <f t="shared" si="30"/>
        <v>4300000</v>
      </c>
      <c r="I76" s="1">
        <f t="shared" si="31"/>
        <v>2150000</v>
      </c>
      <c r="J76" s="20">
        <f t="shared" si="32"/>
        <v>6450000</v>
      </c>
      <c r="K76" s="11">
        <v>-6</v>
      </c>
      <c r="L76" s="11">
        <v>268</v>
      </c>
      <c r="M76" s="11">
        <v>-4</v>
      </c>
      <c r="N76" s="17">
        <v>15</v>
      </c>
      <c r="O76" s="11">
        <v>200</v>
      </c>
      <c r="P76" s="11">
        <f t="shared" si="33"/>
        <v>1340000000</v>
      </c>
      <c r="Q76" s="11">
        <f t="shared" si="34"/>
        <v>750000</v>
      </c>
      <c r="R76" s="11">
        <f t="shared" si="35"/>
        <v>1340750000</v>
      </c>
      <c r="S76" s="11">
        <f t="shared" si="24"/>
        <v>-1.7462970951512977</v>
      </c>
      <c r="T76" s="11">
        <f t="shared" si="25"/>
        <v>6.4349570508053855</v>
      </c>
      <c r="U76" s="11">
        <f t="shared" si="36"/>
        <v>8.1812541459566823</v>
      </c>
      <c r="V76" s="33"/>
      <c r="W76" s="13">
        <v>-6</v>
      </c>
      <c r="X76" s="13">
        <v>309</v>
      </c>
      <c r="Y76" s="14">
        <v>-4</v>
      </c>
      <c r="Z76" s="14">
        <v>1</v>
      </c>
      <c r="AA76" s="13">
        <v>200</v>
      </c>
      <c r="AB76" s="13">
        <f t="shared" si="37"/>
        <v>50000</v>
      </c>
      <c r="AC76" s="13">
        <f t="shared" si="38"/>
        <v>1545000000</v>
      </c>
      <c r="AD76" s="13">
        <f t="shared" si="39"/>
        <v>1545050000</v>
      </c>
      <c r="AE76" s="13">
        <f t="shared" si="26"/>
        <v>-2.7080502011022101</v>
      </c>
      <c r="AF76" s="13">
        <f t="shared" si="27"/>
        <v>0.14235429638688882</v>
      </c>
      <c r="AG76" s="13">
        <f t="shared" si="40"/>
        <v>2.850404497489099</v>
      </c>
      <c r="AH76" s="28"/>
      <c r="AI76" s="13">
        <f t="shared" si="28"/>
        <v>-2.2271736481267537</v>
      </c>
      <c r="AJ76" s="13">
        <f t="shared" si="29"/>
        <v>3.288655673596137</v>
      </c>
      <c r="AK76" s="13">
        <f t="shared" si="41"/>
        <v>5.5158293217228902</v>
      </c>
      <c r="AL76" s="28"/>
    </row>
    <row r="77" spans="1:38" x14ac:dyDescent="0.2">
      <c r="A77" s="2"/>
      <c r="B77" s="2">
        <v>10.3</v>
      </c>
      <c r="C77" s="3">
        <v>200</v>
      </c>
      <c r="D77" s="3">
        <v>-4</v>
      </c>
      <c r="E77" s="3">
        <v>-4</v>
      </c>
      <c r="F77" s="5">
        <v>109</v>
      </c>
      <c r="G77" s="5">
        <v>37</v>
      </c>
      <c r="H77" s="1">
        <f t="shared" si="30"/>
        <v>5450000</v>
      </c>
      <c r="I77" s="1">
        <f t="shared" si="31"/>
        <v>1850000</v>
      </c>
      <c r="J77" s="20">
        <f t="shared" si="32"/>
        <v>7300000</v>
      </c>
      <c r="K77" s="11">
        <v>-6</v>
      </c>
      <c r="L77" s="11">
        <v>328</v>
      </c>
      <c r="M77" s="11">
        <v>-4</v>
      </c>
      <c r="N77" s="17">
        <v>4</v>
      </c>
      <c r="O77" s="11">
        <v>200</v>
      </c>
      <c r="P77" s="11">
        <f t="shared" si="33"/>
        <v>1640000000</v>
      </c>
      <c r="Q77" s="11">
        <f t="shared" si="34"/>
        <v>200000</v>
      </c>
      <c r="R77" s="11">
        <f t="shared" si="35"/>
        <v>1640200000</v>
      </c>
      <c r="S77" s="11">
        <f t="shared" si="24"/>
        <v>-3.3050535211092531</v>
      </c>
      <c r="T77" s="11">
        <f t="shared" si="25"/>
        <v>6.7872658817280103</v>
      </c>
      <c r="U77" s="11">
        <f t="shared" si="36"/>
        <v>10.092319402837264</v>
      </c>
      <c r="V77" s="33"/>
      <c r="W77" s="13">
        <v>-6</v>
      </c>
      <c r="X77" s="13">
        <v>353</v>
      </c>
      <c r="Y77" s="14">
        <v>-4</v>
      </c>
      <c r="Z77" s="14">
        <v>1</v>
      </c>
      <c r="AA77" s="13">
        <v>200</v>
      </c>
      <c r="AB77" s="13">
        <f t="shared" si="37"/>
        <v>50000</v>
      </c>
      <c r="AC77" s="13">
        <f t="shared" si="38"/>
        <v>1765000000</v>
      </c>
      <c r="AD77" s="13">
        <f t="shared" si="39"/>
        <v>1765050000</v>
      </c>
      <c r="AE77" s="13">
        <f t="shared" si="26"/>
        <v>-1.3862943611198906</v>
      </c>
      <c r="AF77" s="13">
        <f t="shared" si="27"/>
        <v>7.3454448549152992E-2</v>
      </c>
      <c r="AG77" s="13">
        <f t="shared" si="40"/>
        <v>1.4597488096690436</v>
      </c>
      <c r="AH77" s="28"/>
      <c r="AI77" s="13">
        <f t="shared" si="28"/>
        <v>-2.3456739411145717</v>
      </c>
      <c r="AJ77" s="13">
        <f t="shared" si="29"/>
        <v>3.4303601651385818</v>
      </c>
      <c r="AK77" s="13">
        <f t="shared" si="41"/>
        <v>5.7760341062531531</v>
      </c>
      <c r="AL77" s="28"/>
    </row>
    <row r="78" spans="1:38" x14ac:dyDescent="0.2">
      <c r="A78" s="2"/>
      <c r="B78" s="2">
        <v>10.4</v>
      </c>
      <c r="C78" s="3">
        <v>200</v>
      </c>
      <c r="D78" s="3">
        <v>-4</v>
      </c>
      <c r="E78" s="3">
        <v>-4</v>
      </c>
      <c r="F78" s="5">
        <v>110</v>
      </c>
      <c r="G78" s="5">
        <v>93</v>
      </c>
      <c r="H78" s="1">
        <f t="shared" si="30"/>
        <v>5500000</v>
      </c>
      <c r="I78" s="1">
        <f t="shared" si="31"/>
        <v>4650000</v>
      </c>
      <c r="J78" s="20">
        <f t="shared" si="32"/>
        <v>10150000</v>
      </c>
      <c r="K78" s="11">
        <v>-6</v>
      </c>
      <c r="L78" s="11">
        <v>402</v>
      </c>
      <c r="M78" s="11">
        <v>-4</v>
      </c>
      <c r="N78" s="17">
        <v>14</v>
      </c>
      <c r="O78" s="11">
        <v>200</v>
      </c>
      <c r="P78" s="11">
        <f t="shared" si="33"/>
        <v>2009999999.9999998</v>
      </c>
      <c r="Q78" s="11">
        <f t="shared" si="34"/>
        <v>700000</v>
      </c>
      <c r="R78" s="11">
        <f t="shared" si="35"/>
        <v>2010699999.9999998</v>
      </c>
      <c r="S78" s="11">
        <f t="shared" si="24"/>
        <v>-2.0614230361771577</v>
      </c>
      <c r="T78" s="11">
        <f t="shared" si="25"/>
        <v>6.0690227814538567</v>
      </c>
      <c r="U78" s="11">
        <f t="shared" si="36"/>
        <v>8.1304458176310135</v>
      </c>
      <c r="V78" s="33"/>
      <c r="W78" s="13">
        <v>-6</v>
      </c>
      <c r="X78" s="13">
        <v>80</v>
      </c>
      <c r="Y78" s="14">
        <v>-4</v>
      </c>
      <c r="Z78" s="14">
        <v>1</v>
      </c>
      <c r="AA78" s="13">
        <v>200</v>
      </c>
      <c r="AB78" s="13">
        <f t="shared" si="37"/>
        <v>50000</v>
      </c>
      <c r="AC78" s="13">
        <f t="shared" si="38"/>
        <v>400000000</v>
      </c>
      <c r="AD78" s="13">
        <f t="shared" si="39"/>
        <v>400050000</v>
      </c>
      <c r="AE78" s="13">
        <f t="shared" si="26"/>
        <v>-2.6390573296152589</v>
      </c>
      <c r="AF78" s="13">
        <f t="shared" si="27"/>
        <v>-1.6144254539451395</v>
      </c>
      <c r="AG78" s="13">
        <f t="shared" si="40"/>
        <v>1.0246318756701194</v>
      </c>
      <c r="AH78" s="28"/>
      <c r="AI78" s="13">
        <f t="shared" si="28"/>
        <v>-2.3502401828962083</v>
      </c>
      <c r="AJ78" s="13">
        <f t="shared" si="29"/>
        <v>2.2272986637543584</v>
      </c>
      <c r="AK78" s="13">
        <f t="shared" si="41"/>
        <v>4.5775388466505671</v>
      </c>
      <c r="AL78" s="28"/>
    </row>
    <row r="79" spans="1:38" x14ac:dyDescent="0.2">
      <c r="A79" s="2"/>
      <c r="B79" s="2">
        <v>10.5</v>
      </c>
      <c r="C79" s="3">
        <v>200</v>
      </c>
      <c r="D79" s="3">
        <v>-4</v>
      </c>
      <c r="E79" s="3">
        <v>-4</v>
      </c>
      <c r="F79" s="5">
        <v>102</v>
      </c>
      <c r="G79" s="5">
        <v>63</v>
      </c>
      <c r="H79" s="1">
        <f t="shared" si="30"/>
        <v>5100000</v>
      </c>
      <c r="I79" s="1">
        <f t="shared" si="31"/>
        <v>3150000</v>
      </c>
      <c r="J79" s="20">
        <f t="shared" si="32"/>
        <v>8250000</v>
      </c>
      <c r="K79" s="11">
        <v>-6</v>
      </c>
      <c r="L79" s="11">
        <v>315</v>
      </c>
      <c r="M79" s="11">
        <v>-4</v>
      </c>
      <c r="N79" s="17">
        <v>17</v>
      </c>
      <c r="O79" s="11">
        <v>200</v>
      </c>
      <c r="P79" s="11">
        <f t="shared" si="33"/>
        <v>1575000000</v>
      </c>
      <c r="Q79" s="11">
        <f t="shared" si="34"/>
        <v>850000</v>
      </c>
      <c r="R79" s="11">
        <f t="shared" si="35"/>
        <v>1575850000</v>
      </c>
      <c r="S79" s="11">
        <f t="shared" si="24"/>
        <v>-1.791759469228055</v>
      </c>
      <c r="T79" s="11">
        <f t="shared" si="25"/>
        <v>6.2146080984221914</v>
      </c>
      <c r="U79" s="11">
        <f t="shared" si="36"/>
        <v>8.0063675676502459</v>
      </c>
      <c r="V79" s="33"/>
      <c r="W79" s="13">
        <v>-6</v>
      </c>
      <c r="X79" s="13">
        <v>346</v>
      </c>
      <c r="Y79" s="14">
        <v>-4</v>
      </c>
      <c r="Z79" s="14">
        <v>1</v>
      </c>
      <c r="AA79" s="13">
        <v>200</v>
      </c>
      <c r="AB79" s="13">
        <f t="shared" si="37"/>
        <v>50000</v>
      </c>
      <c r="AC79" s="13">
        <f t="shared" si="38"/>
        <v>1730000000</v>
      </c>
      <c r="AD79" s="13">
        <f t="shared" si="39"/>
        <v>1730050000</v>
      </c>
      <c r="AE79" s="13">
        <f t="shared" si="26"/>
        <v>-2.8332133440562162</v>
      </c>
      <c r="AF79" s="13">
        <f t="shared" si="27"/>
        <v>9.386613623209128E-2</v>
      </c>
      <c r="AG79" s="13">
        <f t="shared" si="40"/>
        <v>2.9270794802883073</v>
      </c>
      <c r="AH79" s="28"/>
      <c r="AI79" s="13">
        <f t="shared" si="28"/>
        <v>-2.3124864066421353</v>
      </c>
      <c r="AJ79" s="13">
        <f t="shared" si="29"/>
        <v>3.1542371173271415</v>
      </c>
      <c r="AK79" s="13">
        <f t="shared" si="41"/>
        <v>5.4667235239692769</v>
      </c>
      <c r="AL79" s="28"/>
    </row>
    <row r="80" spans="1:38" x14ac:dyDescent="0.2">
      <c r="A80" s="2"/>
      <c r="B80" s="2">
        <v>10.6</v>
      </c>
      <c r="C80" s="3">
        <v>200</v>
      </c>
      <c r="D80" s="3">
        <v>-4</v>
      </c>
      <c r="E80" s="3">
        <v>-4</v>
      </c>
      <c r="F80" s="5">
        <v>159</v>
      </c>
      <c r="G80" s="5">
        <v>156</v>
      </c>
      <c r="H80" s="1">
        <f t="shared" si="30"/>
        <v>7950000</v>
      </c>
      <c r="I80" s="1">
        <f t="shared" si="31"/>
        <v>7800000</v>
      </c>
      <c r="J80" s="20">
        <f t="shared" si="32"/>
        <v>15750000</v>
      </c>
      <c r="K80" s="11">
        <v>-6</v>
      </c>
      <c r="L80" s="11">
        <v>315</v>
      </c>
      <c r="M80" s="14">
        <v>-4</v>
      </c>
      <c r="N80" s="14">
        <v>1</v>
      </c>
      <c r="O80" s="11">
        <v>200</v>
      </c>
      <c r="P80" s="11">
        <f t="shared" si="33"/>
        <v>1575000000</v>
      </c>
      <c r="Q80" s="11">
        <f t="shared" si="34"/>
        <v>50000</v>
      </c>
      <c r="R80" s="11">
        <f t="shared" si="35"/>
        <v>1575050000</v>
      </c>
      <c r="S80" s="11">
        <f t="shared" si="24"/>
        <v>-5.0689042022202315</v>
      </c>
      <c r="T80" s="11">
        <f t="shared" si="25"/>
        <v>5.3078868175641878</v>
      </c>
      <c r="U80" s="11">
        <f t="shared" si="36"/>
        <v>10.37679101978442</v>
      </c>
      <c r="V80" s="34"/>
      <c r="W80" s="13">
        <v>-6</v>
      </c>
      <c r="X80" s="13">
        <v>224</v>
      </c>
      <c r="Y80" s="14">
        <v>-4</v>
      </c>
      <c r="Z80" s="14">
        <v>1</v>
      </c>
      <c r="AA80" s="13">
        <v>200</v>
      </c>
      <c r="AB80" s="13">
        <f t="shared" si="37"/>
        <v>50000</v>
      </c>
      <c r="AC80" s="13">
        <f t="shared" si="38"/>
        <v>1120000000</v>
      </c>
      <c r="AD80" s="13">
        <f t="shared" si="39"/>
        <v>1120050000</v>
      </c>
      <c r="AE80" s="13">
        <f t="shared" si="26"/>
        <v>0</v>
      </c>
      <c r="AF80" s="13">
        <f t="shared" si="27"/>
        <v>-0.34092658697059319</v>
      </c>
      <c r="AG80" s="13">
        <f t="shared" si="40"/>
        <v>-0.34092658697059319</v>
      </c>
      <c r="AH80" s="29"/>
      <c r="AI80" s="13">
        <f t="shared" si="28"/>
        <v>-2.5344521011101158</v>
      </c>
      <c r="AJ80" s="13">
        <f t="shared" si="29"/>
        <v>2.4834801152967971</v>
      </c>
      <c r="AK80" s="13">
        <f t="shared" si="41"/>
        <v>5.0179322164069129</v>
      </c>
      <c r="AL80" s="29"/>
    </row>
    <row r="81" spans="1:38" x14ac:dyDescent="0.2">
      <c r="A81" t="s">
        <v>18</v>
      </c>
      <c r="B81">
        <v>11.1</v>
      </c>
      <c r="C81" s="1">
        <v>200</v>
      </c>
      <c r="D81" s="1">
        <v>-4</v>
      </c>
      <c r="E81" s="1">
        <v>-4</v>
      </c>
      <c r="F81" s="5">
        <v>77</v>
      </c>
      <c r="G81" s="5">
        <v>69</v>
      </c>
      <c r="H81" s="1">
        <f t="shared" si="30"/>
        <v>3850000</v>
      </c>
      <c r="I81" s="1">
        <f t="shared" si="31"/>
        <v>3450000</v>
      </c>
      <c r="J81" s="20">
        <f t="shared" si="32"/>
        <v>7300000</v>
      </c>
      <c r="K81" s="11">
        <v>-5</v>
      </c>
      <c r="L81" s="11">
        <v>187</v>
      </c>
      <c r="M81" s="11">
        <v>-3</v>
      </c>
      <c r="N81" s="17">
        <v>23</v>
      </c>
      <c r="O81" s="11">
        <v>200</v>
      </c>
      <c r="P81" s="11">
        <f t="shared" si="33"/>
        <v>93499999.999999985</v>
      </c>
      <c r="Q81" s="11">
        <f t="shared" si="34"/>
        <v>115000</v>
      </c>
      <c r="R81" s="11">
        <f t="shared" si="35"/>
        <v>93614999.999999985</v>
      </c>
      <c r="S81" s="11">
        <f t="shared" si="24"/>
        <v>-3.5108962989185799</v>
      </c>
      <c r="T81" s="11">
        <f t="shared" si="25"/>
        <v>3.2995872052513726</v>
      </c>
      <c r="U81" s="11">
        <f t="shared" si="36"/>
        <v>6.8104835041699525</v>
      </c>
      <c r="V81" s="32">
        <f>AVERAGE(U81:U86)</f>
        <v>6.8790107634337128</v>
      </c>
      <c r="W81" s="13">
        <v>-5</v>
      </c>
      <c r="X81" s="13">
        <v>47</v>
      </c>
      <c r="Y81" s="15">
        <v>-3</v>
      </c>
      <c r="Z81" s="15">
        <v>1</v>
      </c>
      <c r="AA81" s="13">
        <v>200</v>
      </c>
      <c r="AB81" s="13">
        <f t="shared" si="37"/>
        <v>5000</v>
      </c>
      <c r="AC81" s="13">
        <f t="shared" si="38"/>
        <v>23499999.999999996</v>
      </c>
      <c r="AD81" s="13">
        <f t="shared" si="39"/>
        <v>23504999.999999996</v>
      </c>
      <c r="AE81" s="13">
        <f t="shared" si="26"/>
        <v>-3.1354942159291497</v>
      </c>
      <c r="AF81" s="13">
        <f t="shared" si="27"/>
        <v>-1.380961015144528</v>
      </c>
      <c r="AG81" s="13">
        <f t="shared" si="40"/>
        <v>1.7545332007846217</v>
      </c>
      <c r="AH81" s="27">
        <f>AVERAGE(AG81:AG86)</f>
        <v>3.1178732030523846</v>
      </c>
      <c r="AI81" s="13">
        <f t="shared" si="28"/>
        <v>-3.3231952574238646</v>
      </c>
      <c r="AJ81" s="13">
        <f t="shared" si="29"/>
        <v>0.95931309505342244</v>
      </c>
      <c r="AK81" s="13">
        <f t="shared" si="41"/>
        <v>4.2825083524772873</v>
      </c>
      <c r="AL81" s="27">
        <f>AVERAGE(AK81:AK86)</f>
        <v>4.9984419832430484</v>
      </c>
    </row>
    <row r="82" spans="1:38" x14ac:dyDescent="0.2">
      <c r="B82">
        <v>11.2</v>
      </c>
      <c r="C82" s="1">
        <v>200</v>
      </c>
      <c r="D82" s="1">
        <v>-4</v>
      </c>
      <c r="E82" s="1">
        <v>-4</v>
      </c>
      <c r="F82" s="5">
        <v>120</v>
      </c>
      <c r="G82" s="5">
        <v>51</v>
      </c>
      <c r="H82" s="1">
        <f t="shared" si="30"/>
        <v>6000000</v>
      </c>
      <c r="I82" s="1">
        <f t="shared" si="31"/>
        <v>2550000</v>
      </c>
      <c r="J82" s="20">
        <f t="shared" si="32"/>
        <v>8550000</v>
      </c>
      <c r="K82" s="11">
        <v>-5</v>
      </c>
      <c r="L82" s="11">
        <v>135</v>
      </c>
      <c r="M82" s="11">
        <v>-3</v>
      </c>
      <c r="N82" s="11">
        <v>65</v>
      </c>
      <c r="O82" s="11">
        <v>200</v>
      </c>
      <c r="P82" s="11">
        <f t="shared" si="33"/>
        <v>67499999.999999985</v>
      </c>
      <c r="Q82" s="11">
        <f t="shared" si="34"/>
        <v>325000</v>
      </c>
      <c r="R82" s="11">
        <f t="shared" si="35"/>
        <v>67824999.999999985</v>
      </c>
      <c r="S82" s="11">
        <f t="shared" si="24"/>
        <v>-2.9156895658804545</v>
      </c>
      <c r="T82" s="11">
        <f t="shared" si="25"/>
        <v>3.2760342387081494</v>
      </c>
      <c r="U82" s="11">
        <f t="shared" si="36"/>
        <v>6.1917238045886034</v>
      </c>
      <c r="V82" s="33"/>
      <c r="W82" s="13">
        <v>-5</v>
      </c>
      <c r="X82" s="13">
        <v>410</v>
      </c>
      <c r="Y82" s="15">
        <v>-3</v>
      </c>
      <c r="Z82" s="15">
        <v>1</v>
      </c>
      <c r="AA82" s="13">
        <v>200</v>
      </c>
      <c r="AB82" s="13">
        <f t="shared" si="37"/>
        <v>5000</v>
      </c>
      <c r="AC82" s="13">
        <f t="shared" si="38"/>
        <v>204999999.99999997</v>
      </c>
      <c r="AD82" s="13">
        <f t="shared" si="39"/>
        <v>205004999.99999997</v>
      </c>
      <c r="AE82" s="13">
        <f t="shared" si="26"/>
        <v>-4.1743872698956368</v>
      </c>
      <c r="AF82" s="13">
        <f t="shared" si="27"/>
        <v>1.110882381259924</v>
      </c>
      <c r="AG82" s="13">
        <f t="shared" si="40"/>
        <v>5.285269651155561</v>
      </c>
      <c r="AH82" s="28"/>
      <c r="AI82" s="13">
        <f t="shared" si="28"/>
        <v>-3.5450384178880459</v>
      </c>
      <c r="AJ82" s="13">
        <f t="shared" si="29"/>
        <v>2.1934583099840368</v>
      </c>
      <c r="AK82" s="13">
        <f t="shared" si="41"/>
        <v>5.7384967278720822</v>
      </c>
      <c r="AL82" s="28"/>
    </row>
    <row r="83" spans="1:38" x14ac:dyDescent="0.2">
      <c r="B83">
        <v>11.3</v>
      </c>
      <c r="C83" s="1">
        <v>200</v>
      </c>
      <c r="D83" s="1">
        <v>-4</v>
      </c>
      <c r="E83" s="1">
        <v>-4</v>
      </c>
      <c r="F83" s="5">
        <v>100</v>
      </c>
      <c r="G83" s="5">
        <v>75</v>
      </c>
      <c r="H83" s="1">
        <f t="shared" si="30"/>
        <v>5000000</v>
      </c>
      <c r="I83" s="1">
        <f t="shared" si="31"/>
        <v>3750000</v>
      </c>
      <c r="J83" s="20">
        <f t="shared" si="32"/>
        <v>8750000</v>
      </c>
      <c r="K83" s="11">
        <v>-5</v>
      </c>
      <c r="L83" s="11">
        <v>213</v>
      </c>
      <c r="M83" s="11">
        <v>-3</v>
      </c>
      <c r="N83" s="17">
        <v>3</v>
      </c>
      <c r="O83" s="11">
        <v>200</v>
      </c>
      <c r="P83" s="11">
        <f t="shared" si="33"/>
        <v>106499999.99999999</v>
      </c>
      <c r="Q83" s="11">
        <f t="shared" si="34"/>
        <v>15000</v>
      </c>
      <c r="R83" s="11">
        <f t="shared" si="35"/>
        <v>106514999.99999999</v>
      </c>
      <c r="S83" s="11">
        <f t="shared" si="24"/>
        <v>-5.8091429903140277</v>
      </c>
      <c r="T83" s="11">
        <f t="shared" si="25"/>
        <v>3.3463891451671604</v>
      </c>
      <c r="U83" s="11">
        <f t="shared" si="36"/>
        <v>9.155532135481188</v>
      </c>
      <c r="V83" s="33"/>
      <c r="W83" s="13">
        <v>-5</v>
      </c>
      <c r="X83" s="13">
        <v>41</v>
      </c>
      <c r="Y83" s="15">
        <v>-3</v>
      </c>
      <c r="Z83" s="15">
        <v>1</v>
      </c>
      <c r="AA83" s="13">
        <v>200</v>
      </c>
      <c r="AB83" s="13">
        <f t="shared" si="37"/>
        <v>5000</v>
      </c>
      <c r="AC83" s="13">
        <f t="shared" si="38"/>
        <v>20499999.999999996</v>
      </c>
      <c r="AD83" s="13">
        <f t="shared" si="39"/>
        <v>20504999.999999996</v>
      </c>
      <c r="AE83" s="13">
        <f t="shared" si="26"/>
        <v>-1.0986122886681098</v>
      </c>
      <c r="AF83" s="13">
        <f t="shared" si="27"/>
        <v>-1.6477200990051173</v>
      </c>
      <c r="AG83" s="13">
        <f t="shared" si="40"/>
        <v>-0.54910781033700751</v>
      </c>
      <c r="AH83" s="28"/>
      <c r="AI83" s="13">
        <f t="shared" si="28"/>
        <v>-3.4538776394910684</v>
      </c>
      <c r="AJ83" s="13">
        <f t="shared" si="29"/>
        <v>0.84933452308102142</v>
      </c>
      <c r="AK83" s="13">
        <f t="shared" si="41"/>
        <v>4.3032121625720894</v>
      </c>
      <c r="AL83" s="28"/>
    </row>
    <row r="84" spans="1:38" x14ac:dyDescent="0.2">
      <c r="B84">
        <v>11.4</v>
      </c>
      <c r="C84" s="1">
        <v>200</v>
      </c>
      <c r="D84" s="1">
        <v>-4</v>
      </c>
      <c r="E84" s="1">
        <v>-4</v>
      </c>
      <c r="F84" s="5">
        <v>99</v>
      </c>
      <c r="G84" s="5">
        <v>54</v>
      </c>
      <c r="H84" s="1">
        <f t="shared" si="30"/>
        <v>4950000</v>
      </c>
      <c r="I84" s="1">
        <f t="shared" si="31"/>
        <v>2700000</v>
      </c>
      <c r="J84" s="20">
        <f t="shared" si="32"/>
        <v>7650000</v>
      </c>
      <c r="K84" s="11">
        <v>-5</v>
      </c>
      <c r="L84" s="11">
        <v>116</v>
      </c>
      <c r="M84" s="11">
        <v>-4</v>
      </c>
      <c r="N84" s="11">
        <v>55</v>
      </c>
      <c r="O84" s="11">
        <v>200</v>
      </c>
      <c r="P84" s="11">
        <f t="shared" si="33"/>
        <v>57999999.999999993</v>
      </c>
      <c r="Q84" s="11">
        <f t="shared" si="34"/>
        <v>2750000</v>
      </c>
      <c r="R84" s="11">
        <f t="shared" si="35"/>
        <v>60749999.999999993</v>
      </c>
      <c r="S84" s="11">
        <f t="shared" si="24"/>
        <v>-0.58778666490211895</v>
      </c>
      <c r="T84" s="11">
        <f t="shared" si="25"/>
        <v>3.0671912375361359</v>
      </c>
      <c r="U84" s="11">
        <f t="shared" si="36"/>
        <v>3.6549779024382549</v>
      </c>
      <c r="V84" s="33"/>
      <c r="W84" s="13">
        <v>-5</v>
      </c>
      <c r="X84" s="13">
        <v>343</v>
      </c>
      <c r="Y84" s="15">
        <v>-3</v>
      </c>
      <c r="Z84" s="15">
        <v>1</v>
      </c>
      <c r="AA84" s="13">
        <v>200</v>
      </c>
      <c r="AB84" s="13">
        <f t="shared" si="37"/>
        <v>5000</v>
      </c>
      <c r="AC84" s="13">
        <f t="shared" si="38"/>
        <v>171499999.99999997</v>
      </c>
      <c r="AD84" s="13">
        <f t="shared" si="39"/>
        <v>171504999.99999997</v>
      </c>
      <c r="AE84" s="13">
        <f t="shared" si="26"/>
        <v>-6.3099182782265162</v>
      </c>
      <c r="AF84" s="13">
        <f t="shared" si="27"/>
        <v>1.0841402560595752</v>
      </c>
      <c r="AG84" s="13">
        <f t="shared" si="40"/>
        <v>7.3940585342860912</v>
      </c>
      <c r="AH84" s="28"/>
      <c r="AI84" s="13">
        <f t="shared" si="28"/>
        <v>-3.4488524715643178</v>
      </c>
      <c r="AJ84" s="13">
        <f t="shared" si="29"/>
        <v>2.0756657467978554</v>
      </c>
      <c r="AK84" s="13">
        <f t="shared" si="41"/>
        <v>5.5245182183621733</v>
      </c>
      <c r="AL84" s="28"/>
    </row>
    <row r="85" spans="1:38" x14ac:dyDescent="0.2">
      <c r="B85">
        <v>11.5</v>
      </c>
      <c r="C85" s="1">
        <v>200</v>
      </c>
      <c r="D85" s="1">
        <v>-4</v>
      </c>
      <c r="E85" s="1">
        <v>-4</v>
      </c>
      <c r="F85" s="5">
        <v>82</v>
      </c>
      <c r="G85" s="5">
        <v>85</v>
      </c>
      <c r="H85" s="1">
        <f t="shared" si="30"/>
        <v>4100000</v>
      </c>
      <c r="I85" s="1">
        <f t="shared" si="31"/>
        <v>4250000</v>
      </c>
      <c r="J85" s="20">
        <f t="shared" si="32"/>
        <v>8350000</v>
      </c>
      <c r="K85" s="11">
        <v>-5</v>
      </c>
      <c r="L85" s="11">
        <v>162</v>
      </c>
      <c r="M85" s="11">
        <v>-3</v>
      </c>
      <c r="N85" s="17">
        <v>8</v>
      </c>
      <c r="O85" s="11">
        <v>200</v>
      </c>
      <c r="P85" s="11">
        <f t="shared" si="33"/>
        <v>80999999.999999985</v>
      </c>
      <c r="Q85" s="11">
        <f t="shared" si="34"/>
        <v>40000</v>
      </c>
      <c r="R85" s="11">
        <f t="shared" si="35"/>
        <v>81039999.999999985</v>
      </c>
      <c r="S85" s="11">
        <f t="shared" si="24"/>
        <v>-4.6298627985784631</v>
      </c>
      <c r="T85" s="11">
        <f t="shared" si="25"/>
        <v>2.9475301717361133</v>
      </c>
      <c r="U85" s="11">
        <f t="shared" si="36"/>
        <v>7.5773929703145768</v>
      </c>
      <c r="V85" s="33"/>
      <c r="W85" s="13">
        <v>-5</v>
      </c>
      <c r="X85" s="13">
        <v>226</v>
      </c>
      <c r="Y85" s="15">
        <v>-3</v>
      </c>
      <c r="Z85" s="15">
        <v>1</v>
      </c>
      <c r="AA85" s="13">
        <v>200</v>
      </c>
      <c r="AB85" s="13">
        <f t="shared" si="37"/>
        <v>5000</v>
      </c>
      <c r="AC85" s="13">
        <f t="shared" si="38"/>
        <v>112999999.99999999</v>
      </c>
      <c r="AD85" s="13">
        <f t="shared" si="39"/>
        <v>113004999.99999999</v>
      </c>
      <c r="AE85" s="13">
        <f t="shared" si="26"/>
        <v>-2.0794415416798357</v>
      </c>
      <c r="AF85" s="13">
        <f t="shared" si="27"/>
        <v>0.3329386640399018</v>
      </c>
      <c r="AG85" s="13">
        <f t="shared" si="40"/>
        <v>2.4123802057197374</v>
      </c>
      <c r="AH85" s="28"/>
      <c r="AI85" s="13">
        <f t="shared" si="28"/>
        <v>-3.3546521701291492</v>
      </c>
      <c r="AJ85" s="13">
        <f t="shared" si="29"/>
        <v>1.6402344178880075</v>
      </c>
      <c r="AK85" s="13">
        <f t="shared" si="41"/>
        <v>4.9948865880171569</v>
      </c>
      <c r="AL85" s="28"/>
    </row>
    <row r="86" spans="1:38" x14ac:dyDescent="0.2">
      <c r="B86">
        <v>11.6</v>
      </c>
      <c r="C86" s="1">
        <v>200</v>
      </c>
      <c r="D86" s="1">
        <v>-4</v>
      </c>
      <c r="E86" s="1">
        <v>-4</v>
      </c>
      <c r="F86" s="5">
        <v>132</v>
      </c>
      <c r="G86" s="5">
        <v>46</v>
      </c>
      <c r="H86" s="1">
        <f t="shared" si="30"/>
        <v>6600000</v>
      </c>
      <c r="I86" s="1">
        <f t="shared" si="31"/>
        <v>2300000</v>
      </c>
      <c r="J86" s="20">
        <f t="shared" si="32"/>
        <v>8900000</v>
      </c>
      <c r="K86" s="11">
        <v>-5</v>
      </c>
      <c r="L86" s="11">
        <v>185</v>
      </c>
      <c r="M86" s="11">
        <v>-3</v>
      </c>
      <c r="N86" s="17">
        <v>20</v>
      </c>
      <c r="O86" s="11">
        <v>200</v>
      </c>
      <c r="P86" s="11">
        <f t="shared" si="33"/>
        <v>92499999.999999985</v>
      </c>
      <c r="Q86" s="11">
        <f t="shared" si="34"/>
        <v>100000</v>
      </c>
      <c r="R86" s="11">
        <f t="shared" si="35"/>
        <v>92599999.999999985</v>
      </c>
      <c r="S86" s="11">
        <f t="shared" si="24"/>
        <v>-4.1896547420264252</v>
      </c>
      <c r="T86" s="11">
        <f t="shared" si="25"/>
        <v>3.6942995215832752</v>
      </c>
      <c r="U86" s="11">
        <f t="shared" si="36"/>
        <v>7.8839542636097004</v>
      </c>
      <c r="V86" s="34"/>
      <c r="W86" s="13">
        <v>-5</v>
      </c>
      <c r="X86" s="13">
        <v>103</v>
      </c>
      <c r="Y86" s="15">
        <v>-3</v>
      </c>
      <c r="Z86" s="15">
        <v>1</v>
      </c>
      <c r="AA86" s="13">
        <v>200</v>
      </c>
      <c r="AB86" s="13">
        <f t="shared" si="37"/>
        <v>5000</v>
      </c>
      <c r="AC86" s="13">
        <f t="shared" si="38"/>
        <v>51499999.999999993</v>
      </c>
      <c r="AD86" s="13">
        <f t="shared" si="39"/>
        <v>51504999.999999993</v>
      </c>
      <c r="AE86" s="13">
        <f t="shared" si="26"/>
        <v>-2.9957322735539909</v>
      </c>
      <c r="AF86" s="13">
        <f t="shared" si="27"/>
        <v>-0.5856268368486891</v>
      </c>
      <c r="AG86" s="13">
        <f t="shared" si="40"/>
        <v>2.4101054367053019</v>
      </c>
      <c r="AH86" s="29"/>
      <c r="AI86" s="13">
        <f t="shared" si="28"/>
        <v>-3.5926935077902082</v>
      </c>
      <c r="AJ86" s="13">
        <f t="shared" si="29"/>
        <v>1.5543363423672931</v>
      </c>
      <c r="AK86" s="13">
        <f t="shared" si="41"/>
        <v>5.1470298501575016</v>
      </c>
      <c r="AL86" s="29"/>
    </row>
    <row r="87" spans="1:38" x14ac:dyDescent="0.2">
      <c r="A87" s="2" t="s">
        <v>19</v>
      </c>
      <c r="B87" s="2">
        <v>11.1</v>
      </c>
      <c r="C87" s="3">
        <v>200</v>
      </c>
      <c r="D87" s="3">
        <v>-4</v>
      </c>
      <c r="E87" s="3">
        <v>-4</v>
      </c>
      <c r="F87" s="5">
        <v>77</v>
      </c>
      <c r="G87" s="5">
        <v>69</v>
      </c>
      <c r="H87" s="1">
        <f t="shared" si="30"/>
        <v>3850000</v>
      </c>
      <c r="I87" s="1">
        <f t="shared" si="31"/>
        <v>3450000</v>
      </c>
      <c r="J87" s="20">
        <f t="shared" si="32"/>
        <v>7300000</v>
      </c>
      <c r="K87" s="11">
        <v>-6</v>
      </c>
      <c r="L87" s="11">
        <v>217</v>
      </c>
      <c r="M87" s="11">
        <v>-4</v>
      </c>
      <c r="N87" s="17">
        <v>5</v>
      </c>
      <c r="O87" s="11">
        <v>200</v>
      </c>
      <c r="P87" s="11">
        <f t="shared" si="33"/>
        <v>1085000000</v>
      </c>
      <c r="Q87" s="11">
        <f t="shared" si="34"/>
        <v>250000</v>
      </c>
      <c r="R87" s="11">
        <f t="shared" si="35"/>
        <v>1085250000</v>
      </c>
      <c r="S87" s="11">
        <f t="shared" si="24"/>
        <v>-2.7343675094195836</v>
      </c>
      <c r="T87" s="11">
        <f t="shared" si="25"/>
        <v>5.7509610349312918</v>
      </c>
      <c r="U87" s="11">
        <f t="shared" si="36"/>
        <v>8.4853285443508746</v>
      </c>
      <c r="V87" s="32">
        <f>AVERAGE(U87:U92)</f>
        <v>7.7239373001653702</v>
      </c>
      <c r="W87" s="13">
        <v>-6</v>
      </c>
      <c r="X87" s="13">
        <v>169</v>
      </c>
      <c r="Y87" s="15">
        <v>-4</v>
      </c>
      <c r="Z87" s="15">
        <v>1</v>
      </c>
      <c r="AA87" s="13">
        <v>200</v>
      </c>
      <c r="AB87" s="13">
        <f t="shared" si="37"/>
        <v>50000</v>
      </c>
      <c r="AC87" s="13">
        <f t="shared" si="38"/>
        <v>845000000</v>
      </c>
      <c r="AD87" s="13">
        <f t="shared" si="39"/>
        <v>845050000</v>
      </c>
      <c r="AE87" s="13">
        <f t="shared" si="26"/>
        <v>-1.6094379124341003</v>
      </c>
      <c r="AF87" s="13">
        <f t="shared" si="27"/>
        <v>-0.24999863861738614</v>
      </c>
      <c r="AG87" s="13">
        <f t="shared" si="40"/>
        <v>1.3594392738167143</v>
      </c>
      <c r="AH87" s="27">
        <f>AVERAGE(AG87:AG92)</f>
        <v>2.139431243910813</v>
      </c>
      <c r="AI87" s="13">
        <f t="shared" si="28"/>
        <v>-2.1719027109268421</v>
      </c>
      <c r="AJ87" s="13">
        <f t="shared" si="29"/>
        <v>2.7504811981569528</v>
      </c>
      <c r="AK87" s="13">
        <f t="shared" si="41"/>
        <v>4.9223839090837949</v>
      </c>
      <c r="AL87" s="27">
        <f>AVERAGE(AK87:AK92)</f>
        <v>4.9316842720380905</v>
      </c>
    </row>
    <row r="88" spans="1:38" x14ac:dyDescent="0.2">
      <c r="A88" s="2"/>
      <c r="B88" s="2">
        <v>11.2</v>
      </c>
      <c r="C88" s="3">
        <v>200</v>
      </c>
      <c r="D88" s="3">
        <v>-4</v>
      </c>
      <c r="E88" s="3">
        <v>-4</v>
      </c>
      <c r="F88" s="5">
        <v>120</v>
      </c>
      <c r="G88" s="5">
        <v>51</v>
      </c>
      <c r="H88" s="1">
        <f t="shared" si="30"/>
        <v>6000000</v>
      </c>
      <c r="I88" s="1">
        <f t="shared" si="31"/>
        <v>2550000</v>
      </c>
      <c r="J88" s="20">
        <f t="shared" si="32"/>
        <v>8550000</v>
      </c>
      <c r="K88" s="11">
        <v>-6</v>
      </c>
      <c r="L88" s="11">
        <v>158</v>
      </c>
      <c r="M88" s="11">
        <v>-4</v>
      </c>
      <c r="N88" s="11">
        <v>37</v>
      </c>
      <c r="O88" s="11">
        <v>200</v>
      </c>
      <c r="P88" s="11">
        <f t="shared" si="33"/>
        <v>790000000</v>
      </c>
      <c r="Q88" s="11">
        <f t="shared" si="34"/>
        <v>1850000</v>
      </c>
      <c r="R88" s="11">
        <f t="shared" si="35"/>
        <v>791850000</v>
      </c>
      <c r="S88" s="11">
        <f t="shared" si="24"/>
        <v>-1.1765738301378215</v>
      </c>
      <c r="T88" s="11">
        <f t="shared" si="25"/>
        <v>5.7359395862907325</v>
      </c>
      <c r="U88" s="11">
        <f t="shared" si="36"/>
        <v>6.9125134164285544</v>
      </c>
      <c r="V88" s="33"/>
      <c r="W88" s="13">
        <v>-6</v>
      </c>
      <c r="X88" s="13">
        <v>107</v>
      </c>
      <c r="Y88" s="14">
        <v>-4</v>
      </c>
      <c r="Z88" s="14">
        <v>1</v>
      </c>
      <c r="AA88" s="13">
        <v>200</v>
      </c>
      <c r="AB88" s="13">
        <f t="shared" si="37"/>
        <v>50000</v>
      </c>
      <c r="AC88" s="13">
        <f t="shared" si="38"/>
        <v>535000000</v>
      </c>
      <c r="AD88" s="13">
        <f t="shared" si="39"/>
        <v>535050000</v>
      </c>
      <c r="AE88" s="13">
        <f t="shared" si="26"/>
        <v>-3.6109179126442243</v>
      </c>
      <c r="AF88" s="13">
        <f t="shared" si="27"/>
        <v>-0.38976619856506073</v>
      </c>
      <c r="AG88" s="13">
        <f t="shared" si="40"/>
        <v>3.2211517140791637</v>
      </c>
      <c r="AH88" s="28"/>
      <c r="AI88" s="13">
        <f t="shared" si="28"/>
        <v>-2.3937458713910229</v>
      </c>
      <c r="AJ88" s="13">
        <f t="shared" si="29"/>
        <v>2.6730866938628357</v>
      </c>
      <c r="AK88" s="13">
        <f t="shared" si="41"/>
        <v>5.0668325652538586</v>
      </c>
      <c r="AL88" s="28"/>
    </row>
    <row r="89" spans="1:38" x14ac:dyDescent="0.2">
      <c r="A89" s="2"/>
      <c r="B89" s="2">
        <v>11.3</v>
      </c>
      <c r="C89" s="3">
        <v>200</v>
      </c>
      <c r="D89" s="3">
        <v>-4</v>
      </c>
      <c r="E89" s="3">
        <v>-4</v>
      </c>
      <c r="F89" s="5">
        <v>100</v>
      </c>
      <c r="G89" s="5">
        <v>75</v>
      </c>
      <c r="H89" s="1">
        <f t="shared" si="30"/>
        <v>5000000</v>
      </c>
      <c r="I89" s="1">
        <f t="shared" si="31"/>
        <v>3750000</v>
      </c>
      <c r="J89" s="20">
        <f t="shared" si="32"/>
        <v>8750000</v>
      </c>
      <c r="K89" s="11">
        <v>-6</v>
      </c>
      <c r="L89" s="11">
        <v>144</v>
      </c>
      <c r="M89" s="14">
        <v>-4</v>
      </c>
      <c r="N89" s="14">
        <v>1</v>
      </c>
      <c r="O89" s="11">
        <v>200</v>
      </c>
      <c r="P89" s="11">
        <f t="shared" si="33"/>
        <v>720000000</v>
      </c>
      <c r="Q89" s="11">
        <f t="shared" si="34"/>
        <v>50000</v>
      </c>
      <c r="R89" s="11">
        <f t="shared" si="35"/>
        <v>720050000</v>
      </c>
      <c r="S89" s="11">
        <f t="shared" si="24"/>
        <v>-4.6051701859880909</v>
      </c>
      <c r="T89" s="11">
        <f t="shared" si="25"/>
        <v>5.2574953720277815</v>
      </c>
      <c r="U89" s="11">
        <f t="shared" si="36"/>
        <v>9.8626655580158733</v>
      </c>
      <c r="V89" s="33"/>
      <c r="W89" s="13">
        <v>-6</v>
      </c>
      <c r="X89" s="13">
        <v>111</v>
      </c>
      <c r="Y89" s="14">
        <v>-4</v>
      </c>
      <c r="Z89" s="14">
        <v>1</v>
      </c>
      <c r="AA89" s="13">
        <v>200</v>
      </c>
      <c r="AB89" s="13">
        <f t="shared" si="37"/>
        <v>50000</v>
      </c>
      <c r="AC89" s="13">
        <f t="shared" si="38"/>
        <v>555000000</v>
      </c>
      <c r="AD89" s="13">
        <f t="shared" si="39"/>
        <v>555050000</v>
      </c>
      <c r="AE89" s="13">
        <f t="shared" si="26"/>
        <v>0</v>
      </c>
      <c r="AF89" s="13">
        <f t="shared" si="27"/>
        <v>-0.26028309826366641</v>
      </c>
      <c r="AG89" s="13">
        <f t="shared" si="40"/>
        <v>-0.26028309826366641</v>
      </c>
      <c r="AH89" s="28"/>
      <c r="AI89" s="13">
        <f t="shared" si="28"/>
        <v>-2.3025850929940455</v>
      </c>
      <c r="AJ89" s="13">
        <f t="shared" si="29"/>
        <v>2.4986061368820573</v>
      </c>
      <c r="AK89" s="13">
        <f t="shared" si="41"/>
        <v>4.8011912298761033</v>
      </c>
      <c r="AL89" s="28"/>
    </row>
    <row r="90" spans="1:38" x14ac:dyDescent="0.2">
      <c r="A90" s="2"/>
      <c r="B90" s="2">
        <v>11.4</v>
      </c>
      <c r="C90" s="3">
        <v>200</v>
      </c>
      <c r="D90" s="3">
        <v>-4</v>
      </c>
      <c r="E90" s="3">
        <v>-4</v>
      </c>
      <c r="F90" s="5">
        <v>99</v>
      </c>
      <c r="G90" s="5">
        <v>54</v>
      </c>
      <c r="H90" s="1">
        <f t="shared" si="30"/>
        <v>4950000</v>
      </c>
      <c r="I90" s="1">
        <f t="shared" si="31"/>
        <v>2700000</v>
      </c>
      <c r="J90" s="20">
        <f t="shared" si="32"/>
        <v>7650000</v>
      </c>
      <c r="K90" s="11">
        <v>-6</v>
      </c>
      <c r="L90" s="11">
        <v>161</v>
      </c>
      <c r="M90" s="11">
        <v>-5</v>
      </c>
      <c r="N90" s="11">
        <v>106</v>
      </c>
      <c r="O90" s="11">
        <v>200</v>
      </c>
      <c r="P90" s="11">
        <f t="shared" si="33"/>
        <v>805000000</v>
      </c>
      <c r="Q90" s="11">
        <f t="shared" si="34"/>
        <v>52999999.999999993</v>
      </c>
      <c r="R90" s="11">
        <f t="shared" si="35"/>
        <v>858000000</v>
      </c>
      <c r="S90" s="11">
        <f t="shared" si="24"/>
        <v>2.3709043369715226</v>
      </c>
      <c r="T90" s="11">
        <f t="shared" si="25"/>
        <v>5.6975905044082804</v>
      </c>
      <c r="U90" s="11">
        <f t="shared" si="36"/>
        <v>3.3266861674367578</v>
      </c>
      <c r="V90" s="33"/>
      <c r="W90" s="13">
        <v>-6</v>
      </c>
      <c r="X90" s="13">
        <v>167</v>
      </c>
      <c r="Y90" s="14">
        <v>-4</v>
      </c>
      <c r="Z90" s="14">
        <v>1</v>
      </c>
      <c r="AA90" s="13">
        <v>200</v>
      </c>
      <c r="AB90" s="13">
        <f t="shared" si="37"/>
        <v>50000</v>
      </c>
      <c r="AC90" s="13">
        <f t="shared" si="38"/>
        <v>835000000</v>
      </c>
      <c r="AD90" s="13">
        <f t="shared" si="39"/>
        <v>835050000</v>
      </c>
      <c r="AE90" s="13">
        <f t="shared" si="26"/>
        <v>-6.9660241871061128</v>
      </c>
      <c r="AF90" s="13">
        <f t="shared" si="27"/>
        <v>3.6589447432292178E-2</v>
      </c>
      <c r="AG90" s="13">
        <f t="shared" si="40"/>
        <v>7.0026136345384051</v>
      </c>
      <c r="AH90" s="28"/>
      <c r="AI90" s="13">
        <f t="shared" si="28"/>
        <v>-2.2975599250672949</v>
      </c>
      <c r="AJ90" s="13">
        <f t="shared" si="29"/>
        <v>2.8670899759202859</v>
      </c>
      <c r="AK90" s="13">
        <f t="shared" si="41"/>
        <v>5.1646499009875804</v>
      </c>
      <c r="AL90" s="28"/>
    </row>
    <row r="91" spans="1:38" x14ac:dyDescent="0.2">
      <c r="A91" s="2"/>
      <c r="B91" s="2">
        <v>11.5</v>
      </c>
      <c r="C91" s="3">
        <v>200</v>
      </c>
      <c r="D91" s="3">
        <v>-4</v>
      </c>
      <c r="E91" s="3">
        <v>-4</v>
      </c>
      <c r="F91" s="5">
        <v>82</v>
      </c>
      <c r="G91" s="5">
        <v>85</v>
      </c>
      <c r="H91" s="1">
        <f t="shared" si="30"/>
        <v>4100000</v>
      </c>
      <c r="I91" s="1">
        <f t="shared" si="31"/>
        <v>4250000</v>
      </c>
      <c r="J91" s="20">
        <f t="shared" si="32"/>
        <v>8350000</v>
      </c>
      <c r="K91" s="11">
        <v>-6</v>
      </c>
      <c r="L91" s="11">
        <v>139</v>
      </c>
      <c r="M91" s="14">
        <v>-4</v>
      </c>
      <c r="N91" s="14">
        <v>1</v>
      </c>
      <c r="O91" s="11">
        <v>200</v>
      </c>
      <c r="P91" s="11">
        <f t="shared" si="33"/>
        <v>695000000</v>
      </c>
      <c r="Q91" s="11">
        <f t="shared" si="34"/>
        <v>50000</v>
      </c>
      <c r="R91" s="11">
        <f t="shared" si="35"/>
        <v>695050000</v>
      </c>
      <c r="S91" s="11">
        <f t="shared" si="24"/>
        <v>-4.4067192472642533</v>
      </c>
      <c r="T91" s="11">
        <f t="shared" si="25"/>
        <v>5.0969928626284666</v>
      </c>
      <c r="U91" s="11">
        <f t="shared" si="36"/>
        <v>9.5037121098927209</v>
      </c>
      <c r="V91" s="33"/>
      <c r="W91" s="13">
        <v>-6</v>
      </c>
      <c r="X91" s="13">
        <v>140</v>
      </c>
      <c r="Y91" s="13">
        <v>-4</v>
      </c>
      <c r="Z91" s="16">
        <v>3</v>
      </c>
      <c r="AA91" s="13">
        <v>200</v>
      </c>
      <c r="AB91" s="13">
        <f t="shared" si="37"/>
        <v>150000</v>
      </c>
      <c r="AC91" s="13">
        <f t="shared" si="38"/>
        <v>700000000</v>
      </c>
      <c r="AD91" s="13">
        <f t="shared" si="39"/>
        <v>700150000</v>
      </c>
      <c r="AE91" s="13">
        <f t="shared" si="26"/>
        <v>1.0986122886681098</v>
      </c>
      <c r="AF91" s="13">
        <f t="shared" si="27"/>
        <v>7.168489478612497E-3</v>
      </c>
      <c r="AG91" s="13">
        <f t="shared" si="40"/>
        <v>-1.0914437991894972</v>
      </c>
      <c r="AH91" s="28"/>
      <c r="AI91" s="13">
        <f t="shared" si="28"/>
        <v>-1.6540534792980717</v>
      </c>
      <c r="AJ91" s="13">
        <f t="shared" si="29"/>
        <v>2.5520806760535395</v>
      </c>
      <c r="AK91" s="13">
        <f t="shared" si="41"/>
        <v>4.2061341553516112</v>
      </c>
      <c r="AL91" s="28"/>
    </row>
    <row r="92" spans="1:38" x14ac:dyDescent="0.2">
      <c r="A92" s="2"/>
      <c r="B92" s="2">
        <v>11.6</v>
      </c>
      <c r="C92" s="3">
        <v>200</v>
      </c>
      <c r="D92" s="3">
        <v>-4</v>
      </c>
      <c r="E92" s="3">
        <v>-4</v>
      </c>
      <c r="F92" s="5">
        <v>132</v>
      </c>
      <c r="G92" s="5">
        <v>46</v>
      </c>
      <c r="H92" s="1">
        <f t="shared" si="30"/>
        <v>6600000</v>
      </c>
      <c r="I92" s="1">
        <f t="shared" si="31"/>
        <v>2300000</v>
      </c>
      <c r="J92" s="20">
        <f t="shared" si="32"/>
        <v>8900000</v>
      </c>
      <c r="K92" s="11">
        <v>-6</v>
      </c>
      <c r="L92" s="11">
        <v>107</v>
      </c>
      <c r="M92" s="11">
        <v>-4</v>
      </c>
      <c r="N92" s="11">
        <v>8</v>
      </c>
      <c r="O92" s="11">
        <v>200</v>
      </c>
      <c r="P92" s="11">
        <f t="shared" si="33"/>
        <v>535000000</v>
      </c>
      <c r="Q92" s="11">
        <f t="shared" si="34"/>
        <v>400000</v>
      </c>
      <c r="R92" s="11">
        <f t="shared" si="35"/>
        <v>535400000</v>
      </c>
      <c r="S92" s="11">
        <f t="shared" si="24"/>
        <v>-2.8033603809065348</v>
      </c>
      <c r="T92" s="11">
        <f t="shared" si="25"/>
        <v>5.4493576239609025</v>
      </c>
      <c r="U92" s="11">
        <f t="shared" si="36"/>
        <v>8.2527180048674378</v>
      </c>
      <c r="V92" s="34"/>
      <c r="W92" s="13">
        <v>-6</v>
      </c>
      <c r="X92" s="13">
        <v>181</v>
      </c>
      <c r="Y92" s="14">
        <v>-4</v>
      </c>
      <c r="Z92" s="14">
        <v>1</v>
      </c>
      <c r="AA92" s="13">
        <v>200</v>
      </c>
      <c r="AB92" s="13">
        <f t="shared" si="37"/>
        <v>50000</v>
      </c>
      <c r="AC92" s="13">
        <f t="shared" si="38"/>
        <v>905000000</v>
      </c>
      <c r="AD92" s="13">
        <f t="shared" si="39"/>
        <v>905050000</v>
      </c>
      <c r="AE92" s="13">
        <f t="shared" si="26"/>
        <v>-2.0794415416798357</v>
      </c>
      <c r="AF92" s="13">
        <f t="shared" si="27"/>
        <v>0.52566819680391963</v>
      </c>
      <c r="AG92" s="13">
        <f t="shared" si="40"/>
        <v>2.6051097384837556</v>
      </c>
      <c r="AH92" s="29"/>
      <c r="AI92" s="13">
        <f t="shared" si="28"/>
        <v>-2.4414009612931853</v>
      </c>
      <c r="AJ92" s="13">
        <f t="shared" si="29"/>
        <v>2.987512910382411</v>
      </c>
      <c r="AK92" s="13">
        <f t="shared" si="41"/>
        <v>5.4289138716755962</v>
      </c>
      <c r="AL92" s="29"/>
    </row>
    <row r="93" spans="1:38" x14ac:dyDescent="0.2">
      <c r="A93" t="s">
        <v>20</v>
      </c>
      <c r="B93">
        <v>12.1</v>
      </c>
      <c r="C93" s="1">
        <v>200</v>
      </c>
      <c r="D93" s="1">
        <v>-4</v>
      </c>
      <c r="E93" s="1">
        <v>-4</v>
      </c>
      <c r="F93" s="5">
        <v>76</v>
      </c>
      <c r="G93" s="5">
        <v>132</v>
      </c>
      <c r="H93" s="1">
        <f t="shared" si="30"/>
        <v>3800000</v>
      </c>
      <c r="I93" s="1">
        <f t="shared" si="31"/>
        <v>6600000</v>
      </c>
      <c r="J93" s="20">
        <f t="shared" si="32"/>
        <v>10400000</v>
      </c>
      <c r="K93" s="11">
        <v>-5</v>
      </c>
      <c r="L93" s="11">
        <v>200</v>
      </c>
      <c r="M93" s="11">
        <v>-4</v>
      </c>
      <c r="N93" s="11">
        <v>88</v>
      </c>
      <c r="O93" s="11">
        <v>200</v>
      </c>
      <c r="P93" s="11">
        <f t="shared" si="33"/>
        <v>99999999.999999985</v>
      </c>
      <c r="Q93" s="11">
        <f t="shared" si="34"/>
        <v>4400000</v>
      </c>
      <c r="R93" s="11">
        <f t="shared" si="35"/>
        <v>104399999.99999999</v>
      </c>
      <c r="S93" s="11">
        <f t="shared" si="24"/>
        <v>0.14660347419187544</v>
      </c>
      <c r="T93" s="11">
        <f t="shared" si="25"/>
        <v>2.7181005369557112</v>
      </c>
      <c r="U93" s="11">
        <f t="shared" si="36"/>
        <v>2.5714970627638358</v>
      </c>
      <c r="V93" s="32">
        <f>AVERAGE(U93:U98)</f>
        <v>3.0814884903701381</v>
      </c>
      <c r="W93" s="13">
        <v>-5</v>
      </c>
      <c r="X93" s="13">
        <v>131</v>
      </c>
      <c r="Y93" s="13">
        <v>-3</v>
      </c>
      <c r="Z93" s="16">
        <v>9</v>
      </c>
      <c r="AA93" s="13">
        <v>200</v>
      </c>
      <c r="AB93" s="13">
        <f t="shared" si="37"/>
        <v>45000</v>
      </c>
      <c r="AC93" s="13">
        <f t="shared" si="38"/>
        <v>65499999.999999993</v>
      </c>
      <c r="AD93" s="13">
        <f t="shared" si="39"/>
        <v>65544999.999999993</v>
      </c>
      <c r="AE93" s="13">
        <f t="shared" si="26"/>
        <v>-4.5826973301360328</v>
      </c>
      <c r="AF93" s="13">
        <f t="shared" si="27"/>
        <v>-0.42312004334688508</v>
      </c>
      <c r="AG93" s="13">
        <f t="shared" si="40"/>
        <v>4.1595772867891476</v>
      </c>
      <c r="AH93" s="27">
        <f>AVERAGE(AG93:AG98)</f>
        <v>4.1543150355071408</v>
      </c>
      <c r="AI93" s="13">
        <f t="shared" si="28"/>
        <v>-2.2180469279720785</v>
      </c>
      <c r="AJ93" s="13">
        <f t="shared" si="29"/>
        <v>1.1474902468044132</v>
      </c>
      <c r="AK93" s="13">
        <f t="shared" si="41"/>
        <v>3.3655371747764917</v>
      </c>
      <c r="AL93" s="27">
        <f>AVERAGE(AK93:AK98)</f>
        <v>3.6179017629386387</v>
      </c>
    </row>
    <row r="94" spans="1:38" x14ac:dyDescent="0.2">
      <c r="B94">
        <v>12.2</v>
      </c>
      <c r="C94" s="1">
        <v>200</v>
      </c>
      <c r="D94" s="1">
        <v>-4</v>
      </c>
      <c r="E94" s="1">
        <v>-4</v>
      </c>
      <c r="F94" s="5">
        <v>98</v>
      </c>
      <c r="G94" s="5">
        <v>118</v>
      </c>
      <c r="H94" s="1">
        <f t="shared" si="30"/>
        <v>4900000</v>
      </c>
      <c r="I94" s="1">
        <f t="shared" si="31"/>
        <v>5900000</v>
      </c>
      <c r="J94" s="20">
        <f t="shared" si="32"/>
        <v>10800000</v>
      </c>
      <c r="K94" s="11">
        <v>-5</v>
      </c>
      <c r="L94" s="11">
        <v>195</v>
      </c>
      <c r="M94" s="11">
        <v>-5</v>
      </c>
      <c r="N94" s="11">
        <v>41</v>
      </c>
      <c r="O94" s="11">
        <v>200</v>
      </c>
      <c r="P94" s="11">
        <f t="shared" si="33"/>
        <v>97499999.999999985</v>
      </c>
      <c r="Q94" s="11">
        <f t="shared" si="34"/>
        <v>20499999.999999996</v>
      </c>
      <c r="R94" s="11">
        <f t="shared" si="35"/>
        <v>117999999.99999999</v>
      </c>
      <c r="S94" s="11">
        <f t="shared" si="24"/>
        <v>1.4311896810277813</v>
      </c>
      <c r="T94" s="11">
        <f t="shared" si="25"/>
        <v>2.8049000270921276</v>
      </c>
      <c r="U94" s="11">
        <f t="shared" si="36"/>
        <v>1.3737103460643463</v>
      </c>
      <c r="V94" s="33"/>
      <c r="W94" s="13">
        <v>-5</v>
      </c>
      <c r="X94" s="13">
        <v>97</v>
      </c>
      <c r="Y94" s="13">
        <v>-3</v>
      </c>
      <c r="Z94" s="13">
        <v>31</v>
      </c>
      <c r="AA94" s="13">
        <v>200</v>
      </c>
      <c r="AB94" s="13">
        <f t="shared" si="37"/>
        <v>155000</v>
      </c>
      <c r="AC94" s="13">
        <f t="shared" si="38"/>
        <v>48499999.999999993</v>
      </c>
      <c r="AD94" s="13">
        <f t="shared" si="39"/>
        <v>48654999.999999993</v>
      </c>
      <c r="AE94" s="13">
        <f t="shared" si="26"/>
        <v>-4.8847550482072526</v>
      </c>
      <c r="AF94" s="13">
        <f t="shared" si="27"/>
        <v>-0.69828858006036398</v>
      </c>
      <c r="AG94" s="13">
        <f t="shared" si="40"/>
        <v>4.1864664681468886</v>
      </c>
      <c r="AH94" s="28"/>
      <c r="AI94" s="13">
        <f t="shared" si="28"/>
        <v>-1.7267826835897357</v>
      </c>
      <c r="AJ94" s="13">
        <f t="shared" si="29"/>
        <v>1.0533057235158818</v>
      </c>
      <c r="AK94" s="13">
        <f t="shared" si="41"/>
        <v>2.7800884071056178</v>
      </c>
      <c r="AL94" s="28"/>
    </row>
    <row r="95" spans="1:38" x14ac:dyDescent="0.2">
      <c r="B95">
        <v>12.3</v>
      </c>
      <c r="C95" s="1">
        <v>200</v>
      </c>
      <c r="D95" s="1">
        <v>-4</v>
      </c>
      <c r="E95" s="1">
        <v>-4</v>
      </c>
      <c r="F95" s="5">
        <v>84</v>
      </c>
      <c r="G95" s="5">
        <v>107</v>
      </c>
      <c r="H95" s="1">
        <f t="shared" si="30"/>
        <v>4200000</v>
      </c>
      <c r="I95" s="1">
        <f t="shared" si="31"/>
        <v>5350000</v>
      </c>
      <c r="J95" s="20">
        <f t="shared" si="32"/>
        <v>9550000</v>
      </c>
      <c r="K95" s="11">
        <v>-5</v>
      </c>
      <c r="L95" s="11">
        <v>192</v>
      </c>
      <c r="M95" s="11">
        <v>-5</v>
      </c>
      <c r="N95" s="11">
        <v>49</v>
      </c>
      <c r="O95" s="11">
        <v>200</v>
      </c>
      <c r="P95" s="11">
        <f t="shared" si="33"/>
        <v>95999999.999999985</v>
      </c>
      <c r="Q95" s="11">
        <f t="shared" si="34"/>
        <v>24499999.999999996</v>
      </c>
      <c r="R95" s="11">
        <f t="shared" si="35"/>
        <v>120499999.99999999</v>
      </c>
      <c r="S95" s="11">
        <f t="shared" si="24"/>
        <v>1.7635885922613586</v>
      </c>
      <c r="T95" s="11">
        <f t="shared" si="25"/>
        <v>2.8872516305599212</v>
      </c>
      <c r="U95" s="11">
        <f t="shared" si="36"/>
        <v>1.1236630382985626</v>
      </c>
      <c r="V95" s="33"/>
      <c r="W95" s="13">
        <v>-5</v>
      </c>
      <c r="X95" s="13">
        <v>113</v>
      </c>
      <c r="Y95" s="13">
        <v>-3</v>
      </c>
      <c r="Z95" s="16">
        <v>11</v>
      </c>
      <c r="AA95" s="13">
        <v>200</v>
      </c>
      <c r="AB95" s="13">
        <f t="shared" si="37"/>
        <v>55000</v>
      </c>
      <c r="AC95" s="13">
        <f t="shared" si="38"/>
        <v>56499999.999999993</v>
      </c>
      <c r="AD95" s="13">
        <f t="shared" si="39"/>
        <v>56554999.999999993</v>
      </c>
      <c r="AE95" s="13">
        <f t="shared" si="26"/>
        <v>-6.0990952113003472</v>
      </c>
      <c r="AF95" s="13">
        <f t="shared" si="27"/>
        <v>-0.53010755331544102</v>
      </c>
      <c r="AG95" s="13">
        <f t="shared" si="40"/>
        <v>5.5689876579849065</v>
      </c>
      <c r="AH95" s="28"/>
      <c r="AI95" s="13">
        <f t="shared" si="28"/>
        <v>-2.1677533095194943</v>
      </c>
      <c r="AJ95" s="13">
        <f t="shared" si="29"/>
        <v>1.17857203862224</v>
      </c>
      <c r="AK95" s="13">
        <f t="shared" si="41"/>
        <v>3.3463253481417343</v>
      </c>
      <c r="AL95" s="28"/>
    </row>
    <row r="96" spans="1:38" x14ac:dyDescent="0.2">
      <c r="B96">
        <v>12.4</v>
      </c>
      <c r="C96" s="1">
        <v>200</v>
      </c>
      <c r="D96" s="1">
        <v>-4</v>
      </c>
      <c r="E96" s="1">
        <v>-4</v>
      </c>
      <c r="F96" s="5">
        <v>93</v>
      </c>
      <c r="G96" s="5">
        <v>237</v>
      </c>
      <c r="H96" s="1">
        <f t="shared" si="30"/>
        <v>4650000</v>
      </c>
      <c r="I96" s="1">
        <f t="shared" si="31"/>
        <v>11850000</v>
      </c>
      <c r="J96" s="20">
        <f t="shared" si="32"/>
        <v>16500000</v>
      </c>
      <c r="K96" s="11">
        <v>-5</v>
      </c>
      <c r="L96" s="11">
        <v>271</v>
      </c>
      <c r="M96" s="15">
        <v>-3</v>
      </c>
      <c r="N96" s="15">
        <v>1</v>
      </c>
      <c r="O96" s="11">
        <v>200</v>
      </c>
      <c r="P96" s="11">
        <f t="shared" si="33"/>
        <v>135499999.99999997</v>
      </c>
      <c r="Q96" s="11">
        <f t="shared" si="34"/>
        <v>5000</v>
      </c>
      <c r="R96" s="11">
        <f t="shared" si="35"/>
        <v>135504999.99999997</v>
      </c>
      <c r="S96" s="11">
        <f t="shared" si="24"/>
        <v>-6.8351845861473013</v>
      </c>
      <c r="T96" s="11">
        <f t="shared" si="25"/>
        <v>2.436643772738615</v>
      </c>
      <c r="U96" s="11">
        <f t="shared" si="36"/>
        <v>9.2718283588859158</v>
      </c>
      <c r="V96" s="33"/>
      <c r="W96" s="13">
        <v>-5</v>
      </c>
      <c r="X96" s="13">
        <v>105</v>
      </c>
      <c r="Y96" s="15">
        <v>-3</v>
      </c>
      <c r="Z96" s="15">
        <v>1</v>
      </c>
      <c r="AA96" s="13">
        <v>200</v>
      </c>
      <c r="AB96" s="13">
        <f t="shared" si="37"/>
        <v>5000</v>
      </c>
      <c r="AC96" s="13">
        <f t="shared" si="38"/>
        <v>52499999.999999993</v>
      </c>
      <c r="AD96" s="13">
        <f t="shared" si="39"/>
        <v>52504999.999999993</v>
      </c>
      <c r="AE96" s="13">
        <f t="shared" si="26"/>
        <v>0</v>
      </c>
      <c r="AF96" s="13">
        <f t="shared" si="27"/>
        <v>-0.94815847072217752</v>
      </c>
      <c r="AG96" s="13">
        <f t="shared" si="40"/>
        <v>-0.94815847072217752</v>
      </c>
      <c r="AH96" s="28"/>
      <c r="AI96" s="13">
        <f t="shared" si="28"/>
        <v>-3.4175922930736506</v>
      </c>
      <c r="AJ96" s="13">
        <f t="shared" si="29"/>
        <v>0.74424265100821885</v>
      </c>
      <c r="AK96" s="13">
        <f t="shared" si="41"/>
        <v>4.1618349440818694</v>
      </c>
      <c r="AL96" s="28"/>
    </row>
    <row r="97" spans="1:38" x14ac:dyDescent="0.2">
      <c r="B97">
        <v>12.5</v>
      </c>
      <c r="C97" s="1">
        <v>200</v>
      </c>
      <c r="D97" s="1">
        <v>-4</v>
      </c>
      <c r="E97" s="1">
        <v>-4</v>
      </c>
      <c r="F97" s="5">
        <v>72</v>
      </c>
      <c r="G97" s="5">
        <v>106</v>
      </c>
      <c r="H97" s="1">
        <f t="shared" si="30"/>
        <v>3600000</v>
      </c>
      <c r="I97" s="1">
        <f t="shared" si="31"/>
        <v>5300000</v>
      </c>
      <c r="J97" s="20">
        <f t="shared" si="32"/>
        <v>8900000</v>
      </c>
      <c r="K97" s="11">
        <v>-5</v>
      </c>
      <c r="L97" s="11">
        <v>186</v>
      </c>
      <c r="M97" s="11">
        <v>-5</v>
      </c>
      <c r="N97" s="11">
        <v>92</v>
      </c>
      <c r="O97" s="11">
        <v>200</v>
      </c>
      <c r="P97" s="11">
        <f t="shared" si="33"/>
        <v>92999999.999999985</v>
      </c>
      <c r="Q97" s="11">
        <f t="shared" si="34"/>
        <v>45999999.999999993</v>
      </c>
      <c r="R97" s="11">
        <f t="shared" si="35"/>
        <v>138999999.99999997</v>
      </c>
      <c r="S97" s="11">
        <f t="shared" si="24"/>
        <v>2.5477075510270306</v>
      </c>
      <c r="T97" s="11">
        <f t="shared" si="25"/>
        <v>2.8648926725951798</v>
      </c>
      <c r="U97" s="11">
        <f t="shared" si="36"/>
        <v>0.31718512156814915</v>
      </c>
      <c r="V97" s="33"/>
      <c r="W97" s="13">
        <v>-5</v>
      </c>
      <c r="X97" s="13">
        <v>92</v>
      </c>
      <c r="Y97" s="15">
        <v>-3</v>
      </c>
      <c r="Z97" s="15">
        <v>1</v>
      </c>
      <c r="AA97" s="13">
        <v>200</v>
      </c>
      <c r="AB97" s="13">
        <f t="shared" si="37"/>
        <v>5000</v>
      </c>
      <c r="AC97" s="13">
        <f t="shared" si="38"/>
        <v>45999999.999999993</v>
      </c>
      <c r="AD97" s="13">
        <f t="shared" si="39"/>
        <v>46004999.999999993</v>
      </c>
      <c r="AE97" s="13">
        <f t="shared" si="26"/>
        <v>-9.1269587630371323</v>
      </c>
      <c r="AF97" s="13">
        <f t="shared" si="27"/>
        <v>-0.70395809666416098</v>
      </c>
      <c r="AG97" s="13">
        <f t="shared" si="40"/>
        <v>8.4230006663729711</v>
      </c>
      <c r="AH97" s="28"/>
      <c r="AI97" s="13">
        <f t="shared" si="28"/>
        <v>-3.2896256060050506</v>
      </c>
      <c r="AJ97" s="13">
        <f t="shared" si="29"/>
        <v>1.0804672879655093</v>
      </c>
      <c r="AK97" s="13">
        <f t="shared" si="41"/>
        <v>4.3700928939705594</v>
      </c>
      <c r="AL97" s="28"/>
    </row>
    <row r="98" spans="1:38" x14ac:dyDescent="0.2">
      <c r="B98">
        <v>12.6</v>
      </c>
      <c r="C98" s="1">
        <v>200</v>
      </c>
      <c r="D98" s="1">
        <v>-4</v>
      </c>
      <c r="E98" s="1">
        <v>-4</v>
      </c>
      <c r="F98" s="5">
        <v>124</v>
      </c>
      <c r="G98" s="5">
        <v>141</v>
      </c>
      <c r="H98" s="1">
        <f t="shared" si="30"/>
        <v>6200000</v>
      </c>
      <c r="I98" s="1">
        <f t="shared" si="31"/>
        <v>7050000</v>
      </c>
      <c r="J98" s="20">
        <f t="shared" si="32"/>
        <v>13250000</v>
      </c>
      <c r="K98" s="11">
        <v>-5</v>
      </c>
      <c r="L98" s="11">
        <v>194</v>
      </c>
      <c r="M98" s="11">
        <v>-4</v>
      </c>
      <c r="N98" s="11">
        <v>37</v>
      </c>
      <c r="O98" s="11">
        <v>200</v>
      </c>
      <c r="P98" s="11">
        <f t="shared" si="33"/>
        <v>96999999.999999985</v>
      </c>
      <c r="Q98" s="11">
        <f t="shared" si="34"/>
        <v>1850000</v>
      </c>
      <c r="R98" s="11">
        <f t="shared" si="35"/>
        <v>98849999.999999985</v>
      </c>
      <c r="S98" s="11">
        <f t="shared" si="24"/>
        <v>-1.2093636529608123</v>
      </c>
      <c r="T98" s="11">
        <f t="shared" si="25"/>
        <v>2.6216833616792052</v>
      </c>
      <c r="U98" s="11">
        <f t="shared" si="36"/>
        <v>3.8310470146400175</v>
      </c>
      <c r="V98" s="34"/>
      <c r="W98" s="13">
        <v>-5</v>
      </c>
      <c r="X98" s="13">
        <v>108</v>
      </c>
      <c r="Y98" s="13">
        <v>-3</v>
      </c>
      <c r="Z98" s="16">
        <v>6</v>
      </c>
      <c r="AA98" s="13">
        <v>200</v>
      </c>
      <c r="AB98" s="13">
        <f t="shared" si="37"/>
        <v>30000</v>
      </c>
      <c r="AC98" s="13">
        <f t="shared" si="38"/>
        <v>53999999.999999993</v>
      </c>
      <c r="AD98" s="13">
        <f t="shared" si="39"/>
        <v>54029999.999999993</v>
      </c>
      <c r="AE98" s="13">
        <f t="shared" si="26"/>
        <v>-4.1217435364102153</v>
      </c>
      <c r="AF98" s="13">
        <f t="shared" si="27"/>
        <v>-0.58572693193910841</v>
      </c>
      <c r="AG98" s="13">
        <f t="shared" si="40"/>
        <v>3.536016604471107</v>
      </c>
      <c r="AH98" s="29"/>
      <c r="AI98" s="13">
        <f t="shared" si="28"/>
        <v>-2.6655535946855138</v>
      </c>
      <c r="AJ98" s="13">
        <f t="shared" si="29"/>
        <v>1.0179782148700485</v>
      </c>
      <c r="AK98" s="13">
        <f t="shared" si="41"/>
        <v>3.6835318095555625</v>
      </c>
      <c r="AL98" s="29"/>
    </row>
    <row r="99" spans="1:38" x14ac:dyDescent="0.2">
      <c r="A99" s="2" t="s">
        <v>21</v>
      </c>
      <c r="B99" s="2">
        <v>12.1</v>
      </c>
      <c r="C99" s="3">
        <v>200</v>
      </c>
      <c r="D99" s="3">
        <v>-4</v>
      </c>
      <c r="E99" s="3">
        <v>-4</v>
      </c>
      <c r="F99" s="5">
        <v>76</v>
      </c>
      <c r="G99" s="5">
        <v>132</v>
      </c>
      <c r="H99" s="1">
        <f t="shared" si="30"/>
        <v>3800000</v>
      </c>
      <c r="I99" s="1">
        <f t="shared" si="31"/>
        <v>6600000</v>
      </c>
      <c r="J99" s="20">
        <f t="shared" si="32"/>
        <v>10400000</v>
      </c>
      <c r="K99" s="11">
        <v>-6</v>
      </c>
      <c r="L99" s="11">
        <v>387</v>
      </c>
      <c r="M99" s="11">
        <v>-4</v>
      </c>
      <c r="N99" s="11">
        <v>226</v>
      </c>
      <c r="O99" s="11">
        <v>200</v>
      </c>
      <c r="P99" s="11">
        <f t="shared" si="33"/>
        <v>1935000000</v>
      </c>
      <c r="Q99" s="11">
        <f t="shared" si="34"/>
        <v>11300000</v>
      </c>
      <c r="R99" s="11">
        <f t="shared" si="35"/>
        <v>1946300000</v>
      </c>
      <c r="S99" s="11">
        <f t="shared" ref="S99:S128" si="42">LN(Q99/H99)</f>
        <v>1.0898016589859549</v>
      </c>
      <c r="T99" s="11">
        <f t="shared" ref="T99:T128" si="43">LN(P99/I99)</f>
        <v>5.6807929564315023</v>
      </c>
      <c r="U99" s="11">
        <f t="shared" si="36"/>
        <v>4.5909912974455471</v>
      </c>
      <c r="V99" s="32">
        <f>AVERAGE(U99:U104)</f>
        <v>4.2613925483441015</v>
      </c>
      <c r="W99" s="13">
        <v>-6</v>
      </c>
      <c r="X99" s="13">
        <v>400</v>
      </c>
      <c r="Y99" s="13">
        <v>-4</v>
      </c>
      <c r="Z99" s="16">
        <v>5</v>
      </c>
      <c r="AA99" s="13">
        <v>200</v>
      </c>
      <c r="AB99" s="13">
        <f t="shared" si="37"/>
        <v>250000</v>
      </c>
      <c r="AC99" s="13">
        <f t="shared" si="38"/>
        <v>2000000000</v>
      </c>
      <c r="AD99" s="13">
        <f t="shared" si="39"/>
        <v>2000250000</v>
      </c>
      <c r="AE99" s="13">
        <f t="shared" ref="AE99:AE128" si="44">LN(AB99/Q99)</f>
        <v>-3.8110970868381857</v>
      </c>
      <c r="AF99" s="13">
        <f t="shared" ref="AF99:AF128" si="45">LN(AC99/P99)</f>
        <v>3.3039854078200093E-2</v>
      </c>
      <c r="AG99" s="13">
        <f t="shared" si="40"/>
        <v>3.8441369409163859</v>
      </c>
      <c r="AH99" s="27">
        <f>AVERAGE(AG99:AG104)</f>
        <v>5.253063922526632</v>
      </c>
      <c r="AI99" s="13">
        <f t="shared" ref="AI99:AI128" si="46">LN(AB99/H99)/2</f>
        <v>-1.3606477139261153</v>
      </c>
      <c r="AJ99" s="13">
        <f t="shared" ref="AJ99:AJ128" si="47">LN(AC99/I99)/2</f>
        <v>2.856916405254851</v>
      </c>
      <c r="AK99" s="13">
        <f t="shared" si="41"/>
        <v>4.2175641191809667</v>
      </c>
      <c r="AL99" s="27">
        <f>AVERAGE(AK99:AK104)</f>
        <v>4.7572282354353677</v>
      </c>
    </row>
    <row r="100" spans="1:38" x14ac:dyDescent="0.2">
      <c r="A100" s="2"/>
      <c r="B100" s="2">
        <v>12.2</v>
      </c>
      <c r="C100" s="3">
        <v>200</v>
      </c>
      <c r="D100" s="3">
        <v>-4</v>
      </c>
      <c r="E100" s="3">
        <v>-4</v>
      </c>
      <c r="F100" s="5">
        <v>98</v>
      </c>
      <c r="G100" s="5">
        <v>118</v>
      </c>
      <c r="H100" s="1">
        <f t="shared" si="30"/>
        <v>4900000</v>
      </c>
      <c r="I100" s="1">
        <f t="shared" si="31"/>
        <v>5900000</v>
      </c>
      <c r="J100" s="20">
        <f t="shared" si="32"/>
        <v>10800000</v>
      </c>
      <c r="K100" s="11">
        <v>-6</v>
      </c>
      <c r="L100" s="11">
        <v>356</v>
      </c>
      <c r="M100" s="11">
        <v>-6</v>
      </c>
      <c r="N100" s="11">
        <v>31</v>
      </c>
      <c r="O100" s="11">
        <v>200</v>
      </c>
      <c r="P100" s="11">
        <f t="shared" si="33"/>
        <v>1780000000</v>
      </c>
      <c r="Q100" s="11">
        <f t="shared" si="34"/>
        <v>155000000</v>
      </c>
      <c r="R100" s="11">
        <f t="shared" si="35"/>
        <v>1935000000</v>
      </c>
      <c r="S100" s="11">
        <f t="shared" si="42"/>
        <v>3.4541899118026658</v>
      </c>
      <c r="T100" s="11">
        <f t="shared" si="43"/>
        <v>5.7094162923744571</v>
      </c>
      <c r="U100" s="11">
        <f t="shared" si="36"/>
        <v>2.2552263805717914</v>
      </c>
      <c r="V100" s="33"/>
      <c r="W100" s="13">
        <v>-6</v>
      </c>
      <c r="X100" s="13">
        <v>237</v>
      </c>
      <c r="Y100" s="14">
        <v>-4</v>
      </c>
      <c r="Z100" s="14">
        <v>1</v>
      </c>
      <c r="AA100" s="13">
        <v>200</v>
      </c>
      <c r="AB100" s="13">
        <f t="shared" si="37"/>
        <v>50000</v>
      </c>
      <c r="AC100" s="13">
        <f t="shared" si="38"/>
        <v>1185000000</v>
      </c>
      <c r="AD100" s="13">
        <f t="shared" si="39"/>
        <v>1185050000</v>
      </c>
      <c r="AE100" s="13">
        <f t="shared" si="44"/>
        <v>-8.0391573904732372</v>
      </c>
      <c r="AF100" s="13">
        <f t="shared" si="45"/>
        <v>-0.40687058971689927</v>
      </c>
      <c r="AG100" s="13">
        <f t="shared" si="40"/>
        <v>7.6322868007563383</v>
      </c>
      <c r="AH100" s="28"/>
      <c r="AI100" s="13">
        <f t="shared" si="46"/>
        <v>-2.2924837393352862</v>
      </c>
      <c r="AJ100" s="13">
        <f t="shared" si="47"/>
        <v>2.6512728513287791</v>
      </c>
      <c r="AK100" s="13">
        <f t="shared" si="41"/>
        <v>4.9437565906640657</v>
      </c>
      <c r="AL100" s="28"/>
    </row>
    <row r="101" spans="1:38" x14ac:dyDescent="0.2">
      <c r="A101" s="2"/>
      <c r="B101" s="2">
        <v>12.3</v>
      </c>
      <c r="C101" s="3">
        <v>200</v>
      </c>
      <c r="D101" s="3">
        <v>-4</v>
      </c>
      <c r="E101" s="3">
        <v>-4</v>
      </c>
      <c r="F101" s="5">
        <v>84</v>
      </c>
      <c r="G101" s="5">
        <v>107</v>
      </c>
      <c r="H101" s="1">
        <f t="shared" si="30"/>
        <v>4200000</v>
      </c>
      <c r="I101" s="1">
        <f t="shared" si="31"/>
        <v>5350000</v>
      </c>
      <c r="J101" s="20">
        <f t="shared" si="32"/>
        <v>9550000</v>
      </c>
      <c r="K101" s="11">
        <v>-6</v>
      </c>
      <c r="L101" s="11">
        <v>282</v>
      </c>
      <c r="M101" s="11">
        <v>-6</v>
      </c>
      <c r="N101" s="11">
        <v>65</v>
      </c>
      <c r="O101" s="11">
        <v>200</v>
      </c>
      <c r="P101" s="11">
        <f t="shared" si="33"/>
        <v>1410000000</v>
      </c>
      <c r="Q101" s="11">
        <f t="shared" si="34"/>
        <v>325000000</v>
      </c>
      <c r="R101" s="11">
        <f t="shared" si="35"/>
        <v>1735000000</v>
      </c>
      <c r="S101" s="11">
        <f t="shared" si="42"/>
        <v>4.3487406570404152</v>
      </c>
      <c r="T101" s="11">
        <f t="shared" si="43"/>
        <v>5.574248422464299</v>
      </c>
      <c r="U101" s="11">
        <f t="shared" si="36"/>
        <v>1.2255077654238837</v>
      </c>
      <c r="V101" s="33"/>
      <c r="W101" s="13">
        <v>-6</v>
      </c>
      <c r="X101" s="13">
        <v>223</v>
      </c>
      <c r="Y101" s="14">
        <v>-4</v>
      </c>
      <c r="Z101" s="14">
        <v>1</v>
      </c>
      <c r="AA101" s="13">
        <v>200</v>
      </c>
      <c r="AB101" s="13">
        <f t="shared" si="37"/>
        <v>50000</v>
      </c>
      <c r="AC101" s="13">
        <f t="shared" si="38"/>
        <v>1115000000</v>
      </c>
      <c r="AD101" s="13">
        <f t="shared" si="39"/>
        <v>1115050000</v>
      </c>
      <c r="AE101" s="13">
        <f t="shared" si="44"/>
        <v>-8.7795574558837277</v>
      </c>
      <c r="AF101" s="13">
        <f t="shared" si="45"/>
        <v>-0.23473529947799485</v>
      </c>
      <c r="AG101" s="13">
        <f t="shared" si="40"/>
        <v>8.5448221564057327</v>
      </c>
      <c r="AH101" s="28"/>
      <c r="AI101" s="13">
        <f t="shared" si="46"/>
        <v>-2.2154083994216567</v>
      </c>
      <c r="AJ101" s="13">
        <f t="shared" si="47"/>
        <v>2.669756561493152</v>
      </c>
      <c r="AK101" s="13">
        <f t="shared" si="41"/>
        <v>4.8851649609148087</v>
      </c>
      <c r="AL101" s="28"/>
    </row>
    <row r="102" spans="1:38" x14ac:dyDescent="0.2">
      <c r="A102" s="2"/>
      <c r="B102" s="2">
        <v>12.4</v>
      </c>
      <c r="C102" s="3">
        <v>200</v>
      </c>
      <c r="D102" s="3">
        <v>-4</v>
      </c>
      <c r="E102" s="3">
        <v>-4</v>
      </c>
      <c r="F102" s="5">
        <v>93</v>
      </c>
      <c r="G102" s="5">
        <v>237</v>
      </c>
      <c r="H102" s="1">
        <f t="shared" si="30"/>
        <v>4650000</v>
      </c>
      <c r="I102" s="1">
        <f t="shared" si="31"/>
        <v>11850000</v>
      </c>
      <c r="J102" s="20">
        <f t="shared" si="32"/>
        <v>16500000</v>
      </c>
      <c r="K102" s="11">
        <v>-6</v>
      </c>
      <c r="L102" s="11">
        <v>409</v>
      </c>
      <c r="M102" s="11">
        <v>-4</v>
      </c>
      <c r="N102" s="17">
        <v>20</v>
      </c>
      <c r="O102" s="11">
        <v>200</v>
      </c>
      <c r="P102" s="11">
        <f t="shared" si="33"/>
        <v>2045000000</v>
      </c>
      <c r="Q102" s="11">
        <f t="shared" si="34"/>
        <v>1000000</v>
      </c>
      <c r="R102" s="11">
        <f t="shared" si="35"/>
        <v>2046000000</v>
      </c>
      <c r="S102" s="11">
        <f t="shared" si="42"/>
        <v>-1.536867219599265</v>
      </c>
      <c r="T102" s="11">
        <f t="shared" si="43"/>
        <v>5.1508252008957616</v>
      </c>
      <c r="U102" s="11">
        <f t="shared" si="36"/>
        <v>6.6876924204950265</v>
      </c>
      <c r="V102" s="33"/>
      <c r="W102" s="13">
        <v>-6</v>
      </c>
      <c r="X102" s="13">
        <v>174</v>
      </c>
      <c r="Y102" s="14">
        <v>-4</v>
      </c>
      <c r="Z102" s="14">
        <v>1</v>
      </c>
      <c r="AA102" s="13">
        <v>200</v>
      </c>
      <c r="AB102" s="13">
        <f t="shared" si="37"/>
        <v>50000</v>
      </c>
      <c r="AC102" s="13">
        <f t="shared" si="38"/>
        <v>870000000</v>
      </c>
      <c r="AD102" s="13">
        <f t="shared" si="39"/>
        <v>870050000</v>
      </c>
      <c r="AE102" s="13">
        <f t="shared" si="44"/>
        <v>-2.9957322735539909</v>
      </c>
      <c r="AF102" s="13">
        <f t="shared" si="45"/>
        <v>-0.85465985682827272</v>
      </c>
      <c r="AG102" s="13">
        <f t="shared" si="40"/>
        <v>2.1410724167257182</v>
      </c>
      <c r="AH102" s="28"/>
      <c r="AI102" s="13">
        <f t="shared" si="46"/>
        <v>-2.2662997465766281</v>
      </c>
      <c r="AJ102" s="13">
        <f t="shared" si="47"/>
        <v>2.1480826720337447</v>
      </c>
      <c r="AK102" s="13">
        <f t="shared" si="41"/>
        <v>4.4143824186103728</v>
      </c>
      <c r="AL102" s="28"/>
    </row>
    <row r="103" spans="1:38" x14ac:dyDescent="0.2">
      <c r="A103" s="2"/>
      <c r="B103" s="2">
        <v>12.5</v>
      </c>
      <c r="C103" s="3">
        <v>200</v>
      </c>
      <c r="D103" s="3">
        <v>-4</v>
      </c>
      <c r="E103" s="3">
        <v>-4</v>
      </c>
      <c r="F103" s="5">
        <v>72</v>
      </c>
      <c r="G103" s="5">
        <v>106</v>
      </c>
      <c r="H103" s="1">
        <f t="shared" si="30"/>
        <v>3600000</v>
      </c>
      <c r="I103" s="1">
        <f t="shared" si="31"/>
        <v>5300000</v>
      </c>
      <c r="J103" s="20">
        <f t="shared" si="32"/>
        <v>8900000</v>
      </c>
      <c r="K103" s="11">
        <v>-6</v>
      </c>
      <c r="L103" s="11">
        <v>422</v>
      </c>
      <c r="M103" s="11">
        <v>-5</v>
      </c>
      <c r="N103" s="11">
        <v>46</v>
      </c>
      <c r="O103" s="11">
        <v>200</v>
      </c>
      <c r="P103" s="11">
        <f t="shared" si="33"/>
        <v>2110000000</v>
      </c>
      <c r="Q103" s="11">
        <f t="shared" si="34"/>
        <v>22999999.999999996</v>
      </c>
      <c r="R103" s="11">
        <f t="shared" si="35"/>
        <v>2133000000</v>
      </c>
      <c r="S103" s="11">
        <f t="shared" si="42"/>
        <v>1.8545603704670852</v>
      </c>
      <c r="T103" s="11">
        <f t="shared" si="43"/>
        <v>5.986736405912036</v>
      </c>
      <c r="U103" s="11">
        <f t="shared" si="36"/>
        <v>4.1321760354449513</v>
      </c>
      <c r="V103" s="33"/>
      <c r="W103" s="13">
        <v>-6</v>
      </c>
      <c r="X103" s="13">
        <v>309</v>
      </c>
      <c r="Y103" s="14">
        <v>-4</v>
      </c>
      <c r="Z103" s="14">
        <v>1</v>
      </c>
      <c r="AA103" s="13">
        <v>200</v>
      </c>
      <c r="AB103" s="13">
        <f t="shared" si="37"/>
        <v>50000</v>
      </c>
      <c r="AC103" s="13">
        <f t="shared" si="38"/>
        <v>1545000000</v>
      </c>
      <c r="AD103" s="13">
        <f t="shared" si="39"/>
        <v>1545050000</v>
      </c>
      <c r="AE103" s="13">
        <f t="shared" si="44"/>
        <v>-6.1312264894831401</v>
      </c>
      <c r="AF103" s="13">
        <f t="shared" si="45"/>
        <v>-0.3116640371382664</v>
      </c>
      <c r="AG103" s="13">
        <f t="shared" si="40"/>
        <v>5.8195624523448739</v>
      </c>
      <c r="AH103" s="28"/>
      <c r="AI103" s="13">
        <f t="shared" si="46"/>
        <v>-2.1383330595080277</v>
      </c>
      <c r="AJ103" s="13">
        <f t="shared" si="47"/>
        <v>2.8375361843868849</v>
      </c>
      <c r="AK103" s="13">
        <f t="shared" si="41"/>
        <v>4.9758692438949126</v>
      </c>
      <c r="AL103" s="28"/>
    </row>
    <row r="104" spans="1:38" x14ac:dyDescent="0.2">
      <c r="A104" s="2"/>
      <c r="B104" s="2">
        <v>12.6</v>
      </c>
      <c r="C104" s="3">
        <v>200</v>
      </c>
      <c r="D104" s="3">
        <v>-4</v>
      </c>
      <c r="E104" s="3">
        <v>-4</v>
      </c>
      <c r="F104" s="5">
        <v>124</v>
      </c>
      <c r="G104" s="5">
        <v>141</v>
      </c>
      <c r="H104" s="1">
        <f t="shared" si="30"/>
        <v>6200000</v>
      </c>
      <c r="I104" s="1">
        <f t="shared" si="31"/>
        <v>7050000</v>
      </c>
      <c r="J104" s="20">
        <f t="shared" si="32"/>
        <v>13250000</v>
      </c>
      <c r="K104" s="11">
        <v>-6</v>
      </c>
      <c r="L104" s="11">
        <v>352</v>
      </c>
      <c r="M104" s="11">
        <v>-4</v>
      </c>
      <c r="N104" s="11">
        <v>39</v>
      </c>
      <c r="O104" s="11">
        <v>200</v>
      </c>
      <c r="P104" s="11">
        <f t="shared" si="33"/>
        <v>1760000000</v>
      </c>
      <c r="Q104" s="11">
        <f t="shared" si="34"/>
        <v>1950000</v>
      </c>
      <c r="R104" s="11">
        <f t="shared" si="35"/>
        <v>1761950000</v>
      </c>
      <c r="S104" s="11">
        <f t="shared" si="42"/>
        <v>-1.1567199194753905</v>
      </c>
      <c r="T104" s="11">
        <f t="shared" si="43"/>
        <v>5.5200414712080201</v>
      </c>
      <c r="U104" s="11">
        <f t="shared" si="36"/>
        <v>6.6767613906834109</v>
      </c>
      <c r="V104" s="34"/>
      <c r="W104" s="13">
        <v>-6</v>
      </c>
      <c r="X104" s="13">
        <v>310</v>
      </c>
      <c r="Y104" s="14">
        <v>-4</v>
      </c>
      <c r="Z104" s="14">
        <v>1</v>
      </c>
      <c r="AA104" s="13">
        <v>200</v>
      </c>
      <c r="AB104" s="13">
        <f t="shared" si="37"/>
        <v>50000</v>
      </c>
      <c r="AC104" s="13">
        <f t="shared" si="38"/>
        <v>1550000000</v>
      </c>
      <c r="AD104" s="13">
        <f t="shared" si="39"/>
        <v>1550050000</v>
      </c>
      <c r="AE104" s="13">
        <f t="shared" si="44"/>
        <v>-3.6635616461296463</v>
      </c>
      <c r="AF104" s="13">
        <f t="shared" si="45"/>
        <v>-0.12705887811890509</v>
      </c>
      <c r="AG104" s="13">
        <f t="shared" si="40"/>
        <v>3.5365027680107413</v>
      </c>
      <c r="AH104" s="29"/>
      <c r="AI104" s="13">
        <f t="shared" si="46"/>
        <v>-2.4101407828025185</v>
      </c>
      <c r="AJ104" s="13">
        <f t="shared" si="47"/>
        <v>2.6964912965445573</v>
      </c>
      <c r="AK104" s="13">
        <f t="shared" si="41"/>
        <v>5.1066320793470759</v>
      </c>
      <c r="AL104" s="29"/>
    </row>
    <row r="105" spans="1:38" x14ac:dyDescent="0.2">
      <c r="A105" t="s">
        <v>22</v>
      </c>
      <c r="B105">
        <v>13.1</v>
      </c>
      <c r="C105" s="1">
        <v>200</v>
      </c>
      <c r="D105" s="1">
        <v>-4</v>
      </c>
      <c r="E105" s="1">
        <v>-4</v>
      </c>
      <c r="F105" s="3">
        <v>99</v>
      </c>
      <c r="G105" s="3">
        <v>206</v>
      </c>
      <c r="H105" s="1">
        <f t="shared" si="30"/>
        <v>4950000</v>
      </c>
      <c r="I105" s="1">
        <f t="shared" si="31"/>
        <v>10300000</v>
      </c>
      <c r="J105" s="20">
        <f t="shared" si="32"/>
        <v>15250000</v>
      </c>
      <c r="K105" s="11">
        <v>-5</v>
      </c>
      <c r="L105" s="11">
        <v>219</v>
      </c>
      <c r="M105" s="11">
        <v>-5</v>
      </c>
      <c r="N105" s="11">
        <v>35</v>
      </c>
      <c r="O105" s="11">
        <v>200</v>
      </c>
      <c r="P105" s="11">
        <f t="shared" si="33"/>
        <v>109499999.99999999</v>
      </c>
      <c r="Q105" s="11">
        <f t="shared" si="34"/>
        <v>17499999.999999996</v>
      </c>
      <c r="R105" s="11">
        <f t="shared" si="35"/>
        <v>126999999.99999999</v>
      </c>
      <c r="S105" s="11">
        <f t="shared" si="42"/>
        <v>1.2628133043488692</v>
      </c>
      <c r="T105" s="11">
        <f t="shared" si="43"/>
        <v>2.3637806540209652</v>
      </c>
      <c r="U105" s="11">
        <f t="shared" si="36"/>
        <v>1.100967349672096</v>
      </c>
      <c r="V105" s="32">
        <f>AVERAGE(U105:U110)</f>
        <v>2.8954580360115707</v>
      </c>
      <c r="W105" s="13">
        <v>-5</v>
      </c>
      <c r="X105" s="13">
        <v>104</v>
      </c>
      <c r="Y105" s="13">
        <v>-4</v>
      </c>
      <c r="Z105" s="13">
        <v>31</v>
      </c>
      <c r="AA105" s="13">
        <v>200</v>
      </c>
      <c r="AB105" s="13">
        <f t="shared" si="37"/>
        <v>1550000</v>
      </c>
      <c r="AC105" s="13">
        <f t="shared" si="38"/>
        <v>51999999.999999993</v>
      </c>
      <c r="AD105" s="13">
        <f t="shared" si="39"/>
        <v>53549999.999999993</v>
      </c>
      <c r="AE105" s="13">
        <f t="shared" si="44"/>
        <v>-2.4239459499983127</v>
      </c>
      <c r="AF105" s="13">
        <f t="shared" si="45"/>
        <v>-0.74468083067512825</v>
      </c>
      <c r="AG105" s="13">
        <f t="shared" si="40"/>
        <v>1.6792651193231845</v>
      </c>
      <c r="AH105" s="27">
        <f>AVERAGE(AG105:AG110)</f>
        <v>3.1345573524299017</v>
      </c>
      <c r="AI105" s="13">
        <f t="shared" si="46"/>
        <v>-0.58056632282472176</v>
      </c>
      <c r="AJ105" s="13">
        <f t="shared" si="47"/>
        <v>0.80954991167291857</v>
      </c>
      <c r="AK105" s="13">
        <f t="shared" si="41"/>
        <v>1.3901162344976403</v>
      </c>
      <c r="AL105" s="27">
        <f>AVERAGE(AK105:AK110)</f>
        <v>3.0150076942207367</v>
      </c>
    </row>
    <row r="106" spans="1:38" x14ac:dyDescent="0.2">
      <c r="B106">
        <v>13.2</v>
      </c>
      <c r="C106" s="1">
        <v>200</v>
      </c>
      <c r="D106" s="1">
        <v>-4</v>
      </c>
      <c r="E106" s="1">
        <v>-4</v>
      </c>
      <c r="F106" s="3">
        <v>137</v>
      </c>
      <c r="G106" s="3">
        <v>197</v>
      </c>
      <c r="H106" s="1">
        <f t="shared" si="30"/>
        <v>6850000</v>
      </c>
      <c r="I106" s="1">
        <f t="shared" si="31"/>
        <v>9850000</v>
      </c>
      <c r="J106" s="20">
        <f t="shared" si="32"/>
        <v>16700000</v>
      </c>
      <c r="K106" s="11">
        <v>-5</v>
      </c>
      <c r="L106" s="11">
        <v>157</v>
      </c>
      <c r="M106" s="11">
        <v>-3</v>
      </c>
      <c r="N106" s="11">
        <v>124</v>
      </c>
      <c r="O106" s="11">
        <v>200</v>
      </c>
      <c r="P106" s="11">
        <f t="shared" si="33"/>
        <v>78499999.999999985</v>
      </c>
      <c r="Q106" s="11">
        <f t="shared" si="34"/>
        <v>620000</v>
      </c>
      <c r="R106" s="11">
        <f t="shared" si="35"/>
        <v>79119999.999999985</v>
      </c>
      <c r="S106" s="11">
        <f t="shared" si="42"/>
        <v>-2.4022844532171335</v>
      </c>
      <c r="T106" s="11">
        <f t="shared" si="43"/>
        <v>2.0756271696043651</v>
      </c>
      <c r="U106" s="11">
        <f t="shared" si="36"/>
        <v>4.4779116228214981</v>
      </c>
      <c r="V106" s="33"/>
      <c r="W106" s="13">
        <v>-5</v>
      </c>
      <c r="X106" s="13">
        <v>102</v>
      </c>
      <c r="Y106" s="13">
        <v>-3</v>
      </c>
      <c r="Z106" s="16">
        <v>2</v>
      </c>
      <c r="AA106" s="13">
        <v>200</v>
      </c>
      <c r="AB106" s="13">
        <f t="shared" si="37"/>
        <v>10000</v>
      </c>
      <c r="AC106" s="13">
        <f t="shared" si="38"/>
        <v>50999999.999999993</v>
      </c>
      <c r="AD106" s="13">
        <f t="shared" si="39"/>
        <v>51009999.999999993</v>
      </c>
      <c r="AE106" s="13">
        <f t="shared" si="44"/>
        <v>-4.1271343850450917</v>
      </c>
      <c r="AF106" s="13">
        <f t="shared" si="45"/>
        <v>-0.43127299206403685</v>
      </c>
      <c r="AG106" s="13">
        <f t="shared" si="40"/>
        <v>3.6958613929810546</v>
      </c>
      <c r="AH106" s="28"/>
      <c r="AI106" s="13">
        <f t="shared" si="46"/>
        <v>-3.2647094191311128</v>
      </c>
      <c r="AJ106" s="13">
        <f t="shared" si="47"/>
        <v>0.82217708877016404</v>
      </c>
      <c r="AK106" s="13">
        <f t="shared" si="41"/>
        <v>4.0868865079012764</v>
      </c>
      <c r="AL106" s="28"/>
    </row>
    <row r="107" spans="1:38" x14ac:dyDescent="0.2">
      <c r="B107">
        <v>13.3</v>
      </c>
      <c r="C107" s="1">
        <v>200</v>
      </c>
      <c r="D107" s="1">
        <v>-4</v>
      </c>
      <c r="E107" s="1">
        <v>-4</v>
      </c>
      <c r="F107" s="3">
        <v>100</v>
      </c>
      <c r="G107" s="3">
        <v>240</v>
      </c>
      <c r="H107" s="1">
        <f t="shared" si="30"/>
        <v>5000000</v>
      </c>
      <c r="I107" s="1">
        <f t="shared" si="31"/>
        <v>12000000</v>
      </c>
      <c r="J107" s="20">
        <f t="shared" si="32"/>
        <v>17000000</v>
      </c>
      <c r="K107" s="11">
        <v>-5</v>
      </c>
      <c r="L107" s="11">
        <v>177</v>
      </c>
      <c r="M107" s="11">
        <v>-3</v>
      </c>
      <c r="N107" s="11">
        <v>94</v>
      </c>
      <c r="O107" s="11">
        <v>200</v>
      </c>
      <c r="P107" s="11">
        <f t="shared" si="33"/>
        <v>88499999.999999985</v>
      </c>
      <c r="Q107" s="11">
        <f t="shared" si="34"/>
        <v>470000</v>
      </c>
      <c r="R107" s="11">
        <f t="shared" si="35"/>
        <v>88969999.999999985</v>
      </c>
      <c r="S107" s="11">
        <f t="shared" si="42"/>
        <v>-2.364460496712133</v>
      </c>
      <c r="T107" s="11">
        <f t="shared" si="43"/>
        <v>1.9980959022258833</v>
      </c>
      <c r="U107" s="11">
        <f t="shared" si="36"/>
        <v>4.3625563989380165</v>
      </c>
      <c r="V107" s="33"/>
      <c r="W107" s="13">
        <v>-5</v>
      </c>
      <c r="X107" s="13">
        <v>217</v>
      </c>
      <c r="Y107" s="13">
        <v>-3</v>
      </c>
      <c r="Z107" s="16">
        <v>16</v>
      </c>
      <c r="AA107" s="13">
        <v>200</v>
      </c>
      <c r="AB107" s="13">
        <f t="shared" si="37"/>
        <v>80000</v>
      </c>
      <c r="AC107" s="13">
        <f t="shared" si="38"/>
        <v>108499999.99999999</v>
      </c>
      <c r="AD107" s="13">
        <f t="shared" si="39"/>
        <v>108579999.99999999</v>
      </c>
      <c r="AE107" s="13">
        <f t="shared" si="44"/>
        <v>-1.7707060600302227</v>
      </c>
      <c r="AF107" s="13">
        <f t="shared" si="45"/>
        <v>0.20374762096663052</v>
      </c>
      <c r="AG107" s="13">
        <f t="shared" si="40"/>
        <v>1.9744536809968531</v>
      </c>
      <c r="AH107" s="28"/>
      <c r="AI107" s="13">
        <f t="shared" si="46"/>
        <v>-2.0675832783711781</v>
      </c>
      <c r="AJ107" s="13">
        <f t="shared" si="47"/>
        <v>1.100921761596257</v>
      </c>
      <c r="AK107" s="13">
        <f t="shared" si="41"/>
        <v>3.1685050399674353</v>
      </c>
      <c r="AL107" s="28"/>
    </row>
    <row r="108" spans="1:38" x14ac:dyDescent="0.2">
      <c r="B108">
        <v>13.4</v>
      </c>
      <c r="C108" s="1">
        <v>200</v>
      </c>
      <c r="D108" s="1">
        <v>-4</v>
      </c>
      <c r="E108" s="1">
        <v>-4</v>
      </c>
      <c r="F108" s="3">
        <v>105</v>
      </c>
      <c r="G108" s="3">
        <v>258</v>
      </c>
      <c r="H108" s="1">
        <f t="shared" si="30"/>
        <v>5250000</v>
      </c>
      <c r="I108" s="1">
        <f t="shared" si="31"/>
        <v>12900000</v>
      </c>
      <c r="J108" s="20">
        <f t="shared" si="32"/>
        <v>18150000</v>
      </c>
      <c r="K108" s="11">
        <v>-5</v>
      </c>
      <c r="L108" s="11">
        <v>159</v>
      </c>
      <c r="M108" s="11">
        <v>-3</v>
      </c>
      <c r="N108" s="11">
        <v>124</v>
      </c>
      <c r="O108" s="11">
        <v>200</v>
      </c>
      <c r="P108" s="11">
        <f t="shared" si="33"/>
        <v>79499999.999999985</v>
      </c>
      <c r="Q108" s="11">
        <f t="shared" si="34"/>
        <v>620000</v>
      </c>
      <c r="R108" s="11">
        <f t="shared" si="35"/>
        <v>80119999.999999985</v>
      </c>
      <c r="S108" s="11">
        <f t="shared" si="42"/>
        <v>-2.1362638775465324</v>
      </c>
      <c r="T108" s="11">
        <f t="shared" si="43"/>
        <v>1.8185297102926596</v>
      </c>
      <c r="U108" s="11">
        <f t="shared" si="36"/>
        <v>3.954793587839192</v>
      </c>
      <c r="V108" s="33"/>
      <c r="W108" s="13">
        <v>-5</v>
      </c>
      <c r="X108" s="13">
        <v>62</v>
      </c>
      <c r="Y108" s="15">
        <v>-3</v>
      </c>
      <c r="Z108" s="15">
        <v>1</v>
      </c>
      <c r="AA108" s="13">
        <v>200</v>
      </c>
      <c r="AB108" s="13">
        <f t="shared" si="37"/>
        <v>5000</v>
      </c>
      <c r="AC108" s="13">
        <f t="shared" si="38"/>
        <v>30999999.999999996</v>
      </c>
      <c r="AD108" s="13">
        <f t="shared" si="39"/>
        <v>31004999.999999996</v>
      </c>
      <c r="AE108" s="13">
        <f t="shared" si="44"/>
        <v>-4.8202815656050371</v>
      </c>
      <c r="AF108" s="13">
        <f t="shared" si="45"/>
        <v>-0.94176981717513986</v>
      </c>
      <c r="AG108" s="13">
        <f t="shared" si="40"/>
        <v>3.8785117484298972</v>
      </c>
      <c r="AH108" s="28"/>
      <c r="AI108" s="13">
        <f t="shared" si="46"/>
        <v>-3.4782727215757845</v>
      </c>
      <c r="AJ108" s="13">
        <f t="shared" si="47"/>
        <v>0.43837994655875989</v>
      </c>
      <c r="AK108" s="13">
        <f t="shared" si="41"/>
        <v>3.9166526681345442</v>
      </c>
      <c r="AL108" s="28"/>
    </row>
    <row r="109" spans="1:38" x14ac:dyDescent="0.2">
      <c r="B109">
        <v>13.5</v>
      </c>
      <c r="C109" s="1">
        <v>200</v>
      </c>
      <c r="D109" s="1">
        <v>-4</v>
      </c>
      <c r="E109" s="1">
        <v>-4</v>
      </c>
      <c r="F109" s="3">
        <v>60</v>
      </c>
      <c r="G109" s="3">
        <v>185</v>
      </c>
      <c r="H109" s="1">
        <f t="shared" si="30"/>
        <v>3000000</v>
      </c>
      <c r="I109" s="1">
        <f t="shared" si="31"/>
        <v>9250000</v>
      </c>
      <c r="J109" s="20">
        <f t="shared" si="32"/>
        <v>12250000</v>
      </c>
      <c r="K109" s="11">
        <v>-5</v>
      </c>
      <c r="L109" s="11">
        <v>216</v>
      </c>
      <c r="M109" s="11">
        <v>-5</v>
      </c>
      <c r="N109" s="11">
        <v>31</v>
      </c>
      <c r="O109" s="11">
        <v>200</v>
      </c>
      <c r="P109" s="11">
        <f t="shared" si="33"/>
        <v>107999999.99999999</v>
      </c>
      <c r="Q109" s="11">
        <f t="shared" si="34"/>
        <v>15499999.999999998</v>
      </c>
      <c r="R109" s="11">
        <f t="shared" si="35"/>
        <v>123499999.99999999</v>
      </c>
      <c r="S109" s="11">
        <f t="shared" si="42"/>
        <v>1.6422277352570911</v>
      </c>
      <c r="T109" s="11">
        <f t="shared" si="43"/>
        <v>2.4575076755998855</v>
      </c>
      <c r="U109" s="11">
        <f t="shared" si="36"/>
        <v>0.81527994034279438</v>
      </c>
      <c r="V109" s="33"/>
      <c r="W109" s="13">
        <v>-5</v>
      </c>
      <c r="X109" s="13">
        <v>186</v>
      </c>
      <c r="Y109" s="13">
        <v>-3</v>
      </c>
      <c r="Z109" s="13">
        <v>64</v>
      </c>
      <c r="AA109" s="13">
        <v>200</v>
      </c>
      <c r="AB109" s="13">
        <f t="shared" si="37"/>
        <v>320000</v>
      </c>
      <c r="AC109" s="13">
        <f t="shared" si="38"/>
        <v>92999999.999999985</v>
      </c>
      <c r="AD109" s="13">
        <f t="shared" si="39"/>
        <v>93319999.999999985</v>
      </c>
      <c r="AE109" s="13">
        <f t="shared" si="44"/>
        <v>-3.8802743071135657</v>
      </c>
      <c r="AF109" s="13">
        <f t="shared" si="45"/>
        <v>-0.14953173397096384</v>
      </c>
      <c r="AG109" s="13">
        <f t="shared" si="40"/>
        <v>3.730742573142602</v>
      </c>
      <c r="AH109" s="28"/>
      <c r="AI109" s="13">
        <f t="shared" si="46"/>
        <v>-1.1190232859282372</v>
      </c>
      <c r="AJ109" s="13">
        <f t="shared" si="47"/>
        <v>1.1539879708144609</v>
      </c>
      <c r="AK109" s="13">
        <f t="shared" si="41"/>
        <v>2.2730112567426981</v>
      </c>
      <c r="AL109" s="28"/>
    </row>
    <row r="110" spans="1:38" x14ac:dyDescent="0.2">
      <c r="B110">
        <v>13.6</v>
      </c>
      <c r="C110" s="1">
        <v>200</v>
      </c>
      <c r="D110" s="1">
        <v>-4</v>
      </c>
      <c r="E110" s="1">
        <v>-4</v>
      </c>
      <c r="F110" s="3">
        <v>157</v>
      </c>
      <c r="G110" s="3">
        <v>187</v>
      </c>
      <c r="H110" s="1">
        <f t="shared" si="30"/>
        <v>7850000</v>
      </c>
      <c r="I110" s="1">
        <f t="shared" si="31"/>
        <v>9350000</v>
      </c>
      <c r="J110" s="20">
        <f t="shared" si="32"/>
        <v>17200000</v>
      </c>
      <c r="K110" s="11">
        <v>-5</v>
      </c>
      <c r="L110" s="11">
        <v>208</v>
      </c>
      <c r="M110" s="11">
        <v>-4</v>
      </c>
      <c r="N110" s="11">
        <v>122</v>
      </c>
      <c r="O110" s="11">
        <v>200</v>
      </c>
      <c r="P110" s="11">
        <f t="shared" si="33"/>
        <v>103999999.99999999</v>
      </c>
      <c r="Q110" s="11">
        <f t="shared" si="34"/>
        <v>6100000</v>
      </c>
      <c r="R110" s="11">
        <f t="shared" si="35"/>
        <v>110099999.99999999</v>
      </c>
      <c r="S110" s="11">
        <f t="shared" si="42"/>
        <v>-0.25222476061505145</v>
      </c>
      <c r="T110" s="11">
        <f t="shared" si="43"/>
        <v>2.4090145558407769</v>
      </c>
      <c r="U110" s="11">
        <f t="shared" si="36"/>
        <v>2.6612393164558283</v>
      </c>
      <c r="V110" s="34"/>
      <c r="W110" s="13">
        <v>-5</v>
      </c>
      <c r="X110" s="13">
        <v>208</v>
      </c>
      <c r="Y110" s="13">
        <v>-3</v>
      </c>
      <c r="Z110" s="16">
        <v>26</v>
      </c>
      <c r="AA110" s="13">
        <v>200</v>
      </c>
      <c r="AB110" s="13">
        <f t="shared" si="37"/>
        <v>130000</v>
      </c>
      <c r="AC110" s="13">
        <f t="shared" si="38"/>
        <v>103999999.99999999</v>
      </c>
      <c r="AD110" s="13">
        <f t="shared" si="39"/>
        <v>104129999.99999999</v>
      </c>
      <c r="AE110" s="13">
        <f t="shared" si="44"/>
        <v>-3.8485095997058201</v>
      </c>
      <c r="AF110" s="13">
        <f t="shared" si="45"/>
        <v>0</v>
      </c>
      <c r="AG110" s="13">
        <f t="shared" si="40"/>
        <v>3.8485095997058201</v>
      </c>
      <c r="AH110" s="29"/>
      <c r="AI110" s="13">
        <f t="shared" si="46"/>
        <v>-2.050367180160436</v>
      </c>
      <c r="AJ110" s="13">
        <f t="shared" si="47"/>
        <v>1.2045072779203885</v>
      </c>
      <c r="AK110" s="13">
        <f t="shared" si="41"/>
        <v>3.2548744580808244</v>
      </c>
      <c r="AL110" s="29"/>
    </row>
    <row r="111" spans="1:38" x14ac:dyDescent="0.2">
      <c r="A111" s="2" t="s">
        <v>23</v>
      </c>
      <c r="B111" s="2">
        <v>13.1</v>
      </c>
      <c r="C111" s="3">
        <v>200</v>
      </c>
      <c r="D111" s="3">
        <v>-4</v>
      </c>
      <c r="E111" s="3">
        <v>-4</v>
      </c>
      <c r="F111" s="3">
        <v>99</v>
      </c>
      <c r="G111" s="3">
        <v>206</v>
      </c>
      <c r="H111" s="1">
        <f t="shared" si="30"/>
        <v>4950000</v>
      </c>
      <c r="I111" s="1">
        <f t="shared" si="31"/>
        <v>10300000</v>
      </c>
      <c r="J111" s="20">
        <f t="shared" si="32"/>
        <v>15250000</v>
      </c>
      <c r="K111" s="11">
        <v>-6</v>
      </c>
      <c r="L111" s="11">
        <v>328</v>
      </c>
      <c r="M111" s="11">
        <v>-6</v>
      </c>
      <c r="N111" s="11">
        <v>64</v>
      </c>
      <c r="O111" s="11">
        <v>200</v>
      </c>
      <c r="P111" s="11">
        <f t="shared" si="33"/>
        <v>1640000000</v>
      </c>
      <c r="Q111" s="11">
        <f t="shared" si="34"/>
        <v>320000000</v>
      </c>
      <c r="R111" s="11">
        <f t="shared" si="35"/>
        <v>1960000000</v>
      </c>
      <c r="S111" s="11">
        <f t="shared" si="42"/>
        <v>4.1689334192131735</v>
      </c>
      <c r="T111" s="11">
        <f t="shared" si="43"/>
        <v>5.0703076255826538</v>
      </c>
      <c r="U111" s="11">
        <f t="shared" si="36"/>
        <v>0.90137420636948029</v>
      </c>
      <c r="V111" s="32">
        <f>AVERAGE(U111:U116)</f>
        <v>5.3442284942046951</v>
      </c>
      <c r="W111" s="13">
        <v>-6</v>
      </c>
      <c r="X111" s="13">
        <v>489</v>
      </c>
      <c r="Y111" s="13">
        <v>-5</v>
      </c>
      <c r="Z111" s="13">
        <v>81</v>
      </c>
      <c r="AA111" s="13">
        <v>200</v>
      </c>
      <c r="AB111" s="13">
        <f t="shared" si="37"/>
        <v>40499999.999999993</v>
      </c>
      <c r="AC111" s="13">
        <f t="shared" si="38"/>
        <v>2445000000</v>
      </c>
      <c r="AD111" s="13">
        <f t="shared" si="39"/>
        <v>2485500000</v>
      </c>
      <c r="AE111" s="13">
        <f t="shared" si="44"/>
        <v>-2.0670190216812792</v>
      </c>
      <c r="AF111" s="13">
        <f t="shared" si="45"/>
        <v>0.39934888109072836</v>
      </c>
      <c r="AG111" s="13">
        <f t="shared" si="40"/>
        <v>2.4663679027720073</v>
      </c>
      <c r="AH111" s="27">
        <f>AVERAGE(AG111:AG116)</f>
        <v>2.5213878355668884</v>
      </c>
      <c r="AI111" s="13">
        <f t="shared" si="46"/>
        <v>1.0509571987659472</v>
      </c>
      <c r="AJ111" s="13">
        <f t="shared" si="47"/>
        <v>2.734828253336691</v>
      </c>
      <c r="AK111" s="13">
        <f t="shared" si="41"/>
        <v>1.6838710545707438</v>
      </c>
      <c r="AL111" s="27">
        <f>AVERAGE(AK111:AK116)</f>
        <v>3.9328081648857918</v>
      </c>
    </row>
    <row r="112" spans="1:38" x14ac:dyDescent="0.2">
      <c r="A112" s="2"/>
      <c r="B112" s="2">
        <v>13.2</v>
      </c>
      <c r="C112" s="3">
        <v>200</v>
      </c>
      <c r="D112" s="3">
        <v>-4</v>
      </c>
      <c r="E112" s="3">
        <v>-4</v>
      </c>
      <c r="F112" s="3">
        <v>137</v>
      </c>
      <c r="G112" s="3">
        <v>197</v>
      </c>
      <c r="H112" s="1">
        <f t="shared" si="30"/>
        <v>6850000</v>
      </c>
      <c r="I112" s="1">
        <f t="shared" si="31"/>
        <v>9850000</v>
      </c>
      <c r="J112" s="20">
        <f t="shared" si="32"/>
        <v>16700000</v>
      </c>
      <c r="K112" s="11">
        <v>-6</v>
      </c>
      <c r="L112" s="11">
        <v>234</v>
      </c>
      <c r="M112" s="11">
        <v>-4</v>
      </c>
      <c r="N112" s="17">
        <v>24</v>
      </c>
      <c r="O112" s="11">
        <v>200</v>
      </c>
      <c r="P112" s="11">
        <f t="shared" si="33"/>
        <v>1170000000</v>
      </c>
      <c r="Q112" s="11">
        <f t="shared" si="34"/>
        <v>1200000</v>
      </c>
      <c r="R112" s="11">
        <f t="shared" si="35"/>
        <v>1171200000</v>
      </c>
      <c r="S112" s="11">
        <f t="shared" si="42"/>
        <v>-1.7419270954801793</v>
      </c>
      <c r="T112" s="11">
        <f t="shared" si="43"/>
        <v>4.7772875726078041</v>
      </c>
      <c r="U112" s="11">
        <f t="shared" si="36"/>
        <v>6.519214668087983</v>
      </c>
      <c r="V112" s="33"/>
      <c r="W112" s="13">
        <v>-6</v>
      </c>
      <c r="X112" s="13">
        <v>398</v>
      </c>
      <c r="Y112" s="14">
        <v>-4</v>
      </c>
      <c r="Z112" s="14">
        <v>1</v>
      </c>
      <c r="AA112" s="13">
        <v>200</v>
      </c>
      <c r="AB112" s="13">
        <f t="shared" si="37"/>
        <v>50000</v>
      </c>
      <c r="AC112" s="13">
        <f t="shared" si="38"/>
        <v>1990000000</v>
      </c>
      <c r="AD112" s="13">
        <f t="shared" si="39"/>
        <v>1990050000</v>
      </c>
      <c r="AE112" s="13">
        <f t="shared" si="44"/>
        <v>-3.1780538303479458</v>
      </c>
      <c r="AF112" s="13">
        <f t="shared" si="45"/>
        <v>0.53113088992673629</v>
      </c>
      <c r="AG112" s="13">
        <f t="shared" si="40"/>
        <v>3.7091847202746822</v>
      </c>
      <c r="AH112" s="28"/>
      <c r="AI112" s="13">
        <f t="shared" si="46"/>
        <v>-2.4599904629140625</v>
      </c>
      <c r="AJ112" s="13">
        <f t="shared" si="47"/>
        <v>2.6542092312672705</v>
      </c>
      <c r="AK112" s="13">
        <f t="shared" si="41"/>
        <v>5.114199694181333</v>
      </c>
      <c r="AL112" s="28"/>
    </row>
    <row r="113" spans="1:38" x14ac:dyDescent="0.2">
      <c r="A113" s="2"/>
      <c r="B113" s="2">
        <v>13.3</v>
      </c>
      <c r="C113" s="3">
        <v>200</v>
      </c>
      <c r="D113" s="3">
        <v>-4</v>
      </c>
      <c r="E113" s="3">
        <v>-4</v>
      </c>
      <c r="F113" s="3">
        <v>100</v>
      </c>
      <c r="G113" s="3">
        <v>240</v>
      </c>
      <c r="H113" s="1">
        <f t="shared" si="30"/>
        <v>5000000</v>
      </c>
      <c r="I113" s="1">
        <f t="shared" si="31"/>
        <v>12000000</v>
      </c>
      <c r="J113" s="20">
        <f t="shared" si="32"/>
        <v>17000000</v>
      </c>
      <c r="K113" s="11">
        <v>-6</v>
      </c>
      <c r="L113" s="11">
        <v>284</v>
      </c>
      <c r="M113" s="11">
        <v>-4</v>
      </c>
      <c r="N113" s="17">
        <v>23</v>
      </c>
      <c r="O113" s="11">
        <v>200</v>
      </c>
      <c r="P113" s="11">
        <f t="shared" si="33"/>
        <v>1420000000</v>
      </c>
      <c r="Q113" s="11">
        <f t="shared" si="34"/>
        <v>1150000</v>
      </c>
      <c r="R113" s="11">
        <f t="shared" si="35"/>
        <v>1421150000</v>
      </c>
      <c r="S113" s="11">
        <f t="shared" si="42"/>
        <v>-1.4696759700589417</v>
      </c>
      <c r="T113" s="11">
        <f t="shared" si="43"/>
        <v>4.773505500807306</v>
      </c>
      <c r="U113" s="11">
        <f t="shared" si="36"/>
        <v>6.2431814708662472</v>
      </c>
      <c r="V113" s="33"/>
      <c r="W113" s="13">
        <v>-6</v>
      </c>
      <c r="X113" s="13">
        <v>544</v>
      </c>
      <c r="Y113" s="13">
        <v>-4</v>
      </c>
      <c r="Z113" s="16">
        <v>18</v>
      </c>
      <c r="AA113" s="13">
        <v>200</v>
      </c>
      <c r="AB113" s="13">
        <f t="shared" si="37"/>
        <v>900000</v>
      </c>
      <c r="AC113" s="13">
        <f t="shared" si="38"/>
        <v>2720000000</v>
      </c>
      <c r="AD113" s="13">
        <f t="shared" si="39"/>
        <v>2720900000</v>
      </c>
      <c r="AE113" s="13">
        <f t="shared" si="44"/>
        <v>-0.24512245803298496</v>
      </c>
      <c r="AF113" s="13">
        <f t="shared" si="45"/>
        <v>0.64997500869473657</v>
      </c>
      <c r="AG113" s="13">
        <f t="shared" si="40"/>
        <v>0.8950974667277215</v>
      </c>
      <c r="AH113" s="28"/>
      <c r="AI113" s="13">
        <f t="shared" si="46"/>
        <v>-0.85739921404596331</v>
      </c>
      <c r="AJ113" s="13">
        <f t="shared" si="47"/>
        <v>2.7117402547510214</v>
      </c>
      <c r="AK113" s="13">
        <f t="shared" si="41"/>
        <v>3.5691394687969846</v>
      </c>
      <c r="AL113" s="28"/>
    </row>
    <row r="114" spans="1:38" x14ac:dyDescent="0.2">
      <c r="A114" s="2"/>
      <c r="B114" s="2">
        <v>13.4</v>
      </c>
      <c r="C114" s="3">
        <v>200</v>
      </c>
      <c r="D114" s="3">
        <v>-4</v>
      </c>
      <c r="E114" s="3">
        <v>-4</v>
      </c>
      <c r="F114" s="3">
        <v>105</v>
      </c>
      <c r="G114" s="3">
        <v>258</v>
      </c>
      <c r="H114" s="1">
        <f t="shared" si="30"/>
        <v>5250000</v>
      </c>
      <c r="I114" s="1">
        <f t="shared" si="31"/>
        <v>12900000</v>
      </c>
      <c r="J114" s="20">
        <f t="shared" si="32"/>
        <v>18150000</v>
      </c>
      <c r="K114" s="11">
        <v>-6</v>
      </c>
      <c r="L114" s="11">
        <v>280</v>
      </c>
      <c r="M114" s="11">
        <v>-4</v>
      </c>
      <c r="N114" s="11">
        <v>45</v>
      </c>
      <c r="O114" s="11">
        <v>200</v>
      </c>
      <c r="P114" s="11">
        <f t="shared" si="33"/>
        <v>1400000000</v>
      </c>
      <c r="Q114" s="11">
        <f t="shared" si="34"/>
        <v>2250000</v>
      </c>
      <c r="R114" s="11">
        <f t="shared" si="35"/>
        <v>1402250000</v>
      </c>
      <c r="S114" s="11">
        <f t="shared" si="42"/>
        <v>-0.84729786038720367</v>
      </c>
      <c r="T114" s="11">
        <f t="shared" si="43"/>
        <v>4.6870002042357237</v>
      </c>
      <c r="U114" s="11">
        <f t="shared" si="36"/>
        <v>5.5342980646229272</v>
      </c>
      <c r="V114" s="33"/>
      <c r="W114" s="13">
        <v>-6</v>
      </c>
      <c r="X114" s="13">
        <v>312</v>
      </c>
      <c r="Y114" s="14">
        <v>-4</v>
      </c>
      <c r="Z114" s="14">
        <v>1</v>
      </c>
      <c r="AA114" s="13">
        <v>200</v>
      </c>
      <c r="AB114" s="13">
        <f t="shared" si="37"/>
        <v>50000</v>
      </c>
      <c r="AC114" s="13">
        <f t="shared" si="38"/>
        <v>1560000000</v>
      </c>
      <c r="AD114" s="13">
        <f t="shared" si="39"/>
        <v>1560050000</v>
      </c>
      <c r="AE114" s="13">
        <f t="shared" si="44"/>
        <v>-3.8066624897703196</v>
      </c>
      <c r="AF114" s="13">
        <f t="shared" si="45"/>
        <v>0.10821358464023279</v>
      </c>
      <c r="AG114" s="13">
        <f t="shared" si="40"/>
        <v>3.9148760744105524</v>
      </c>
      <c r="AH114" s="28"/>
      <c r="AI114" s="13">
        <f t="shared" si="46"/>
        <v>-2.3269801750787615</v>
      </c>
      <c r="AJ114" s="13">
        <f t="shared" si="47"/>
        <v>2.397606894437978</v>
      </c>
      <c r="AK114" s="13">
        <f t="shared" si="41"/>
        <v>4.7245870695167396</v>
      </c>
      <c r="AL114" s="28"/>
    </row>
    <row r="115" spans="1:38" x14ac:dyDescent="0.2">
      <c r="A115" s="2"/>
      <c r="B115" s="2">
        <v>13.5</v>
      </c>
      <c r="C115" s="3">
        <v>200</v>
      </c>
      <c r="D115" s="3">
        <v>-4</v>
      </c>
      <c r="E115" s="3">
        <v>-4</v>
      </c>
      <c r="F115" s="3">
        <v>60</v>
      </c>
      <c r="G115" s="3">
        <v>185</v>
      </c>
      <c r="H115" s="1">
        <f t="shared" si="30"/>
        <v>3000000</v>
      </c>
      <c r="I115" s="1">
        <f t="shared" si="31"/>
        <v>9250000</v>
      </c>
      <c r="J115" s="20">
        <f t="shared" si="32"/>
        <v>12250000</v>
      </c>
      <c r="K115" s="11">
        <v>-6</v>
      </c>
      <c r="L115" s="11">
        <v>443</v>
      </c>
      <c r="M115" s="14">
        <v>-4</v>
      </c>
      <c r="N115" s="14">
        <v>1</v>
      </c>
      <c r="O115" s="11">
        <v>200</v>
      </c>
      <c r="P115" s="11">
        <f t="shared" si="33"/>
        <v>2215000000</v>
      </c>
      <c r="Q115" s="11">
        <f t="shared" si="34"/>
        <v>50000</v>
      </c>
      <c r="R115" s="11">
        <f t="shared" si="35"/>
        <v>2215050000</v>
      </c>
      <c r="S115" s="11">
        <f t="shared" si="42"/>
        <v>-4.0943445622221004</v>
      </c>
      <c r="T115" s="11">
        <f t="shared" si="43"/>
        <v>5.4783841309549022</v>
      </c>
      <c r="U115" s="11">
        <f t="shared" si="36"/>
        <v>9.5727286931770017</v>
      </c>
      <c r="V115" s="33"/>
      <c r="W115" s="13">
        <v>-6</v>
      </c>
      <c r="X115" s="13">
        <v>406</v>
      </c>
      <c r="Y115" s="13">
        <v>-4</v>
      </c>
      <c r="Z115" s="16">
        <v>14</v>
      </c>
      <c r="AA115" s="13">
        <v>200</v>
      </c>
      <c r="AB115" s="13">
        <f t="shared" si="37"/>
        <v>700000</v>
      </c>
      <c r="AC115" s="13">
        <f t="shared" si="38"/>
        <v>2029999999.9999998</v>
      </c>
      <c r="AD115" s="13">
        <f t="shared" si="39"/>
        <v>2030699999.9999998</v>
      </c>
      <c r="AE115" s="13">
        <f t="shared" si="44"/>
        <v>2.6390573296152584</v>
      </c>
      <c r="AF115" s="13">
        <f t="shared" si="45"/>
        <v>-8.7216610443403092E-2</v>
      </c>
      <c r="AG115" s="13">
        <f t="shared" si="40"/>
        <v>-2.7262739400586615</v>
      </c>
      <c r="AH115" s="28"/>
      <c r="AI115" s="13">
        <f t="shared" si="46"/>
        <v>-0.727643616303421</v>
      </c>
      <c r="AJ115" s="13">
        <f t="shared" si="47"/>
        <v>2.6955837602557495</v>
      </c>
      <c r="AK115" s="13">
        <f t="shared" si="41"/>
        <v>3.4232273765591703</v>
      </c>
      <c r="AL115" s="28"/>
    </row>
    <row r="116" spans="1:38" x14ac:dyDescent="0.2">
      <c r="A116" s="2"/>
      <c r="B116" s="2">
        <v>13.6</v>
      </c>
      <c r="C116" s="3">
        <v>200</v>
      </c>
      <c r="D116" s="3">
        <v>-4</v>
      </c>
      <c r="E116" s="3">
        <v>-4</v>
      </c>
      <c r="F116" s="3">
        <v>157</v>
      </c>
      <c r="G116" s="3">
        <v>187</v>
      </c>
      <c r="H116" s="1">
        <f t="shared" si="30"/>
        <v>7850000</v>
      </c>
      <c r="I116" s="1">
        <f t="shared" si="31"/>
        <v>9350000</v>
      </c>
      <c r="J116" s="20">
        <f t="shared" si="32"/>
        <v>17200000</v>
      </c>
      <c r="K116" s="11">
        <v>-6</v>
      </c>
      <c r="L116" s="11">
        <v>379</v>
      </c>
      <c r="M116" s="11">
        <v>-5</v>
      </c>
      <c r="N116" s="11">
        <v>118</v>
      </c>
      <c r="O116" s="11">
        <v>200</v>
      </c>
      <c r="P116" s="11">
        <f t="shared" si="33"/>
        <v>1895000000</v>
      </c>
      <c r="Q116" s="11">
        <f t="shared" si="34"/>
        <v>58999999.999999993</v>
      </c>
      <c r="R116" s="11">
        <f t="shared" si="35"/>
        <v>1954000000</v>
      </c>
      <c r="S116" s="11">
        <f t="shared" si="42"/>
        <v>2.0170239121114024</v>
      </c>
      <c r="T116" s="11">
        <f t="shared" si="43"/>
        <v>5.3115977742159313</v>
      </c>
      <c r="U116" s="11">
        <f t="shared" si="36"/>
        <v>3.2945738621045288</v>
      </c>
      <c r="V116" s="34"/>
      <c r="W116" s="13">
        <v>-6</v>
      </c>
      <c r="X116" s="13">
        <v>309</v>
      </c>
      <c r="Y116" s="14">
        <v>-4</v>
      </c>
      <c r="Z116" s="14">
        <v>1</v>
      </c>
      <c r="AA116" s="13">
        <v>200</v>
      </c>
      <c r="AB116" s="13">
        <f t="shared" si="37"/>
        <v>50000</v>
      </c>
      <c r="AC116" s="13">
        <f t="shared" si="38"/>
        <v>1545000000</v>
      </c>
      <c r="AD116" s="13">
        <f t="shared" si="39"/>
        <v>1545050000</v>
      </c>
      <c r="AE116" s="13">
        <f t="shared" si="44"/>
        <v>-7.0732697174597101</v>
      </c>
      <c r="AF116" s="13">
        <f t="shared" si="45"/>
        <v>-0.20419492818468093</v>
      </c>
      <c r="AG116" s="13">
        <f t="shared" si="40"/>
        <v>6.8690747892750288</v>
      </c>
      <c r="AH116" s="29"/>
      <c r="AI116" s="13">
        <f t="shared" si="46"/>
        <v>-2.5281229026741538</v>
      </c>
      <c r="AJ116" s="13">
        <f t="shared" si="47"/>
        <v>2.553701423015625</v>
      </c>
      <c r="AK116" s="13">
        <f t="shared" si="41"/>
        <v>5.0818243256897784</v>
      </c>
      <c r="AL116" s="29"/>
    </row>
    <row r="117" spans="1:38" x14ac:dyDescent="0.2">
      <c r="A117" t="s">
        <v>24</v>
      </c>
      <c r="B117">
        <v>14.1</v>
      </c>
      <c r="C117" s="1">
        <v>200</v>
      </c>
      <c r="D117" s="1">
        <v>-4</v>
      </c>
      <c r="E117" s="1">
        <v>-4</v>
      </c>
      <c r="F117" s="5">
        <v>74</v>
      </c>
      <c r="G117" s="5">
        <v>287</v>
      </c>
      <c r="H117" s="1">
        <f t="shared" si="30"/>
        <v>3700000</v>
      </c>
      <c r="I117" s="1">
        <f t="shared" si="31"/>
        <v>14350000</v>
      </c>
      <c r="J117" s="20">
        <f t="shared" si="32"/>
        <v>18050000</v>
      </c>
      <c r="K117" s="11">
        <v>-5</v>
      </c>
      <c r="L117" s="11">
        <v>238</v>
      </c>
      <c r="M117" s="11">
        <v>-3</v>
      </c>
      <c r="N117" s="11">
        <v>100</v>
      </c>
      <c r="O117" s="11">
        <v>200</v>
      </c>
      <c r="P117" s="11">
        <f t="shared" si="33"/>
        <v>118999999.99999999</v>
      </c>
      <c r="Q117" s="11">
        <f t="shared" si="34"/>
        <v>500000</v>
      </c>
      <c r="R117" s="11">
        <f t="shared" si="35"/>
        <v>119499999.99999999</v>
      </c>
      <c r="S117" s="11">
        <f t="shared" si="42"/>
        <v>-2.0014800002101238</v>
      </c>
      <c r="T117" s="11">
        <f t="shared" si="43"/>
        <v>2.1153735509058991</v>
      </c>
      <c r="U117" s="11">
        <f t="shared" si="36"/>
        <v>4.1168535511160229</v>
      </c>
      <c r="V117" s="32">
        <f>AVERAGE(U117:U122)</f>
        <v>4.6134336450805753</v>
      </c>
      <c r="W117" s="13">
        <v>-5</v>
      </c>
      <c r="X117" s="13">
        <v>118</v>
      </c>
      <c r="Y117" s="15">
        <v>-3</v>
      </c>
      <c r="Z117" s="15">
        <v>1</v>
      </c>
      <c r="AA117" s="13">
        <v>200</v>
      </c>
      <c r="AB117" s="13">
        <f t="shared" si="37"/>
        <v>5000</v>
      </c>
      <c r="AC117" s="13">
        <f t="shared" si="38"/>
        <v>58999999.999999993</v>
      </c>
      <c r="AD117" s="13">
        <f t="shared" si="39"/>
        <v>59004999.999999993</v>
      </c>
      <c r="AE117" s="13">
        <f t="shared" si="44"/>
        <v>-4.6051701859880909</v>
      </c>
      <c r="AF117" s="13">
        <f t="shared" si="45"/>
        <v>-0.70158604920580991</v>
      </c>
      <c r="AG117" s="13">
        <f t="shared" si="40"/>
        <v>3.903584136782281</v>
      </c>
      <c r="AH117" s="27">
        <f>AVERAGE(AG117:AG122)</f>
        <v>3.3173225363751384</v>
      </c>
      <c r="AI117" s="13">
        <f t="shared" si="46"/>
        <v>-3.3033250930991076</v>
      </c>
      <c r="AJ117" s="13">
        <f t="shared" si="47"/>
        <v>0.70689375085004458</v>
      </c>
      <c r="AK117" s="13">
        <f t="shared" si="41"/>
        <v>4.0102188439491524</v>
      </c>
      <c r="AL117" s="27">
        <f>AVERAGE(AK117:AK122)</f>
        <v>3.9653780907278566</v>
      </c>
    </row>
    <row r="118" spans="1:38" x14ac:dyDescent="0.2">
      <c r="B118">
        <v>14.2</v>
      </c>
      <c r="C118" s="1">
        <v>200</v>
      </c>
      <c r="D118" s="1">
        <v>-4</v>
      </c>
      <c r="E118" s="1">
        <v>-4</v>
      </c>
      <c r="F118" s="5">
        <v>83</v>
      </c>
      <c r="G118" s="5">
        <v>230</v>
      </c>
      <c r="H118" s="1">
        <f t="shared" si="30"/>
        <v>4150000</v>
      </c>
      <c r="I118" s="1">
        <f t="shared" si="31"/>
        <v>11500000</v>
      </c>
      <c r="J118" s="20">
        <f t="shared" si="32"/>
        <v>15650000</v>
      </c>
      <c r="K118" s="11">
        <v>-5</v>
      </c>
      <c r="L118" s="11">
        <v>183</v>
      </c>
      <c r="M118" s="11">
        <v>-3</v>
      </c>
      <c r="N118" s="11">
        <v>174</v>
      </c>
      <c r="O118" s="11">
        <v>200</v>
      </c>
      <c r="P118" s="11">
        <f t="shared" si="33"/>
        <v>91499999.999999985</v>
      </c>
      <c r="Q118" s="11">
        <f t="shared" si="34"/>
        <v>870000</v>
      </c>
      <c r="R118" s="11">
        <f t="shared" si="35"/>
        <v>92369999.999999985</v>
      </c>
      <c r="S118" s="11">
        <f t="shared" si="42"/>
        <v>-1.5623704015761146</v>
      </c>
      <c r="T118" s="11">
        <f t="shared" si="43"/>
        <v>2.0739919369122712</v>
      </c>
      <c r="U118" s="11">
        <f t="shared" si="36"/>
        <v>3.6363623384883859</v>
      </c>
      <c r="V118" s="33"/>
      <c r="W118" s="13">
        <v>-5</v>
      </c>
      <c r="X118" s="13">
        <v>167</v>
      </c>
      <c r="Y118" s="15">
        <v>-3</v>
      </c>
      <c r="Z118" s="15">
        <v>1</v>
      </c>
      <c r="AA118" s="13">
        <v>200</v>
      </c>
      <c r="AB118" s="13">
        <f t="shared" si="37"/>
        <v>5000</v>
      </c>
      <c r="AC118" s="13">
        <f t="shared" si="38"/>
        <v>83499999.999999985</v>
      </c>
      <c r="AD118" s="13">
        <f t="shared" si="39"/>
        <v>83504999.999999985</v>
      </c>
      <c r="AE118" s="13">
        <f t="shared" si="44"/>
        <v>-5.1590552992145291</v>
      </c>
      <c r="AF118" s="13">
        <f t="shared" si="45"/>
        <v>-9.1492340424665822E-2</v>
      </c>
      <c r="AG118" s="13">
        <f t="shared" si="40"/>
        <v>5.0675629587898632</v>
      </c>
      <c r="AH118" s="28"/>
      <c r="AI118" s="13">
        <f t="shared" si="46"/>
        <v>-3.3607128503953216</v>
      </c>
      <c r="AJ118" s="13">
        <f t="shared" si="47"/>
        <v>0.99124979824380266</v>
      </c>
      <c r="AK118" s="13">
        <f t="shared" si="41"/>
        <v>4.3519626486391241</v>
      </c>
      <c r="AL118" s="28"/>
    </row>
    <row r="119" spans="1:38" x14ac:dyDescent="0.2">
      <c r="B119">
        <v>14.3</v>
      </c>
      <c r="C119" s="1">
        <v>200</v>
      </c>
      <c r="D119" s="1">
        <v>-4</v>
      </c>
      <c r="E119" s="1">
        <v>-4</v>
      </c>
      <c r="F119" s="5">
        <v>92</v>
      </c>
      <c r="G119" s="5">
        <v>227</v>
      </c>
      <c r="H119" s="1">
        <f t="shared" si="30"/>
        <v>4600000</v>
      </c>
      <c r="I119" s="1">
        <f t="shared" si="31"/>
        <v>11350000</v>
      </c>
      <c r="J119" s="20">
        <f t="shared" si="32"/>
        <v>15950000</v>
      </c>
      <c r="K119" s="11">
        <v>-5</v>
      </c>
      <c r="L119" s="11">
        <v>152</v>
      </c>
      <c r="M119" s="11">
        <v>-3</v>
      </c>
      <c r="N119" s="11">
        <v>157</v>
      </c>
      <c r="O119" s="11">
        <v>200</v>
      </c>
      <c r="P119" s="11">
        <f>(L119/O119)*1000*(1/10^K119)</f>
        <v>75999999.999999985</v>
      </c>
      <c r="Q119" s="11">
        <f t="shared" si="34"/>
        <v>785000</v>
      </c>
      <c r="R119" s="11">
        <f t="shared" si="35"/>
        <v>76784999.999999985</v>
      </c>
      <c r="S119" s="11">
        <f t="shared" si="42"/>
        <v>-1.768127864694778</v>
      </c>
      <c r="T119" s="11">
        <f t="shared" si="43"/>
        <v>1.9015155963589192</v>
      </c>
      <c r="U119" s="11">
        <f t="shared" si="36"/>
        <v>3.6696434610536972</v>
      </c>
      <c r="V119" s="33"/>
      <c r="W119" s="13">
        <v>-5</v>
      </c>
      <c r="X119" s="13">
        <v>164</v>
      </c>
      <c r="Y119" s="13">
        <v>-3</v>
      </c>
      <c r="Z119" s="16">
        <v>7</v>
      </c>
      <c r="AA119" s="13">
        <v>200</v>
      </c>
      <c r="AB119" s="13">
        <f t="shared" si="37"/>
        <v>35000</v>
      </c>
      <c r="AC119" s="13">
        <f t="shared" si="38"/>
        <v>81999999.999999985</v>
      </c>
      <c r="AD119" s="13">
        <f t="shared" si="39"/>
        <v>82034999.999999985</v>
      </c>
      <c r="AE119" s="13">
        <f t="shared" si="44"/>
        <v>-3.1103356562929947</v>
      </c>
      <c r="AF119" s="13">
        <f t="shared" si="45"/>
        <v>7.5985906977922055E-2</v>
      </c>
      <c r="AG119" s="13">
        <f t="shared" si="40"/>
        <v>3.1863215632709165</v>
      </c>
      <c r="AH119" s="28"/>
      <c r="AI119" s="13">
        <f t="shared" si="46"/>
        <v>-2.4392317604938865</v>
      </c>
      <c r="AJ119" s="13">
        <f t="shared" si="47"/>
        <v>0.98875075166842064</v>
      </c>
      <c r="AK119" s="13">
        <f t="shared" si="41"/>
        <v>3.4279825121623073</v>
      </c>
      <c r="AL119" s="28"/>
    </row>
    <row r="120" spans="1:38" x14ac:dyDescent="0.2">
      <c r="B120">
        <v>14.4</v>
      </c>
      <c r="C120" s="1">
        <v>200</v>
      </c>
      <c r="D120" s="1">
        <v>-4</v>
      </c>
      <c r="E120" s="1">
        <v>-4</v>
      </c>
      <c r="F120" s="5">
        <v>98</v>
      </c>
      <c r="G120" s="5">
        <v>219</v>
      </c>
      <c r="H120" s="1">
        <f t="shared" si="30"/>
        <v>4900000</v>
      </c>
      <c r="I120" s="1">
        <f t="shared" si="31"/>
        <v>10950000</v>
      </c>
      <c r="J120" s="20">
        <f t="shared" si="32"/>
        <v>15850000</v>
      </c>
      <c r="K120" s="11">
        <v>-5</v>
      </c>
      <c r="L120" s="11">
        <v>202</v>
      </c>
      <c r="M120" s="11">
        <v>-3</v>
      </c>
      <c r="N120" s="11">
        <v>116</v>
      </c>
      <c r="O120" s="11">
        <v>200</v>
      </c>
      <c r="P120" s="11">
        <f t="shared" si="33"/>
        <v>100999999.99999999</v>
      </c>
      <c r="Q120" s="11">
        <f t="shared" si="34"/>
        <v>580000</v>
      </c>
      <c r="R120" s="11">
        <f t="shared" si="35"/>
        <v>101579999.99999999</v>
      </c>
      <c r="S120" s="11">
        <f t="shared" si="42"/>
        <v>-2.1339623805582528</v>
      </c>
      <c r="T120" s="11">
        <f t="shared" si="43"/>
        <v>2.2217810605787496</v>
      </c>
      <c r="U120" s="11">
        <f t="shared" si="36"/>
        <v>4.3557434411370028</v>
      </c>
      <c r="V120" s="33"/>
      <c r="W120" s="13">
        <v>-5</v>
      </c>
      <c r="X120" s="13">
        <v>92</v>
      </c>
      <c r="Y120" s="15">
        <v>-3</v>
      </c>
      <c r="Z120" s="15">
        <v>1</v>
      </c>
      <c r="AA120" s="13">
        <v>200</v>
      </c>
      <c r="AB120" s="13">
        <f t="shared" si="37"/>
        <v>5000</v>
      </c>
      <c r="AC120" s="13">
        <f t="shared" si="38"/>
        <v>45999999.999999993</v>
      </c>
      <c r="AD120" s="13">
        <f t="shared" si="39"/>
        <v>46004999.999999993</v>
      </c>
      <c r="AE120" s="13">
        <f t="shared" si="44"/>
        <v>-4.7535901911063645</v>
      </c>
      <c r="AF120" s="13">
        <f t="shared" si="45"/>
        <v>-0.78647912035216438</v>
      </c>
      <c r="AG120" s="13">
        <f t="shared" si="40"/>
        <v>3.9671110707541999</v>
      </c>
      <c r="AH120" s="28"/>
      <c r="AI120" s="13">
        <f t="shared" si="46"/>
        <v>-3.4437762858323087</v>
      </c>
      <c r="AJ120" s="13">
        <f t="shared" si="47"/>
        <v>0.71765097011329249</v>
      </c>
      <c r="AK120" s="13">
        <f t="shared" si="41"/>
        <v>4.1614272559456014</v>
      </c>
      <c r="AL120" s="28"/>
    </row>
    <row r="121" spans="1:38" x14ac:dyDescent="0.2">
      <c r="B121">
        <v>14.5</v>
      </c>
      <c r="C121" s="1">
        <v>200</v>
      </c>
      <c r="D121" s="1">
        <v>-4</v>
      </c>
      <c r="E121" s="1">
        <v>-4</v>
      </c>
      <c r="F121" s="5">
        <v>66</v>
      </c>
      <c r="G121" s="5">
        <v>213</v>
      </c>
      <c r="H121" s="1">
        <f t="shared" si="30"/>
        <v>3300000</v>
      </c>
      <c r="I121" s="1">
        <f t="shared" si="31"/>
        <v>10650000</v>
      </c>
      <c r="J121" s="20">
        <f t="shared" si="32"/>
        <v>13950000</v>
      </c>
      <c r="K121" s="11">
        <v>-5</v>
      </c>
      <c r="L121" s="11">
        <v>229</v>
      </c>
      <c r="M121" s="11">
        <v>-3</v>
      </c>
      <c r="N121" s="17">
        <v>9</v>
      </c>
      <c r="O121" s="11">
        <v>200</v>
      </c>
      <c r="P121" s="11">
        <f t="shared" si="33"/>
        <v>114499999.99999999</v>
      </c>
      <c r="Q121" s="11">
        <f t="shared" si="34"/>
        <v>45000</v>
      </c>
      <c r="R121" s="11">
        <f t="shared" si="35"/>
        <v>114544999.99999999</v>
      </c>
      <c r="S121" s="11">
        <f t="shared" si="42"/>
        <v>-4.295015257684252</v>
      </c>
      <c r="T121" s="11">
        <f t="shared" si="43"/>
        <v>2.37501493083886</v>
      </c>
      <c r="U121" s="11">
        <f t="shared" si="36"/>
        <v>6.6700301885231124</v>
      </c>
      <c r="V121" s="33"/>
      <c r="W121" s="13">
        <v>-5</v>
      </c>
      <c r="X121" s="13">
        <v>143</v>
      </c>
      <c r="Y121" s="15">
        <v>-3</v>
      </c>
      <c r="Z121" s="15">
        <v>1</v>
      </c>
      <c r="AA121" s="13">
        <v>200</v>
      </c>
      <c r="AB121" s="13">
        <f t="shared" si="37"/>
        <v>5000</v>
      </c>
      <c r="AC121" s="13">
        <f t="shared" si="38"/>
        <v>71499999.999999985</v>
      </c>
      <c r="AD121" s="13">
        <f t="shared" si="39"/>
        <v>71504999.999999985</v>
      </c>
      <c r="AE121" s="13">
        <f t="shared" si="44"/>
        <v>-2.1972245773362196</v>
      </c>
      <c r="AF121" s="13">
        <f t="shared" si="45"/>
        <v>-0.47087737329433255</v>
      </c>
      <c r="AG121" s="13">
        <f t="shared" si="40"/>
        <v>1.726347204041887</v>
      </c>
      <c r="AH121" s="28"/>
      <c r="AI121" s="13">
        <f t="shared" si="46"/>
        <v>-3.2461199175102355</v>
      </c>
      <c r="AJ121" s="13">
        <f t="shared" si="47"/>
        <v>0.95206877877226381</v>
      </c>
      <c r="AK121" s="13">
        <f t="shared" si="41"/>
        <v>4.1981886962824992</v>
      </c>
      <c r="AL121" s="28"/>
    </row>
    <row r="122" spans="1:38" x14ac:dyDescent="0.2">
      <c r="B122">
        <v>14.6</v>
      </c>
      <c r="C122" s="1">
        <v>200</v>
      </c>
      <c r="D122" s="1">
        <v>-4</v>
      </c>
      <c r="E122" s="1">
        <v>-4</v>
      </c>
      <c r="F122" s="5">
        <v>135</v>
      </c>
      <c r="G122" s="5">
        <v>158</v>
      </c>
      <c r="H122" s="1">
        <f t="shared" si="30"/>
        <v>6750000</v>
      </c>
      <c r="I122" s="1">
        <f t="shared" si="31"/>
        <v>7900000</v>
      </c>
      <c r="J122" s="20">
        <f t="shared" si="32"/>
        <v>14650000</v>
      </c>
      <c r="K122" s="11">
        <v>-5</v>
      </c>
      <c r="L122" s="11">
        <v>184</v>
      </c>
      <c r="M122" s="11">
        <v>-3</v>
      </c>
      <c r="N122" s="11">
        <v>84</v>
      </c>
      <c r="O122" s="11">
        <v>200</v>
      </c>
      <c r="P122" s="11">
        <f t="shared" si="33"/>
        <v>91999999.999999985</v>
      </c>
      <c r="Q122" s="11">
        <f t="shared" si="34"/>
        <v>420000</v>
      </c>
      <c r="R122" s="11">
        <f t="shared" si="35"/>
        <v>92419999.999999985</v>
      </c>
      <c r="S122" s="11">
        <f t="shared" si="42"/>
        <v>-2.7770430725891617</v>
      </c>
      <c r="T122" s="11">
        <f t="shared" si="43"/>
        <v>2.4549258175760644</v>
      </c>
      <c r="U122" s="11">
        <f t="shared" si="36"/>
        <v>5.2319688901652261</v>
      </c>
      <c r="V122" s="34"/>
      <c r="W122" s="13">
        <v>-5</v>
      </c>
      <c r="X122" s="13">
        <v>256</v>
      </c>
      <c r="Y122" s="13">
        <v>-3</v>
      </c>
      <c r="Z122" s="16">
        <v>15</v>
      </c>
      <c r="AA122" s="13">
        <v>200</v>
      </c>
      <c r="AB122" s="13">
        <f t="shared" si="37"/>
        <v>75000</v>
      </c>
      <c r="AC122" s="13">
        <f t="shared" si="38"/>
        <v>127999999.99999999</v>
      </c>
      <c r="AD122" s="13">
        <f t="shared" si="39"/>
        <v>128074999.99999999</v>
      </c>
      <c r="AE122" s="13">
        <f t="shared" si="44"/>
        <v>-1.7227665977411035</v>
      </c>
      <c r="AF122" s="13">
        <f t="shared" si="45"/>
        <v>0.33024168687057681</v>
      </c>
      <c r="AG122" s="13">
        <f t="shared" si="40"/>
        <v>2.0530082846116802</v>
      </c>
      <c r="AH122" s="29"/>
      <c r="AI122" s="13">
        <f t="shared" si="46"/>
        <v>-2.2499048351651325</v>
      </c>
      <c r="AJ122" s="13">
        <f t="shared" si="47"/>
        <v>1.3925837522233206</v>
      </c>
      <c r="AK122" s="13">
        <f t="shared" si="41"/>
        <v>3.6424885873884532</v>
      </c>
      <c r="AL122" s="29"/>
    </row>
    <row r="123" spans="1:38" x14ac:dyDescent="0.2">
      <c r="A123" s="2" t="s">
        <v>25</v>
      </c>
      <c r="B123" s="2">
        <v>14.1</v>
      </c>
      <c r="C123" s="3">
        <v>200</v>
      </c>
      <c r="D123" s="3">
        <v>-4</v>
      </c>
      <c r="E123" s="3">
        <v>-4</v>
      </c>
      <c r="F123" s="5">
        <v>74</v>
      </c>
      <c r="G123" s="5">
        <v>287</v>
      </c>
      <c r="H123" s="1">
        <f t="shared" si="30"/>
        <v>3700000</v>
      </c>
      <c r="I123" s="1">
        <f t="shared" si="31"/>
        <v>14350000</v>
      </c>
      <c r="J123" s="20">
        <f t="shared" si="32"/>
        <v>18050000</v>
      </c>
      <c r="K123" s="11">
        <v>-6</v>
      </c>
      <c r="L123" s="11">
        <v>342</v>
      </c>
      <c r="M123" s="14">
        <v>-4</v>
      </c>
      <c r="N123" s="14">
        <v>1</v>
      </c>
      <c r="O123" s="11">
        <v>200</v>
      </c>
      <c r="P123" s="11">
        <f t="shared" si="33"/>
        <v>1710000000</v>
      </c>
      <c r="Q123" s="11">
        <f t="shared" si="34"/>
        <v>50000</v>
      </c>
      <c r="R123" s="11">
        <f t="shared" si="35"/>
        <v>1710050000</v>
      </c>
      <c r="S123" s="11">
        <f t="shared" si="42"/>
        <v>-4.3040650932041693</v>
      </c>
      <c r="T123" s="11">
        <f t="shared" si="43"/>
        <v>4.7804987072910752</v>
      </c>
      <c r="U123" s="11">
        <f t="shared" si="36"/>
        <v>9.0845638004952445</v>
      </c>
      <c r="V123" s="32">
        <f>AVERAGE(U123:U128)</f>
        <v>7.785090966031345</v>
      </c>
      <c r="W123" s="13">
        <v>-6</v>
      </c>
      <c r="X123" s="13">
        <v>320</v>
      </c>
      <c r="Y123" s="14">
        <v>-4</v>
      </c>
      <c r="Z123" s="14">
        <v>1</v>
      </c>
      <c r="AA123" s="13">
        <v>200</v>
      </c>
      <c r="AB123" s="13">
        <f t="shared" si="37"/>
        <v>50000</v>
      </c>
      <c r="AC123" s="13">
        <f t="shared" si="38"/>
        <v>1600000000</v>
      </c>
      <c r="AD123" s="13">
        <f t="shared" si="39"/>
        <v>1600050000</v>
      </c>
      <c r="AE123" s="13">
        <f t="shared" si="44"/>
        <v>0</v>
      </c>
      <c r="AF123" s="13">
        <f t="shared" si="45"/>
        <v>-6.6489741268832975E-2</v>
      </c>
      <c r="AG123" s="13">
        <f t="shared" si="40"/>
        <v>-6.6489741268832975E-2</v>
      </c>
      <c r="AH123" s="27">
        <f>AVERAGE(AG123:AG128)</f>
        <v>1.0952920677446254</v>
      </c>
      <c r="AI123" s="13">
        <f t="shared" si="46"/>
        <v>-2.1520325466020847</v>
      </c>
      <c r="AJ123" s="13">
        <f t="shared" si="47"/>
        <v>2.3570044830111212</v>
      </c>
      <c r="AK123" s="13">
        <f t="shared" si="41"/>
        <v>4.5090370296132054</v>
      </c>
      <c r="AL123" s="27">
        <f>AVERAGE(AK123:AK128)</f>
        <v>4.4401915168879853</v>
      </c>
    </row>
    <row r="124" spans="1:38" x14ac:dyDescent="0.2">
      <c r="A124" s="2"/>
      <c r="B124" s="2">
        <v>14.2</v>
      </c>
      <c r="C124" s="3">
        <v>200</v>
      </c>
      <c r="D124" s="3">
        <v>-4</v>
      </c>
      <c r="E124" s="3">
        <v>-4</v>
      </c>
      <c r="F124" s="5">
        <v>83</v>
      </c>
      <c r="G124" s="5">
        <v>230</v>
      </c>
      <c r="H124" s="1">
        <f t="shared" si="30"/>
        <v>4150000</v>
      </c>
      <c r="I124" s="1">
        <f t="shared" si="31"/>
        <v>11500000</v>
      </c>
      <c r="J124" s="20">
        <f t="shared" si="32"/>
        <v>15650000</v>
      </c>
      <c r="K124" s="11">
        <v>-6</v>
      </c>
      <c r="L124" s="11">
        <v>1117</v>
      </c>
      <c r="M124" s="11">
        <v>-4</v>
      </c>
      <c r="N124" s="11">
        <v>110</v>
      </c>
      <c r="O124" s="11">
        <v>200</v>
      </c>
      <c r="P124" s="11">
        <f t="shared" si="33"/>
        <v>5585000000</v>
      </c>
      <c r="Q124" s="11">
        <f t="shared" si="34"/>
        <v>5500000</v>
      </c>
      <c r="R124" s="11">
        <f t="shared" si="35"/>
        <v>5590500000</v>
      </c>
      <c r="S124" s="11">
        <f t="shared" si="42"/>
        <v>0.28163975799581836</v>
      </c>
      <c r="T124" s="11">
        <f t="shared" si="43"/>
        <v>6.1854926761340971</v>
      </c>
      <c r="U124" s="11">
        <f t="shared" si="36"/>
        <v>5.9038529181382788</v>
      </c>
      <c r="V124" s="33"/>
      <c r="W124" s="13">
        <v>-6</v>
      </c>
      <c r="X124" s="13">
        <v>344</v>
      </c>
      <c r="Y124" s="13">
        <v>-4</v>
      </c>
      <c r="Z124" s="16">
        <v>2</v>
      </c>
      <c r="AA124" s="13">
        <v>200</v>
      </c>
      <c r="AB124" s="13">
        <f t="shared" si="37"/>
        <v>100000</v>
      </c>
      <c r="AC124" s="13">
        <f t="shared" si="38"/>
        <v>1720000000</v>
      </c>
      <c r="AD124" s="13">
        <f t="shared" si="39"/>
        <v>1720100000</v>
      </c>
      <c r="AE124" s="13">
        <f t="shared" si="44"/>
        <v>-4.0073331852324712</v>
      </c>
      <c r="AF124" s="13">
        <f t="shared" si="45"/>
        <v>-1.1777601416958023</v>
      </c>
      <c r="AG124" s="13">
        <f t="shared" si="40"/>
        <v>2.8295730435366688</v>
      </c>
      <c r="AH124" s="28"/>
      <c r="AI124" s="13">
        <f t="shared" si="46"/>
        <v>-1.8628467136183262</v>
      </c>
      <c r="AJ124" s="13">
        <f t="shared" si="47"/>
        <v>2.5038662672191472</v>
      </c>
      <c r="AK124" s="13">
        <f t="shared" si="41"/>
        <v>4.3667129808374732</v>
      </c>
      <c r="AL124" s="28"/>
    </row>
    <row r="125" spans="1:38" x14ac:dyDescent="0.2">
      <c r="A125" s="2"/>
      <c r="B125" s="2">
        <v>14.3</v>
      </c>
      <c r="C125" s="3">
        <v>200</v>
      </c>
      <c r="D125" s="3">
        <v>-4</v>
      </c>
      <c r="E125" s="3">
        <v>-4</v>
      </c>
      <c r="F125" s="5">
        <v>92</v>
      </c>
      <c r="G125" s="5">
        <v>227</v>
      </c>
      <c r="H125" s="1">
        <f t="shared" si="30"/>
        <v>4600000</v>
      </c>
      <c r="I125" s="1">
        <f t="shared" si="31"/>
        <v>11350000</v>
      </c>
      <c r="J125" s="20">
        <f t="shared" si="32"/>
        <v>15950000</v>
      </c>
      <c r="K125" s="11">
        <v>-6</v>
      </c>
      <c r="L125" s="11">
        <v>360</v>
      </c>
      <c r="M125" s="11">
        <v>-4</v>
      </c>
      <c r="N125" s="11">
        <v>56</v>
      </c>
      <c r="O125" s="11">
        <v>200</v>
      </c>
      <c r="P125" s="11">
        <f t="shared" si="33"/>
        <v>1800000000</v>
      </c>
      <c r="Q125" s="11">
        <f t="shared" si="34"/>
        <v>2800000</v>
      </c>
      <c r="R125" s="11">
        <f t="shared" si="35"/>
        <v>1802800000</v>
      </c>
      <c r="S125" s="11">
        <f t="shared" si="42"/>
        <v>-0.49643688631389099</v>
      </c>
      <c r="T125" s="11">
        <f t="shared" si="43"/>
        <v>5.0663241999568447</v>
      </c>
      <c r="U125" s="11">
        <f t="shared" si="36"/>
        <v>5.5627610862707355</v>
      </c>
      <c r="V125" s="33"/>
      <c r="W125" s="13">
        <v>-6</v>
      </c>
      <c r="X125" s="13">
        <v>569</v>
      </c>
      <c r="Y125" s="13">
        <v>-4</v>
      </c>
      <c r="Z125" s="16">
        <v>2</v>
      </c>
      <c r="AA125" s="13">
        <v>200</v>
      </c>
      <c r="AB125" s="13">
        <f t="shared" si="37"/>
        <v>100000</v>
      </c>
      <c r="AC125" s="13">
        <f t="shared" si="38"/>
        <v>2845000000</v>
      </c>
      <c r="AD125" s="13">
        <f t="shared" si="39"/>
        <v>2845100000</v>
      </c>
      <c r="AE125" s="13">
        <f t="shared" si="44"/>
        <v>-3.3322045101752038</v>
      </c>
      <c r="AF125" s="13">
        <f t="shared" si="45"/>
        <v>0.4577764026761752</v>
      </c>
      <c r="AG125" s="13">
        <f t="shared" si="40"/>
        <v>3.7899809128513788</v>
      </c>
      <c r="AH125" s="28"/>
      <c r="AI125" s="13">
        <f t="shared" si="46"/>
        <v>-1.9143206982445475</v>
      </c>
      <c r="AJ125" s="13">
        <f t="shared" si="47"/>
        <v>2.7620503013165099</v>
      </c>
      <c r="AK125" s="13">
        <f t="shared" si="41"/>
        <v>4.6763709995610574</v>
      </c>
      <c r="AL125" s="28"/>
    </row>
    <row r="126" spans="1:38" x14ac:dyDescent="0.2">
      <c r="A126" s="2"/>
      <c r="B126" s="2">
        <v>14.4</v>
      </c>
      <c r="C126" s="3">
        <v>200</v>
      </c>
      <c r="D126" s="3">
        <v>-4</v>
      </c>
      <c r="E126" s="3">
        <v>-4</v>
      </c>
      <c r="F126" s="5">
        <v>98</v>
      </c>
      <c r="G126" s="5">
        <v>219</v>
      </c>
      <c r="H126" s="1">
        <f t="shared" si="30"/>
        <v>4900000</v>
      </c>
      <c r="I126" s="1">
        <f t="shared" si="31"/>
        <v>10950000</v>
      </c>
      <c r="J126" s="20">
        <f t="shared" si="32"/>
        <v>15850000</v>
      </c>
      <c r="K126" s="11">
        <v>-6</v>
      </c>
      <c r="L126" s="11">
        <v>414</v>
      </c>
      <c r="M126" s="11">
        <v>-4</v>
      </c>
      <c r="N126" s="17">
        <v>21</v>
      </c>
      <c r="O126" s="11">
        <v>200</v>
      </c>
      <c r="P126" s="11">
        <f t="shared" si="33"/>
        <v>2070000000</v>
      </c>
      <c r="Q126" s="11">
        <f t="shared" si="34"/>
        <v>1050000</v>
      </c>
      <c r="R126" s="11">
        <f t="shared" si="35"/>
        <v>2071050000</v>
      </c>
      <c r="S126" s="11">
        <f t="shared" si="42"/>
        <v>-1.5404450409471491</v>
      </c>
      <c r="T126" s="11">
        <f t="shared" si="43"/>
        <v>5.241964429996905</v>
      </c>
      <c r="U126" s="11">
        <f t="shared" si="36"/>
        <v>6.7824094709440539</v>
      </c>
      <c r="V126" s="33"/>
      <c r="W126" s="13">
        <v>-6</v>
      </c>
      <c r="X126" s="13">
        <v>233</v>
      </c>
      <c r="Y126" s="14">
        <v>-4</v>
      </c>
      <c r="Z126" s="14">
        <v>1</v>
      </c>
      <c r="AA126" s="13">
        <v>200</v>
      </c>
      <c r="AB126" s="13">
        <f t="shared" si="37"/>
        <v>50000</v>
      </c>
      <c r="AC126" s="13">
        <f t="shared" si="38"/>
        <v>1165000000</v>
      </c>
      <c r="AD126" s="13">
        <f t="shared" si="39"/>
        <v>1165050000</v>
      </c>
      <c r="AE126" s="13">
        <f t="shared" si="44"/>
        <v>-3.044522437723423</v>
      </c>
      <c r="AF126" s="13">
        <f t="shared" si="45"/>
        <v>-0.57482752025961392</v>
      </c>
      <c r="AG126" s="13">
        <f t="shared" si="40"/>
        <v>2.469694917463809</v>
      </c>
      <c r="AH126" s="28"/>
      <c r="AI126" s="13">
        <f t="shared" si="46"/>
        <v>-2.2924837393352862</v>
      </c>
      <c r="AJ126" s="13">
        <f t="shared" si="47"/>
        <v>2.3335684548686455</v>
      </c>
      <c r="AK126" s="13">
        <f t="shared" si="41"/>
        <v>4.6260521942039317</v>
      </c>
      <c r="AL126" s="28"/>
    </row>
    <row r="127" spans="1:38" x14ac:dyDescent="0.2">
      <c r="A127" s="2"/>
      <c r="B127" s="2">
        <v>14.5</v>
      </c>
      <c r="C127" s="3">
        <v>200</v>
      </c>
      <c r="D127" s="3">
        <v>-4</v>
      </c>
      <c r="E127" s="3">
        <v>-4</v>
      </c>
      <c r="F127" s="5">
        <v>66</v>
      </c>
      <c r="G127" s="5">
        <v>213</v>
      </c>
      <c r="H127" s="1">
        <f t="shared" si="30"/>
        <v>3300000</v>
      </c>
      <c r="I127" s="1">
        <f t="shared" si="31"/>
        <v>10650000</v>
      </c>
      <c r="J127" s="20">
        <f t="shared" si="32"/>
        <v>13950000</v>
      </c>
      <c r="K127" s="11">
        <v>-6</v>
      </c>
      <c r="L127" s="11">
        <v>364</v>
      </c>
      <c r="M127" s="14">
        <v>-4</v>
      </c>
      <c r="N127" s="14">
        <v>1</v>
      </c>
      <c r="O127" s="11">
        <v>200</v>
      </c>
      <c r="P127" s="11">
        <f t="shared" si="33"/>
        <v>1820000000</v>
      </c>
      <c r="Q127" s="11">
        <f t="shared" si="34"/>
        <v>50000</v>
      </c>
      <c r="R127" s="11">
        <f t="shared" si="35"/>
        <v>1820050000</v>
      </c>
      <c r="S127" s="11">
        <f t="shared" si="42"/>
        <v>-4.1896547420264252</v>
      </c>
      <c r="T127" s="11">
        <f t="shared" si="43"/>
        <v>5.1410318879154069</v>
      </c>
      <c r="U127" s="11">
        <f t="shared" si="36"/>
        <v>9.3306866299418321</v>
      </c>
      <c r="V127" s="33"/>
      <c r="W127" s="13">
        <v>-6</v>
      </c>
      <c r="X127" s="13">
        <v>359</v>
      </c>
      <c r="Y127" s="14">
        <v>-4</v>
      </c>
      <c r="Z127" s="14">
        <v>1</v>
      </c>
      <c r="AA127" s="13">
        <v>200</v>
      </c>
      <c r="AB127" s="13">
        <f t="shared" si="37"/>
        <v>50000</v>
      </c>
      <c r="AC127" s="13">
        <f t="shared" si="38"/>
        <v>1795000000</v>
      </c>
      <c r="AD127" s="13">
        <f t="shared" si="39"/>
        <v>1795050000</v>
      </c>
      <c r="AE127" s="13">
        <f t="shared" si="44"/>
        <v>0</v>
      </c>
      <c r="AF127" s="13">
        <f t="shared" si="45"/>
        <v>-1.3831479148461737E-2</v>
      </c>
      <c r="AG127" s="13">
        <f t="shared" si="40"/>
        <v>-1.3831479148461737E-2</v>
      </c>
      <c r="AH127" s="28"/>
      <c r="AI127" s="13">
        <f t="shared" si="46"/>
        <v>-2.0948273710132126</v>
      </c>
      <c r="AJ127" s="13">
        <f t="shared" si="47"/>
        <v>2.5636002043834725</v>
      </c>
      <c r="AK127" s="13">
        <f t="shared" si="41"/>
        <v>4.6584275753966846</v>
      </c>
      <c r="AL127" s="28"/>
    </row>
    <row r="128" spans="1:38" x14ac:dyDescent="0.2">
      <c r="A128" s="2"/>
      <c r="B128" s="2">
        <v>14.6</v>
      </c>
      <c r="C128" s="8">
        <v>200</v>
      </c>
      <c r="D128" s="8">
        <v>-4</v>
      </c>
      <c r="E128" s="8">
        <v>-4</v>
      </c>
      <c r="F128" s="9">
        <v>135</v>
      </c>
      <c r="G128" s="9">
        <v>158</v>
      </c>
      <c r="H128" s="1">
        <f t="shared" si="30"/>
        <v>6750000</v>
      </c>
      <c r="I128" s="1">
        <f t="shared" si="31"/>
        <v>7900000</v>
      </c>
      <c r="J128" s="20">
        <f t="shared" si="32"/>
        <v>14650000</v>
      </c>
      <c r="K128" s="11">
        <v>-6</v>
      </c>
      <c r="L128" s="11">
        <v>270</v>
      </c>
      <c r="M128" s="14">
        <v>-4</v>
      </c>
      <c r="N128" s="14">
        <v>1</v>
      </c>
      <c r="O128" s="11">
        <v>200</v>
      </c>
      <c r="P128" s="11">
        <f t="shared" si="33"/>
        <v>1350000000</v>
      </c>
      <c r="Q128" s="11">
        <f t="shared" si="34"/>
        <v>50000</v>
      </c>
      <c r="R128" s="11">
        <f t="shared" si="35"/>
        <v>1350050000</v>
      </c>
      <c r="S128" s="11">
        <f t="shared" si="42"/>
        <v>-4.9052747784384296</v>
      </c>
      <c r="T128" s="11">
        <f t="shared" si="43"/>
        <v>5.140997111959499</v>
      </c>
      <c r="U128" s="11">
        <f t="shared" si="36"/>
        <v>10.046271890397929</v>
      </c>
      <c r="V128" s="34"/>
      <c r="W128" s="13">
        <v>-6</v>
      </c>
      <c r="X128" s="13">
        <v>590</v>
      </c>
      <c r="Y128" s="13">
        <v>-4</v>
      </c>
      <c r="Z128" s="16">
        <v>25</v>
      </c>
      <c r="AA128" s="13">
        <v>200</v>
      </c>
      <c r="AB128" s="13">
        <f t="shared" si="37"/>
        <v>1250000</v>
      </c>
      <c r="AC128" s="13">
        <f t="shared" si="38"/>
        <v>2950000000</v>
      </c>
      <c r="AD128" s="13">
        <f t="shared" si="39"/>
        <v>2951250000</v>
      </c>
      <c r="AE128" s="13">
        <f t="shared" si="44"/>
        <v>3.2188758248682006</v>
      </c>
      <c r="AF128" s="13">
        <f t="shared" si="45"/>
        <v>0.78170057790139036</v>
      </c>
      <c r="AG128" s="13">
        <f t="shared" si="40"/>
        <v>-2.4371752469668104</v>
      </c>
      <c r="AH128" s="29"/>
      <c r="AI128" s="13">
        <f t="shared" si="46"/>
        <v>-0.84319947678511442</v>
      </c>
      <c r="AJ128" s="13">
        <f t="shared" si="47"/>
        <v>2.9613488449304448</v>
      </c>
      <c r="AK128" s="13">
        <f t="shared" si="41"/>
        <v>3.8045483217155591</v>
      </c>
      <c r="AL128" s="29"/>
    </row>
    <row r="129" spans="11:22" s="10" customFormat="1" x14ac:dyDescent="0.2"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1:22" s="10" customFormat="1" x14ac:dyDescent="0.2"/>
    <row r="131" spans="11:22" s="10" customFormat="1" x14ac:dyDescent="0.2"/>
    <row r="132" spans="11:22" s="10" customFormat="1" x14ac:dyDescent="0.2"/>
    <row r="133" spans="11:22" s="10" customFormat="1" x14ac:dyDescent="0.2"/>
    <row r="134" spans="11:22" s="10" customFormat="1" x14ac:dyDescent="0.2"/>
    <row r="135" spans="11:22" s="10" customFormat="1" x14ac:dyDescent="0.2"/>
    <row r="136" spans="11:22" s="10" customFormat="1" x14ac:dyDescent="0.2"/>
    <row r="137" spans="11:22" s="10" customFormat="1" x14ac:dyDescent="0.2"/>
    <row r="138" spans="11:22" s="10" customFormat="1" x14ac:dyDescent="0.2"/>
    <row r="139" spans="11:22" s="10" customFormat="1" x14ac:dyDescent="0.2"/>
    <row r="140" spans="11:22" s="10" customFormat="1" x14ac:dyDescent="0.2"/>
    <row r="141" spans="11:22" s="10" customFormat="1" x14ac:dyDescent="0.2"/>
    <row r="142" spans="11:22" s="10" customFormat="1" x14ac:dyDescent="0.2"/>
    <row r="143" spans="11:22" s="10" customFormat="1" x14ac:dyDescent="0.2"/>
    <row r="144" spans="11:22" s="10" customFormat="1" x14ac:dyDescent="0.2"/>
    <row r="145" s="10" customFormat="1" x14ac:dyDescent="0.2"/>
    <row r="146" s="10" customFormat="1" x14ac:dyDescent="0.2"/>
    <row r="147" s="10" customFormat="1" x14ac:dyDescent="0.2"/>
    <row r="148" s="10" customFormat="1" x14ac:dyDescent="0.2"/>
    <row r="149" s="10" customFormat="1" x14ac:dyDescent="0.2"/>
    <row r="150" s="10" customFormat="1" x14ac:dyDescent="0.2"/>
    <row r="151" s="10" customFormat="1" x14ac:dyDescent="0.2"/>
    <row r="152" s="10" customFormat="1" x14ac:dyDescent="0.2"/>
    <row r="153" s="10" customFormat="1" x14ac:dyDescent="0.2"/>
    <row r="154" s="10" customFormat="1" x14ac:dyDescent="0.2"/>
  </sheetData>
  <mergeCells count="69">
    <mergeCell ref="K1:R1"/>
    <mergeCell ref="V33:V38"/>
    <mergeCell ref="AE1:AG1"/>
    <mergeCell ref="AI1:AK1"/>
    <mergeCell ref="W1:AD1"/>
    <mergeCell ref="S1:U1"/>
    <mergeCell ref="V3:V8"/>
    <mergeCell ref="V9:V14"/>
    <mergeCell ref="V15:V20"/>
    <mergeCell ref="V21:V26"/>
    <mergeCell ref="V27:V32"/>
    <mergeCell ref="V45:V50"/>
    <mergeCell ref="V51:V56"/>
    <mergeCell ref="V57:V62"/>
    <mergeCell ref="V63:V68"/>
    <mergeCell ref="V69:V74"/>
    <mergeCell ref="V111:V116"/>
    <mergeCell ref="V117:V122"/>
    <mergeCell ref="V123:V128"/>
    <mergeCell ref="AH3:AH8"/>
    <mergeCell ref="AH9:AH14"/>
    <mergeCell ref="AH15:AH20"/>
    <mergeCell ref="AH21:AH26"/>
    <mergeCell ref="AH27:AH32"/>
    <mergeCell ref="AH33:AH38"/>
    <mergeCell ref="V75:V80"/>
    <mergeCell ref="V81:V86"/>
    <mergeCell ref="V87:V92"/>
    <mergeCell ref="V93:V98"/>
    <mergeCell ref="V99:V104"/>
    <mergeCell ref="V105:V110"/>
    <mergeCell ref="V39:V44"/>
    <mergeCell ref="AH45:AH50"/>
    <mergeCell ref="AH51:AH56"/>
    <mergeCell ref="AH57:AH62"/>
    <mergeCell ref="AH63:AH68"/>
    <mergeCell ref="AH69:AH74"/>
    <mergeCell ref="AH117:AH122"/>
    <mergeCell ref="AH123:AH128"/>
    <mergeCell ref="AL3:AL8"/>
    <mergeCell ref="AL9:AL14"/>
    <mergeCell ref="AL15:AL20"/>
    <mergeCell ref="AL21:AL26"/>
    <mergeCell ref="AL27:AL32"/>
    <mergeCell ref="AL33:AL38"/>
    <mergeCell ref="AL39:AL44"/>
    <mergeCell ref="AH75:AH80"/>
    <mergeCell ref="AH81:AH86"/>
    <mergeCell ref="AH87:AH92"/>
    <mergeCell ref="AH93:AH98"/>
    <mergeCell ref="AH99:AH104"/>
    <mergeCell ref="AH105:AH110"/>
    <mergeCell ref="AH39:AH44"/>
    <mergeCell ref="AL117:AL122"/>
    <mergeCell ref="AL123:AL128"/>
    <mergeCell ref="C1:J1"/>
    <mergeCell ref="AL81:AL86"/>
    <mergeCell ref="AL87:AL92"/>
    <mergeCell ref="AL93:AL98"/>
    <mergeCell ref="AL99:AL104"/>
    <mergeCell ref="AL105:AL110"/>
    <mergeCell ref="AL111:AL116"/>
    <mergeCell ref="AL45:AL50"/>
    <mergeCell ref="AL51:AL56"/>
    <mergeCell ref="AL57:AL62"/>
    <mergeCell ref="AL63:AL68"/>
    <mergeCell ref="AL69:AL74"/>
    <mergeCell ref="AL75:AL80"/>
    <mergeCell ref="AH111:AH1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>
      <selection activeCell="B9" sqref="A1:C127"/>
    </sheetView>
  </sheetViews>
  <sheetFormatPr baseColWidth="10" defaultRowHeight="16" x14ac:dyDescent="0.2"/>
  <cols>
    <col min="1" max="1" width="19.6640625" bestFit="1" customWidth="1"/>
    <col min="2" max="2" width="14.6640625" bestFit="1" customWidth="1"/>
    <col min="3" max="3" width="15.6640625" bestFit="1" customWidth="1"/>
  </cols>
  <sheetData>
    <row r="1" spans="1:3" x14ac:dyDescent="0.2">
      <c r="B1" t="s">
        <v>70</v>
      </c>
      <c r="C1" t="s">
        <v>69</v>
      </c>
    </row>
    <row r="2" spans="1:3" x14ac:dyDescent="0.2">
      <c r="A2" t="s">
        <v>5</v>
      </c>
      <c r="B2">
        <v>-0.43644644065368343</v>
      </c>
      <c r="C2">
        <v>0.17660839437307618</v>
      </c>
    </row>
    <row r="3" spans="1:3" x14ac:dyDescent="0.2">
      <c r="B3">
        <v>-0.22308281457757584</v>
      </c>
      <c r="C3">
        <v>-0.42684359451469578</v>
      </c>
    </row>
    <row r="4" spans="1:3" x14ac:dyDescent="0.2">
      <c r="B4">
        <v>-0.55298433327978591</v>
      </c>
      <c r="C4">
        <v>0.33059883632910458</v>
      </c>
    </row>
    <row r="5" spans="1:3" x14ac:dyDescent="0.2">
      <c r="B5">
        <v>-0.13246244543561758</v>
      </c>
      <c r="C5">
        <v>0.20067069546215116</v>
      </c>
    </row>
    <row r="6" spans="1:3" x14ac:dyDescent="0.2">
      <c r="B6">
        <v>0.26084738893962989</v>
      </c>
      <c r="C6">
        <v>-0.29960843763986222</v>
      </c>
    </row>
    <row r="7" spans="1:3" x14ac:dyDescent="0.2">
      <c r="B7">
        <v>-0.15860503017663863</v>
      </c>
      <c r="C7">
        <v>1.5504186535965303E-2</v>
      </c>
    </row>
    <row r="8" spans="1:3" x14ac:dyDescent="0.2">
      <c r="A8" t="s">
        <v>6</v>
      </c>
      <c r="B8">
        <v>9.6156885141797748</v>
      </c>
      <c r="C8">
        <v>0.22508341613203645</v>
      </c>
    </row>
    <row r="9" spans="1:3" x14ac:dyDescent="0.2">
      <c r="B9">
        <v>9.8801401885391371</v>
      </c>
      <c r="C9">
        <v>0.54259892807705357</v>
      </c>
    </row>
    <row r="10" spans="1:3" x14ac:dyDescent="0.2">
      <c r="B10">
        <v>9.2102673766113554</v>
      </c>
      <c r="C10">
        <v>0.48492927946241116</v>
      </c>
    </row>
    <row r="11" spans="1:3" x14ac:dyDescent="0.2">
      <c r="B11">
        <v>9.9368773453786154</v>
      </c>
      <c r="C11">
        <v>-2.3669744085904734E-2</v>
      </c>
    </row>
    <row r="12" spans="1:3" x14ac:dyDescent="0.2">
      <c r="B12">
        <v>9.0485401384029771</v>
      </c>
      <c r="C12">
        <v>0.42779039515600031</v>
      </c>
    </row>
    <row r="13" spans="1:3" x14ac:dyDescent="0.2">
      <c r="B13">
        <v>10.129072565500323</v>
      </c>
      <c r="C13">
        <v>-0.30024869505163937</v>
      </c>
    </row>
    <row r="14" spans="1:3" x14ac:dyDescent="0.2">
      <c r="A14" t="s">
        <v>7</v>
      </c>
      <c r="B14">
        <v>10.866827804101931</v>
      </c>
      <c r="C14">
        <v>-0.38648265719587438</v>
      </c>
    </row>
    <row r="15" spans="1:3" x14ac:dyDescent="0.2">
      <c r="B15">
        <v>10.80040821660798</v>
      </c>
      <c r="C15">
        <v>-6.1087691979838148E-2</v>
      </c>
    </row>
    <row r="16" spans="1:3" x14ac:dyDescent="0.2">
      <c r="B16">
        <v>10.437282640849809</v>
      </c>
      <c r="C16">
        <v>-0.34666485034363198</v>
      </c>
    </row>
    <row r="17" spans="1:3" x14ac:dyDescent="0.2">
      <c r="B17">
        <v>10.601450703876658</v>
      </c>
      <c r="C17">
        <v>-0.68511500886268106</v>
      </c>
    </row>
    <row r="18" spans="1:3" x14ac:dyDescent="0.2">
      <c r="B18">
        <v>9.7306447396967162</v>
      </c>
      <c r="C18">
        <v>0.57033975129839831</v>
      </c>
    </row>
    <row r="19" spans="1:3" x14ac:dyDescent="0.2">
      <c r="B19">
        <v>10.17430953916708</v>
      </c>
      <c r="C19">
        <v>0.24362208265775051</v>
      </c>
    </row>
    <row r="20" spans="1:3" x14ac:dyDescent="0.2">
      <c r="A20" t="s">
        <v>8</v>
      </c>
      <c r="B20">
        <v>0.64543170752027912</v>
      </c>
      <c r="C20">
        <v>2.5692976013860735</v>
      </c>
    </row>
    <row r="21" spans="1:3" x14ac:dyDescent="0.2">
      <c r="B21">
        <v>1.3122340674226676</v>
      </c>
      <c r="C21">
        <v>1.4242519711764638</v>
      </c>
    </row>
    <row r="22" spans="1:3" x14ac:dyDescent="0.2">
      <c r="B22">
        <v>2.5555816074579361</v>
      </c>
      <c r="C22">
        <v>7.4800158733553364</v>
      </c>
    </row>
    <row r="23" spans="1:3" x14ac:dyDescent="0.2">
      <c r="B23">
        <v>3.4915466357957126</v>
      </c>
      <c r="C23">
        <v>7.0316040233699049</v>
      </c>
    </row>
    <row r="24" spans="1:3" x14ac:dyDescent="0.2">
      <c r="B24">
        <v>9.2202907028293506</v>
      </c>
      <c r="C24">
        <v>-1.3267186293244486</v>
      </c>
    </row>
    <row r="25" spans="1:3" x14ac:dyDescent="0.2">
      <c r="B25">
        <v>1.6877839953428908</v>
      </c>
      <c r="C25">
        <v>2.0423019947303791</v>
      </c>
    </row>
    <row r="26" spans="1:3" x14ac:dyDescent="0.2">
      <c r="A26" t="s">
        <v>9</v>
      </c>
      <c r="B26">
        <v>3.4096014344869334</v>
      </c>
      <c r="C26">
        <v>4.8575593053987625</v>
      </c>
    </row>
    <row r="27" spans="1:3" x14ac:dyDescent="0.2">
      <c r="B27">
        <v>4.0055426744586828</v>
      </c>
      <c r="C27">
        <v>2.5978143710812089</v>
      </c>
    </row>
    <row r="28" spans="1:3" x14ac:dyDescent="0.2">
      <c r="B28">
        <v>1.4738425355887266</v>
      </c>
      <c r="C28">
        <v>6.4900948977801551</v>
      </c>
    </row>
    <row r="29" spans="1:3" x14ac:dyDescent="0.2">
      <c r="B29">
        <v>10.148329466311417</v>
      </c>
      <c r="C29">
        <v>0.10507638438726871</v>
      </c>
    </row>
    <row r="30" spans="1:3" x14ac:dyDescent="0.2">
      <c r="B30">
        <v>5.736276132809472</v>
      </c>
      <c r="C30">
        <v>3.6661103458526605</v>
      </c>
    </row>
    <row r="31" spans="1:3" x14ac:dyDescent="0.2">
      <c r="B31">
        <v>5.6127635689770772</v>
      </c>
      <c r="C31">
        <v>4.2064266236402537</v>
      </c>
    </row>
    <row r="32" spans="1:3" x14ac:dyDescent="0.2">
      <c r="A32" t="s">
        <v>10</v>
      </c>
      <c r="B32">
        <v>2.8121184336051495</v>
      </c>
      <c r="C32">
        <v>6.2016209028953808</v>
      </c>
    </row>
    <row r="33" spans="1:3" x14ac:dyDescent="0.2">
      <c r="B33">
        <v>6.3386845705129771</v>
      </c>
      <c r="C33">
        <v>0.7611294405409732</v>
      </c>
    </row>
    <row r="34" spans="1:3" x14ac:dyDescent="0.2">
      <c r="B34">
        <v>3.6196905758195754</v>
      </c>
      <c r="C34">
        <v>1.3713151648134052</v>
      </c>
    </row>
    <row r="35" spans="1:3" x14ac:dyDescent="0.2">
      <c r="B35">
        <v>8.6470357033099425</v>
      </c>
      <c r="C35">
        <v>1.50289884625683</v>
      </c>
    </row>
    <row r="36" spans="1:3" x14ac:dyDescent="0.2">
      <c r="B36">
        <v>1.2779950242178897</v>
      </c>
      <c r="C36">
        <v>5.8061820894310143</v>
      </c>
    </row>
    <row r="37" spans="1:3" x14ac:dyDescent="0.2">
      <c r="B37">
        <v>5.3475552012394463</v>
      </c>
      <c r="C37">
        <v>4.7569044615266707</v>
      </c>
    </row>
    <row r="38" spans="1:3" x14ac:dyDescent="0.2">
      <c r="A38" t="s">
        <v>11</v>
      </c>
      <c r="B38">
        <v>8.3624595911411106</v>
      </c>
      <c r="C38">
        <v>1.3371041169291191</v>
      </c>
    </row>
    <row r="39" spans="1:3" x14ac:dyDescent="0.2">
      <c r="B39">
        <v>3.4098896529060863</v>
      </c>
      <c r="C39">
        <v>6.316147575974731</v>
      </c>
    </row>
    <row r="40" spans="1:3" x14ac:dyDescent="0.2">
      <c r="B40">
        <v>3.2815027564153016</v>
      </c>
      <c r="C40">
        <v>3.1938937898682305</v>
      </c>
    </row>
    <row r="41" spans="1:3" x14ac:dyDescent="0.2">
      <c r="B41">
        <v>9.4718166683521776</v>
      </c>
      <c r="C41">
        <v>0.4756877696007254</v>
      </c>
    </row>
    <row r="42" spans="1:3" x14ac:dyDescent="0.2">
      <c r="B42">
        <v>9.0435793624591572</v>
      </c>
      <c r="C42">
        <v>0.55915034692166765</v>
      </c>
    </row>
    <row r="43" spans="1:3" x14ac:dyDescent="0.2">
      <c r="B43">
        <v>1.7333487070716407</v>
      </c>
      <c r="C43">
        <v>4.6488051218849611</v>
      </c>
    </row>
    <row r="44" spans="1:3" x14ac:dyDescent="0.2">
      <c r="A44" t="s">
        <v>12</v>
      </c>
      <c r="B44">
        <v>-3.0126705403507259E-2</v>
      </c>
      <c r="C44">
        <v>-0.2072287232918183</v>
      </c>
    </row>
    <row r="45" spans="1:3" x14ac:dyDescent="0.2">
      <c r="B45">
        <v>-0.24520065328657292</v>
      </c>
      <c r="C45">
        <v>-0.15044511506658448</v>
      </c>
    </row>
    <row r="46" spans="1:3" x14ac:dyDescent="0.2">
      <c r="B46">
        <v>-0.38730885207148491</v>
      </c>
      <c r="C46">
        <v>0.20427092621450449</v>
      </c>
    </row>
    <row r="47" spans="1:3" x14ac:dyDescent="0.2">
      <c r="B47">
        <v>-0.12215899089450533</v>
      </c>
      <c r="C47">
        <v>-0.10177642206306667</v>
      </c>
    </row>
    <row r="48" spans="1:3" x14ac:dyDescent="0.2">
      <c r="B48">
        <v>0.19237189264745624</v>
      </c>
      <c r="C48">
        <v>3.047025714741769E-2</v>
      </c>
    </row>
    <row r="49" spans="1:3" x14ac:dyDescent="0.2">
      <c r="B49">
        <v>-0.1169472646089873</v>
      </c>
      <c r="C49">
        <v>-0.11666758657251777</v>
      </c>
    </row>
    <row r="50" spans="1:3" x14ac:dyDescent="0.2">
      <c r="A50" s="2" t="s">
        <v>13</v>
      </c>
      <c r="B50">
        <v>-0.39064610180755466</v>
      </c>
      <c r="C50">
        <v>0.36085002956956536</v>
      </c>
    </row>
    <row r="51" spans="1:3" x14ac:dyDescent="0.2">
      <c r="A51" s="2"/>
      <c r="B51">
        <v>0.82524075841484024</v>
      </c>
      <c r="C51">
        <v>-0.84092092990001088</v>
      </c>
    </row>
    <row r="52" spans="1:3" x14ac:dyDescent="0.2">
      <c r="A52" s="2"/>
      <c r="B52">
        <v>-0.54745934300756094</v>
      </c>
      <c r="C52">
        <v>0.33268404136386776</v>
      </c>
    </row>
    <row r="53" spans="1:3" x14ac:dyDescent="0.2">
      <c r="A53" s="2"/>
      <c r="B53">
        <v>-0.32895340420718533</v>
      </c>
      <c r="C53">
        <v>0.16280874257037292</v>
      </c>
    </row>
    <row r="54" spans="1:3" x14ac:dyDescent="0.2">
      <c r="A54" s="2"/>
      <c r="B54">
        <v>-0.79043952156826158</v>
      </c>
      <c r="C54">
        <v>0.60415756355820982</v>
      </c>
    </row>
    <row r="55" spans="1:3" x14ac:dyDescent="0.2">
      <c r="A55" s="2"/>
      <c r="B55">
        <v>0.27290607802706379</v>
      </c>
      <c r="C55">
        <v>-1.1624135475794113</v>
      </c>
    </row>
    <row r="56" spans="1:3" x14ac:dyDescent="0.2">
      <c r="A56" t="s">
        <v>14</v>
      </c>
      <c r="B56">
        <v>5.8076185997749308</v>
      </c>
      <c r="C56">
        <v>2.8150935105942523</v>
      </c>
    </row>
    <row r="57" spans="1:3" x14ac:dyDescent="0.2">
      <c r="B57">
        <v>4.1650517793531874</v>
      </c>
      <c r="C57">
        <v>5.1476208591200985</v>
      </c>
    </row>
    <row r="58" spans="1:3" x14ac:dyDescent="0.2">
      <c r="B58">
        <v>5.7324748640206362</v>
      </c>
      <c r="C58">
        <v>2.7785018620528215</v>
      </c>
    </row>
    <row r="59" spans="1:3" x14ac:dyDescent="0.2">
      <c r="B59">
        <v>5.3488689971332466</v>
      </c>
      <c r="C59">
        <v>3.8959270800632799</v>
      </c>
    </row>
    <row r="60" spans="1:3" x14ac:dyDescent="0.2">
      <c r="B60">
        <v>6.0799018476245443</v>
      </c>
      <c r="C60">
        <v>2.5220856530297544</v>
      </c>
    </row>
    <row r="61" spans="1:3" x14ac:dyDescent="0.2">
      <c r="B61">
        <v>7.9689726266470249</v>
      </c>
      <c r="C61">
        <v>1.1417661925233438</v>
      </c>
    </row>
    <row r="62" spans="1:3" x14ac:dyDescent="0.2">
      <c r="A62" s="2" t="s">
        <v>15</v>
      </c>
      <c r="B62">
        <v>9.7588623183563588</v>
      </c>
      <c r="C62">
        <v>-0.35667494393873245</v>
      </c>
    </row>
    <row r="63" spans="1:3" x14ac:dyDescent="0.2">
      <c r="A63" s="2"/>
      <c r="B63">
        <v>5.3840515497840764</v>
      </c>
      <c r="C63">
        <v>4.8885071678556926</v>
      </c>
    </row>
    <row r="64" spans="1:3" x14ac:dyDescent="0.2">
      <c r="A64" s="2"/>
      <c r="B64">
        <v>9.1904250622752421</v>
      </c>
      <c r="C64">
        <v>0.73864786807897853</v>
      </c>
    </row>
    <row r="65" spans="1:3" x14ac:dyDescent="0.2">
      <c r="A65" s="2"/>
      <c r="B65">
        <v>9.9556428348558725</v>
      </c>
      <c r="C65">
        <v>0.18482468701207311</v>
      </c>
    </row>
    <row r="66" spans="1:3" x14ac:dyDescent="0.2">
      <c r="A66" s="2"/>
      <c r="B66">
        <v>9.1668035083168284</v>
      </c>
      <c r="C66">
        <v>0.54828928830814649</v>
      </c>
    </row>
    <row r="67" spans="1:3" x14ac:dyDescent="0.2">
      <c r="A67" s="2"/>
      <c r="B67">
        <v>9.7951523197615593</v>
      </c>
      <c r="C67">
        <v>0.44839015282519834</v>
      </c>
    </row>
    <row r="68" spans="1:3" x14ac:dyDescent="0.2">
      <c r="A68" t="s">
        <v>16</v>
      </c>
      <c r="B68">
        <v>8.7206441093847111</v>
      </c>
      <c r="C68">
        <v>1.6716151573859919</v>
      </c>
    </row>
    <row r="69" spans="1:3" x14ac:dyDescent="0.2">
      <c r="B69">
        <v>7.7832240163360371</v>
      </c>
      <c r="C69">
        <v>2.6968769005040851</v>
      </c>
    </row>
    <row r="70" spans="1:3" x14ac:dyDescent="0.2">
      <c r="B70">
        <v>9.8413533459237534</v>
      </c>
      <c r="C70">
        <v>1.377636298376776</v>
      </c>
    </row>
    <row r="71" spans="1:3" x14ac:dyDescent="0.2">
      <c r="B71">
        <v>8.0606234147816878</v>
      </c>
      <c r="C71">
        <v>1.155078900335881</v>
      </c>
    </row>
    <row r="72" spans="1:3" x14ac:dyDescent="0.2">
      <c r="B72">
        <v>8.9616754917652077</v>
      </c>
      <c r="C72">
        <v>1.3348189339570438</v>
      </c>
    </row>
    <row r="73" spans="1:3" x14ac:dyDescent="0.2">
      <c r="B73">
        <v>10.704151576054375</v>
      </c>
      <c r="C73">
        <v>-1.3525453763832496</v>
      </c>
    </row>
    <row r="74" spans="1:3" x14ac:dyDescent="0.2">
      <c r="A74" s="2" t="s">
        <v>17</v>
      </c>
      <c r="B74">
        <v>8.421576714707804</v>
      </c>
      <c r="C74">
        <v>1.8502363989870307</v>
      </c>
    </row>
    <row r="75" spans="1:3" x14ac:dyDescent="0.2">
      <c r="A75" s="2"/>
      <c r="B75">
        <v>8.1812541459566823</v>
      </c>
      <c r="C75">
        <v>2.850404497489099</v>
      </c>
    </row>
    <row r="76" spans="1:3" x14ac:dyDescent="0.2">
      <c r="A76" s="2"/>
      <c r="B76">
        <v>10.092319402837264</v>
      </c>
      <c r="C76">
        <v>1.4597488096690436</v>
      </c>
    </row>
    <row r="77" spans="1:3" x14ac:dyDescent="0.2">
      <c r="A77" s="2"/>
      <c r="B77">
        <v>8.1304458176310135</v>
      </c>
      <c r="C77">
        <v>1.0246318756701194</v>
      </c>
    </row>
    <row r="78" spans="1:3" x14ac:dyDescent="0.2">
      <c r="A78" s="2"/>
      <c r="B78">
        <v>8.0063675676502459</v>
      </c>
      <c r="C78">
        <v>2.9270794802883073</v>
      </c>
    </row>
    <row r="79" spans="1:3" x14ac:dyDescent="0.2">
      <c r="A79" s="2"/>
      <c r="B79">
        <v>10.37679101978442</v>
      </c>
      <c r="C79">
        <v>-0.34092658697059319</v>
      </c>
    </row>
    <row r="80" spans="1:3" x14ac:dyDescent="0.2">
      <c r="A80" t="s">
        <v>18</v>
      </c>
      <c r="B80">
        <v>6.8104835041699525</v>
      </c>
      <c r="C80">
        <v>1.7545332007846217</v>
      </c>
    </row>
    <row r="81" spans="1:3" x14ac:dyDescent="0.2">
      <c r="B81">
        <v>6.1917238045886034</v>
      </c>
      <c r="C81">
        <v>5.285269651155561</v>
      </c>
    </row>
    <row r="82" spans="1:3" x14ac:dyDescent="0.2">
      <c r="B82">
        <v>9.155532135481188</v>
      </c>
      <c r="C82">
        <v>-0.54910781033700751</v>
      </c>
    </row>
    <row r="83" spans="1:3" x14ac:dyDescent="0.2">
      <c r="B83">
        <v>3.6549779024382549</v>
      </c>
      <c r="C83">
        <v>7.3940585342860912</v>
      </c>
    </row>
    <row r="84" spans="1:3" x14ac:dyDescent="0.2">
      <c r="B84">
        <v>7.5773929703145768</v>
      </c>
      <c r="C84">
        <v>2.4123802057197374</v>
      </c>
    </row>
    <row r="85" spans="1:3" x14ac:dyDescent="0.2">
      <c r="B85">
        <v>7.8839542636097004</v>
      </c>
      <c r="C85">
        <v>2.4101054367053019</v>
      </c>
    </row>
    <row r="86" spans="1:3" x14ac:dyDescent="0.2">
      <c r="A86" s="2" t="s">
        <v>19</v>
      </c>
      <c r="B86">
        <v>8.4853285443508746</v>
      </c>
      <c r="C86">
        <v>1.3594392738167143</v>
      </c>
    </row>
    <row r="87" spans="1:3" x14ac:dyDescent="0.2">
      <c r="A87" s="2"/>
      <c r="B87">
        <v>6.9125134164285544</v>
      </c>
      <c r="C87">
        <v>3.2211517140791637</v>
      </c>
    </row>
    <row r="88" spans="1:3" x14ac:dyDescent="0.2">
      <c r="A88" s="2"/>
      <c r="B88">
        <v>9.8626655580158733</v>
      </c>
      <c r="C88">
        <v>-0.26028309826366641</v>
      </c>
    </row>
    <row r="89" spans="1:3" x14ac:dyDescent="0.2">
      <c r="A89" s="2"/>
      <c r="B89">
        <v>3.3266861674367578</v>
      </c>
      <c r="C89">
        <v>7.0026136345384051</v>
      </c>
    </row>
    <row r="90" spans="1:3" x14ac:dyDescent="0.2">
      <c r="A90" s="2"/>
      <c r="B90">
        <v>9.5037121098927209</v>
      </c>
      <c r="C90">
        <v>-1.0914437991894972</v>
      </c>
    </row>
    <row r="91" spans="1:3" x14ac:dyDescent="0.2">
      <c r="A91" s="2"/>
      <c r="B91">
        <v>8.2527180048674378</v>
      </c>
      <c r="C91">
        <v>2.6051097384837556</v>
      </c>
    </row>
    <row r="92" spans="1:3" x14ac:dyDescent="0.2">
      <c r="A92" t="s">
        <v>20</v>
      </c>
      <c r="B92">
        <v>2.5714970627638358</v>
      </c>
      <c r="C92">
        <v>4.1595772867891476</v>
      </c>
    </row>
    <row r="93" spans="1:3" x14ac:dyDescent="0.2">
      <c r="B93">
        <v>1.3737103460643463</v>
      </c>
      <c r="C93">
        <v>4.1864664681468886</v>
      </c>
    </row>
    <row r="94" spans="1:3" x14ac:dyDescent="0.2">
      <c r="B94">
        <v>1.1236630382985626</v>
      </c>
      <c r="C94">
        <v>5.5689876579849065</v>
      </c>
    </row>
    <row r="95" spans="1:3" x14ac:dyDescent="0.2">
      <c r="B95">
        <v>9.2718283588859158</v>
      </c>
      <c r="C95">
        <v>-0.94815847072217752</v>
      </c>
    </row>
    <row r="96" spans="1:3" x14ac:dyDescent="0.2">
      <c r="B96">
        <v>0.31718512156814915</v>
      </c>
      <c r="C96">
        <v>8.4230006663729711</v>
      </c>
    </row>
    <row r="97" spans="1:3" x14ac:dyDescent="0.2">
      <c r="B97">
        <v>3.8310470146400175</v>
      </c>
      <c r="C97">
        <v>3.536016604471107</v>
      </c>
    </row>
    <row r="98" spans="1:3" x14ac:dyDescent="0.2">
      <c r="A98" s="2" t="s">
        <v>21</v>
      </c>
      <c r="B98">
        <v>4.5909912974455471</v>
      </c>
      <c r="C98">
        <v>3.8441369409163859</v>
      </c>
    </row>
    <row r="99" spans="1:3" x14ac:dyDescent="0.2">
      <c r="A99" s="2"/>
      <c r="B99">
        <v>2.2552263805717914</v>
      </c>
      <c r="C99">
        <v>7.6322868007563383</v>
      </c>
    </row>
    <row r="100" spans="1:3" x14ac:dyDescent="0.2">
      <c r="A100" s="2"/>
      <c r="B100">
        <v>1.2255077654238837</v>
      </c>
      <c r="C100">
        <v>8.5448221564057327</v>
      </c>
    </row>
    <row r="101" spans="1:3" x14ac:dyDescent="0.2">
      <c r="A101" s="2"/>
      <c r="B101">
        <v>6.6876924204950265</v>
      </c>
      <c r="C101">
        <v>2.1410724167257182</v>
      </c>
    </row>
    <row r="102" spans="1:3" x14ac:dyDescent="0.2">
      <c r="A102" s="2"/>
      <c r="B102">
        <v>4.1321760354449513</v>
      </c>
      <c r="C102">
        <v>5.8195624523448739</v>
      </c>
    </row>
    <row r="103" spans="1:3" x14ac:dyDescent="0.2">
      <c r="A103" s="2"/>
      <c r="B103">
        <v>6.6767613906834109</v>
      </c>
      <c r="C103">
        <v>3.5365027680107413</v>
      </c>
    </row>
    <row r="104" spans="1:3" x14ac:dyDescent="0.2">
      <c r="A104" t="s">
        <v>22</v>
      </c>
      <c r="B104">
        <v>1.100967349672096</v>
      </c>
      <c r="C104">
        <v>1.6792651193231845</v>
      </c>
    </row>
    <row r="105" spans="1:3" x14ac:dyDescent="0.2">
      <c r="B105">
        <v>4.4779116228214981</v>
      </c>
      <c r="C105">
        <v>3.6958613929810546</v>
      </c>
    </row>
    <row r="106" spans="1:3" x14ac:dyDescent="0.2">
      <c r="B106">
        <v>4.3625563989380165</v>
      </c>
      <c r="C106">
        <v>1.9744536809968531</v>
      </c>
    </row>
    <row r="107" spans="1:3" x14ac:dyDescent="0.2">
      <c r="B107">
        <v>3.954793587839192</v>
      </c>
      <c r="C107">
        <v>3.8785117484298972</v>
      </c>
    </row>
    <row r="108" spans="1:3" x14ac:dyDescent="0.2">
      <c r="B108">
        <v>0.81527994034279438</v>
      </c>
      <c r="C108">
        <v>3.730742573142602</v>
      </c>
    </row>
    <row r="109" spans="1:3" x14ac:dyDescent="0.2">
      <c r="B109">
        <v>2.6612393164558283</v>
      </c>
      <c r="C109">
        <v>3.8485095997058201</v>
      </c>
    </row>
    <row r="110" spans="1:3" x14ac:dyDescent="0.2">
      <c r="A110" s="2" t="s">
        <v>23</v>
      </c>
      <c r="B110">
        <v>0.90137420636948029</v>
      </c>
      <c r="C110">
        <v>2.4663679027720073</v>
      </c>
    </row>
    <row r="111" spans="1:3" x14ac:dyDescent="0.2">
      <c r="A111" s="2"/>
      <c r="B111">
        <v>6.519214668087983</v>
      </c>
      <c r="C111">
        <v>3.7091847202746822</v>
      </c>
    </row>
    <row r="112" spans="1:3" x14ac:dyDescent="0.2">
      <c r="A112" s="2"/>
      <c r="B112">
        <v>6.2431814708662472</v>
      </c>
      <c r="C112">
        <v>0.8950974667277215</v>
      </c>
    </row>
    <row r="113" spans="1:3" x14ac:dyDescent="0.2">
      <c r="A113" s="2"/>
      <c r="B113">
        <v>5.5342980646229272</v>
      </c>
      <c r="C113">
        <v>3.9148760744105524</v>
      </c>
    </row>
    <row r="114" spans="1:3" x14ac:dyDescent="0.2">
      <c r="A114" s="2"/>
      <c r="B114">
        <v>9.5727286931770017</v>
      </c>
      <c r="C114">
        <v>-2.7262739400586615</v>
      </c>
    </row>
    <row r="115" spans="1:3" x14ac:dyDescent="0.2">
      <c r="A115" s="2"/>
      <c r="B115">
        <v>3.2945738621045288</v>
      </c>
      <c r="C115">
        <v>6.8690747892750288</v>
      </c>
    </row>
    <row r="116" spans="1:3" x14ac:dyDescent="0.2">
      <c r="A116" t="s">
        <v>24</v>
      </c>
      <c r="B116">
        <v>4.1168535511160229</v>
      </c>
      <c r="C116">
        <v>3.903584136782281</v>
      </c>
    </row>
    <row r="117" spans="1:3" x14ac:dyDescent="0.2">
      <c r="B117">
        <v>3.6363623384883859</v>
      </c>
      <c r="C117">
        <v>5.0675629587898632</v>
      </c>
    </row>
    <row r="118" spans="1:3" x14ac:dyDescent="0.2">
      <c r="B118">
        <v>3.6696434610536972</v>
      </c>
      <c r="C118">
        <v>3.1863215632709165</v>
      </c>
    </row>
    <row r="119" spans="1:3" x14ac:dyDescent="0.2">
      <c r="B119">
        <v>4.3557434411370028</v>
      </c>
      <c r="C119">
        <v>3.9671110707541999</v>
      </c>
    </row>
    <row r="120" spans="1:3" x14ac:dyDescent="0.2">
      <c r="B120">
        <v>6.6700301885231124</v>
      </c>
      <c r="C120">
        <v>1.726347204041887</v>
      </c>
    </row>
    <row r="121" spans="1:3" x14ac:dyDescent="0.2">
      <c r="B121">
        <v>5.2319688901652261</v>
      </c>
      <c r="C121">
        <v>2.0530082846116802</v>
      </c>
    </row>
    <row r="122" spans="1:3" x14ac:dyDescent="0.2">
      <c r="A122" s="2" t="s">
        <v>25</v>
      </c>
      <c r="B122">
        <v>9.0845638004952445</v>
      </c>
      <c r="C122">
        <v>-6.6489741268832975E-2</v>
      </c>
    </row>
    <row r="123" spans="1:3" x14ac:dyDescent="0.2">
      <c r="A123" s="2"/>
      <c r="B123">
        <v>5.9038529181382788</v>
      </c>
      <c r="C123">
        <v>2.8295730435366688</v>
      </c>
    </row>
    <row r="124" spans="1:3" x14ac:dyDescent="0.2">
      <c r="A124" s="2"/>
      <c r="B124">
        <v>5.5627610862707355</v>
      </c>
      <c r="C124">
        <v>3.7899809128513788</v>
      </c>
    </row>
    <row r="125" spans="1:3" x14ac:dyDescent="0.2">
      <c r="A125" s="2"/>
      <c r="B125">
        <v>6.7824094709440539</v>
      </c>
      <c r="C125">
        <v>2.469694917463809</v>
      </c>
    </row>
    <row r="126" spans="1:3" x14ac:dyDescent="0.2">
      <c r="A126" s="2"/>
      <c r="B126">
        <v>9.3306866299418321</v>
      </c>
      <c r="C126">
        <v>-1.3831479148461737E-2</v>
      </c>
    </row>
    <row r="127" spans="1:3" x14ac:dyDescent="0.2">
      <c r="A127" s="2"/>
      <c r="B127">
        <v>10.046271890397929</v>
      </c>
      <c r="C127">
        <v>-2.4371752469668104</v>
      </c>
    </row>
    <row r="128" spans="1:3" x14ac:dyDescent="0.2">
      <c r="A128" s="10"/>
    </row>
    <row r="129" spans="1:1" x14ac:dyDescent="0.2">
      <c r="A129" s="10"/>
    </row>
    <row r="130" spans="1:1" x14ac:dyDescent="0.2">
      <c r="A130" s="10"/>
    </row>
    <row r="131" spans="1:1" x14ac:dyDescent="0.2">
      <c r="A131" s="10"/>
    </row>
    <row r="132" spans="1:1" x14ac:dyDescent="0.2">
      <c r="A132" s="10"/>
    </row>
    <row r="133" spans="1:1" x14ac:dyDescent="0.2">
      <c r="A133" s="10"/>
    </row>
    <row r="134" spans="1:1" x14ac:dyDescent="0.2">
      <c r="A134" s="10"/>
    </row>
    <row r="135" spans="1:1" x14ac:dyDescent="0.2">
      <c r="A135" s="10"/>
    </row>
    <row r="136" spans="1:1" x14ac:dyDescent="0.2">
      <c r="A136" s="10"/>
    </row>
    <row r="137" spans="1:1" x14ac:dyDescent="0.2">
      <c r="A137" s="10"/>
    </row>
    <row r="138" spans="1:1" x14ac:dyDescent="0.2">
      <c r="A138" s="10"/>
    </row>
    <row r="139" spans="1:1" x14ac:dyDescent="0.2">
      <c r="A139" s="10"/>
    </row>
    <row r="140" spans="1:1" x14ac:dyDescent="0.2">
      <c r="A140" s="10"/>
    </row>
    <row r="141" spans="1:1" x14ac:dyDescent="0.2">
      <c r="A141" s="10"/>
    </row>
    <row r="142" spans="1:1" x14ac:dyDescent="0.2">
      <c r="A142" s="10"/>
    </row>
    <row r="143" spans="1:1" x14ac:dyDescent="0.2">
      <c r="A143" s="10"/>
    </row>
    <row r="144" spans="1:1" x14ac:dyDescent="0.2">
      <c r="A144" s="10"/>
    </row>
    <row r="145" spans="1:1" x14ac:dyDescent="0.2">
      <c r="A145" s="10"/>
    </row>
    <row r="146" spans="1:1" x14ac:dyDescent="0.2">
      <c r="A146" s="10"/>
    </row>
    <row r="147" spans="1:1" x14ac:dyDescent="0.2">
      <c r="A147" s="10"/>
    </row>
    <row r="148" spans="1:1" x14ac:dyDescent="0.2">
      <c r="A148" s="10"/>
    </row>
    <row r="149" spans="1:1" x14ac:dyDescent="0.2">
      <c r="A149" s="10"/>
    </row>
    <row r="150" spans="1:1" x14ac:dyDescent="0.2">
      <c r="A150" s="10"/>
    </row>
    <row r="151" spans="1:1" x14ac:dyDescent="0.2">
      <c r="A151" s="10"/>
    </row>
    <row r="152" spans="1:1" x14ac:dyDescent="0.2">
      <c r="A152" s="10"/>
    </row>
    <row r="153" spans="1:1" x14ac:dyDescent="0.2">
      <c r="A15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3"/>
  <sheetViews>
    <sheetView tabSelected="1" topLeftCell="BJ1" zoomScale="99" workbookViewId="0">
      <selection activeCell="BW1" sqref="BW1:CA1"/>
    </sheetView>
  </sheetViews>
  <sheetFormatPr baseColWidth="10" defaultRowHeight="16" x14ac:dyDescent="0.2"/>
  <sheetData>
    <row r="1" spans="1:127" x14ac:dyDescent="0.2"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10</v>
      </c>
      <c r="AG1" t="s">
        <v>10</v>
      </c>
      <c r="AH1" t="s">
        <v>10</v>
      </c>
      <c r="AI1" t="s">
        <v>10</v>
      </c>
      <c r="AJ1" t="s">
        <v>10</v>
      </c>
      <c r="AK1" t="s">
        <v>10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12</v>
      </c>
      <c r="AS1" t="s">
        <v>12</v>
      </c>
      <c r="AT1" t="s">
        <v>12</v>
      </c>
      <c r="AU1" t="s">
        <v>12</v>
      </c>
      <c r="AV1" t="s">
        <v>12</v>
      </c>
      <c r="AW1" t="s">
        <v>12</v>
      </c>
      <c r="AX1" s="2" t="s">
        <v>13</v>
      </c>
      <c r="AY1" s="2" t="s">
        <v>13</v>
      </c>
      <c r="AZ1" s="2" t="s">
        <v>13</v>
      </c>
      <c r="BA1" s="2" t="s">
        <v>13</v>
      </c>
      <c r="BB1" s="2" t="s">
        <v>13</v>
      </c>
      <c r="BC1" s="2" t="s">
        <v>13</v>
      </c>
      <c r="BD1" t="s">
        <v>14</v>
      </c>
      <c r="BE1" t="s">
        <v>14</v>
      </c>
      <c r="BF1" t="s">
        <v>14</v>
      </c>
      <c r="BG1" t="s">
        <v>14</v>
      </c>
      <c r="BH1" t="s">
        <v>14</v>
      </c>
      <c r="BI1" t="s">
        <v>14</v>
      </c>
      <c r="BJ1" s="2" t="s">
        <v>15</v>
      </c>
      <c r="BK1" s="2" t="s">
        <v>15</v>
      </c>
      <c r="BL1" s="2" t="s">
        <v>15</v>
      </c>
      <c r="BM1" s="2" t="s">
        <v>15</v>
      </c>
      <c r="BN1" s="2" t="s">
        <v>15</v>
      </c>
      <c r="BO1" s="2" t="s">
        <v>15</v>
      </c>
      <c r="BP1" t="s">
        <v>16</v>
      </c>
      <c r="BQ1" t="s">
        <v>16</v>
      </c>
      <c r="BR1" t="s">
        <v>16</v>
      </c>
      <c r="BS1" t="s">
        <v>16</v>
      </c>
      <c r="BT1" t="s">
        <v>16</v>
      </c>
      <c r="BU1" t="s">
        <v>16</v>
      </c>
      <c r="BV1" s="2" t="s">
        <v>17</v>
      </c>
      <c r="BW1" s="2" t="s">
        <v>17</v>
      </c>
      <c r="BX1" s="2" t="s">
        <v>17</v>
      </c>
      <c r="BY1" s="2" t="s">
        <v>17</v>
      </c>
      <c r="BZ1" s="2" t="s">
        <v>17</v>
      </c>
      <c r="CA1" s="2" t="s">
        <v>17</v>
      </c>
      <c r="CB1" t="s">
        <v>18</v>
      </c>
      <c r="CH1" s="2" t="s">
        <v>19</v>
      </c>
      <c r="CI1" s="2"/>
      <c r="CJ1" s="2"/>
      <c r="CK1" s="2"/>
      <c r="CL1" s="2"/>
      <c r="CM1" s="2"/>
      <c r="CN1" t="s">
        <v>20</v>
      </c>
      <c r="CT1" s="2" t="s">
        <v>21</v>
      </c>
      <c r="CU1" s="2"/>
      <c r="CV1" s="2"/>
      <c r="CW1" s="2"/>
      <c r="CX1" s="2"/>
      <c r="CY1" s="2"/>
      <c r="CZ1" t="s">
        <v>22</v>
      </c>
      <c r="DF1" s="2" t="s">
        <v>23</v>
      </c>
      <c r="DG1" s="2"/>
      <c r="DH1" s="2"/>
      <c r="DI1" s="2"/>
      <c r="DJ1" s="2"/>
      <c r="DK1" s="2"/>
      <c r="DL1" t="s">
        <v>24</v>
      </c>
      <c r="DR1" s="2" t="s">
        <v>25</v>
      </c>
      <c r="DS1" s="2"/>
      <c r="DT1" s="2"/>
      <c r="DU1" s="2"/>
      <c r="DV1" s="2"/>
      <c r="DW1" s="2"/>
    </row>
    <row r="2" spans="1:127" x14ac:dyDescent="0.2">
      <c r="A2" t="s">
        <v>70</v>
      </c>
      <c r="B2">
        <v>-0.43644644065368343</v>
      </c>
      <c r="C2">
        <v>-0.22308281457757584</v>
      </c>
      <c r="D2">
        <v>-0.55298433327978591</v>
      </c>
      <c r="E2">
        <v>-0.13246244543561758</v>
      </c>
      <c r="F2">
        <v>0.26084738893962989</v>
      </c>
      <c r="G2">
        <v>-0.15860503017663863</v>
      </c>
      <c r="H2">
        <v>9.6156885141797748</v>
      </c>
      <c r="I2">
        <v>9.8801401885391371</v>
      </c>
      <c r="J2">
        <v>9.2102673766113554</v>
      </c>
      <c r="K2">
        <v>9.9368773453786154</v>
      </c>
      <c r="L2">
        <v>9.0485401384029771</v>
      </c>
      <c r="M2">
        <v>10.129072565500323</v>
      </c>
      <c r="N2">
        <v>10.866827804101931</v>
      </c>
      <c r="O2">
        <v>10.80040821660798</v>
      </c>
      <c r="P2">
        <v>10.437282640849809</v>
      </c>
      <c r="Q2">
        <v>10.601450703876658</v>
      </c>
      <c r="R2">
        <v>9.7306447396967162</v>
      </c>
      <c r="S2">
        <v>10.17430953916708</v>
      </c>
      <c r="T2">
        <v>0.64543170752027912</v>
      </c>
      <c r="U2">
        <v>1.3122340674226676</v>
      </c>
      <c r="V2">
        <v>2.5555816074579361</v>
      </c>
      <c r="W2">
        <v>3.4915466357957126</v>
      </c>
      <c r="X2">
        <v>9.2202907028293506</v>
      </c>
      <c r="Y2">
        <v>1.6877839953428908</v>
      </c>
      <c r="Z2">
        <v>3.4096014344869334</v>
      </c>
      <c r="AA2">
        <v>4.0055426744586828</v>
      </c>
      <c r="AB2">
        <v>1.4738425355887266</v>
      </c>
      <c r="AC2">
        <v>10.148329466311417</v>
      </c>
      <c r="AD2">
        <v>5.736276132809472</v>
      </c>
      <c r="AE2">
        <v>5.6127635689770772</v>
      </c>
      <c r="AF2">
        <v>2.8121184336051495</v>
      </c>
      <c r="AG2">
        <v>6.3386845705129771</v>
      </c>
      <c r="AH2">
        <v>3.6196905758195754</v>
      </c>
      <c r="AI2">
        <v>8.6470357033099425</v>
      </c>
      <c r="AJ2">
        <v>1.2779950242178897</v>
      </c>
      <c r="AK2">
        <v>5.3475552012394463</v>
      </c>
      <c r="AL2">
        <v>8.3624595911411106</v>
      </c>
      <c r="AM2">
        <v>3.4098896529060863</v>
      </c>
      <c r="AN2">
        <v>3.2815027564153016</v>
      </c>
      <c r="AO2">
        <v>9.4718166683521776</v>
      </c>
      <c r="AP2">
        <v>9.0435793624591572</v>
      </c>
      <c r="AQ2">
        <v>1.7333487070716407</v>
      </c>
      <c r="AR2">
        <v>-3.0126705403507259E-2</v>
      </c>
      <c r="AS2">
        <v>-0.24520065328657292</v>
      </c>
      <c r="AT2">
        <v>-0.38730885207148491</v>
      </c>
      <c r="AU2">
        <v>-0.12215899089450533</v>
      </c>
      <c r="AV2">
        <v>0.19237189264745624</v>
      </c>
      <c r="AW2">
        <v>-0.1169472646089873</v>
      </c>
      <c r="AX2">
        <v>-0.39064610180755466</v>
      </c>
      <c r="AY2">
        <v>0.82524075841484024</v>
      </c>
      <c r="AZ2">
        <v>-0.54745934300756094</v>
      </c>
      <c r="BA2">
        <v>-0.32895340420718533</v>
      </c>
      <c r="BB2">
        <v>-0.79043952156826158</v>
      </c>
      <c r="BC2">
        <v>0.27290607802706379</v>
      </c>
      <c r="BD2">
        <v>5.8076185997749308</v>
      </c>
      <c r="BE2">
        <v>4.1650517793531874</v>
      </c>
      <c r="BF2">
        <v>5.7324748640206362</v>
      </c>
      <c r="BG2">
        <v>5.3488689971332466</v>
      </c>
      <c r="BH2">
        <v>6.0799018476245443</v>
      </c>
      <c r="BI2">
        <v>7.9689726266470249</v>
      </c>
      <c r="BJ2">
        <v>9.7588623183563588</v>
      </c>
      <c r="BK2">
        <v>5.3840515497840764</v>
      </c>
      <c r="BL2">
        <v>9.1904250622752421</v>
      </c>
      <c r="BM2">
        <v>9.9556428348558725</v>
      </c>
      <c r="BN2">
        <v>9.1668035083168284</v>
      </c>
      <c r="BO2">
        <v>9.7951523197615593</v>
      </c>
      <c r="BP2">
        <v>8.7206441093847111</v>
      </c>
      <c r="BQ2">
        <v>7.7832240163360371</v>
      </c>
      <c r="BR2">
        <v>9.8413533459237534</v>
      </c>
      <c r="BS2">
        <v>8.0606234147816878</v>
      </c>
      <c r="BT2">
        <v>8.9616754917652077</v>
      </c>
      <c r="BU2">
        <v>10.704151576054375</v>
      </c>
      <c r="BV2">
        <v>8.421576714707804</v>
      </c>
      <c r="BW2">
        <v>8.1812541459566823</v>
      </c>
      <c r="BX2">
        <v>10.092319402837264</v>
      </c>
      <c r="BY2">
        <v>8.1304458176310135</v>
      </c>
      <c r="BZ2">
        <v>8.0063675676502459</v>
      </c>
      <c r="CA2">
        <v>10.37679101978442</v>
      </c>
      <c r="CB2">
        <v>6.8104835041699525</v>
      </c>
      <c r="CC2">
        <v>6.1917238045886034</v>
      </c>
      <c r="CD2">
        <v>9.155532135481188</v>
      </c>
      <c r="CE2">
        <v>3.6549779024382549</v>
      </c>
      <c r="CF2">
        <v>7.5773929703145768</v>
      </c>
      <c r="CG2">
        <v>7.8839542636097004</v>
      </c>
      <c r="CH2">
        <v>8.4853285443508746</v>
      </c>
      <c r="CI2">
        <v>6.9125134164285544</v>
      </c>
      <c r="CJ2">
        <v>9.8626655580158733</v>
      </c>
      <c r="CK2">
        <v>3.3266861674367578</v>
      </c>
      <c r="CL2">
        <v>9.5037121098927209</v>
      </c>
      <c r="CM2">
        <v>8.2527180048674378</v>
      </c>
      <c r="CN2">
        <v>2.5714970627638358</v>
      </c>
      <c r="CO2">
        <v>1.3737103460643463</v>
      </c>
      <c r="CP2">
        <v>1.1236630382985626</v>
      </c>
      <c r="CQ2">
        <v>9.2718283588859158</v>
      </c>
      <c r="CR2">
        <v>0.31718512156814915</v>
      </c>
      <c r="CS2">
        <v>3.8310470146400175</v>
      </c>
      <c r="CT2">
        <v>4.5909912974455471</v>
      </c>
      <c r="CU2">
        <v>2.2552263805717914</v>
      </c>
      <c r="CV2">
        <v>1.2255077654238837</v>
      </c>
      <c r="CW2">
        <v>6.6876924204950265</v>
      </c>
      <c r="CX2">
        <v>4.1321760354449513</v>
      </c>
      <c r="CY2">
        <v>6.6767613906834109</v>
      </c>
      <c r="CZ2">
        <v>1.100967349672096</v>
      </c>
      <c r="DA2">
        <v>4.4779116228214981</v>
      </c>
      <c r="DB2">
        <v>4.3625563989380165</v>
      </c>
      <c r="DC2">
        <v>3.954793587839192</v>
      </c>
      <c r="DD2">
        <v>0.81527994034279438</v>
      </c>
      <c r="DE2">
        <v>2.6612393164558283</v>
      </c>
      <c r="DF2">
        <v>0.90137420636948029</v>
      </c>
      <c r="DG2">
        <v>6.519214668087983</v>
      </c>
      <c r="DH2">
        <v>6.2431814708662472</v>
      </c>
      <c r="DI2">
        <v>5.5342980646229272</v>
      </c>
      <c r="DJ2">
        <v>9.5727286931770017</v>
      </c>
      <c r="DK2">
        <v>3.2945738621045288</v>
      </c>
      <c r="DL2">
        <v>4.1168535511160229</v>
      </c>
      <c r="DM2">
        <v>3.6363623384883859</v>
      </c>
      <c r="DN2">
        <v>3.6696434610536972</v>
      </c>
      <c r="DO2">
        <v>4.3557434411370028</v>
      </c>
      <c r="DP2">
        <v>6.6700301885231124</v>
      </c>
      <c r="DQ2">
        <v>5.2319688901652261</v>
      </c>
      <c r="DR2">
        <v>9.0845638004952445</v>
      </c>
      <c r="DS2">
        <v>5.9038529181382788</v>
      </c>
      <c r="DT2">
        <v>5.5627610862707355</v>
      </c>
      <c r="DU2">
        <v>6.7824094709440539</v>
      </c>
      <c r="DV2">
        <v>9.3306866299418321</v>
      </c>
      <c r="DW2">
        <v>10.046271890397929</v>
      </c>
    </row>
    <row r="3" spans="1:127" x14ac:dyDescent="0.2">
      <c r="A3" t="s">
        <v>69</v>
      </c>
      <c r="B3">
        <v>0.17660839437307618</v>
      </c>
      <c r="C3">
        <v>-0.42684359451469578</v>
      </c>
      <c r="D3">
        <v>0.33059883632910458</v>
      </c>
      <c r="E3">
        <v>0.20067069546215116</v>
      </c>
      <c r="F3">
        <v>-0.29960843763986222</v>
      </c>
      <c r="G3">
        <v>1.5504186535965303E-2</v>
      </c>
      <c r="H3">
        <v>0.22508341613203645</v>
      </c>
      <c r="I3">
        <v>0.54259892807705357</v>
      </c>
      <c r="J3">
        <v>0.48492927946241116</v>
      </c>
      <c r="K3">
        <v>-2.3669744085904734E-2</v>
      </c>
      <c r="L3">
        <v>0.42779039515600031</v>
      </c>
      <c r="M3">
        <v>-0.30024869505163937</v>
      </c>
      <c r="N3">
        <v>-0.38648265719587438</v>
      </c>
      <c r="O3">
        <v>-6.1087691979838148E-2</v>
      </c>
      <c r="P3">
        <v>-0.34666485034363198</v>
      </c>
      <c r="Q3">
        <v>-0.68511500886268106</v>
      </c>
      <c r="R3">
        <v>0.57033975129839831</v>
      </c>
      <c r="S3">
        <v>0.24362208265775051</v>
      </c>
      <c r="T3">
        <v>2.5692976013860735</v>
      </c>
      <c r="U3">
        <v>1.4242519711764638</v>
      </c>
      <c r="V3">
        <v>7.4800158733553364</v>
      </c>
      <c r="W3">
        <v>7.0316040233699049</v>
      </c>
      <c r="X3">
        <v>-1.3267186293244486</v>
      </c>
      <c r="Y3">
        <v>2.0423019947303791</v>
      </c>
      <c r="Z3">
        <v>4.8575593053987625</v>
      </c>
      <c r="AA3">
        <v>2.5978143710812089</v>
      </c>
      <c r="AB3">
        <v>6.4900948977801551</v>
      </c>
      <c r="AC3">
        <v>0.10507638438726871</v>
      </c>
      <c r="AD3">
        <v>3.6661103458526605</v>
      </c>
      <c r="AE3">
        <v>4.2064266236402537</v>
      </c>
      <c r="AF3">
        <v>6.2016209028953808</v>
      </c>
      <c r="AG3">
        <v>0.7611294405409732</v>
      </c>
      <c r="AH3">
        <v>1.3713151648134052</v>
      </c>
      <c r="AI3">
        <v>1.50289884625683</v>
      </c>
      <c r="AJ3">
        <v>5.8061820894310143</v>
      </c>
      <c r="AK3">
        <v>4.7569044615266707</v>
      </c>
      <c r="AL3">
        <v>1.3371041169291191</v>
      </c>
      <c r="AM3">
        <v>6.316147575974731</v>
      </c>
      <c r="AN3">
        <v>3.1938937898682305</v>
      </c>
      <c r="AO3">
        <v>0.4756877696007254</v>
      </c>
      <c r="AP3">
        <v>0.55915034692166765</v>
      </c>
      <c r="AQ3">
        <v>4.6488051218849611</v>
      </c>
      <c r="AR3">
        <v>-0.2072287232918183</v>
      </c>
      <c r="AS3">
        <v>-0.15044511506658448</v>
      </c>
      <c r="AT3">
        <v>0.20427092621450449</v>
      </c>
      <c r="AU3">
        <v>-0.10177642206306667</v>
      </c>
      <c r="AV3">
        <v>3.047025714741769E-2</v>
      </c>
      <c r="AW3">
        <v>-0.11666758657251777</v>
      </c>
      <c r="AX3">
        <v>0.36085002956956536</v>
      </c>
      <c r="AY3">
        <v>-0.84092092990001088</v>
      </c>
      <c r="AZ3">
        <v>0.33268404136386776</v>
      </c>
      <c r="BA3">
        <v>0.16280874257037292</v>
      </c>
      <c r="BB3">
        <v>0.60415756355820982</v>
      </c>
      <c r="BC3">
        <v>-1.1624135475794113</v>
      </c>
      <c r="BD3">
        <v>2.8150935105942523</v>
      </c>
      <c r="BE3">
        <v>5.1476208591200985</v>
      </c>
      <c r="BF3">
        <v>2.7785018620528215</v>
      </c>
      <c r="BG3">
        <v>3.8959270800632799</v>
      </c>
      <c r="BH3">
        <v>2.5220856530297544</v>
      </c>
      <c r="BI3">
        <v>1.1417661925233438</v>
      </c>
      <c r="BJ3">
        <v>-0.35667494393873245</v>
      </c>
      <c r="BK3">
        <v>4.8885071678556926</v>
      </c>
      <c r="BL3">
        <v>0.73864786807897853</v>
      </c>
      <c r="BM3">
        <v>0.18482468701207311</v>
      </c>
      <c r="BN3">
        <v>0.54828928830814649</v>
      </c>
      <c r="BO3">
        <v>0.44839015282519834</v>
      </c>
      <c r="BP3">
        <v>1.6716151573859919</v>
      </c>
      <c r="BQ3">
        <v>2.6968769005040851</v>
      </c>
      <c r="BR3">
        <v>1.377636298376776</v>
      </c>
      <c r="BS3">
        <v>1.155078900335881</v>
      </c>
      <c r="BT3">
        <v>1.3348189339570438</v>
      </c>
      <c r="BU3">
        <v>-1.3525453763832496</v>
      </c>
      <c r="BV3">
        <v>1.8502363989870307</v>
      </c>
      <c r="BW3">
        <v>2.850404497489099</v>
      </c>
      <c r="BX3">
        <v>1.4597488096690436</v>
      </c>
      <c r="BY3">
        <v>1.0246318756701194</v>
      </c>
      <c r="BZ3">
        <v>2.9270794802883073</v>
      </c>
      <c r="CA3">
        <v>-0.34092658697059319</v>
      </c>
      <c r="CB3">
        <v>1.7545332007846217</v>
      </c>
      <c r="CC3">
        <v>5.285269651155561</v>
      </c>
      <c r="CD3">
        <v>-0.54910781033700751</v>
      </c>
      <c r="CE3">
        <v>7.3940585342860912</v>
      </c>
      <c r="CF3">
        <v>2.4123802057197374</v>
      </c>
      <c r="CG3">
        <v>2.4101054367053019</v>
      </c>
      <c r="CH3">
        <v>1.3594392738167143</v>
      </c>
      <c r="CI3">
        <v>3.2211517140791637</v>
      </c>
      <c r="CJ3">
        <v>-0.26028309826366641</v>
      </c>
      <c r="CK3">
        <v>7.0026136345384051</v>
      </c>
      <c r="CL3">
        <v>-1.0914437991894972</v>
      </c>
      <c r="CM3">
        <v>2.6051097384837556</v>
      </c>
      <c r="CN3">
        <v>4.1595772867891476</v>
      </c>
      <c r="CO3">
        <v>4.1864664681468886</v>
      </c>
      <c r="CP3">
        <v>5.5689876579849065</v>
      </c>
      <c r="CQ3">
        <v>-0.94815847072217752</v>
      </c>
      <c r="CR3">
        <v>8.4230006663729711</v>
      </c>
      <c r="CS3">
        <v>3.536016604471107</v>
      </c>
      <c r="CT3">
        <v>3.8441369409163859</v>
      </c>
      <c r="CU3">
        <v>7.6322868007563383</v>
      </c>
      <c r="CV3">
        <v>8.5448221564057327</v>
      </c>
      <c r="CW3">
        <v>2.1410724167257182</v>
      </c>
      <c r="CX3">
        <v>5.8195624523448739</v>
      </c>
      <c r="CY3">
        <v>3.5365027680107413</v>
      </c>
      <c r="CZ3">
        <v>1.6792651193231845</v>
      </c>
      <c r="DA3">
        <v>3.6958613929810546</v>
      </c>
      <c r="DB3">
        <v>1.9744536809968531</v>
      </c>
      <c r="DC3">
        <v>3.8785117484298972</v>
      </c>
      <c r="DD3">
        <v>3.730742573142602</v>
      </c>
      <c r="DE3">
        <v>3.8485095997058201</v>
      </c>
      <c r="DF3">
        <v>2.4663679027720073</v>
      </c>
      <c r="DG3">
        <v>3.7091847202746822</v>
      </c>
      <c r="DH3">
        <v>0.8950974667277215</v>
      </c>
      <c r="DI3">
        <v>3.9148760744105524</v>
      </c>
      <c r="DJ3">
        <v>-2.7262739400586615</v>
      </c>
      <c r="DK3">
        <v>6.8690747892750288</v>
      </c>
      <c r="DL3">
        <v>3.903584136782281</v>
      </c>
      <c r="DM3">
        <v>5.0675629587898632</v>
      </c>
      <c r="DN3">
        <v>3.1863215632709165</v>
      </c>
      <c r="DO3">
        <v>3.9671110707541999</v>
      </c>
      <c r="DP3">
        <v>1.726347204041887</v>
      </c>
      <c r="DQ3">
        <v>2.0530082846116802</v>
      </c>
      <c r="DR3">
        <v>-6.6489741268832975E-2</v>
      </c>
      <c r="DS3">
        <v>2.8295730435366688</v>
      </c>
      <c r="DT3">
        <v>3.7899809128513788</v>
      </c>
      <c r="DU3">
        <v>2.469694917463809</v>
      </c>
      <c r="DV3">
        <v>-1.3831479148461737E-2</v>
      </c>
      <c r="DW3">
        <v>-2.4371752469668104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4"/>
  <sheetViews>
    <sheetView topLeftCell="C1" workbookViewId="0">
      <selection activeCell="K15" sqref="K15"/>
    </sheetView>
  </sheetViews>
  <sheetFormatPr baseColWidth="10" defaultRowHeight="16" x14ac:dyDescent="0.2"/>
  <cols>
    <col min="1" max="1" width="19.6640625" bestFit="1" customWidth="1"/>
    <col min="2" max="2" width="12" bestFit="1" customWidth="1"/>
    <col min="3" max="3" width="12.1640625" bestFit="1" customWidth="1"/>
    <col min="4" max="4" width="24.5" bestFit="1" customWidth="1"/>
  </cols>
  <sheetData>
    <row r="2" spans="1:18" x14ac:dyDescent="0.2">
      <c r="A2" t="s">
        <v>0</v>
      </c>
      <c r="B2" t="s">
        <v>66</v>
      </c>
      <c r="C2" t="s">
        <v>30</v>
      </c>
      <c r="D2" t="s">
        <v>67</v>
      </c>
      <c r="E2" t="s">
        <v>51</v>
      </c>
      <c r="F2" t="s">
        <v>52</v>
      </c>
      <c r="G2" t="s">
        <v>7</v>
      </c>
      <c r="H2" t="s">
        <v>53</v>
      </c>
      <c r="I2" t="s">
        <v>9</v>
      </c>
      <c r="J2" t="s">
        <v>10</v>
      </c>
      <c r="K2" t="s">
        <v>11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">
      <c r="A3" t="s">
        <v>5</v>
      </c>
      <c r="B3">
        <v>765000000</v>
      </c>
      <c r="C3">
        <f>B3*5</f>
        <v>3825000000</v>
      </c>
      <c r="D3">
        <v>3825000000</v>
      </c>
      <c r="E3">
        <v>3825000000</v>
      </c>
      <c r="F3">
        <v>7725250000</v>
      </c>
      <c r="G3">
        <v>7175250000</v>
      </c>
      <c r="H3">
        <v>5825000000</v>
      </c>
      <c r="I3">
        <v>9632500000</v>
      </c>
      <c r="J3">
        <v>10300000000.000002</v>
      </c>
      <c r="K3">
        <v>9375750000</v>
      </c>
      <c r="L3">
        <v>5123500000</v>
      </c>
      <c r="M3">
        <v>9642945000</v>
      </c>
      <c r="N3">
        <v>10013035000</v>
      </c>
      <c r="O3">
        <v>5519865000</v>
      </c>
      <c r="P3">
        <v>9835900000</v>
      </c>
      <c r="Q3">
        <v>9927000000</v>
      </c>
      <c r="R3">
        <v>8669750000</v>
      </c>
    </row>
    <row r="4" spans="1:18" x14ac:dyDescent="0.2">
      <c r="B4">
        <v>860000000</v>
      </c>
      <c r="C4">
        <f t="shared" ref="C4:C44" si="0">B4*5</f>
        <v>4300000000</v>
      </c>
      <c r="D4">
        <v>4300000000</v>
      </c>
      <c r="E4">
        <v>4300000000</v>
      </c>
      <c r="F4">
        <v>6350250000</v>
      </c>
      <c r="G4">
        <v>6750250000</v>
      </c>
      <c r="H4">
        <v>3900000000</v>
      </c>
      <c r="I4">
        <v>10030000000</v>
      </c>
      <c r="J4">
        <v>7430750000</v>
      </c>
      <c r="K4">
        <v>11425000000</v>
      </c>
      <c r="L4">
        <v>3011500000</v>
      </c>
      <c r="M4">
        <v>10915685000</v>
      </c>
      <c r="N4">
        <v>6859880000</v>
      </c>
      <c r="O4">
        <v>4027075000</v>
      </c>
      <c r="P4">
        <v>9793000000</v>
      </c>
      <c r="Q4">
        <v>5935120000</v>
      </c>
      <c r="R4">
        <v>28044870000</v>
      </c>
    </row>
    <row r="5" spans="1:18" x14ac:dyDescent="0.2">
      <c r="B5">
        <v>625000000</v>
      </c>
      <c r="C5">
        <f t="shared" si="0"/>
        <v>3125000000</v>
      </c>
      <c r="D5">
        <v>3125000000</v>
      </c>
      <c r="E5">
        <v>3125000000</v>
      </c>
      <c r="F5">
        <v>6650250000</v>
      </c>
      <c r="G5">
        <v>8875250000</v>
      </c>
      <c r="H5">
        <v>3260000000</v>
      </c>
      <c r="I5">
        <v>10725000000</v>
      </c>
      <c r="J5">
        <v>8795000000</v>
      </c>
      <c r="K5">
        <v>11447500000</v>
      </c>
      <c r="L5">
        <v>4558500000</v>
      </c>
      <c r="M5">
        <v>7387400000</v>
      </c>
      <c r="N5">
        <v>8360525000</v>
      </c>
      <c r="O5">
        <v>3706765000</v>
      </c>
      <c r="P5">
        <v>8795500000</v>
      </c>
      <c r="Q5">
        <v>7194720000</v>
      </c>
      <c r="R5">
        <v>9090785000</v>
      </c>
    </row>
    <row r="6" spans="1:18" x14ac:dyDescent="0.2">
      <c r="B6">
        <v>900000000</v>
      </c>
      <c r="C6">
        <f t="shared" si="0"/>
        <v>4500000000</v>
      </c>
      <c r="D6">
        <v>4500000000</v>
      </c>
      <c r="E6">
        <v>4500000000</v>
      </c>
      <c r="F6">
        <v>8550250000</v>
      </c>
      <c r="G6">
        <v>6200250000</v>
      </c>
      <c r="H6">
        <v>2720000000</v>
      </c>
      <c r="I6">
        <v>8800250000</v>
      </c>
      <c r="J6">
        <v>7075750000</v>
      </c>
      <c r="K6">
        <v>7675250000</v>
      </c>
      <c r="L6">
        <v>3288000000</v>
      </c>
      <c r="M6">
        <v>10097055000</v>
      </c>
      <c r="N6">
        <v>10174044999.999998</v>
      </c>
      <c r="O6">
        <v>4350750000</v>
      </c>
      <c r="P6">
        <v>10365505000</v>
      </c>
      <c r="Q6">
        <v>7091370000</v>
      </c>
      <c r="R6">
        <v>10456830000</v>
      </c>
    </row>
    <row r="7" spans="1:18" x14ac:dyDescent="0.2">
      <c r="B7">
        <v>745000000</v>
      </c>
      <c r="C7">
        <f t="shared" si="0"/>
        <v>3725000000</v>
      </c>
      <c r="D7">
        <v>3725000000</v>
      </c>
      <c r="E7">
        <v>3725000000</v>
      </c>
      <c r="F7">
        <v>6275250000</v>
      </c>
      <c r="G7">
        <v>10601250000</v>
      </c>
      <c r="H7">
        <v>2525250000</v>
      </c>
      <c r="I7">
        <v>10563750000</v>
      </c>
      <c r="J7">
        <v>9850000000</v>
      </c>
      <c r="K7">
        <v>7675250000</v>
      </c>
      <c r="L7">
        <v>4144000000</v>
      </c>
      <c r="M7">
        <v>6135350000</v>
      </c>
      <c r="N7">
        <v>8023780000</v>
      </c>
      <c r="O7">
        <v>3556290000</v>
      </c>
      <c r="P7">
        <v>10804000000</v>
      </c>
      <c r="Q7">
        <v>11198750000</v>
      </c>
      <c r="R7">
        <v>9214795000</v>
      </c>
    </row>
    <row r="8" spans="1:18" x14ac:dyDescent="0.2">
      <c r="B8">
        <v>760000000</v>
      </c>
      <c r="C8">
        <f t="shared" si="0"/>
        <v>3800000000</v>
      </c>
      <c r="D8">
        <v>3800000000</v>
      </c>
      <c r="E8">
        <v>3800000000</v>
      </c>
      <c r="F8">
        <v>8675250000</v>
      </c>
      <c r="G8">
        <v>5075249999.999999</v>
      </c>
      <c r="H8">
        <v>3475000000</v>
      </c>
      <c r="I8">
        <v>10798750000</v>
      </c>
      <c r="J8">
        <v>8077000000</v>
      </c>
      <c r="K8">
        <v>9625000000</v>
      </c>
      <c r="L8">
        <v>5429000000</v>
      </c>
      <c r="M8">
        <v>5828785000</v>
      </c>
      <c r="N8">
        <v>8093755000</v>
      </c>
      <c r="O8">
        <v>2769600000</v>
      </c>
      <c r="P8">
        <v>8908600000</v>
      </c>
      <c r="Q8">
        <v>9880100000</v>
      </c>
      <c r="R8">
        <v>6842670000</v>
      </c>
    </row>
    <row r="9" spans="1:18" x14ac:dyDescent="0.2">
      <c r="A9" t="s">
        <v>6</v>
      </c>
      <c r="B9">
        <v>1545050000</v>
      </c>
      <c r="C9">
        <f t="shared" si="0"/>
        <v>7725250000</v>
      </c>
      <c r="D9">
        <v>7725250000</v>
      </c>
    </row>
    <row r="10" spans="1:18" x14ac:dyDescent="0.2">
      <c r="B10">
        <v>1270050000</v>
      </c>
      <c r="C10">
        <f t="shared" si="0"/>
        <v>6350250000</v>
      </c>
      <c r="D10">
        <v>6350250000</v>
      </c>
    </row>
    <row r="11" spans="1:18" x14ac:dyDescent="0.2">
      <c r="B11">
        <v>1330050000</v>
      </c>
      <c r="C11">
        <f t="shared" si="0"/>
        <v>6650250000</v>
      </c>
      <c r="D11">
        <v>6650250000</v>
      </c>
    </row>
    <row r="12" spans="1:18" x14ac:dyDescent="0.2">
      <c r="B12">
        <v>1710050000</v>
      </c>
      <c r="C12">
        <f t="shared" si="0"/>
        <v>8550250000</v>
      </c>
      <c r="D12">
        <v>8550250000</v>
      </c>
    </row>
    <row r="13" spans="1:18" x14ac:dyDescent="0.2">
      <c r="B13">
        <v>1255050000</v>
      </c>
      <c r="C13">
        <f t="shared" si="0"/>
        <v>6275250000</v>
      </c>
      <c r="D13">
        <v>6275250000</v>
      </c>
    </row>
    <row r="14" spans="1:18" x14ac:dyDescent="0.2">
      <c r="B14">
        <v>1735050000</v>
      </c>
      <c r="C14">
        <f t="shared" si="0"/>
        <v>8675250000</v>
      </c>
      <c r="D14">
        <v>8675250000</v>
      </c>
    </row>
    <row r="15" spans="1:18" x14ac:dyDescent="0.2">
      <c r="A15" t="s">
        <v>7</v>
      </c>
      <c r="B15">
        <v>1435050000</v>
      </c>
      <c r="C15">
        <f t="shared" si="0"/>
        <v>7175250000</v>
      </c>
      <c r="D15">
        <v>7175250000</v>
      </c>
    </row>
    <row r="16" spans="1:18" x14ac:dyDescent="0.2">
      <c r="B16">
        <v>1350050000</v>
      </c>
      <c r="C16">
        <f t="shared" si="0"/>
        <v>6750250000</v>
      </c>
      <c r="D16">
        <v>6750250000</v>
      </c>
    </row>
    <row r="17" spans="1:4" x14ac:dyDescent="0.2">
      <c r="B17">
        <v>1775050000</v>
      </c>
      <c r="C17">
        <f t="shared" si="0"/>
        <v>8875250000</v>
      </c>
      <c r="D17">
        <v>8875250000</v>
      </c>
    </row>
    <row r="18" spans="1:4" x14ac:dyDescent="0.2">
      <c r="B18">
        <v>1240050000</v>
      </c>
      <c r="C18">
        <f t="shared" si="0"/>
        <v>6200250000</v>
      </c>
      <c r="D18">
        <v>6200250000</v>
      </c>
    </row>
    <row r="19" spans="1:4" x14ac:dyDescent="0.2">
      <c r="B19">
        <v>2120250000</v>
      </c>
      <c r="C19">
        <f t="shared" si="0"/>
        <v>10601250000</v>
      </c>
      <c r="D19">
        <v>10601250000</v>
      </c>
    </row>
    <row r="20" spans="1:4" x14ac:dyDescent="0.2">
      <c r="B20">
        <v>1015049999.9999999</v>
      </c>
      <c r="C20">
        <f t="shared" si="0"/>
        <v>5075249999.999999</v>
      </c>
      <c r="D20">
        <v>5075249999.999999</v>
      </c>
    </row>
    <row r="21" spans="1:4" x14ac:dyDescent="0.2">
      <c r="A21" t="s">
        <v>8</v>
      </c>
      <c r="B21">
        <v>1165000000</v>
      </c>
      <c r="C21">
        <f t="shared" si="0"/>
        <v>5825000000</v>
      </c>
      <c r="D21">
        <v>5825000000</v>
      </c>
    </row>
    <row r="22" spans="1:4" x14ac:dyDescent="0.2">
      <c r="B22">
        <v>780000000</v>
      </c>
      <c r="C22">
        <f t="shared" si="0"/>
        <v>3900000000</v>
      </c>
      <c r="D22">
        <v>3900000000</v>
      </c>
    </row>
    <row r="23" spans="1:4" x14ac:dyDescent="0.2">
      <c r="B23">
        <v>652000000</v>
      </c>
      <c r="C23">
        <f t="shared" si="0"/>
        <v>3260000000</v>
      </c>
      <c r="D23">
        <v>3260000000</v>
      </c>
    </row>
    <row r="24" spans="1:4" x14ac:dyDescent="0.2">
      <c r="B24">
        <v>544000000</v>
      </c>
      <c r="C24">
        <f t="shared" si="0"/>
        <v>2720000000</v>
      </c>
      <c r="D24">
        <v>2720000000</v>
      </c>
    </row>
    <row r="25" spans="1:4" x14ac:dyDescent="0.2">
      <c r="B25">
        <v>505050000</v>
      </c>
      <c r="C25">
        <f t="shared" si="0"/>
        <v>2525250000</v>
      </c>
      <c r="D25">
        <v>2525250000</v>
      </c>
    </row>
    <row r="26" spans="1:4" x14ac:dyDescent="0.2">
      <c r="B26">
        <v>695000000</v>
      </c>
      <c r="C26">
        <f t="shared" si="0"/>
        <v>3475000000</v>
      </c>
      <c r="D26">
        <v>3475000000</v>
      </c>
    </row>
    <row r="27" spans="1:4" x14ac:dyDescent="0.2">
      <c r="A27" t="s">
        <v>9</v>
      </c>
      <c r="B27">
        <v>1926500000</v>
      </c>
      <c r="C27">
        <f t="shared" si="0"/>
        <v>9632500000</v>
      </c>
      <c r="D27">
        <v>9632500000</v>
      </c>
    </row>
    <row r="28" spans="1:4" x14ac:dyDescent="0.2">
      <c r="B28">
        <v>2006000000</v>
      </c>
      <c r="C28">
        <f t="shared" si="0"/>
        <v>10030000000</v>
      </c>
      <c r="D28">
        <v>10030000000</v>
      </c>
    </row>
    <row r="29" spans="1:4" x14ac:dyDescent="0.2">
      <c r="B29">
        <v>2145000000</v>
      </c>
      <c r="C29">
        <f t="shared" si="0"/>
        <v>10725000000</v>
      </c>
      <c r="D29">
        <v>10725000000</v>
      </c>
    </row>
    <row r="30" spans="1:4" x14ac:dyDescent="0.2">
      <c r="B30">
        <v>1760050000</v>
      </c>
      <c r="C30">
        <f t="shared" si="0"/>
        <v>8800250000</v>
      </c>
      <c r="D30">
        <v>8800250000</v>
      </c>
    </row>
    <row r="31" spans="1:4" x14ac:dyDescent="0.2">
      <c r="B31">
        <v>2112750000</v>
      </c>
      <c r="C31">
        <f t="shared" si="0"/>
        <v>10563750000</v>
      </c>
      <c r="D31">
        <v>10563750000</v>
      </c>
    </row>
    <row r="32" spans="1:4" x14ac:dyDescent="0.2">
      <c r="B32">
        <v>2159750000</v>
      </c>
      <c r="C32">
        <f t="shared" si="0"/>
        <v>10798750000</v>
      </c>
      <c r="D32">
        <v>10798750000</v>
      </c>
    </row>
    <row r="33" spans="1:4" x14ac:dyDescent="0.2">
      <c r="A33" t="s">
        <v>10</v>
      </c>
      <c r="B33">
        <v>2060000000.0000002</v>
      </c>
      <c r="C33">
        <f t="shared" si="0"/>
        <v>10300000000.000002</v>
      </c>
      <c r="D33">
        <v>10300000000.000002</v>
      </c>
    </row>
    <row r="34" spans="1:4" x14ac:dyDescent="0.2">
      <c r="B34">
        <v>1486150000</v>
      </c>
      <c r="C34">
        <f t="shared" si="0"/>
        <v>7430750000</v>
      </c>
      <c r="D34">
        <v>7430750000</v>
      </c>
    </row>
    <row r="35" spans="1:4" x14ac:dyDescent="0.2">
      <c r="B35">
        <v>1759000000</v>
      </c>
      <c r="C35">
        <f t="shared" si="0"/>
        <v>8795000000</v>
      </c>
      <c r="D35">
        <v>8795000000</v>
      </c>
    </row>
    <row r="36" spans="1:4" x14ac:dyDescent="0.2">
      <c r="B36">
        <v>1415150000</v>
      </c>
      <c r="C36">
        <f t="shared" si="0"/>
        <v>7075750000</v>
      </c>
      <c r="D36">
        <v>7075750000</v>
      </c>
    </row>
    <row r="37" spans="1:4" x14ac:dyDescent="0.2">
      <c r="B37">
        <v>1970000000</v>
      </c>
      <c r="C37">
        <f t="shared" si="0"/>
        <v>9850000000</v>
      </c>
      <c r="D37">
        <v>9850000000</v>
      </c>
    </row>
    <row r="38" spans="1:4" x14ac:dyDescent="0.2">
      <c r="B38">
        <v>1615400000</v>
      </c>
      <c r="C38">
        <f t="shared" si="0"/>
        <v>8077000000</v>
      </c>
      <c r="D38">
        <v>8077000000</v>
      </c>
    </row>
    <row r="39" spans="1:4" x14ac:dyDescent="0.2">
      <c r="A39" t="s">
        <v>11</v>
      </c>
      <c r="B39">
        <v>1875150000</v>
      </c>
      <c r="C39">
        <f t="shared" si="0"/>
        <v>9375750000</v>
      </c>
      <c r="D39">
        <v>9375750000</v>
      </c>
    </row>
    <row r="40" spans="1:4" x14ac:dyDescent="0.2">
      <c r="B40">
        <v>2285000000</v>
      </c>
      <c r="C40">
        <f t="shared" si="0"/>
        <v>11425000000</v>
      </c>
      <c r="D40">
        <v>11425000000</v>
      </c>
    </row>
    <row r="41" spans="1:4" x14ac:dyDescent="0.2">
      <c r="B41">
        <v>2289500000</v>
      </c>
      <c r="C41">
        <f t="shared" si="0"/>
        <v>11447500000</v>
      </c>
      <c r="D41">
        <v>11447500000</v>
      </c>
    </row>
    <row r="42" spans="1:4" x14ac:dyDescent="0.2">
      <c r="B42">
        <v>1535050000</v>
      </c>
      <c r="C42">
        <f t="shared" si="0"/>
        <v>7675250000</v>
      </c>
      <c r="D42">
        <v>7675250000</v>
      </c>
    </row>
    <row r="43" spans="1:4" x14ac:dyDescent="0.2">
      <c r="B43">
        <v>1535050000</v>
      </c>
      <c r="C43">
        <f t="shared" si="0"/>
        <v>7675250000</v>
      </c>
      <c r="D43">
        <v>7675250000</v>
      </c>
    </row>
    <row r="44" spans="1:4" x14ac:dyDescent="0.2">
      <c r="B44">
        <v>1925000000</v>
      </c>
      <c r="C44">
        <f t="shared" si="0"/>
        <v>9625000000</v>
      </c>
      <c r="D44">
        <v>9625000000</v>
      </c>
    </row>
    <row r="45" spans="1:4" x14ac:dyDescent="0.2">
      <c r="A45" t="s">
        <v>12</v>
      </c>
      <c r="B45">
        <v>73499999.999999985</v>
      </c>
      <c r="C45">
        <f>B45+(B51*5)</f>
        <v>5123500000</v>
      </c>
      <c r="D45">
        <v>5123500000</v>
      </c>
    </row>
    <row r="46" spans="1:4" x14ac:dyDescent="0.2">
      <c r="B46">
        <v>36499999.999999993</v>
      </c>
      <c r="C46">
        <f t="shared" ref="C46:C49" si="1">B46+(B52*5)</f>
        <v>3011500000</v>
      </c>
      <c r="D46">
        <v>3011500000</v>
      </c>
    </row>
    <row r="47" spans="1:4" x14ac:dyDescent="0.2">
      <c r="B47">
        <v>58499999.999999993</v>
      </c>
      <c r="C47">
        <f t="shared" si="1"/>
        <v>4558500000</v>
      </c>
      <c r="D47">
        <v>4558500000</v>
      </c>
    </row>
    <row r="48" spans="1:4" x14ac:dyDescent="0.2">
      <c r="B48">
        <v>37999999.999999993</v>
      </c>
      <c r="C48">
        <f t="shared" si="1"/>
        <v>3288000000</v>
      </c>
      <c r="D48">
        <v>3288000000</v>
      </c>
    </row>
    <row r="49" spans="1:4" x14ac:dyDescent="0.2">
      <c r="B49">
        <v>43999999.999999993</v>
      </c>
      <c r="C49">
        <f t="shared" si="1"/>
        <v>4144000000</v>
      </c>
      <c r="D49">
        <v>4144000000</v>
      </c>
    </row>
    <row r="50" spans="1:4" x14ac:dyDescent="0.2">
      <c r="B50">
        <v>53999999.999999993</v>
      </c>
      <c r="C50">
        <f>B50+(B56*5)</f>
        <v>5429000000</v>
      </c>
      <c r="D50">
        <v>5429000000</v>
      </c>
    </row>
    <row r="51" spans="1:4" x14ac:dyDescent="0.2">
      <c r="A51" s="2" t="s">
        <v>13</v>
      </c>
      <c r="B51">
        <v>1010000000</v>
      </c>
    </row>
    <row r="52" spans="1:4" x14ac:dyDescent="0.2">
      <c r="A52" s="2"/>
      <c r="B52">
        <v>595000000</v>
      </c>
    </row>
    <row r="53" spans="1:4" x14ac:dyDescent="0.2">
      <c r="A53" s="2"/>
      <c r="B53">
        <v>900000000</v>
      </c>
    </row>
    <row r="54" spans="1:4" x14ac:dyDescent="0.2">
      <c r="A54" s="2"/>
      <c r="B54">
        <v>650000000</v>
      </c>
    </row>
    <row r="55" spans="1:4" x14ac:dyDescent="0.2">
      <c r="A55" s="2"/>
      <c r="B55">
        <v>820000000</v>
      </c>
    </row>
    <row r="56" spans="1:4" x14ac:dyDescent="0.2">
      <c r="A56" s="2"/>
      <c r="B56">
        <v>1075000000</v>
      </c>
    </row>
    <row r="57" spans="1:4" x14ac:dyDescent="0.2">
      <c r="A57" t="s">
        <v>14</v>
      </c>
      <c r="B57">
        <v>142694999.99999997</v>
      </c>
      <c r="C57">
        <f t="shared" ref="C57:C61" si="2">B57+(B63*5)</f>
        <v>9642945000</v>
      </c>
      <c r="D57">
        <v>9642945000</v>
      </c>
    </row>
    <row r="58" spans="1:4" x14ac:dyDescent="0.2">
      <c r="B58">
        <v>162434999.99999997</v>
      </c>
      <c r="C58">
        <f t="shared" si="2"/>
        <v>10915685000</v>
      </c>
      <c r="D58">
        <v>10915685000</v>
      </c>
    </row>
    <row r="59" spans="1:4" x14ac:dyDescent="0.2">
      <c r="B59">
        <v>137149999.99999997</v>
      </c>
      <c r="C59">
        <f t="shared" si="2"/>
        <v>7387400000</v>
      </c>
      <c r="D59">
        <v>7387400000</v>
      </c>
    </row>
    <row r="60" spans="1:4" x14ac:dyDescent="0.2">
      <c r="B60">
        <v>121804999.99999999</v>
      </c>
      <c r="C60">
        <f t="shared" si="2"/>
        <v>10097055000</v>
      </c>
      <c r="D60">
        <v>10097055000</v>
      </c>
    </row>
    <row r="61" spans="1:4" x14ac:dyDescent="0.2">
      <c r="B61">
        <v>110099999.99999999</v>
      </c>
      <c r="C61">
        <f t="shared" si="2"/>
        <v>6135350000</v>
      </c>
      <c r="D61">
        <v>6135350000</v>
      </c>
    </row>
    <row r="62" spans="1:4" x14ac:dyDescent="0.2">
      <c r="B62">
        <v>128534999.99999999</v>
      </c>
      <c r="C62">
        <f>B62+(B68*5)</f>
        <v>5828785000</v>
      </c>
      <c r="D62">
        <v>5828785000</v>
      </c>
    </row>
    <row r="63" spans="1:4" x14ac:dyDescent="0.2">
      <c r="A63" s="2" t="s">
        <v>15</v>
      </c>
      <c r="B63">
        <v>1900050000</v>
      </c>
    </row>
    <row r="64" spans="1:4" x14ac:dyDescent="0.2">
      <c r="A64" s="2"/>
      <c r="B64">
        <v>2150650000</v>
      </c>
    </row>
    <row r="65" spans="1:4" x14ac:dyDescent="0.2">
      <c r="A65" s="2"/>
      <c r="B65">
        <v>1450050000</v>
      </c>
    </row>
    <row r="66" spans="1:4" x14ac:dyDescent="0.2">
      <c r="A66" s="2"/>
      <c r="B66">
        <v>1995050000</v>
      </c>
    </row>
    <row r="67" spans="1:4" x14ac:dyDescent="0.2">
      <c r="A67" s="2"/>
      <c r="B67">
        <v>1205050000</v>
      </c>
    </row>
    <row r="68" spans="1:4" x14ac:dyDescent="0.2">
      <c r="A68" s="2"/>
      <c r="B68">
        <v>1140050000</v>
      </c>
    </row>
    <row r="69" spans="1:4" x14ac:dyDescent="0.2">
      <c r="A69" t="s">
        <v>16</v>
      </c>
      <c r="B69">
        <v>185534999.99999997</v>
      </c>
      <c r="C69">
        <f t="shared" ref="C69:C74" si="3">B69+(B75*5)</f>
        <v>10013035000</v>
      </c>
      <c r="D69">
        <v>10013035000</v>
      </c>
    </row>
    <row r="70" spans="1:4" x14ac:dyDescent="0.2">
      <c r="B70">
        <v>156129999.99999997</v>
      </c>
      <c r="C70">
        <f t="shared" si="3"/>
        <v>6859880000</v>
      </c>
      <c r="D70">
        <v>6859880000</v>
      </c>
    </row>
    <row r="71" spans="1:4" x14ac:dyDescent="0.2">
      <c r="B71">
        <v>159524999.99999997</v>
      </c>
      <c r="C71">
        <f t="shared" si="3"/>
        <v>8360525000</v>
      </c>
      <c r="D71">
        <v>8360525000</v>
      </c>
    </row>
    <row r="72" spans="1:4" x14ac:dyDescent="0.2">
      <c r="B72">
        <v>120544999.99999999</v>
      </c>
      <c r="C72">
        <f t="shared" si="3"/>
        <v>10174044999.999998</v>
      </c>
      <c r="D72">
        <v>10174044999.999998</v>
      </c>
    </row>
    <row r="73" spans="1:4" x14ac:dyDescent="0.2">
      <c r="B73">
        <v>144529999.99999997</v>
      </c>
      <c r="C73">
        <f t="shared" si="3"/>
        <v>8023780000</v>
      </c>
      <c r="D73">
        <v>8023780000</v>
      </c>
    </row>
    <row r="74" spans="1:4" x14ac:dyDescent="0.2">
      <c r="B74">
        <v>218504999.99999997</v>
      </c>
      <c r="C74">
        <f t="shared" si="3"/>
        <v>8093755000</v>
      </c>
      <c r="D74">
        <v>8093755000</v>
      </c>
    </row>
    <row r="75" spans="1:4" x14ac:dyDescent="0.2">
      <c r="A75" s="2" t="s">
        <v>17</v>
      </c>
      <c r="B75">
        <v>1965500000</v>
      </c>
    </row>
    <row r="76" spans="1:4" x14ac:dyDescent="0.2">
      <c r="A76" s="2"/>
      <c r="B76">
        <v>1340750000</v>
      </c>
    </row>
    <row r="77" spans="1:4" x14ac:dyDescent="0.2">
      <c r="A77" s="2"/>
      <c r="B77">
        <v>1640200000</v>
      </c>
    </row>
    <row r="78" spans="1:4" x14ac:dyDescent="0.2">
      <c r="A78" s="2"/>
      <c r="B78">
        <v>2010699999.9999998</v>
      </c>
    </row>
    <row r="79" spans="1:4" x14ac:dyDescent="0.2">
      <c r="A79" s="2"/>
      <c r="B79">
        <v>1575850000</v>
      </c>
    </row>
    <row r="80" spans="1:4" x14ac:dyDescent="0.2">
      <c r="A80" s="2"/>
      <c r="B80">
        <v>1575050000</v>
      </c>
    </row>
    <row r="81" spans="1:4" x14ac:dyDescent="0.2">
      <c r="A81" t="s">
        <v>18</v>
      </c>
      <c r="B81">
        <v>93614999.999999985</v>
      </c>
      <c r="C81">
        <f t="shared" ref="C81:C86" si="4">B81+(B87*5)</f>
        <v>5519865000</v>
      </c>
      <c r="D81">
        <v>5519865000</v>
      </c>
    </row>
    <row r="82" spans="1:4" x14ac:dyDescent="0.2">
      <c r="B82">
        <v>67824999.999999985</v>
      </c>
      <c r="C82">
        <f t="shared" si="4"/>
        <v>4027075000</v>
      </c>
      <c r="D82">
        <v>4027075000</v>
      </c>
    </row>
    <row r="83" spans="1:4" x14ac:dyDescent="0.2">
      <c r="B83">
        <v>106514999.99999999</v>
      </c>
      <c r="C83">
        <f t="shared" si="4"/>
        <v>3706765000</v>
      </c>
      <c r="D83">
        <v>3706765000</v>
      </c>
    </row>
    <row r="84" spans="1:4" x14ac:dyDescent="0.2">
      <c r="B84">
        <v>60749999.999999993</v>
      </c>
      <c r="C84">
        <f t="shared" si="4"/>
        <v>4350750000</v>
      </c>
      <c r="D84">
        <v>4350750000</v>
      </c>
    </row>
    <row r="85" spans="1:4" x14ac:dyDescent="0.2">
      <c r="B85">
        <v>81039999.999999985</v>
      </c>
      <c r="C85">
        <f t="shared" si="4"/>
        <v>3556290000</v>
      </c>
      <c r="D85">
        <v>3556290000</v>
      </c>
    </row>
    <row r="86" spans="1:4" x14ac:dyDescent="0.2">
      <c r="B86">
        <v>92599999.999999985</v>
      </c>
      <c r="C86">
        <f t="shared" si="4"/>
        <v>2769600000</v>
      </c>
      <c r="D86">
        <v>2769600000</v>
      </c>
    </row>
    <row r="87" spans="1:4" x14ac:dyDescent="0.2">
      <c r="A87" s="2" t="s">
        <v>19</v>
      </c>
      <c r="B87">
        <v>1085250000</v>
      </c>
    </row>
    <row r="88" spans="1:4" x14ac:dyDescent="0.2">
      <c r="A88" s="2"/>
      <c r="B88">
        <v>791850000</v>
      </c>
    </row>
    <row r="89" spans="1:4" x14ac:dyDescent="0.2">
      <c r="A89" s="2"/>
      <c r="B89">
        <v>720050000</v>
      </c>
    </row>
    <row r="90" spans="1:4" x14ac:dyDescent="0.2">
      <c r="A90" s="2"/>
      <c r="B90">
        <v>858000000</v>
      </c>
    </row>
    <row r="91" spans="1:4" x14ac:dyDescent="0.2">
      <c r="A91" s="2"/>
      <c r="B91">
        <v>695050000</v>
      </c>
    </row>
    <row r="92" spans="1:4" x14ac:dyDescent="0.2">
      <c r="A92" s="2"/>
      <c r="B92">
        <v>535400000</v>
      </c>
    </row>
    <row r="93" spans="1:4" x14ac:dyDescent="0.2">
      <c r="A93" t="s">
        <v>20</v>
      </c>
      <c r="B93">
        <v>104399999.99999999</v>
      </c>
      <c r="C93">
        <f t="shared" ref="C93:C98" si="5">B93+(B99*5)</f>
        <v>9835900000</v>
      </c>
      <c r="D93">
        <v>9835900000</v>
      </c>
    </row>
    <row r="94" spans="1:4" x14ac:dyDescent="0.2">
      <c r="B94">
        <v>117999999.99999999</v>
      </c>
      <c r="C94">
        <f t="shared" si="5"/>
        <v>9793000000</v>
      </c>
      <c r="D94">
        <v>9793000000</v>
      </c>
    </row>
    <row r="95" spans="1:4" x14ac:dyDescent="0.2">
      <c r="B95">
        <v>120499999.99999999</v>
      </c>
      <c r="C95">
        <f t="shared" si="5"/>
        <v>8795500000</v>
      </c>
      <c r="D95">
        <v>8795500000</v>
      </c>
    </row>
    <row r="96" spans="1:4" x14ac:dyDescent="0.2">
      <c r="B96">
        <v>135504999.99999997</v>
      </c>
      <c r="C96">
        <f t="shared" si="5"/>
        <v>10365505000</v>
      </c>
      <c r="D96">
        <v>10365505000</v>
      </c>
    </row>
    <row r="97" spans="1:4" x14ac:dyDescent="0.2">
      <c r="B97">
        <v>138999999.99999997</v>
      </c>
      <c r="C97">
        <f t="shared" si="5"/>
        <v>10804000000</v>
      </c>
      <c r="D97">
        <v>10804000000</v>
      </c>
    </row>
    <row r="98" spans="1:4" x14ac:dyDescent="0.2">
      <c r="B98">
        <v>98849999.999999985</v>
      </c>
      <c r="C98">
        <f t="shared" si="5"/>
        <v>8908600000</v>
      </c>
      <c r="D98">
        <v>8908600000</v>
      </c>
    </row>
    <row r="99" spans="1:4" x14ac:dyDescent="0.2">
      <c r="A99" s="2" t="s">
        <v>21</v>
      </c>
      <c r="B99">
        <v>1946300000</v>
      </c>
    </row>
    <row r="100" spans="1:4" x14ac:dyDescent="0.2">
      <c r="A100" s="2"/>
      <c r="B100">
        <v>1935000000</v>
      </c>
    </row>
    <row r="101" spans="1:4" x14ac:dyDescent="0.2">
      <c r="A101" s="2"/>
      <c r="B101">
        <v>1735000000</v>
      </c>
    </row>
    <row r="102" spans="1:4" x14ac:dyDescent="0.2">
      <c r="A102" s="2"/>
      <c r="B102">
        <v>2046000000</v>
      </c>
    </row>
    <row r="103" spans="1:4" x14ac:dyDescent="0.2">
      <c r="A103" s="2"/>
      <c r="B103">
        <v>2133000000</v>
      </c>
    </row>
    <row r="104" spans="1:4" x14ac:dyDescent="0.2">
      <c r="A104" s="2"/>
      <c r="B104">
        <v>1761950000</v>
      </c>
    </row>
    <row r="105" spans="1:4" x14ac:dyDescent="0.2">
      <c r="A105" t="s">
        <v>22</v>
      </c>
      <c r="B105">
        <v>126999999.99999999</v>
      </c>
      <c r="C105">
        <f t="shared" ref="C105:C110" si="6">B105+(B111*5)</f>
        <v>9927000000</v>
      </c>
      <c r="D105">
        <v>9927000000</v>
      </c>
    </row>
    <row r="106" spans="1:4" x14ac:dyDescent="0.2">
      <c r="B106">
        <v>79119999.999999985</v>
      </c>
      <c r="C106">
        <f t="shared" si="6"/>
        <v>5935120000</v>
      </c>
      <c r="D106">
        <v>5935120000</v>
      </c>
    </row>
    <row r="107" spans="1:4" x14ac:dyDescent="0.2">
      <c r="B107">
        <v>88969999.999999985</v>
      </c>
      <c r="C107">
        <f t="shared" si="6"/>
        <v>7194720000</v>
      </c>
      <c r="D107">
        <v>7194720000</v>
      </c>
    </row>
    <row r="108" spans="1:4" x14ac:dyDescent="0.2">
      <c r="B108">
        <v>80119999.999999985</v>
      </c>
      <c r="C108">
        <f t="shared" si="6"/>
        <v>7091370000</v>
      </c>
      <c r="D108">
        <v>7091370000</v>
      </c>
    </row>
    <row r="109" spans="1:4" x14ac:dyDescent="0.2">
      <c r="B109">
        <v>123499999.99999999</v>
      </c>
      <c r="C109">
        <f t="shared" si="6"/>
        <v>11198750000</v>
      </c>
      <c r="D109">
        <v>11198750000</v>
      </c>
    </row>
    <row r="110" spans="1:4" x14ac:dyDescent="0.2">
      <c r="B110">
        <v>110099999.99999999</v>
      </c>
      <c r="C110">
        <f t="shared" si="6"/>
        <v>9880100000</v>
      </c>
      <c r="D110">
        <v>9880100000</v>
      </c>
    </row>
    <row r="111" spans="1:4" x14ac:dyDescent="0.2">
      <c r="A111" s="2" t="s">
        <v>23</v>
      </c>
      <c r="B111">
        <v>1960000000</v>
      </c>
    </row>
    <row r="112" spans="1:4" x14ac:dyDescent="0.2">
      <c r="A112" s="2"/>
      <c r="B112">
        <v>1171200000</v>
      </c>
    </row>
    <row r="113" spans="1:4" x14ac:dyDescent="0.2">
      <c r="A113" s="2"/>
      <c r="B113">
        <v>1421150000</v>
      </c>
    </row>
    <row r="114" spans="1:4" x14ac:dyDescent="0.2">
      <c r="A114" s="2"/>
      <c r="B114">
        <v>1402250000</v>
      </c>
    </row>
    <row r="115" spans="1:4" x14ac:dyDescent="0.2">
      <c r="A115" s="2"/>
      <c r="B115">
        <v>2215050000</v>
      </c>
    </row>
    <row r="116" spans="1:4" x14ac:dyDescent="0.2">
      <c r="A116" s="2"/>
      <c r="B116">
        <v>1954000000</v>
      </c>
    </row>
    <row r="117" spans="1:4" x14ac:dyDescent="0.2">
      <c r="A117" t="s">
        <v>24</v>
      </c>
      <c r="B117">
        <v>119499999.99999999</v>
      </c>
      <c r="C117">
        <f t="shared" ref="C117:C122" si="7">B117+(B123*5)</f>
        <v>8669750000</v>
      </c>
      <c r="D117">
        <v>8669750000</v>
      </c>
    </row>
    <row r="118" spans="1:4" x14ac:dyDescent="0.2">
      <c r="B118">
        <v>92369999.999999985</v>
      </c>
      <c r="C118">
        <f t="shared" si="7"/>
        <v>28044870000</v>
      </c>
      <c r="D118">
        <v>28044870000</v>
      </c>
    </row>
    <row r="119" spans="1:4" x14ac:dyDescent="0.2">
      <c r="B119">
        <v>76784999.999999985</v>
      </c>
      <c r="C119">
        <f t="shared" si="7"/>
        <v>9090785000</v>
      </c>
      <c r="D119">
        <v>9090785000</v>
      </c>
    </row>
    <row r="120" spans="1:4" x14ac:dyDescent="0.2">
      <c r="B120">
        <v>101579999.99999999</v>
      </c>
      <c r="C120">
        <f>B120+(B126*5)</f>
        <v>10456830000</v>
      </c>
      <c r="D120">
        <v>10456830000</v>
      </c>
    </row>
    <row r="121" spans="1:4" x14ac:dyDescent="0.2">
      <c r="B121">
        <v>114544999.99999999</v>
      </c>
      <c r="C121">
        <f t="shared" si="7"/>
        <v>9214795000</v>
      </c>
      <c r="D121">
        <v>9214795000</v>
      </c>
    </row>
    <row r="122" spans="1:4" x14ac:dyDescent="0.2">
      <c r="B122">
        <v>92419999.999999985</v>
      </c>
      <c r="C122">
        <f t="shared" si="7"/>
        <v>6842670000</v>
      </c>
      <c r="D122">
        <v>6842670000</v>
      </c>
    </row>
    <row r="123" spans="1:4" x14ac:dyDescent="0.2">
      <c r="A123" s="2" t="s">
        <v>25</v>
      </c>
      <c r="B123">
        <v>1710050000</v>
      </c>
    </row>
    <row r="124" spans="1:4" x14ac:dyDescent="0.2">
      <c r="A124" s="2"/>
      <c r="B124">
        <v>5590500000</v>
      </c>
    </row>
    <row r="125" spans="1:4" x14ac:dyDescent="0.2">
      <c r="A125" s="2"/>
      <c r="B125">
        <v>1802800000</v>
      </c>
    </row>
    <row r="126" spans="1:4" x14ac:dyDescent="0.2">
      <c r="A126" s="2"/>
      <c r="B126">
        <v>2071050000</v>
      </c>
    </row>
    <row r="127" spans="1:4" x14ac:dyDescent="0.2">
      <c r="A127" s="2"/>
      <c r="B127">
        <v>1820050000</v>
      </c>
    </row>
    <row r="128" spans="1:4" x14ac:dyDescent="0.2">
      <c r="A128" s="2"/>
      <c r="B128">
        <v>1350050000</v>
      </c>
    </row>
    <row r="129" spans="1:1" x14ac:dyDescent="0.2">
      <c r="A129" s="10"/>
    </row>
    <row r="130" spans="1:1" x14ac:dyDescent="0.2">
      <c r="A130" s="10"/>
    </row>
    <row r="131" spans="1:1" x14ac:dyDescent="0.2">
      <c r="A131" s="10"/>
    </row>
    <row r="132" spans="1:1" x14ac:dyDescent="0.2">
      <c r="A132" s="10"/>
    </row>
    <row r="133" spans="1:1" x14ac:dyDescent="0.2">
      <c r="A133" s="10"/>
    </row>
    <row r="134" spans="1:1" x14ac:dyDescent="0.2">
      <c r="A134" s="10"/>
    </row>
    <row r="135" spans="1:1" x14ac:dyDescent="0.2">
      <c r="A135" s="10"/>
    </row>
    <row r="136" spans="1:1" x14ac:dyDescent="0.2">
      <c r="A136" s="10"/>
    </row>
    <row r="137" spans="1:1" x14ac:dyDescent="0.2">
      <c r="A137" s="10"/>
    </row>
    <row r="138" spans="1:1" x14ac:dyDescent="0.2">
      <c r="A138" s="10"/>
    </row>
    <row r="139" spans="1:1" x14ac:dyDescent="0.2">
      <c r="A139" s="10"/>
    </row>
    <row r="140" spans="1:1" x14ac:dyDescent="0.2">
      <c r="A140" s="10"/>
    </row>
    <row r="141" spans="1:1" x14ac:dyDescent="0.2">
      <c r="A141" s="10"/>
    </row>
    <row r="142" spans="1:1" x14ac:dyDescent="0.2">
      <c r="A142" s="10"/>
    </row>
    <row r="143" spans="1:1" x14ac:dyDescent="0.2">
      <c r="A143" s="10"/>
    </row>
    <row r="144" spans="1:1" x14ac:dyDescent="0.2">
      <c r="A144" s="10"/>
    </row>
    <row r="145" spans="1:1" x14ac:dyDescent="0.2">
      <c r="A145" s="10"/>
    </row>
    <row r="146" spans="1:1" x14ac:dyDescent="0.2">
      <c r="A146" s="10"/>
    </row>
    <row r="147" spans="1:1" x14ac:dyDescent="0.2">
      <c r="A147" s="10"/>
    </row>
    <row r="148" spans="1:1" x14ac:dyDescent="0.2">
      <c r="A148" s="10"/>
    </row>
    <row r="149" spans="1:1" x14ac:dyDescent="0.2">
      <c r="A149" s="10"/>
    </row>
    <row r="150" spans="1:1" x14ac:dyDescent="0.2">
      <c r="A150" s="10"/>
    </row>
    <row r="151" spans="1:1" x14ac:dyDescent="0.2">
      <c r="A151" s="10"/>
    </row>
    <row r="152" spans="1:1" x14ac:dyDescent="0.2">
      <c r="A152" s="10"/>
    </row>
    <row r="153" spans="1:1" x14ac:dyDescent="0.2">
      <c r="A153" s="10"/>
    </row>
    <row r="154" spans="1:1" x14ac:dyDescent="0.2">
      <c r="A15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4"/>
  <sheetViews>
    <sheetView topLeftCell="B1" workbookViewId="0">
      <selection activeCell="J17" sqref="J17"/>
    </sheetView>
  </sheetViews>
  <sheetFormatPr baseColWidth="10" defaultRowHeight="16" x14ac:dyDescent="0.2"/>
  <cols>
    <col min="1" max="1" width="19.6640625" bestFit="1" customWidth="1"/>
    <col min="2" max="2" width="12" bestFit="1" customWidth="1"/>
    <col min="3" max="4" width="12" customWidth="1"/>
  </cols>
  <sheetData>
    <row r="2" spans="1:18" x14ac:dyDescent="0.2">
      <c r="A2" t="s">
        <v>0</v>
      </c>
      <c r="B2" t="s">
        <v>68</v>
      </c>
      <c r="C2" t="s">
        <v>30</v>
      </c>
      <c r="D2" t="s">
        <v>30</v>
      </c>
      <c r="E2" t="s">
        <v>51</v>
      </c>
      <c r="F2" t="s">
        <v>52</v>
      </c>
      <c r="G2" t="s">
        <v>7</v>
      </c>
      <c r="H2" t="s">
        <v>53</v>
      </c>
      <c r="I2" t="s">
        <v>9</v>
      </c>
      <c r="J2" t="s">
        <v>10</v>
      </c>
      <c r="K2" t="s">
        <v>11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">
      <c r="A3" t="s">
        <v>5</v>
      </c>
      <c r="B3">
        <v>1080000000</v>
      </c>
      <c r="C3">
        <f>B3*5</f>
        <v>5400000000</v>
      </c>
      <c r="D3">
        <v>5400000000</v>
      </c>
      <c r="E3">
        <v>5400000000</v>
      </c>
      <c r="F3">
        <v>9675250000</v>
      </c>
      <c r="G3">
        <v>4875250000</v>
      </c>
      <c r="H3">
        <v>4492500000</v>
      </c>
      <c r="I3">
        <v>10803000000</v>
      </c>
      <c r="J3">
        <v>5525250000</v>
      </c>
      <c r="K3">
        <v>11900250000</v>
      </c>
      <c r="L3">
        <v>6213900000</v>
      </c>
      <c r="M3">
        <v>6711255000</v>
      </c>
      <c r="N3">
        <v>6391255000</v>
      </c>
      <c r="O3">
        <v>4248755000</v>
      </c>
      <c r="P3">
        <v>10066795000</v>
      </c>
      <c r="Q3">
        <v>12481050000</v>
      </c>
      <c r="R3">
        <v>8059255000</v>
      </c>
    </row>
    <row r="4" spans="1:18" x14ac:dyDescent="0.2">
      <c r="B4">
        <v>1030000000</v>
      </c>
      <c r="C4">
        <f t="shared" ref="C4:C44" si="0">B4*5</f>
        <v>5150000000</v>
      </c>
      <c r="D4">
        <v>5150000000</v>
      </c>
      <c r="E4">
        <v>5150000000</v>
      </c>
      <c r="F4">
        <v>10925250000</v>
      </c>
      <c r="G4">
        <v>6350250000</v>
      </c>
      <c r="H4">
        <v>2912500000</v>
      </c>
      <c r="I4">
        <v>9984750000</v>
      </c>
      <c r="J4">
        <v>9678500000</v>
      </c>
      <c r="K4">
        <v>10400250000</v>
      </c>
      <c r="L4">
        <v>4022600000</v>
      </c>
      <c r="M4">
        <v>12696755000</v>
      </c>
      <c r="N4">
        <v>7814255000</v>
      </c>
      <c r="O4">
        <v>2880255000</v>
      </c>
      <c r="P4">
        <v>5973905000</v>
      </c>
      <c r="Q4">
        <v>10001260000</v>
      </c>
      <c r="R4">
        <v>8684005000</v>
      </c>
    </row>
    <row r="5" spans="1:18" x14ac:dyDescent="0.2">
      <c r="B5">
        <v>965000000</v>
      </c>
      <c r="C5">
        <f t="shared" si="0"/>
        <v>4825000000</v>
      </c>
      <c r="D5">
        <v>4825000000</v>
      </c>
      <c r="E5">
        <v>4825000000</v>
      </c>
      <c r="F5">
        <v>10800250000</v>
      </c>
      <c r="G5">
        <v>6275250000</v>
      </c>
      <c r="H5">
        <v>4625250000</v>
      </c>
      <c r="I5">
        <v>8152250000</v>
      </c>
      <c r="J5">
        <v>10403750000</v>
      </c>
      <c r="K5">
        <v>11681250000</v>
      </c>
      <c r="L5">
        <v>4624450000</v>
      </c>
      <c r="M5">
        <v>15248755000</v>
      </c>
      <c r="N5">
        <v>8951755000</v>
      </c>
      <c r="O5">
        <v>2795755000</v>
      </c>
      <c r="P5">
        <v>5631805000</v>
      </c>
      <c r="Q5">
        <v>13713080000</v>
      </c>
      <c r="R5">
        <v>14307535000</v>
      </c>
    </row>
    <row r="6" spans="1:18" x14ac:dyDescent="0.2">
      <c r="B6">
        <v>970000000</v>
      </c>
      <c r="C6">
        <f t="shared" si="0"/>
        <v>4850000000</v>
      </c>
      <c r="D6">
        <v>4850000000</v>
      </c>
      <c r="E6">
        <v>4850000000</v>
      </c>
      <c r="F6">
        <v>8350250000</v>
      </c>
      <c r="G6">
        <v>3125250000</v>
      </c>
      <c r="H6">
        <v>5025249999.999999</v>
      </c>
      <c r="I6">
        <v>9775250000</v>
      </c>
      <c r="J6">
        <v>10600250000</v>
      </c>
      <c r="K6">
        <v>12350250000</v>
      </c>
      <c r="L6">
        <v>5803500000</v>
      </c>
      <c r="M6">
        <v>12098255000</v>
      </c>
      <c r="N6">
        <v>2042755000</v>
      </c>
      <c r="O6">
        <v>4346755000</v>
      </c>
      <c r="P6">
        <v>4402755000</v>
      </c>
      <c r="Q6">
        <v>7831255000</v>
      </c>
      <c r="R6">
        <v>5871255000</v>
      </c>
    </row>
    <row r="7" spans="1:18" x14ac:dyDescent="0.2">
      <c r="B7">
        <v>1015000000</v>
      </c>
      <c r="C7">
        <f t="shared" si="0"/>
        <v>5075000000</v>
      </c>
      <c r="D7">
        <v>5075000000</v>
      </c>
      <c r="E7">
        <v>5075000000</v>
      </c>
      <c r="F7">
        <v>9625250000</v>
      </c>
      <c r="G7">
        <v>3750250000</v>
      </c>
      <c r="H7">
        <v>670249999.99999988</v>
      </c>
      <c r="I7">
        <v>7500250000</v>
      </c>
      <c r="J7">
        <v>8778750000</v>
      </c>
      <c r="K7">
        <v>13425250000</v>
      </c>
      <c r="L7">
        <v>4949600000</v>
      </c>
      <c r="M7">
        <v>10493755000</v>
      </c>
      <c r="N7">
        <v>8741755000</v>
      </c>
      <c r="O7">
        <v>3613755000</v>
      </c>
      <c r="P7">
        <v>7771255000</v>
      </c>
      <c r="Q7">
        <v>10246819999.999998</v>
      </c>
      <c r="R7">
        <v>9046755000</v>
      </c>
    </row>
    <row r="8" spans="1:18" x14ac:dyDescent="0.2">
      <c r="B8">
        <v>1030000000</v>
      </c>
      <c r="C8">
        <f t="shared" si="0"/>
        <v>5150000000</v>
      </c>
      <c r="D8">
        <v>5150000000</v>
      </c>
      <c r="E8">
        <v>5150000000</v>
      </c>
      <c r="F8">
        <v>6425250000</v>
      </c>
      <c r="G8">
        <v>6475250000</v>
      </c>
      <c r="H8">
        <v>4895000000</v>
      </c>
      <c r="I8">
        <v>7400500000</v>
      </c>
      <c r="J8">
        <v>8675250000</v>
      </c>
      <c r="K8">
        <v>11142750000</v>
      </c>
      <c r="L8">
        <v>7122000000</v>
      </c>
      <c r="M8">
        <v>8982755000</v>
      </c>
      <c r="N8">
        <v>5656755000</v>
      </c>
      <c r="O8">
        <v>4576755000</v>
      </c>
      <c r="P8">
        <v>7804280000</v>
      </c>
      <c r="Q8">
        <v>7829380000</v>
      </c>
      <c r="R8">
        <v>14884325000</v>
      </c>
    </row>
    <row r="9" spans="1:18" x14ac:dyDescent="0.2">
      <c r="A9" t="s">
        <v>6</v>
      </c>
      <c r="B9">
        <v>1935050000</v>
      </c>
      <c r="C9">
        <f t="shared" si="0"/>
        <v>9675250000</v>
      </c>
      <c r="D9">
        <v>9675250000</v>
      </c>
    </row>
    <row r="10" spans="1:18" x14ac:dyDescent="0.2">
      <c r="B10">
        <v>2185050000</v>
      </c>
      <c r="C10">
        <f t="shared" si="0"/>
        <v>10925250000</v>
      </c>
      <c r="D10">
        <v>10925250000</v>
      </c>
    </row>
    <row r="11" spans="1:18" x14ac:dyDescent="0.2">
      <c r="B11">
        <v>2160050000</v>
      </c>
      <c r="C11">
        <f t="shared" si="0"/>
        <v>10800250000</v>
      </c>
      <c r="D11">
        <v>10800250000</v>
      </c>
    </row>
    <row r="12" spans="1:18" x14ac:dyDescent="0.2">
      <c r="B12">
        <v>1670050000</v>
      </c>
      <c r="C12">
        <f t="shared" si="0"/>
        <v>8350250000</v>
      </c>
      <c r="D12">
        <v>8350250000</v>
      </c>
    </row>
    <row r="13" spans="1:18" x14ac:dyDescent="0.2">
      <c r="B13">
        <v>1925050000</v>
      </c>
      <c r="C13">
        <f t="shared" si="0"/>
        <v>9625250000</v>
      </c>
      <c r="D13">
        <v>9625250000</v>
      </c>
    </row>
    <row r="14" spans="1:18" x14ac:dyDescent="0.2">
      <c r="B14">
        <v>1285050000</v>
      </c>
      <c r="C14">
        <f t="shared" si="0"/>
        <v>6425250000</v>
      </c>
      <c r="D14">
        <v>6425250000</v>
      </c>
    </row>
    <row r="15" spans="1:18" x14ac:dyDescent="0.2">
      <c r="A15" t="s">
        <v>7</v>
      </c>
      <c r="B15">
        <v>975050000</v>
      </c>
      <c r="C15">
        <f t="shared" si="0"/>
        <v>4875250000</v>
      </c>
      <c r="D15">
        <v>4875250000</v>
      </c>
    </row>
    <row r="16" spans="1:18" x14ac:dyDescent="0.2">
      <c r="B16">
        <v>1270050000</v>
      </c>
      <c r="C16">
        <f t="shared" si="0"/>
        <v>6350250000</v>
      </c>
      <c r="D16">
        <v>6350250000</v>
      </c>
    </row>
    <row r="17" spans="1:4" x14ac:dyDescent="0.2">
      <c r="B17">
        <v>1255050000</v>
      </c>
      <c r="C17">
        <f t="shared" si="0"/>
        <v>6275250000</v>
      </c>
      <c r="D17">
        <v>6275250000</v>
      </c>
    </row>
    <row r="18" spans="1:4" x14ac:dyDescent="0.2">
      <c r="B18">
        <v>625050000</v>
      </c>
      <c r="C18">
        <f t="shared" si="0"/>
        <v>3125250000</v>
      </c>
      <c r="D18">
        <v>3125250000</v>
      </c>
    </row>
    <row r="19" spans="1:4" x14ac:dyDescent="0.2">
      <c r="B19">
        <v>750050000</v>
      </c>
      <c r="C19">
        <f t="shared" si="0"/>
        <v>3750250000</v>
      </c>
      <c r="D19">
        <v>3750250000</v>
      </c>
    </row>
    <row r="20" spans="1:4" x14ac:dyDescent="0.2">
      <c r="B20">
        <v>1295050000</v>
      </c>
      <c r="C20">
        <f t="shared" si="0"/>
        <v>6475250000</v>
      </c>
      <c r="D20">
        <v>6475250000</v>
      </c>
    </row>
    <row r="21" spans="1:4" x14ac:dyDescent="0.2">
      <c r="A21" t="s">
        <v>8</v>
      </c>
      <c r="B21">
        <v>898500000</v>
      </c>
      <c r="C21">
        <f t="shared" si="0"/>
        <v>4492500000</v>
      </c>
      <c r="D21">
        <v>4492500000</v>
      </c>
    </row>
    <row r="22" spans="1:4" x14ac:dyDescent="0.2">
      <c r="B22">
        <v>582500000</v>
      </c>
      <c r="C22">
        <f t="shared" si="0"/>
        <v>2912500000</v>
      </c>
      <c r="D22">
        <v>2912500000</v>
      </c>
    </row>
    <row r="23" spans="1:4" x14ac:dyDescent="0.2">
      <c r="B23">
        <v>925050000</v>
      </c>
      <c r="C23">
        <f t="shared" si="0"/>
        <v>4625250000</v>
      </c>
      <c r="D23">
        <v>4625250000</v>
      </c>
    </row>
    <row r="24" spans="1:4" x14ac:dyDescent="0.2">
      <c r="B24">
        <v>1005049999.9999999</v>
      </c>
      <c r="C24">
        <f t="shared" si="0"/>
        <v>5025249999.999999</v>
      </c>
      <c r="D24">
        <v>5025249999.999999</v>
      </c>
    </row>
    <row r="25" spans="1:4" x14ac:dyDescent="0.2">
      <c r="B25">
        <v>134049999.99999999</v>
      </c>
      <c r="C25">
        <f t="shared" si="0"/>
        <v>670249999.99999988</v>
      </c>
      <c r="D25">
        <v>670249999.99999988</v>
      </c>
    </row>
    <row r="26" spans="1:4" x14ac:dyDescent="0.2">
      <c r="B26">
        <v>979000000</v>
      </c>
      <c r="C26">
        <f t="shared" si="0"/>
        <v>4895000000</v>
      </c>
      <c r="D26">
        <v>4895000000</v>
      </c>
    </row>
    <row r="27" spans="1:4" x14ac:dyDescent="0.2">
      <c r="A27" t="s">
        <v>9</v>
      </c>
      <c r="B27">
        <v>2160600000</v>
      </c>
      <c r="C27">
        <f t="shared" si="0"/>
        <v>10803000000</v>
      </c>
      <c r="D27">
        <v>10803000000</v>
      </c>
    </row>
    <row r="28" spans="1:4" x14ac:dyDescent="0.2">
      <c r="B28">
        <v>1996950000</v>
      </c>
      <c r="C28">
        <f t="shared" si="0"/>
        <v>9984750000</v>
      </c>
      <c r="D28">
        <v>9984750000</v>
      </c>
    </row>
    <row r="29" spans="1:4" x14ac:dyDescent="0.2">
      <c r="B29">
        <v>1630450000</v>
      </c>
      <c r="C29">
        <f t="shared" si="0"/>
        <v>8152250000</v>
      </c>
      <c r="D29">
        <v>8152250000</v>
      </c>
    </row>
    <row r="30" spans="1:4" x14ac:dyDescent="0.2">
      <c r="B30">
        <v>1955050000</v>
      </c>
      <c r="C30">
        <f t="shared" si="0"/>
        <v>9775250000</v>
      </c>
      <c r="D30">
        <v>9775250000</v>
      </c>
    </row>
    <row r="31" spans="1:4" x14ac:dyDescent="0.2">
      <c r="B31">
        <v>1500050000</v>
      </c>
      <c r="C31">
        <f t="shared" si="0"/>
        <v>7500250000</v>
      </c>
      <c r="D31">
        <v>7500250000</v>
      </c>
    </row>
    <row r="32" spans="1:4" x14ac:dyDescent="0.2">
      <c r="B32">
        <v>1480100000</v>
      </c>
      <c r="C32">
        <f t="shared" si="0"/>
        <v>7400500000</v>
      </c>
      <c r="D32">
        <v>7400500000</v>
      </c>
    </row>
    <row r="33" spans="1:4" x14ac:dyDescent="0.2">
      <c r="A33" t="s">
        <v>10</v>
      </c>
      <c r="B33">
        <v>1105050000</v>
      </c>
      <c r="C33">
        <f t="shared" si="0"/>
        <v>5525250000</v>
      </c>
      <c r="D33">
        <v>5525250000</v>
      </c>
    </row>
    <row r="34" spans="1:4" x14ac:dyDescent="0.2">
      <c r="B34">
        <v>1935700000</v>
      </c>
      <c r="C34">
        <f t="shared" si="0"/>
        <v>9678500000</v>
      </c>
      <c r="D34">
        <v>9678500000</v>
      </c>
    </row>
    <row r="35" spans="1:4" x14ac:dyDescent="0.2">
      <c r="B35">
        <v>2080750000</v>
      </c>
      <c r="C35">
        <f t="shared" si="0"/>
        <v>10403750000</v>
      </c>
      <c r="D35">
        <v>10403750000</v>
      </c>
    </row>
    <row r="36" spans="1:4" x14ac:dyDescent="0.2">
      <c r="B36">
        <v>2120050000</v>
      </c>
      <c r="C36">
        <f t="shared" si="0"/>
        <v>10600250000</v>
      </c>
      <c r="D36">
        <v>10600250000</v>
      </c>
    </row>
    <row r="37" spans="1:4" x14ac:dyDescent="0.2">
      <c r="B37">
        <v>1755750000</v>
      </c>
      <c r="C37">
        <f t="shared" si="0"/>
        <v>8778750000</v>
      </c>
      <c r="D37">
        <v>8778750000</v>
      </c>
    </row>
    <row r="38" spans="1:4" x14ac:dyDescent="0.2">
      <c r="B38">
        <v>1735050000</v>
      </c>
      <c r="C38">
        <f t="shared" si="0"/>
        <v>8675250000</v>
      </c>
      <c r="D38">
        <v>8675250000</v>
      </c>
    </row>
    <row r="39" spans="1:4" x14ac:dyDescent="0.2">
      <c r="A39" t="s">
        <v>11</v>
      </c>
      <c r="B39">
        <v>2380050000</v>
      </c>
      <c r="C39">
        <f t="shared" si="0"/>
        <v>11900250000</v>
      </c>
      <c r="D39">
        <v>11900250000</v>
      </c>
    </row>
    <row r="40" spans="1:4" x14ac:dyDescent="0.2">
      <c r="B40">
        <v>2080050000</v>
      </c>
      <c r="C40">
        <f t="shared" si="0"/>
        <v>10400250000</v>
      </c>
      <c r="D40">
        <v>10400250000</v>
      </c>
    </row>
    <row r="41" spans="1:4" x14ac:dyDescent="0.2">
      <c r="B41">
        <v>2336250000</v>
      </c>
      <c r="C41">
        <f t="shared" si="0"/>
        <v>11681250000</v>
      </c>
      <c r="D41">
        <v>11681250000</v>
      </c>
    </row>
    <row r="42" spans="1:4" x14ac:dyDescent="0.2">
      <c r="B42">
        <v>2470050000</v>
      </c>
      <c r="C42">
        <f t="shared" si="0"/>
        <v>12350250000</v>
      </c>
      <c r="D42">
        <v>12350250000</v>
      </c>
    </row>
    <row r="43" spans="1:4" x14ac:dyDescent="0.2">
      <c r="B43">
        <v>2685050000</v>
      </c>
      <c r="C43">
        <f t="shared" si="0"/>
        <v>13425250000</v>
      </c>
      <c r="D43">
        <v>13425250000</v>
      </c>
    </row>
    <row r="44" spans="1:4" x14ac:dyDescent="0.2">
      <c r="B44">
        <v>2228550000</v>
      </c>
      <c r="C44">
        <f t="shared" si="0"/>
        <v>11142750000</v>
      </c>
      <c r="D44">
        <v>11142750000</v>
      </c>
    </row>
    <row r="45" spans="1:4" x14ac:dyDescent="0.2">
      <c r="A45" t="s">
        <v>12</v>
      </c>
      <c r="B45">
        <v>38900000</v>
      </c>
      <c r="C45">
        <f>B45+(B51*5)</f>
        <v>6213900000</v>
      </c>
      <c r="D45">
        <v>6213900000</v>
      </c>
    </row>
    <row r="46" spans="1:4" x14ac:dyDescent="0.2">
      <c r="B46">
        <v>22600000</v>
      </c>
      <c r="C46">
        <f t="shared" ref="C46:C50" si="1">B46+(B52*5)</f>
        <v>4022600000</v>
      </c>
      <c r="D46">
        <v>4022600000</v>
      </c>
    </row>
    <row r="47" spans="1:4" x14ac:dyDescent="0.2">
      <c r="B47">
        <v>24450000</v>
      </c>
      <c r="C47">
        <f t="shared" si="1"/>
        <v>4624450000</v>
      </c>
      <c r="D47">
        <v>4624450000</v>
      </c>
    </row>
    <row r="48" spans="1:4" x14ac:dyDescent="0.2">
      <c r="B48">
        <v>28500000</v>
      </c>
      <c r="C48">
        <f t="shared" si="1"/>
        <v>5803500000</v>
      </c>
      <c r="D48">
        <v>5803500000</v>
      </c>
    </row>
    <row r="49" spans="1:4" x14ac:dyDescent="0.2">
      <c r="B49">
        <v>24600000</v>
      </c>
      <c r="C49">
        <f t="shared" si="1"/>
        <v>4949600000</v>
      </c>
      <c r="D49">
        <v>4949600000</v>
      </c>
    </row>
    <row r="50" spans="1:4" x14ac:dyDescent="0.2">
      <c r="B50">
        <v>46999999.999999993</v>
      </c>
      <c r="C50">
        <f t="shared" si="1"/>
        <v>7122000000</v>
      </c>
      <c r="D50">
        <v>7122000000</v>
      </c>
    </row>
    <row r="51" spans="1:4" x14ac:dyDescent="0.2">
      <c r="A51" s="2" t="s">
        <v>13</v>
      </c>
      <c r="B51">
        <v>1235000000</v>
      </c>
    </row>
    <row r="52" spans="1:4" x14ac:dyDescent="0.2">
      <c r="A52" s="2"/>
      <c r="B52">
        <v>800000000</v>
      </c>
    </row>
    <row r="53" spans="1:4" x14ac:dyDescent="0.2">
      <c r="A53" s="2"/>
      <c r="B53">
        <v>920000000</v>
      </c>
    </row>
    <row r="54" spans="1:4" x14ac:dyDescent="0.2">
      <c r="A54" s="2"/>
      <c r="B54">
        <v>1155000000</v>
      </c>
    </row>
    <row r="55" spans="1:4" x14ac:dyDescent="0.2">
      <c r="A55" s="2"/>
      <c r="B55">
        <v>985000000</v>
      </c>
    </row>
    <row r="56" spans="1:4" x14ac:dyDescent="0.2">
      <c r="A56" s="2"/>
      <c r="B56">
        <v>1415000000</v>
      </c>
    </row>
    <row r="57" spans="1:4" x14ac:dyDescent="0.2">
      <c r="A57" t="s">
        <v>14</v>
      </c>
      <c r="B57">
        <v>61004999.999999993</v>
      </c>
      <c r="C57">
        <f t="shared" ref="C57:C62" si="2">B57+(B63*5)</f>
        <v>6711255000</v>
      </c>
      <c r="D57">
        <v>6711255000</v>
      </c>
    </row>
    <row r="58" spans="1:4" x14ac:dyDescent="0.2">
      <c r="B58">
        <v>96504999.999999985</v>
      </c>
      <c r="C58">
        <f t="shared" si="2"/>
        <v>12696755000</v>
      </c>
      <c r="D58">
        <v>12696755000</v>
      </c>
    </row>
    <row r="59" spans="1:4" x14ac:dyDescent="0.2">
      <c r="B59">
        <v>73504999.999999985</v>
      </c>
      <c r="C59">
        <f t="shared" si="2"/>
        <v>15248755000</v>
      </c>
      <c r="D59">
        <v>15248755000</v>
      </c>
    </row>
    <row r="60" spans="1:4" x14ac:dyDescent="0.2">
      <c r="B60">
        <v>98004999.999999985</v>
      </c>
      <c r="C60">
        <f t="shared" si="2"/>
        <v>12098255000</v>
      </c>
      <c r="D60">
        <v>12098255000</v>
      </c>
    </row>
    <row r="61" spans="1:4" x14ac:dyDescent="0.2">
      <c r="B61">
        <v>68504999.999999985</v>
      </c>
      <c r="C61">
        <f t="shared" si="2"/>
        <v>10493755000</v>
      </c>
      <c r="D61">
        <v>10493755000</v>
      </c>
    </row>
    <row r="62" spans="1:4" x14ac:dyDescent="0.2">
      <c r="B62">
        <v>57504999.999999993</v>
      </c>
      <c r="C62">
        <f t="shared" si="2"/>
        <v>8982755000</v>
      </c>
      <c r="D62">
        <v>8982755000</v>
      </c>
    </row>
    <row r="63" spans="1:4" x14ac:dyDescent="0.2">
      <c r="A63" s="2" t="s">
        <v>15</v>
      </c>
      <c r="B63">
        <v>1330050000</v>
      </c>
    </row>
    <row r="64" spans="1:4" x14ac:dyDescent="0.2">
      <c r="A64" s="2"/>
      <c r="B64">
        <v>2520050000</v>
      </c>
    </row>
    <row r="65" spans="1:4" x14ac:dyDescent="0.2">
      <c r="A65" s="2"/>
      <c r="B65">
        <v>3035050000</v>
      </c>
    </row>
    <row r="66" spans="1:4" x14ac:dyDescent="0.2">
      <c r="A66" s="2"/>
      <c r="B66">
        <v>2400050000</v>
      </c>
    </row>
    <row r="67" spans="1:4" x14ac:dyDescent="0.2">
      <c r="A67" s="2"/>
      <c r="B67">
        <v>2085050000</v>
      </c>
    </row>
    <row r="68" spans="1:4" x14ac:dyDescent="0.2">
      <c r="A68" s="2"/>
      <c r="B68">
        <v>1785050000</v>
      </c>
    </row>
    <row r="69" spans="1:4" x14ac:dyDescent="0.2">
      <c r="A69" t="s">
        <v>16</v>
      </c>
      <c r="B69">
        <v>141004999.99999997</v>
      </c>
      <c r="C69">
        <f t="shared" ref="C69:C74" si="3">B69+(B75*5)</f>
        <v>6391255000</v>
      </c>
      <c r="D69">
        <v>6391255000</v>
      </c>
    </row>
    <row r="70" spans="1:4" x14ac:dyDescent="0.2">
      <c r="B70">
        <v>89004999.999999985</v>
      </c>
      <c r="C70">
        <f t="shared" si="3"/>
        <v>7814255000</v>
      </c>
      <c r="D70">
        <v>7814255000</v>
      </c>
    </row>
    <row r="71" spans="1:4" x14ac:dyDescent="0.2">
      <c r="B71">
        <v>126504999.99999999</v>
      </c>
      <c r="C71">
        <f t="shared" si="3"/>
        <v>8951755000</v>
      </c>
      <c r="D71">
        <v>8951755000</v>
      </c>
    </row>
    <row r="72" spans="1:4" x14ac:dyDescent="0.2">
      <c r="B72">
        <v>42504999.999999993</v>
      </c>
      <c r="C72">
        <f t="shared" si="3"/>
        <v>2042755000</v>
      </c>
      <c r="D72">
        <v>2042755000</v>
      </c>
    </row>
    <row r="73" spans="1:4" x14ac:dyDescent="0.2">
      <c r="B73">
        <v>91504999.999999985</v>
      </c>
      <c r="C73">
        <f t="shared" si="3"/>
        <v>8741755000</v>
      </c>
      <c r="D73">
        <v>8741755000</v>
      </c>
    </row>
    <row r="74" spans="1:4" x14ac:dyDescent="0.2">
      <c r="B74">
        <v>56504999.999999993</v>
      </c>
      <c r="C74">
        <f t="shared" si="3"/>
        <v>5656755000</v>
      </c>
      <c r="D74">
        <v>5656755000</v>
      </c>
    </row>
    <row r="75" spans="1:4" x14ac:dyDescent="0.2">
      <c r="A75" s="2" t="s">
        <v>17</v>
      </c>
      <c r="B75">
        <v>1250050000</v>
      </c>
    </row>
    <row r="76" spans="1:4" x14ac:dyDescent="0.2">
      <c r="A76" s="2"/>
      <c r="B76">
        <v>1545050000</v>
      </c>
    </row>
    <row r="77" spans="1:4" x14ac:dyDescent="0.2">
      <c r="A77" s="2"/>
      <c r="B77">
        <v>1765050000</v>
      </c>
    </row>
    <row r="78" spans="1:4" x14ac:dyDescent="0.2">
      <c r="A78" s="2"/>
      <c r="B78">
        <v>400050000</v>
      </c>
    </row>
    <row r="79" spans="1:4" x14ac:dyDescent="0.2">
      <c r="A79" s="2"/>
      <c r="B79">
        <v>1730050000</v>
      </c>
    </row>
    <row r="80" spans="1:4" x14ac:dyDescent="0.2">
      <c r="A80" s="2"/>
      <c r="B80">
        <v>1120050000</v>
      </c>
    </row>
    <row r="81" spans="1:4" x14ac:dyDescent="0.2">
      <c r="A81" t="s">
        <v>18</v>
      </c>
      <c r="B81">
        <v>23504999.999999996</v>
      </c>
      <c r="C81">
        <f t="shared" ref="C81:C86" si="4">B81+(B87*5)</f>
        <v>4248755000</v>
      </c>
      <c r="D81">
        <v>4248755000</v>
      </c>
    </row>
    <row r="82" spans="1:4" x14ac:dyDescent="0.2">
      <c r="B82">
        <v>205004999.99999997</v>
      </c>
      <c r="C82">
        <f t="shared" si="4"/>
        <v>2880255000</v>
      </c>
      <c r="D82">
        <v>2880255000</v>
      </c>
    </row>
    <row r="83" spans="1:4" x14ac:dyDescent="0.2">
      <c r="B83">
        <v>20504999.999999996</v>
      </c>
      <c r="C83">
        <f t="shared" si="4"/>
        <v>2795755000</v>
      </c>
      <c r="D83">
        <v>2795755000</v>
      </c>
    </row>
    <row r="84" spans="1:4" x14ac:dyDescent="0.2">
      <c r="B84">
        <v>171504999.99999997</v>
      </c>
      <c r="C84">
        <f t="shared" si="4"/>
        <v>4346755000</v>
      </c>
      <c r="D84">
        <v>4346755000</v>
      </c>
    </row>
    <row r="85" spans="1:4" x14ac:dyDescent="0.2">
      <c r="B85">
        <v>113004999.99999999</v>
      </c>
      <c r="C85">
        <f t="shared" si="4"/>
        <v>3613755000</v>
      </c>
      <c r="D85">
        <v>3613755000</v>
      </c>
    </row>
    <row r="86" spans="1:4" x14ac:dyDescent="0.2">
      <c r="B86">
        <v>51504999.999999993</v>
      </c>
      <c r="C86">
        <f t="shared" si="4"/>
        <v>4576755000</v>
      </c>
      <c r="D86">
        <v>4576755000</v>
      </c>
    </row>
    <row r="87" spans="1:4" x14ac:dyDescent="0.2">
      <c r="A87" s="2" t="s">
        <v>19</v>
      </c>
      <c r="B87">
        <v>845050000</v>
      </c>
    </row>
    <row r="88" spans="1:4" x14ac:dyDescent="0.2">
      <c r="A88" s="2"/>
      <c r="B88">
        <v>535050000</v>
      </c>
    </row>
    <row r="89" spans="1:4" x14ac:dyDescent="0.2">
      <c r="A89" s="2"/>
      <c r="B89">
        <v>555050000</v>
      </c>
    </row>
    <row r="90" spans="1:4" x14ac:dyDescent="0.2">
      <c r="A90" s="2"/>
      <c r="B90">
        <v>835050000</v>
      </c>
    </row>
    <row r="91" spans="1:4" x14ac:dyDescent="0.2">
      <c r="A91" s="2"/>
      <c r="B91">
        <v>700150000</v>
      </c>
    </row>
    <row r="92" spans="1:4" x14ac:dyDescent="0.2">
      <c r="A92" s="2"/>
      <c r="B92">
        <v>905050000</v>
      </c>
    </row>
    <row r="93" spans="1:4" x14ac:dyDescent="0.2">
      <c r="A93" t="s">
        <v>20</v>
      </c>
      <c r="B93">
        <v>65544999.999999993</v>
      </c>
      <c r="C93">
        <f t="shared" ref="C93:C98" si="5">B93+(B99*5)</f>
        <v>10066795000</v>
      </c>
      <c r="D93">
        <v>10066795000</v>
      </c>
    </row>
    <row r="94" spans="1:4" x14ac:dyDescent="0.2">
      <c r="B94">
        <v>48654999.999999993</v>
      </c>
      <c r="C94">
        <f t="shared" si="5"/>
        <v>5973905000</v>
      </c>
      <c r="D94">
        <v>5973905000</v>
      </c>
    </row>
    <row r="95" spans="1:4" x14ac:dyDescent="0.2">
      <c r="B95">
        <v>56554999.999999993</v>
      </c>
      <c r="C95">
        <f t="shared" si="5"/>
        <v>5631805000</v>
      </c>
      <c r="D95">
        <v>5631805000</v>
      </c>
    </row>
    <row r="96" spans="1:4" x14ac:dyDescent="0.2">
      <c r="B96">
        <v>52504999.999999993</v>
      </c>
      <c r="C96">
        <f t="shared" si="5"/>
        <v>4402755000</v>
      </c>
      <c r="D96">
        <v>4402755000</v>
      </c>
    </row>
    <row r="97" spans="1:4" x14ac:dyDescent="0.2">
      <c r="B97">
        <v>46004999.999999993</v>
      </c>
      <c r="C97">
        <f t="shared" si="5"/>
        <v>7771255000</v>
      </c>
      <c r="D97">
        <v>7771255000</v>
      </c>
    </row>
    <row r="98" spans="1:4" x14ac:dyDescent="0.2">
      <c r="B98">
        <v>54029999.999999993</v>
      </c>
      <c r="C98">
        <f t="shared" si="5"/>
        <v>7804280000</v>
      </c>
      <c r="D98">
        <v>7804280000</v>
      </c>
    </row>
    <row r="99" spans="1:4" x14ac:dyDescent="0.2">
      <c r="A99" s="2" t="s">
        <v>21</v>
      </c>
      <c r="B99">
        <v>2000250000</v>
      </c>
    </row>
    <row r="100" spans="1:4" x14ac:dyDescent="0.2">
      <c r="A100" s="2"/>
      <c r="B100">
        <v>1185050000</v>
      </c>
    </row>
    <row r="101" spans="1:4" x14ac:dyDescent="0.2">
      <c r="A101" s="2"/>
      <c r="B101">
        <v>1115050000</v>
      </c>
    </row>
    <row r="102" spans="1:4" x14ac:dyDescent="0.2">
      <c r="A102" s="2"/>
      <c r="B102">
        <v>870050000</v>
      </c>
    </row>
    <row r="103" spans="1:4" x14ac:dyDescent="0.2">
      <c r="A103" s="2"/>
      <c r="B103">
        <v>1545050000</v>
      </c>
    </row>
    <row r="104" spans="1:4" x14ac:dyDescent="0.2">
      <c r="A104" s="2"/>
      <c r="B104">
        <v>1550050000</v>
      </c>
    </row>
    <row r="105" spans="1:4" x14ac:dyDescent="0.2">
      <c r="A105" t="s">
        <v>22</v>
      </c>
      <c r="B105">
        <v>53549999.999999993</v>
      </c>
      <c r="C105">
        <f t="shared" ref="C105:C110" si="6">B105+(B111*5)</f>
        <v>12481050000</v>
      </c>
      <c r="D105">
        <v>12481050000</v>
      </c>
    </row>
    <row r="106" spans="1:4" x14ac:dyDescent="0.2">
      <c r="B106">
        <v>51009999.999999993</v>
      </c>
      <c r="C106">
        <f t="shared" si="6"/>
        <v>10001260000</v>
      </c>
      <c r="D106">
        <v>10001260000</v>
      </c>
    </row>
    <row r="107" spans="1:4" x14ac:dyDescent="0.2">
      <c r="B107">
        <v>108579999.99999999</v>
      </c>
      <c r="C107">
        <f t="shared" si="6"/>
        <v>13713080000</v>
      </c>
      <c r="D107">
        <v>13713080000</v>
      </c>
    </row>
    <row r="108" spans="1:4" x14ac:dyDescent="0.2">
      <c r="B108">
        <v>31004999.999999996</v>
      </c>
      <c r="C108">
        <f t="shared" si="6"/>
        <v>7831255000</v>
      </c>
      <c r="D108">
        <v>7831255000</v>
      </c>
    </row>
    <row r="109" spans="1:4" x14ac:dyDescent="0.2">
      <c r="B109">
        <v>93319999.999999985</v>
      </c>
      <c r="C109">
        <f t="shared" si="6"/>
        <v>10246819999.999998</v>
      </c>
      <c r="D109">
        <v>10246819999.999998</v>
      </c>
    </row>
    <row r="110" spans="1:4" x14ac:dyDescent="0.2">
      <c r="B110">
        <v>104129999.99999999</v>
      </c>
      <c r="C110">
        <f t="shared" si="6"/>
        <v>7829380000</v>
      </c>
      <c r="D110">
        <v>7829380000</v>
      </c>
    </row>
    <row r="111" spans="1:4" x14ac:dyDescent="0.2">
      <c r="A111" s="2" t="s">
        <v>23</v>
      </c>
      <c r="B111">
        <v>2485500000</v>
      </c>
    </row>
    <row r="112" spans="1:4" x14ac:dyDescent="0.2">
      <c r="A112" s="2"/>
      <c r="B112">
        <v>1990050000</v>
      </c>
    </row>
    <row r="113" spans="1:4" x14ac:dyDescent="0.2">
      <c r="A113" s="2"/>
      <c r="B113">
        <v>2720900000</v>
      </c>
    </row>
    <row r="114" spans="1:4" x14ac:dyDescent="0.2">
      <c r="A114" s="2"/>
      <c r="B114">
        <v>1560050000</v>
      </c>
    </row>
    <row r="115" spans="1:4" x14ac:dyDescent="0.2">
      <c r="A115" s="2"/>
      <c r="B115">
        <v>2030699999.9999998</v>
      </c>
    </row>
    <row r="116" spans="1:4" x14ac:dyDescent="0.2">
      <c r="A116" s="2"/>
      <c r="B116">
        <v>1545050000</v>
      </c>
    </row>
    <row r="117" spans="1:4" x14ac:dyDescent="0.2">
      <c r="A117" t="s">
        <v>24</v>
      </c>
      <c r="B117">
        <v>59004999.999999993</v>
      </c>
      <c r="C117">
        <f t="shared" ref="C117:C122" si="7">B117+(B123*5)</f>
        <v>8059255000</v>
      </c>
      <c r="D117">
        <v>8059255000</v>
      </c>
    </row>
    <row r="118" spans="1:4" x14ac:dyDescent="0.2">
      <c r="B118">
        <v>83504999.999999985</v>
      </c>
      <c r="C118">
        <f t="shared" si="7"/>
        <v>8684005000</v>
      </c>
      <c r="D118">
        <v>8684005000</v>
      </c>
    </row>
    <row r="119" spans="1:4" x14ac:dyDescent="0.2">
      <c r="B119">
        <v>82034999.999999985</v>
      </c>
      <c r="C119">
        <f t="shared" si="7"/>
        <v>14307535000</v>
      </c>
      <c r="D119">
        <v>14307535000</v>
      </c>
    </row>
    <row r="120" spans="1:4" x14ac:dyDescent="0.2">
      <c r="B120">
        <v>46004999.999999993</v>
      </c>
      <c r="C120">
        <f t="shared" si="7"/>
        <v>5871255000</v>
      </c>
      <c r="D120">
        <v>5871255000</v>
      </c>
    </row>
    <row r="121" spans="1:4" x14ac:dyDescent="0.2">
      <c r="B121">
        <v>71504999.999999985</v>
      </c>
      <c r="C121">
        <f t="shared" si="7"/>
        <v>9046755000</v>
      </c>
      <c r="D121">
        <v>9046755000</v>
      </c>
    </row>
    <row r="122" spans="1:4" x14ac:dyDescent="0.2">
      <c r="B122">
        <v>128074999.99999999</v>
      </c>
      <c r="C122">
        <f t="shared" si="7"/>
        <v>14884325000</v>
      </c>
      <c r="D122">
        <v>14884325000</v>
      </c>
    </row>
    <row r="123" spans="1:4" x14ac:dyDescent="0.2">
      <c r="A123" s="2" t="s">
        <v>25</v>
      </c>
      <c r="B123">
        <v>1600050000</v>
      </c>
    </row>
    <row r="124" spans="1:4" x14ac:dyDescent="0.2">
      <c r="A124" s="2"/>
      <c r="B124">
        <v>1720100000</v>
      </c>
    </row>
    <row r="125" spans="1:4" x14ac:dyDescent="0.2">
      <c r="A125" s="2"/>
      <c r="B125">
        <v>2845100000</v>
      </c>
    </row>
    <row r="126" spans="1:4" x14ac:dyDescent="0.2">
      <c r="A126" s="2"/>
      <c r="B126">
        <v>1165050000</v>
      </c>
    </row>
    <row r="127" spans="1:4" x14ac:dyDescent="0.2">
      <c r="A127" s="2"/>
      <c r="B127">
        <v>1795050000</v>
      </c>
    </row>
    <row r="128" spans="1:4" x14ac:dyDescent="0.2">
      <c r="A128" s="2"/>
      <c r="B128">
        <v>2951250000</v>
      </c>
    </row>
    <row r="129" spans="1:1" x14ac:dyDescent="0.2">
      <c r="A129" s="10"/>
    </row>
    <row r="130" spans="1:1" x14ac:dyDescent="0.2">
      <c r="A130" s="10"/>
    </row>
    <row r="131" spans="1:1" x14ac:dyDescent="0.2">
      <c r="A131" s="10"/>
    </row>
    <row r="132" spans="1:1" x14ac:dyDescent="0.2">
      <c r="A132" s="10"/>
    </row>
    <row r="133" spans="1:1" x14ac:dyDescent="0.2">
      <c r="A133" s="10"/>
    </row>
    <row r="134" spans="1:1" x14ac:dyDescent="0.2">
      <c r="A134" s="10"/>
    </row>
    <row r="135" spans="1:1" x14ac:dyDescent="0.2">
      <c r="A135" s="10"/>
    </row>
    <row r="136" spans="1:1" x14ac:dyDescent="0.2">
      <c r="A136" s="10"/>
    </row>
    <row r="137" spans="1:1" x14ac:dyDescent="0.2">
      <c r="A137" s="10"/>
    </row>
    <row r="138" spans="1:1" x14ac:dyDescent="0.2">
      <c r="A138" s="10"/>
    </row>
    <row r="139" spans="1:1" x14ac:dyDescent="0.2">
      <c r="A139" s="10"/>
    </row>
    <row r="140" spans="1:1" x14ac:dyDescent="0.2">
      <c r="A140" s="10"/>
    </row>
    <row r="141" spans="1:1" x14ac:dyDescent="0.2">
      <c r="A141" s="10"/>
    </row>
    <row r="142" spans="1:1" x14ac:dyDescent="0.2">
      <c r="A142" s="10"/>
    </row>
    <row r="143" spans="1:1" x14ac:dyDescent="0.2">
      <c r="A143" s="10"/>
    </row>
    <row r="144" spans="1:1" x14ac:dyDescent="0.2">
      <c r="A144" s="10"/>
    </row>
    <row r="145" spans="1:1" x14ac:dyDescent="0.2">
      <c r="A145" s="10"/>
    </row>
    <row r="146" spans="1:1" x14ac:dyDescent="0.2">
      <c r="A146" s="10"/>
    </row>
    <row r="147" spans="1:1" x14ac:dyDescent="0.2">
      <c r="A147" s="10"/>
    </row>
    <row r="148" spans="1:1" x14ac:dyDescent="0.2">
      <c r="A148" s="10"/>
    </row>
    <row r="149" spans="1:1" x14ac:dyDescent="0.2">
      <c r="A149" s="10"/>
    </row>
    <row r="150" spans="1:1" x14ac:dyDescent="0.2">
      <c r="A150" s="10"/>
    </row>
    <row r="151" spans="1:1" x14ac:dyDescent="0.2">
      <c r="A151" s="10"/>
    </row>
    <row r="152" spans="1:1" x14ac:dyDescent="0.2">
      <c r="A152" s="10"/>
    </row>
    <row r="153" spans="1:1" x14ac:dyDescent="0.2">
      <c r="A153" s="10"/>
    </row>
    <row r="154" spans="1:1" x14ac:dyDescent="0.2">
      <c r="A154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="95" workbookViewId="0">
      <selection activeCell="C1" sqref="C1:W7"/>
    </sheetView>
  </sheetViews>
  <sheetFormatPr baseColWidth="10" defaultRowHeight="16" x14ac:dyDescent="0.2"/>
  <cols>
    <col min="1" max="1" width="3.33203125" style="10" customWidth="1"/>
    <col min="2" max="2" width="20" style="10" bestFit="1" customWidth="1"/>
    <col min="3" max="3" width="3.33203125" style="10" customWidth="1"/>
    <col min="4" max="5" width="3.1640625" style="10" customWidth="1"/>
    <col min="6" max="6" width="3.33203125" style="10" customWidth="1"/>
    <col min="7" max="7" width="3.6640625" style="10" customWidth="1"/>
    <col min="8" max="8" width="4.1640625" style="10" customWidth="1"/>
    <col min="9" max="9" width="2.83203125" style="10" customWidth="1"/>
    <col min="10" max="10" width="4.5" style="10" customWidth="1"/>
    <col min="11" max="11" width="4" style="10" customWidth="1"/>
    <col min="12" max="12" width="3.83203125" style="10" customWidth="1"/>
    <col min="13" max="13" width="3.5" style="10" customWidth="1"/>
    <col min="14" max="14" width="3.33203125" style="10" customWidth="1"/>
    <col min="15" max="15" width="2.83203125" style="10" customWidth="1"/>
    <col min="16" max="16" width="3.83203125" style="10" customWidth="1"/>
    <col min="17" max="21" width="10.83203125" style="10"/>
  </cols>
  <sheetData>
    <row r="1" spans="1:23" x14ac:dyDescent="0.2">
      <c r="A1" s="25"/>
      <c r="B1" s="25"/>
      <c r="C1" s="25" t="s">
        <v>51</v>
      </c>
      <c r="D1" s="25" t="s">
        <v>52</v>
      </c>
      <c r="E1" s="25" t="s">
        <v>7</v>
      </c>
      <c r="F1" s="25" t="s">
        <v>53</v>
      </c>
      <c r="G1" s="25" t="s">
        <v>9</v>
      </c>
      <c r="H1" s="25" t="s">
        <v>10</v>
      </c>
      <c r="I1" s="25" t="s">
        <v>11</v>
      </c>
      <c r="J1" s="25" t="s">
        <v>12</v>
      </c>
      <c r="K1" s="25" t="s">
        <v>13</v>
      </c>
      <c r="L1" s="25" t="s">
        <v>14</v>
      </c>
      <c r="M1" s="25" t="s">
        <v>15</v>
      </c>
      <c r="N1" s="25" t="s">
        <v>16</v>
      </c>
      <c r="O1" s="25" t="s">
        <v>17</v>
      </c>
      <c r="P1" s="25" t="s">
        <v>54</v>
      </c>
      <c r="Q1" s="25" t="s">
        <v>19</v>
      </c>
      <c r="R1" s="25" t="s">
        <v>20</v>
      </c>
      <c r="S1" s="25" t="s">
        <v>21</v>
      </c>
      <c r="T1" s="25" t="s">
        <v>22</v>
      </c>
      <c r="U1" s="25" t="s">
        <v>23</v>
      </c>
      <c r="V1" s="25" t="s">
        <v>24</v>
      </c>
      <c r="W1" s="25" t="s">
        <v>25</v>
      </c>
    </row>
    <row r="2" spans="1:23" x14ac:dyDescent="0.2">
      <c r="A2" s="25"/>
      <c r="B2" s="25"/>
      <c r="C2" s="25">
        <v>-0.43644644065368343</v>
      </c>
      <c r="D2" s="25">
        <v>9.6156885141797748</v>
      </c>
      <c r="E2" s="25">
        <v>10.866827804101931</v>
      </c>
      <c r="F2" s="25">
        <v>0.64543170752027912</v>
      </c>
      <c r="G2" s="25">
        <v>3.4096014344869334</v>
      </c>
      <c r="H2" s="25">
        <v>2.8121184336051495</v>
      </c>
      <c r="I2" s="25">
        <v>8.3624595911411106</v>
      </c>
      <c r="J2" s="25">
        <v>-3.0126705403507259E-2</v>
      </c>
      <c r="K2" s="26">
        <v>-0.39064610180755466</v>
      </c>
      <c r="L2" s="25">
        <v>5.8076185997749308</v>
      </c>
      <c r="M2" s="26">
        <v>9.7588623183563588</v>
      </c>
      <c r="N2" s="25">
        <v>8.7206441093847111</v>
      </c>
      <c r="O2" s="26">
        <v>8.421576714707804</v>
      </c>
      <c r="P2" s="25">
        <v>6.8104835041699525</v>
      </c>
      <c r="Q2" s="26">
        <v>8.4853285443508746</v>
      </c>
      <c r="R2" s="25">
        <v>2.5714970627638358</v>
      </c>
      <c r="S2" s="26">
        <v>4.5909912974455471</v>
      </c>
      <c r="T2" s="25">
        <v>1.100967349672096</v>
      </c>
      <c r="U2" s="26">
        <v>0.90137420636948029</v>
      </c>
      <c r="V2" s="25">
        <v>4.1168535511160229</v>
      </c>
      <c r="W2" s="26">
        <v>9.0845638004952445</v>
      </c>
    </row>
    <row r="3" spans="1:23" x14ac:dyDescent="0.2">
      <c r="A3" s="25"/>
      <c r="B3" s="25"/>
      <c r="C3" s="25">
        <v>-0.22308281457757584</v>
      </c>
      <c r="D3" s="25">
        <v>9.8801401885391371</v>
      </c>
      <c r="E3" s="25">
        <v>10.80040821660798</v>
      </c>
      <c r="F3" s="25">
        <v>1.3122340674226676</v>
      </c>
      <c r="G3" s="25">
        <v>4.0055426744586828</v>
      </c>
      <c r="H3" s="25">
        <v>6.3386845705129771</v>
      </c>
      <c r="I3" s="25">
        <v>3.4098896529060863</v>
      </c>
      <c r="J3" s="25">
        <v>-0.24520065328657292</v>
      </c>
      <c r="K3" s="26">
        <v>0.82524075841484024</v>
      </c>
      <c r="L3" s="25">
        <v>4.1650517793531874</v>
      </c>
      <c r="M3" s="26">
        <v>5.3840515497840764</v>
      </c>
      <c r="N3" s="25">
        <v>7.7832240163360371</v>
      </c>
      <c r="O3" s="26">
        <v>8.1812541459566823</v>
      </c>
      <c r="P3" s="25">
        <v>6.1917238045886034</v>
      </c>
      <c r="Q3" s="26">
        <v>6.9125134164285544</v>
      </c>
      <c r="R3" s="25">
        <v>1.3737103460643463</v>
      </c>
      <c r="S3" s="26">
        <v>2.2552263805717914</v>
      </c>
      <c r="T3" s="25">
        <v>4.4779116228214981</v>
      </c>
      <c r="U3" s="26">
        <v>6.519214668087983</v>
      </c>
      <c r="V3" s="25">
        <v>3.6363623384883859</v>
      </c>
      <c r="W3" s="26">
        <v>5.9038529181382788</v>
      </c>
    </row>
    <row r="4" spans="1:23" x14ac:dyDescent="0.2">
      <c r="A4" s="25"/>
      <c r="B4" s="25"/>
      <c r="C4" s="25">
        <v>-0.55298433327978591</v>
      </c>
      <c r="D4" s="25">
        <v>9.2102673766113554</v>
      </c>
      <c r="E4" s="25">
        <v>10.437282640849809</v>
      </c>
      <c r="F4" s="25">
        <v>2.5555816074579361</v>
      </c>
      <c r="G4" s="25">
        <v>1.4738425355887266</v>
      </c>
      <c r="H4" s="25">
        <v>3.6196905758195754</v>
      </c>
      <c r="I4" s="25">
        <v>3.2815027564153016</v>
      </c>
      <c r="J4" s="25">
        <v>-0.38730885207148491</v>
      </c>
      <c r="K4" s="26">
        <v>-0.54745934300756094</v>
      </c>
      <c r="L4" s="25">
        <v>5.7324748640206362</v>
      </c>
      <c r="M4" s="26">
        <v>9.1904250622752421</v>
      </c>
      <c r="N4" s="25">
        <v>9.8413533459237534</v>
      </c>
      <c r="O4" s="26">
        <v>10.092319402837264</v>
      </c>
      <c r="P4" s="25">
        <v>9.155532135481188</v>
      </c>
      <c r="Q4" s="26">
        <v>9.8626655580158733</v>
      </c>
      <c r="R4" s="25">
        <v>1.1236630382985626</v>
      </c>
      <c r="S4" s="26">
        <v>1.2255077654238837</v>
      </c>
      <c r="T4" s="25">
        <v>4.3625563989380165</v>
      </c>
      <c r="U4" s="26">
        <v>6.2431814708662472</v>
      </c>
      <c r="V4" s="25">
        <v>3.6696434610536972</v>
      </c>
      <c r="W4" s="26">
        <v>5.5627610862707355</v>
      </c>
    </row>
    <row r="5" spans="1:23" x14ac:dyDescent="0.2">
      <c r="A5" s="25"/>
      <c r="B5" s="25"/>
      <c r="C5" s="25">
        <v>-0.13246244543561758</v>
      </c>
      <c r="D5" s="25">
        <v>9.9368773453786154</v>
      </c>
      <c r="E5" s="25">
        <v>10.601450703876658</v>
      </c>
      <c r="F5" s="25">
        <v>3.4915466357957126</v>
      </c>
      <c r="G5" s="25">
        <v>10.148329466311417</v>
      </c>
      <c r="H5" s="25">
        <v>8.6470357033099425</v>
      </c>
      <c r="I5" s="25">
        <v>9.4718166683521776</v>
      </c>
      <c r="J5" s="25">
        <v>-0.12215899089450533</v>
      </c>
      <c r="K5" s="26">
        <v>-0.32895340420718533</v>
      </c>
      <c r="L5" s="25">
        <v>5.3488689971332466</v>
      </c>
      <c r="M5" s="26">
        <v>9.9556428348558725</v>
      </c>
      <c r="N5" s="25">
        <v>8.0606234147816878</v>
      </c>
      <c r="O5" s="26">
        <v>8.1304458176310135</v>
      </c>
      <c r="P5" s="25">
        <v>3.6549779024382549</v>
      </c>
      <c r="Q5" s="26">
        <v>3.3266861674367578</v>
      </c>
      <c r="R5" s="25">
        <v>9.2718283588859158</v>
      </c>
      <c r="S5" s="26">
        <v>6.6876924204950265</v>
      </c>
      <c r="T5" s="25">
        <v>3.954793587839192</v>
      </c>
      <c r="U5" s="26">
        <v>5.5342980646229272</v>
      </c>
      <c r="V5" s="25">
        <v>4.3557434411370028</v>
      </c>
      <c r="W5" s="26">
        <v>6.7824094709440539</v>
      </c>
    </row>
    <row r="6" spans="1:23" x14ac:dyDescent="0.2">
      <c r="A6" s="25"/>
      <c r="B6" s="25"/>
      <c r="C6" s="25">
        <v>0.26084738893962989</v>
      </c>
      <c r="D6" s="25">
        <v>9.0485401384029771</v>
      </c>
      <c r="E6" s="25">
        <v>9.7306447396967162</v>
      </c>
      <c r="F6" s="25">
        <v>9.2202907028293506</v>
      </c>
      <c r="G6" s="25">
        <v>5.736276132809472</v>
      </c>
      <c r="H6" s="25">
        <v>1.2779950242178897</v>
      </c>
      <c r="I6" s="25">
        <v>9.0435793624591572</v>
      </c>
      <c r="J6" s="25">
        <v>0.19237189264745624</v>
      </c>
      <c r="K6" s="26">
        <v>-0.79043952156826158</v>
      </c>
      <c r="L6" s="25">
        <v>6.0799018476245443</v>
      </c>
      <c r="M6" s="26">
        <v>9.1668035083168284</v>
      </c>
      <c r="N6" s="25">
        <v>8.9616754917652077</v>
      </c>
      <c r="O6" s="26">
        <v>8.0063675676502459</v>
      </c>
      <c r="P6" s="25">
        <v>7.5773929703145768</v>
      </c>
      <c r="Q6" s="26">
        <v>9.5037121098927209</v>
      </c>
      <c r="R6" s="25">
        <v>0.31718512156814915</v>
      </c>
      <c r="S6" s="26">
        <v>4.1321760354449513</v>
      </c>
      <c r="T6" s="25">
        <v>0.81527994034279438</v>
      </c>
      <c r="U6" s="26">
        <v>9.5727286931770017</v>
      </c>
      <c r="V6" s="25">
        <v>6.6700301885231124</v>
      </c>
      <c r="W6" s="26">
        <v>9.3306866299418321</v>
      </c>
    </row>
    <row r="7" spans="1:23" x14ac:dyDescent="0.2">
      <c r="A7" s="25"/>
      <c r="B7" s="25"/>
      <c r="C7" s="25">
        <v>-0.15860503017663863</v>
      </c>
      <c r="D7" s="25">
        <v>10.129072565500323</v>
      </c>
      <c r="E7" s="25">
        <v>10.17430953916708</v>
      </c>
      <c r="F7" s="25">
        <v>1.6877839953428908</v>
      </c>
      <c r="G7" s="25">
        <v>5.6127635689770772</v>
      </c>
      <c r="H7" s="25">
        <v>5.3475552012394463</v>
      </c>
      <c r="I7" s="25">
        <v>1.7333487070716407</v>
      </c>
      <c r="J7" s="25">
        <v>-0.1169472646089873</v>
      </c>
      <c r="K7" s="26">
        <v>0.27290607802706379</v>
      </c>
      <c r="L7" s="25">
        <v>7.9689726266470249</v>
      </c>
      <c r="M7" s="26">
        <v>9.7951523197615593</v>
      </c>
      <c r="N7" s="25">
        <v>10.704151576054375</v>
      </c>
      <c r="O7" s="26">
        <v>10.37679101978442</v>
      </c>
      <c r="P7" s="25">
        <v>7.8839542636097004</v>
      </c>
      <c r="Q7" s="26">
        <v>8.2527180048674378</v>
      </c>
      <c r="R7" s="25">
        <v>3.8310470146400175</v>
      </c>
      <c r="S7" s="26">
        <v>6.6767613906834109</v>
      </c>
      <c r="T7" s="25">
        <v>2.6612393164558283</v>
      </c>
      <c r="U7" s="26">
        <v>3.2945738621045288</v>
      </c>
      <c r="V7" s="25">
        <v>5.2319688901652261</v>
      </c>
      <c r="W7" s="26">
        <v>10.046271890397929</v>
      </c>
    </row>
    <row r="8" spans="1:23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x14ac:dyDescent="0.2">
      <c r="A9" s="25" t="s">
        <v>57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x14ac:dyDescent="0.2">
      <c r="A15" s="26"/>
      <c r="B15" s="26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x14ac:dyDescent="0.2">
      <c r="A16" s="26"/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x14ac:dyDescent="0.2">
      <c r="A17" s="26"/>
      <c r="B17" s="26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x14ac:dyDescent="0.2">
      <c r="A18" s="26"/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x14ac:dyDescent="0.2">
      <c r="A19" s="26"/>
      <c r="B19" s="26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x14ac:dyDescent="0.2">
      <c r="A20" s="26"/>
      <c r="B20" s="2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101" workbookViewId="0">
      <selection activeCell="C1" sqref="C1:W7"/>
    </sheetView>
  </sheetViews>
  <sheetFormatPr baseColWidth="10" defaultRowHeight="16" x14ac:dyDescent="0.2"/>
  <cols>
    <col min="1" max="1" width="19.6640625" bestFit="1" customWidth="1"/>
    <col min="2" max="2" width="19.6640625" customWidth="1"/>
    <col min="3" max="3" width="3.5" customWidth="1"/>
    <col min="4" max="4" width="3.33203125" customWidth="1"/>
    <col min="5" max="5" width="3" customWidth="1"/>
    <col min="6" max="6" width="2.83203125" customWidth="1"/>
    <col min="7" max="7" width="3.33203125" customWidth="1"/>
    <col min="8" max="8" width="2.83203125" customWidth="1"/>
    <col min="9" max="9" width="3.1640625" customWidth="1"/>
    <col min="10" max="22" width="4.5" customWidth="1"/>
  </cols>
  <sheetData>
    <row r="1" spans="1:23" x14ac:dyDescent="0.2">
      <c r="C1" t="s">
        <v>51</v>
      </c>
      <c r="D1" t="s">
        <v>52</v>
      </c>
      <c r="E1" t="s">
        <v>7</v>
      </c>
      <c r="F1" t="s">
        <v>53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54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</row>
    <row r="2" spans="1:23" x14ac:dyDescent="0.2">
      <c r="C2">
        <v>0.17660839437307618</v>
      </c>
      <c r="D2">
        <v>0.22508341613203645</v>
      </c>
      <c r="E2">
        <v>-0.38648265719587438</v>
      </c>
      <c r="F2">
        <v>2.5692976013860735</v>
      </c>
      <c r="G2">
        <v>4.8575593053987625</v>
      </c>
      <c r="H2">
        <v>6.2016209028953808</v>
      </c>
      <c r="I2">
        <v>1.3371041169291191</v>
      </c>
      <c r="J2">
        <v>-0.2072287232918183</v>
      </c>
      <c r="K2" s="2">
        <v>0.36085002956956536</v>
      </c>
      <c r="L2">
        <v>2.8150935105942523</v>
      </c>
      <c r="M2" s="2">
        <v>-0.35667494393873245</v>
      </c>
      <c r="N2">
        <v>1.6716151573859919</v>
      </c>
      <c r="O2" s="2">
        <v>1.8502363989870307</v>
      </c>
      <c r="P2">
        <v>1.7545332007846217</v>
      </c>
      <c r="Q2" s="2">
        <v>1.3594392738167143</v>
      </c>
      <c r="R2">
        <v>4.1595772867891476</v>
      </c>
      <c r="S2" s="2">
        <v>3.8441369409163859</v>
      </c>
      <c r="T2">
        <v>1.6792651193231845</v>
      </c>
      <c r="U2" s="2">
        <v>2.4663679027720073</v>
      </c>
      <c r="V2">
        <v>3.903584136782281</v>
      </c>
      <c r="W2" s="2">
        <v>-6.6489741268832975E-2</v>
      </c>
    </row>
    <row r="3" spans="1:23" x14ac:dyDescent="0.2">
      <c r="C3">
        <v>-0.42684359451469578</v>
      </c>
      <c r="D3">
        <v>0.54259892807705357</v>
      </c>
      <c r="E3">
        <v>-6.1087691979838148E-2</v>
      </c>
      <c r="F3">
        <v>1.4242519711764638</v>
      </c>
      <c r="G3">
        <v>2.5978143710812089</v>
      </c>
      <c r="H3">
        <v>0.7611294405409732</v>
      </c>
      <c r="I3">
        <v>6.316147575974731</v>
      </c>
      <c r="J3">
        <v>-0.15044511506658448</v>
      </c>
      <c r="K3" s="2">
        <v>-0.84092092990001088</v>
      </c>
      <c r="L3">
        <v>5.1476208591200985</v>
      </c>
      <c r="M3" s="2">
        <v>4.8885071678556926</v>
      </c>
      <c r="N3">
        <v>2.6968769005040851</v>
      </c>
      <c r="O3" s="2">
        <v>2.850404497489099</v>
      </c>
      <c r="P3">
        <v>5.285269651155561</v>
      </c>
      <c r="Q3" s="2">
        <v>3.2211517140791637</v>
      </c>
      <c r="R3">
        <v>4.1864664681468886</v>
      </c>
      <c r="S3" s="2">
        <v>7.6322868007563383</v>
      </c>
      <c r="T3">
        <v>3.6958613929810546</v>
      </c>
      <c r="U3" s="2">
        <v>3.7091847202746822</v>
      </c>
      <c r="V3">
        <v>5.0675629587898632</v>
      </c>
      <c r="W3" s="2">
        <v>2.8295730435366688</v>
      </c>
    </row>
    <row r="4" spans="1:23" x14ac:dyDescent="0.2">
      <c r="C4">
        <v>0.33059883632910458</v>
      </c>
      <c r="D4">
        <v>0.48492927946241116</v>
      </c>
      <c r="E4">
        <v>-0.34666485034363198</v>
      </c>
      <c r="F4">
        <v>7.4800158733553364</v>
      </c>
      <c r="G4">
        <v>6.4900948977801551</v>
      </c>
      <c r="H4">
        <v>1.3713151648134052</v>
      </c>
      <c r="I4">
        <v>3.1938937898682305</v>
      </c>
      <c r="J4">
        <v>0.20427092621450449</v>
      </c>
      <c r="K4" s="2">
        <v>0.33268404136386776</v>
      </c>
      <c r="L4">
        <v>2.7785018620528215</v>
      </c>
      <c r="M4" s="2">
        <v>0.73864786807897853</v>
      </c>
      <c r="N4">
        <v>-21.648214631563683</v>
      </c>
      <c r="O4" s="2">
        <v>1.4597488096690436</v>
      </c>
      <c r="P4">
        <v>-0.54910781033700751</v>
      </c>
      <c r="Q4" s="2">
        <v>-0.26028309826366641</v>
      </c>
      <c r="R4">
        <v>5.5689876579849065</v>
      </c>
      <c r="S4" s="2">
        <v>8.5448221564057327</v>
      </c>
      <c r="T4">
        <v>1.9744536809968531</v>
      </c>
      <c r="U4" s="2">
        <v>0.8950974667277215</v>
      </c>
      <c r="V4">
        <v>3.1863215632709165</v>
      </c>
      <c r="W4" s="2">
        <v>3.7899809128513788</v>
      </c>
    </row>
    <row r="5" spans="1:23" x14ac:dyDescent="0.2">
      <c r="C5">
        <v>0.20067069546215116</v>
      </c>
      <c r="D5">
        <v>-2.3669744085904734E-2</v>
      </c>
      <c r="E5">
        <v>-0.68511500886268106</v>
      </c>
      <c r="F5">
        <v>7.0316040233699049</v>
      </c>
      <c r="G5">
        <v>0.10507638438726871</v>
      </c>
      <c r="H5">
        <v>1.50289884625683</v>
      </c>
      <c r="I5">
        <v>0.4756877696007254</v>
      </c>
      <c r="J5">
        <v>-0.10177642206306667</v>
      </c>
      <c r="K5" s="2">
        <v>0.16280874257037292</v>
      </c>
      <c r="L5">
        <v>3.8959270800632799</v>
      </c>
      <c r="M5" s="2">
        <v>0.18482468701207311</v>
      </c>
      <c r="N5">
        <v>1.155078900335881</v>
      </c>
      <c r="O5" s="2">
        <v>1.0246318756701194</v>
      </c>
      <c r="P5">
        <v>7.3940585342860912</v>
      </c>
      <c r="Q5" s="2">
        <v>7.0026136345384051</v>
      </c>
      <c r="R5">
        <v>-0.94815847072217752</v>
      </c>
      <c r="S5" s="2">
        <v>2.1410724167257182</v>
      </c>
      <c r="T5">
        <v>3.8785117484298972</v>
      </c>
      <c r="U5" s="2">
        <v>3.9148760744105524</v>
      </c>
      <c r="V5">
        <v>3.9671110707541999</v>
      </c>
      <c r="W5" s="2">
        <v>2.469694917463809</v>
      </c>
    </row>
    <row r="6" spans="1:23" x14ac:dyDescent="0.2">
      <c r="C6">
        <v>-0.29960843763986222</v>
      </c>
      <c r="D6">
        <v>0.42779039515600031</v>
      </c>
      <c r="E6">
        <v>0.57033975129839831</v>
      </c>
      <c r="F6">
        <v>-1.3267186293244486</v>
      </c>
      <c r="G6">
        <v>3.6661103458526605</v>
      </c>
      <c r="H6">
        <v>5.8061820894310143</v>
      </c>
      <c r="I6">
        <v>0.55915034692166765</v>
      </c>
      <c r="J6">
        <v>3.047025714741769E-2</v>
      </c>
      <c r="K6" s="2">
        <v>0.60415756355820982</v>
      </c>
      <c r="L6">
        <v>2.5220856530297544</v>
      </c>
      <c r="M6" s="2">
        <v>0.54828928830814649</v>
      </c>
      <c r="N6">
        <v>1.3348189339570438</v>
      </c>
      <c r="O6" s="2">
        <v>2.9270794802883073</v>
      </c>
      <c r="P6">
        <v>2.4123802057197374</v>
      </c>
      <c r="Q6" s="2">
        <v>-1.0914437991894972</v>
      </c>
      <c r="R6">
        <v>8.4230006663729711</v>
      </c>
      <c r="S6" s="2">
        <v>5.8195624523448739</v>
      </c>
      <c r="T6">
        <v>3.730742573142602</v>
      </c>
      <c r="U6" s="2">
        <v>-2.7262739400586615</v>
      </c>
      <c r="V6">
        <v>1.726347204041887</v>
      </c>
      <c r="W6" s="2">
        <v>-1.3831479148461737E-2</v>
      </c>
    </row>
    <row r="7" spans="1:23" x14ac:dyDescent="0.2">
      <c r="C7">
        <v>1.5504186535965303E-2</v>
      </c>
      <c r="D7">
        <v>-0.30024869505163937</v>
      </c>
      <c r="E7">
        <v>0.24362208265775051</v>
      </c>
      <c r="F7">
        <v>2.0423019947303791</v>
      </c>
      <c r="G7">
        <v>4.2064266236402537</v>
      </c>
      <c r="H7">
        <v>4.7569044615266707</v>
      </c>
      <c r="I7">
        <v>4.6488051218849611</v>
      </c>
      <c r="J7">
        <v>-0.11666758657251777</v>
      </c>
      <c r="K7" s="2">
        <v>-1.1624135475794113</v>
      </c>
      <c r="L7">
        <v>1.1417661925233438</v>
      </c>
      <c r="M7" s="2">
        <v>0.44839015282519834</v>
      </c>
      <c r="N7">
        <v>-1.3525453763832496</v>
      </c>
      <c r="O7" s="2">
        <v>-0.34092658697059319</v>
      </c>
      <c r="P7">
        <v>2.4101054367053019</v>
      </c>
      <c r="Q7" s="2">
        <v>2.6051097384837556</v>
      </c>
      <c r="R7">
        <v>3.536016604471107</v>
      </c>
      <c r="S7" s="2">
        <v>3.5365027680107413</v>
      </c>
      <c r="T7">
        <v>3.8485095997058201</v>
      </c>
      <c r="U7" s="2">
        <v>6.8690747892750288</v>
      </c>
      <c r="V7">
        <v>2.0530082846116802</v>
      </c>
      <c r="W7" s="2">
        <v>-2.4371752469668104</v>
      </c>
    </row>
    <row r="15" spans="1:23" x14ac:dyDescent="0.2">
      <c r="A15" s="2"/>
      <c r="B15" s="2"/>
    </row>
    <row r="16" spans="1:23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10"/>
      <c r="B33" s="10"/>
    </row>
    <row r="34" spans="1:2" x14ac:dyDescent="0.2">
      <c r="A34" s="10"/>
      <c r="B34" s="10"/>
    </row>
    <row r="35" spans="1:2" x14ac:dyDescent="0.2">
      <c r="A35" s="10"/>
      <c r="B35" s="10"/>
    </row>
    <row r="36" spans="1:2" x14ac:dyDescent="0.2">
      <c r="A36" s="10"/>
      <c r="B36" s="10"/>
    </row>
    <row r="37" spans="1:2" x14ac:dyDescent="0.2">
      <c r="A37" s="10"/>
      <c r="B37" s="10"/>
    </row>
    <row r="38" spans="1:2" x14ac:dyDescent="0.2">
      <c r="A38" s="10"/>
      <c r="B38" s="10"/>
    </row>
    <row r="39" spans="1:2" x14ac:dyDescent="0.2">
      <c r="A39" s="10"/>
      <c r="B39" s="10"/>
    </row>
    <row r="40" spans="1:2" x14ac:dyDescent="0.2">
      <c r="A40" s="10"/>
      <c r="B40" s="10"/>
    </row>
    <row r="41" spans="1:2" x14ac:dyDescent="0.2">
      <c r="A41" s="10"/>
      <c r="B41" s="10"/>
    </row>
    <row r="42" spans="1:2" x14ac:dyDescent="0.2">
      <c r="A42" s="10"/>
      <c r="B42" s="10"/>
    </row>
    <row r="43" spans="1:2" x14ac:dyDescent="0.2">
      <c r="A43" s="10"/>
      <c r="B43" s="10"/>
    </row>
    <row r="44" spans="1:2" x14ac:dyDescent="0.2">
      <c r="A44" s="10"/>
      <c r="B44" s="10"/>
    </row>
    <row r="45" spans="1:2" x14ac:dyDescent="0.2">
      <c r="A45" s="10"/>
      <c r="B45" s="10"/>
    </row>
    <row r="46" spans="1:2" x14ac:dyDescent="0.2">
      <c r="A46" s="10"/>
      <c r="B46" s="10"/>
    </row>
    <row r="47" spans="1:2" x14ac:dyDescent="0.2">
      <c r="A47" s="10"/>
      <c r="B47" s="10"/>
    </row>
    <row r="48" spans="1:2" x14ac:dyDescent="0.2">
      <c r="A48" s="10"/>
      <c r="B48" s="10"/>
    </row>
    <row r="49" spans="1:2" x14ac:dyDescent="0.2">
      <c r="A49" s="10"/>
      <c r="B49" s="10"/>
    </row>
    <row r="50" spans="1:2" x14ac:dyDescent="0.2">
      <c r="A50" s="10"/>
      <c r="B50" s="10"/>
    </row>
    <row r="51" spans="1:2" x14ac:dyDescent="0.2">
      <c r="A51" s="10"/>
      <c r="B51" s="10"/>
    </row>
    <row r="52" spans="1:2" x14ac:dyDescent="0.2">
      <c r="A52" s="10"/>
      <c r="B52" s="10"/>
    </row>
    <row r="53" spans="1:2" x14ac:dyDescent="0.2">
      <c r="A53" s="10"/>
      <c r="B53" s="10"/>
    </row>
    <row r="54" spans="1:2" x14ac:dyDescent="0.2">
      <c r="A54" s="10"/>
      <c r="B54" s="10"/>
    </row>
    <row r="55" spans="1:2" x14ac:dyDescent="0.2">
      <c r="A55" s="10"/>
      <c r="B55" s="10"/>
    </row>
    <row r="56" spans="1:2" x14ac:dyDescent="0.2">
      <c r="A56" s="10"/>
      <c r="B56" s="10"/>
    </row>
    <row r="57" spans="1:2" x14ac:dyDescent="0.2">
      <c r="A57" s="10"/>
      <c r="B57" s="10"/>
    </row>
    <row r="58" spans="1:2" x14ac:dyDescent="0.2">
      <c r="A58" s="10"/>
      <c r="B58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C1" sqref="C1:I1"/>
    </sheetView>
  </sheetViews>
  <sheetFormatPr baseColWidth="10" defaultRowHeight="16" x14ac:dyDescent="0.2"/>
  <cols>
    <col min="1" max="1" width="19.6640625" bestFit="1" customWidth="1"/>
    <col min="2" max="2" width="19.6640625" customWidth="1"/>
    <col min="3" max="21" width="3.6640625" customWidth="1"/>
  </cols>
  <sheetData>
    <row r="1" spans="1:23" x14ac:dyDescent="0.2">
      <c r="C1" t="s">
        <v>51</v>
      </c>
      <c r="D1" t="s">
        <v>52</v>
      </c>
      <c r="E1" t="s">
        <v>7</v>
      </c>
      <c r="F1" t="s">
        <v>53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54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</row>
    <row r="2" spans="1:23" x14ac:dyDescent="0.2">
      <c r="C2">
        <v>-0.12991902314030357</v>
      </c>
      <c r="D2">
        <v>4.9203859651559059</v>
      </c>
      <c r="E2">
        <v>5.2401725734530284</v>
      </c>
      <c r="F2">
        <v>1.6073646544531763</v>
      </c>
      <c r="G2">
        <v>4.1335803699428482</v>
      </c>
      <c r="H2">
        <v>4.5068696682502649</v>
      </c>
      <c r="I2">
        <v>4.8497818540351156</v>
      </c>
      <c r="J2">
        <v>-0.11867771434766261</v>
      </c>
      <c r="K2" s="2">
        <v>-1.4898036118994096E-2</v>
      </c>
      <c r="L2">
        <v>4.311356055184592</v>
      </c>
      <c r="M2" s="2">
        <v>4.7010936872088127</v>
      </c>
      <c r="N2">
        <v>5.1961296333853513</v>
      </c>
      <c r="O2" s="2">
        <v>5.1359065568474183</v>
      </c>
      <c r="P2">
        <v>4.2825083524772873</v>
      </c>
      <c r="Q2" s="2">
        <v>4.9223839090837949</v>
      </c>
      <c r="R2">
        <v>3.3655371747764917</v>
      </c>
      <c r="S2" s="2">
        <v>4.2175641191809667</v>
      </c>
      <c r="T2">
        <v>1.3901162344976403</v>
      </c>
      <c r="U2" s="2">
        <v>1.6838710545707438</v>
      </c>
      <c r="V2">
        <v>4.0102188439491524</v>
      </c>
      <c r="W2" s="2">
        <v>4.5090370296132054</v>
      </c>
    </row>
    <row r="3" spans="1:23" x14ac:dyDescent="0.2">
      <c r="C3">
        <v>-0.32496320454613592</v>
      </c>
      <c r="D3">
        <v>5.2113695583080952</v>
      </c>
      <c r="E3">
        <v>5.3696602623140706</v>
      </c>
      <c r="F3">
        <v>1.3682430192995656</v>
      </c>
      <c r="G3">
        <v>3.3016785227699459</v>
      </c>
      <c r="H3">
        <v>3.549907005526975</v>
      </c>
      <c r="I3">
        <v>4.8630186144404082</v>
      </c>
      <c r="J3">
        <v>-0.19782288417657876</v>
      </c>
      <c r="K3" s="2">
        <v>-7.8400857425853232E-3</v>
      </c>
      <c r="L3">
        <v>4.6563363192366429</v>
      </c>
      <c r="M3" s="2">
        <v>5.1362793588198841</v>
      </c>
      <c r="N3">
        <v>5.2400504584200611</v>
      </c>
      <c r="O3" s="2">
        <v>5.5158293217228902</v>
      </c>
      <c r="P3">
        <v>5.7384967278720822</v>
      </c>
      <c r="Q3" s="2">
        <v>5.0668325652538586</v>
      </c>
      <c r="R3">
        <v>2.7800884071056178</v>
      </c>
      <c r="S3" s="2">
        <v>4.9437565906640657</v>
      </c>
      <c r="T3">
        <v>4.0868865079012764</v>
      </c>
      <c r="U3" s="2">
        <v>5.114199694181333</v>
      </c>
      <c r="V3">
        <v>4.3519626486391241</v>
      </c>
      <c r="W3" s="2">
        <v>4.3667129808374732</v>
      </c>
    </row>
    <row r="4" spans="1:23" x14ac:dyDescent="0.2">
      <c r="C4">
        <v>-0.11119274847534077</v>
      </c>
      <c r="D4">
        <v>4.8475983280368835</v>
      </c>
      <c r="E4">
        <v>5.045308895253088</v>
      </c>
      <c r="F4">
        <v>5.0177987404066364</v>
      </c>
      <c r="G4">
        <v>3.9819687166844409</v>
      </c>
      <c r="H4">
        <v>2.4955028703164905</v>
      </c>
      <c r="I4">
        <v>3.2376982731417665</v>
      </c>
      <c r="J4">
        <v>-9.1518962928490322E-2</v>
      </c>
      <c r="K4" s="2">
        <v>-0.10738765082184676</v>
      </c>
      <c r="L4">
        <v>4.2554883630367293</v>
      </c>
      <c r="M4" s="2">
        <v>4.96453646517711</v>
      </c>
      <c r="N4">
        <v>-5.9034306428199628</v>
      </c>
      <c r="O4" s="2">
        <v>5.7760341062531531</v>
      </c>
      <c r="P4">
        <v>4.3032121625720894</v>
      </c>
      <c r="Q4" s="2">
        <v>4.8011912298761033</v>
      </c>
      <c r="R4">
        <v>3.3463253481417343</v>
      </c>
      <c r="S4" s="2">
        <v>4.8851649609148087</v>
      </c>
      <c r="T4">
        <v>3.1685050399674353</v>
      </c>
      <c r="U4" s="2">
        <v>3.5691394687969846</v>
      </c>
      <c r="V4">
        <v>3.4279825121623073</v>
      </c>
      <c r="W4" s="2">
        <v>4.6763709995610574</v>
      </c>
    </row>
    <row r="5" spans="1:23" x14ac:dyDescent="0.2">
      <c r="C5">
        <v>3.4104125013266984E-2</v>
      </c>
      <c r="D5">
        <v>4.9566038006463558</v>
      </c>
      <c r="E5">
        <v>4.9581678475069886</v>
      </c>
      <c r="F5">
        <v>5.2615753295828087</v>
      </c>
      <c r="G5">
        <v>5.1267029253493428</v>
      </c>
      <c r="H5">
        <v>5.0749672747833863</v>
      </c>
      <c r="I5">
        <v>4.9737522189764514</v>
      </c>
      <c r="J5">
        <v>-0.11196770647878596</v>
      </c>
      <c r="K5" s="2">
        <v>-8.3072330818406481E-2</v>
      </c>
      <c r="L5">
        <v>4.6223980385982637</v>
      </c>
      <c r="M5" s="2">
        <v>5.0702337609339736</v>
      </c>
      <c r="N5">
        <v>4.6078511575587839</v>
      </c>
      <c r="O5" s="2">
        <v>4.5775388466505671</v>
      </c>
      <c r="P5">
        <v>5.5245182183621733</v>
      </c>
      <c r="Q5" s="2">
        <v>5.1646499009875804</v>
      </c>
      <c r="R5">
        <v>4.1618349440818694</v>
      </c>
      <c r="S5" s="2">
        <v>4.4143824186103728</v>
      </c>
      <c r="T5">
        <v>3.9166526681345442</v>
      </c>
      <c r="U5" s="2">
        <v>4.7245870695167396</v>
      </c>
      <c r="V5">
        <v>4.1614272559456014</v>
      </c>
      <c r="W5" s="2">
        <v>4.6260521942039317</v>
      </c>
    </row>
    <row r="6" spans="1:23" x14ac:dyDescent="0.2">
      <c r="C6">
        <v>-1.9380524350116168E-2</v>
      </c>
      <c r="D6">
        <v>4.7381652667794878</v>
      </c>
      <c r="E6">
        <v>5.1504922454975581</v>
      </c>
      <c r="F6">
        <v>3.9467860367524512</v>
      </c>
      <c r="G6">
        <v>4.701193239331066</v>
      </c>
      <c r="H6">
        <v>3.542088556824452</v>
      </c>
      <c r="I6">
        <v>4.8013648546904122</v>
      </c>
      <c r="J6">
        <v>0.11142107489743691</v>
      </c>
      <c r="K6" s="2">
        <v>-9.3140979005025937E-2</v>
      </c>
      <c r="L6">
        <v>4.3009937503271498</v>
      </c>
      <c r="M6" s="2">
        <v>4.857546398312488</v>
      </c>
      <c r="N6">
        <v>5.1482472128611256</v>
      </c>
      <c r="O6" s="2">
        <v>5.4667235239692769</v>
      </c>
      <c r="P6">
        <v>4.9948865880171569</v>
      </c>
      <c r="Q6" s="2">
        <v>4.2061341553516112</v>
      </c>
      <c r="R6">
        <v>4.3700928939705594</v>
      </c>
      <c r="S6" s="2">
        <v>4.9758692438949126</v>
      </c>
      <c r="T6">
        <v>2.2730112567426981</v>
      </c>
      <c r="U6" s="2">
        <v>3.4232273765591703</v>
      </c>
      <c r="V6">
        <v>4.1981886962824992</v>
      </c>
      <c r="W6" s="2">
        <v>4.6584275753966846</v>
      </c>
    </row>
    <row r="7" spans="1:23" x14ac:dyDescent="0.2">
      <c r="C7">
        <v>-7.1550421820336663E-2</v>
      </c>
      <c r="D7">
        <v>4.9144119352243418</v>
      </c>
      <c r="E7">
        <v>5.2089658109124155</v>
      </c>
      <c r="F7">
        <v>1.865042995036635</v>
      </c>
      <c r="G7">
        <v>4.9095950963086654</v>
      </c>
      <c r="H7">
        <v>5.0522298313830589</v>
      </c>
      <c r="I7">
        <v>3.1910769144783009</v>
      </c>
      <c r="J7">
        <v>-0.11680742559075252</v>
      </c>
      <c r="K7" s="2">
        <v>-0.44475373477617364</v>
      </c>
      <c r="L7">
        <v>4.5553694095851842</v>
      </c>
      <c r="M7" s="2">
        <v>5.1217712362933785</v>
      </c>
      <c r="N7">
        <v>4.6758030998355631</v>
      </c>
      <c r="O7" s="2">
        <v>5.0179322164069129</v>
      </c>
      <c r="P7">
        <v>5.1470298501575016</v>
      </c>
      <c r="Q7" s="2">
        <v>5.4289138716755962</v>
      </c>
      <c r="R7">
        <v>3.6835318095555625</v>
      </c>
      <c r="S7" s="2">
        <v>5.1066320793470759</v>
      </c>
      <c r="T7">
        <v>3.2548744580808244</v>
      </c>
      <c r="U7" s="2">
        <v>5.0818243256897784</v>
      </c>
      <c r="V7">
        <v>3.6424885873884532</v>
      </c>
      <c r="W7" s="2">
        <v>3.8045483217155591</v>
      </c>
    </row>
    <row r="15" spans="1:23" x14ac:dyDescent="0.2">
      <c r="A15" s="2"/>
      <c r="B15" s="2"/>
    </row>
    <row r="16" spans="1:23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10"/>
      <c r="B33" s="10"/>
    </row>
    <row r="34" spans="1:2" x14ac:dyDescent="0.2">
      <c r="A34" s="10"/>
      <c r="B34" s="10"/>
    </row>
    <row r="35" spans="1:2" x14ac:dyDescent="0.2">
      <c r="A35" s="10"/>
      <c r="B35" s="10"/>
    </row>
    <row r="36" spans="1:2" x14ac:dyDescent="0.2">
      <c r="A36" s="10"/>
      <c r="B36" s="10"/>
    </row>
    <row r="37" spans="1:2" x14ac:dyDescent="0.2">
      <c r="A37" s="10"/>
      <c r="B37" s="10"/>
    </row>
    <row r="38" spans="1:2" x14ac:dyDescent="0.2">
      <c r="A38" s="10"/>
      <c r="B38" s="10"/>
    </row>
    <row r="39" spans="1:2" x14ac:dyDescent="0.2">
      <c r="A39" s="10"/>
      <c r="B39" s="10"/>
    </row>
    <row r="40" spans="1:2" x14ac:dyDescent="0.2">
      <c r="A40" s="10"/>
      <c r="B40" s="10"/>
    </row>
    <row r="41" spans="1:2" x14ac:dyDescent="0.2">
      <c r="A41" s="10"/>
      <c r="B41" s="10"/>
    </row>
    <row r="42" spans="1:2" x14ac:dyDescent="0.2">
      <c r="A42" s="10"/>
      <c r="B42" s="10"/>
    </row>
    <row r="43" spans="1:2" x14ac:dyDescent="0.2">
      <c r="A43" s="10"/>
      <c r="B43" s="10"/>
    </row>
    <row r="44" spans="1:2" x14ac:dyDescent="0.2">
      <c r="A44" s="10"/>
      <c r="B44" s="10"/>
    </row>
    <row r="45" spans="1:2" x14ac:dyDescent="0.2">
      <c r="A45" s="10"/>
      <c r="B45" s="10"/>
    </row>
    <row r="46" spans="1:2" x14ac:dyDescent="0.2">
      <c r="A46" s="10"/>
      <c r="B46" s="10"/>
    </row>
    <row r="47" spans="1:2" x14ac:dyDescent="0.2">
      <c r="A47" s="10"/>
      <c r="B47" s="10"/>
    </row>
    <row r="48" spans="1:2" x14ac:dyDescent="0.2">
      <c r="A48" s="10"/>
      <c r="B48" s="10"/>
    </row>
    <row r="49" spans="1:2" x14ac:dyDescent="0.2">
      <c r="A49" s="10"/>
      <c r="B49" s="10"/>
    </row>
    <row r="50" spans="1:2" x14ac:dyDescent="0.2">
      <c r="A50" s="10"/>
      <c r="B50" s="10"/>
    </row>
    <row r="51" spans="1:2" x14ac:dyDescent="0.2">
      <c r="A51" s="10"/>
      <c r="B51" s="10"/>
    </row>
    <row r="52" spans="1:2" x14ac:dyDescent="0.2">
      <c r="A52" s="10"/>
      <c r="B52" s="10"/>
    </row>
    <row r="53" spans="1:2" x14ac:dyDescent="0.2">
      <c r="A53" s="10"/>
      <c r="B53" s="10"/>
    </row>
    <row r="54" spans="1:2" x14ac:dyDescent="0.2">
      <c r="A54" s="10"/>
      <c r="B54" s="10"/>
    </row>
    <row r="55" spans="1:2" x14ac:dyDescent="0.2">
      <c r="A55" s="10"/>
      <c r="B55" s="10"/>
    </row>
    <row r="56" spans="1:2" x14ac:dyDescent="0.2">
      <c r="A56" s="10"/>
      <c r="B56" s="10"/>
    </row>
    <row r="57" spans="1:2" x14ac:dyDescent="0.2">
      <c r="A57" s="10"/>
      <c r="B57" s="10"/>
    </row>
    <row r="58" spans="1:2" x14ac:dyDescent="0.2">
      <c r="A58" s="10"/>
      <c r="B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colony counts</vt:lpstr>
      <vt:lpstr>Sheet1</vt:lpstr>
      <vt:lpstr>Sheet2</vt:lpstr>
      <vt:lpstr>24hr pop size</vt:lpstr>
      <vt:lpstr>48hr pop size</vt:lpstr>
      <vt:lpstr>selection rates 0-24 hr</vt:lpstr>
      <vt:lpstr>selection rates 24-48 hr</vt:lpstr>
      <vt:lpstr>selection rates 0-48 hr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2019-08-16T19:30:27Z</dcterms:created>
  <dcterms:modified xsi:type="dcterms:W3CDTF">2019-08-23T14:33:05Z</dcterms:modified>
</cp:coreProperties>
</file>