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3677A5-ABB2-4B6C-909D-277586BFA36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" l="1"/>
  <c r="H2" i="2" a="1"/>
  <c r="H2" i="2" s="1"/>
  <c r="K2" i="1" a="1"/>
  <c r="K4" i="1" s="1"/>
  <c r="J5" i="1"/>
  <c r="J4" i="1"/>
  <c r="J3" i="1"/>
  <c r="H5" i="2" l="1"/>
  <c r="J5" i="2" s="1"/>
  <c r="H4" i="2"/>
  <c r="J4" i="2" s="1"/>
  <c r="H3" i="2"/>
  <c r="J3" i="2" s="1"/>
  <c r="K2" i="2" s="1" a="1"/>
  <c r="K4" i="2" s="1"/>
  <c r="K3" i="1"/>
  <c r="K2" i="1"/>
  <c r="K5" i="1"/>
  <c r="H2" i="1" a="1"/>
  <c r="H2" i="1" s="1"/>
  <c r="E8" i="2" l="1"/>
  <c r="K5" i="2"/>
  <c r="K2" i="2"/>
  <c r="K3" i="2"/>
  <c r="H5" i="1"/>
  <c r="H4" i="1"/>
  <c r="H3" i="1"/>
  <c r="E8" i="1" l="1"/>
  <c r="B11" i="1" a="1"/>
  <c r="B13" i="1" s="1"/>
  <c r="B14" i="1" l="1"/>
  <c r="B12" i="1"/>
  <c r="B11" i="1"/>
</calcChain>
</file>

<file path=xl/sharedStrings.xml><?xml version="1.0" encoding="utf-8"?>
<sst xmlns="http://schemas.openxmlformats.org/spreadsheetml/2006/main" count="24" uniqueCount="19">
  <si>
    <t>VarCov Matrix</t>
  </si>
  <si>
    <t>Benchmark</t>
  </si>
  <si>
    <t>Risk free rate</t>
  </si>
  <si>
    <t>Lambda</t>
  </si>
  <si>
    <t>Check</t>
  </si>
  <si>
    <t>Asset 1</t>
  </si>
  <si>
    <t>Asset 2</t>
  </si>
  <si>
    <t>Asset 3</t>
  </si>
  <si>
    <t>Asset 4</t>
  </si>
  <si>
    <t>Prop</t>
  </si>
  <si>
    <t>E(rB)</t>
  </si>
  <si>
    <t>in fact</t>
  </si>
  <si>
    <t>Benchmark Expected returns</t>
  </si>
  <si>
    <t>Opinoins on returns</t>
  </si>
  <si>
    <t>Optimal portfolio</t>
  </si>
  <si>
    <t xml:space="preserve">Risk free rate </t>
  </si>
  <si>
    <t>Expected returns</t>
  </si>
  <si>
    <t>Options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</si>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</sst>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4" fontId="0" fillId="2" borderId="0" xfId="0" applyNumberFormat="1" applyFill="1"/>
    <xf numFmtId="10" fontId="0" fillId="2" borderId="0" xfId="0" applyNumberFormat="1" applyFill="1"/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142493</xdr:colOff>
      <xdr:row>6</xdr:row>
      <xdr:rowOff>152400</xdr:rowOff>
    </xdr:from>
    <xdr:to>
      <xdr:col>13</xdr:col>
      <xdr:colOff>97393</xdr:colOff>
      <xdr:row>11</xdr:row>
      <xdr:rowOff>37921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8DF3D7-2ADC-4914-9148-2B87298A7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2993" y="1257300"/>
          <a:ext cx="4660250" cy="806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115" zoomScaleNormal="115" workbookViewId="0">
      <selection activeCell="H12" sqref="H12"/>
    </sheetView>
  </sheetViews>
  <sheetFormatPr defaultRowHeight="14.5" x14ac:dyDescent="0.35"/>
  <cols>
    <col min="1" max="1" width="11.7265625" bestFit="1" customWidth="1"/>
    <col min="6" max="6" width="10.1796875" bestFit="1" customWidth="1"/>
    <col min="8" max="8" width="11.81640625" customWidth="1"/>
  </cols>
  <sheetData>
    <row r="1" spans="1:11" ht="42" customHeight="1" x14ac:dyDescent="0.35">
      <c r="A1" s="8" t="s">
        <v>0</v>
      </c>
      <c r="B1" s="8"/>
      <c r="C1" s="8"/>
      <c r="D1" s="8"/>
      <c r="F1" s="5" t="s">
        <v>1</v>
      </c>
      <c r="H1" s="4" t="s">
        <v>12</v>
      </c>
      <c r="J1" s="4" t="s">
        <v>13</v>
      </c>
      <c r="K1" s="12" t="s">
        <v>14</v>
      </c>
    </row>
    <row r="2" spans="1:11" x14ac:dyDescent="0.35">
      <c r="A2" s="1">
        <v>0.4</v>
      </c>
      <c r="B2" s="1">
        <v>0.03</v>
      </c>
      <c r="C2" s="1">
        <v>0.02</v>
      </c>
      <c r="D2" s="1">
        <v>0</v>
      </c>
      <c r="F2" s="2">
        <v>0.25</v>
      </c>
      <c r="H2" s="3">
        <f t="array" ref="H2:H5">B8*MMULT(A2:D5,F2:F5)+B7</f>
        <v>9.6278836509528593E-2</v>
      </c>
      <c r="J2" s="9">
        <v>0.1</v>
      </c>
      <c r="K2" s="9">
        <f t="array" ref="K2:K5">MMULT(MINVERSE(A2:D5),J2:J5-B7)/SUM(MMULT(MINVERSE(A2:D5),J2:J5-B7))</f>
        <v>0.26160326289874969</v>
      </c>
    </row>
    <row r="3" spans="1:11" x14ac:dyDescent="0.35">
      <c r="A3" s="1">
        <v>0.03</v>
      </c>
      <c r="B3" s="1">
        <v>0.2</v>
      </c>
      <c r="C3" s="1">
        <v>0</v>
      </c>
      <c r="D3" s="1">
        <v>-0.06</v>
      </c>
      <c r="F3" s="2">
        <v>0.3</v>
      </c>
      <c r="H3" s="3">
        <v>6.2051153460381148E-2</v>
      </c>
      <c r="J3" s="9">
        <f>H3</f>
        <v>6.2051153460381148E-2</v>
      </c>
      <c r="K3" s="9">
        <v>0.29450229869230127</v>
      </c>
    </row>
    <row r="4" spans="1:11" x14ac:dyDescent="0.35">
      <c r="A4" s="1">
        <v>0.02</v>
      </c>
      <c r="B4" s="1">
        <v>0</v>
      </c>
      <c r="C4" s="1">
        <v>0.3</v>
      </c>
      <c r="D4" s="1">
        <v>0.02</v>
      </c>
      <c r="F4" s="2">
        <v>0.4</v>
      </c>
      <c r="H4" s="3">
        <v>0.10214643931795388</v>
      </c>
      <c r="J4" s="9">
        <f>H4</f>
        <v>0.10214643931795388</v>
      </c>
      <c r="K4" s="9">
        <v>0.394703263975684</v>
      </c>
    </row>
    <row r="5" spans="1:11" x14ac:dyDescent="0.35">
      <c r="A5" s="1">
        <v>0</v>
      </c>
      <c r="B5" s="1">
        <v>-0.06</v>
      </c>
      <c r="C5" s="1">
        <v>0.03</v>
      </c>
      <c r="D5" s="1">
        <v>0.4</v>
      </c>
      <c r="F5" s="2">
        <v>0.05</v>
      </c>
      <c r="H5" s="3">
        <v>2.9127382146439326E-2</v>
      </c>
      <c r="J5" s="9">
        <f>H5</f>
        <v>2.9127382146439326E-2</v>
      </c>
      <c r="K5" s="9">
        <v>4.9191174433264873E-2</v>
      </c>
    </row>
    <row r="7" spans="1:11" x14ac:dyDescent="0.35">
      <c r="A7" t="s">
        <v>2</v>
      </c>
      <c r="B7" s="2">
        <v>0.02</v>
      </c>
      <c r="D7" t="s">
        <v>10</v>
      </c>
      <c r="E7" s="9">
        <v>8.5000000000000006E-2</v>
      </c>
    </row>
    <row r="8" spans="1:11" x14ac:dyDescent="0.35">
      <c r="A8" t="s">
        <v>3</v>
      </c>
      <c r="B8" s="10">
        <v>0.65195586760280855</v>
      </c>
      <c r="D8" t="s">
        <v>11</v>
      </c>
      <c r="E8" s="11">
        <f>SUMPRODUCT(F2:F5,H2:H5)</f>
        <v>8.500000000000002E-2</v>
      </c>
    </row>
    <row r="10" spans="1:11" x14ac:dyDescent="0.35">
      <c r="A10" s="6" t="s">
        <v>4</v>
      </c>
      <c r="B10" s="6" t="s">
        <v>9</v>
      </c>
    </row>
    <row r="11" spans="1:11" x14ac:dyDescent="0.35">
      <c r="A11" t="s">
        <v>5</v>
      </c>
      <c r="B11" s="7">
        <f t="array" ref="B11:B14">MMULT(MINVERSE(A2:D5),H2:H5-B7)/SUM(MMULT(MINVERSE(A2:D5),H2:H5-B7))</f>
        <v>0.24999999999999992</v>
      </c>
    </row>
    <row r="12" spans="1:11" x14ac:dyDescent="0.35">
      <c r="A12" t="s">
        <v>6</v>
      </c>
      <c r="B12" s="7">
        <v>0.29999999999999993</v>
      </c>
    </row>
    <row r="13" spans="1:11" x14ac:dyDescent="0.35">
      <c r="A13" t="s">
        <v>7</v>
      </c>
      <c r="B13" s="7">
        <v>0.39999999999999997</v>
      </c>
    </row>
    <row r="14" spans="1:11" x14ac:dyDescent="0.35">
      <c r="A14" t="s">
        <v>8</v>
      </c>
      <c r="B14" s="7">
        <v>5.000000000000001E-2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244D-63A4-4B81-934A-A42F9960A2EC}">
  <dimension ref="A1:K8"/>
  <sheetViews>
    <sheetView tabSelected="1" workbookViewId="0">
      <selection activeCell="K18" sqref="K18"/>
    </sheetView>
  </sheetViews>
  <sheetFormatPr defaultRowHeight="14.5" x14ac:dyDescent="0.35"/>
  <cols>
    <col min="1" max="1" width="12.1796875" bestFit="1" customWidth="1"/>
    <col min="6" max="6" width="10.1796875" bestFit="1" customWidth="1"/>
    <col min="8" max="8" width="15" bestFit="1" customWidth="1"/>
  </cols>
  <sheetData>
    <row r="1" spans="1:11" x14ac:dyDescent="0.35">
      <c r="A1" s="8" t="s">
        <v>0</v>
      </c>
      <c r="B1" s="8"/>
      <c r="C1" s="8"/>
      <c r="D1" s="8"/>
      <c r="F1" s="5" t="s">
        <v>1</v>
      </c>
      <c r="H1" t="s">
        <v>16</v>
      </c>
      <c r="J1" t="s">
        <v>17</v>
      </c>
      <c r="K1" t="s">
        <v>14</v>
      </c>
    </row>
    <row r="2" spans="1:11" x14ac:dyDescent="0.35">
      <c r="A2" s="1">
        <v>0.4</v>
      </c>
      <c r="B2" s="1">
        <v>0.03</v>
      </c>
      <c r="C2" s="1">
        <v>0.02</v>
      </c>
      <c r="D2" s="1">
        <v>0</v>
      </c>
      <c r="F2" s="2">
        <v>0.25</v>
      </c>
      <c r="H2" s="3">
        <f t="array" ref="H2:H5">MMULT(A2:D5,F2:F5)*B8+B7</f>
        <v>9.6278836509528593E-2</v>
      </c>
      <c r="J2">
        <f>10%</f>
        <v>0.1</v>
      </c>
      <c r="K2" s="3">
        <f t="array" ref="K2:K5">MMULT(MINVERSE(A2:D5),J2:J5-B7)/SUM(MMULT(MINVERSE(A2:D5),J2:J5-B7))</f>
        <v>0.26160326289874974</v>
      </c>
    </row>
    <row r="3" spans="1:11" x14ac:dyDescent="0.35">
      <c r="A3" s="1">
        <v>0.03</v>
      </c>
      <c r="B3" s="1">
        <v>0.2</v>
      </c>
      <c r="C3" s="1">
        <v>0</v>
      </c>
      <c r="D3" s="1">
        <v>-0.06</v>
      </c>
      <c r="F3" s="2">
        <v>0.3</v>
      </c>
      <c r="H3" s="3">
        <v>6.2051153460381148E-2</v>
      </c>
      <c r="J3" s="9">
        <f>H3</f>
        <v>6.2051153460381148E-2</v>
      </c>
      <c r="K3" s="3">
        <v>0.29450229869230127</v>
      </c>
    </row>
    <row r="4" spans="1:11" x14ac:dyDescent="0.35">
      <c r="A4" s="1">
        <v>0.02</v>
      </c>
      <c r="B4" s="1">
        <v>0</v>
      </c>
      <c r="C4" s="1">
        <v>0.3</v>
      </c>
      <c r="D4" s="1">
        <v>0.02</v>
      </c>
      <c r="F4" s="2">
        <v>0.4</v>
      </c>
      <c r="H4" s="3">
        <v>0.10214643931795386</v>
      </c>
      <c r="J4" s="9">
        <f>H4</f>
        <v>0.10214643931795386</v>
      </c>
      <c r="K4" s="3">
        <v>0.39470326397568395</v>
      </c>
    </row>
    <row r="5" spans="1:11" x14ac:dyDescent="0.35">
      <c r="A5" s="1">
        <v>0</v>
      </c>
      <c r="B5" s="1">
        <v>-0.06</v>
      </c>
      <c r="C5" s="1">
        <v>0.03</v>
      </c>
      <c r="D5" s="1">
        <v>0.4</v>
      </c>
      <c r="F5" s="2">
        <v>0.05</v>
      </c>
      <c r="H5" s="3">
        <v>2.9127382146439323E-2</v>
      </c>
      <c r="J5" s="9">
        <f>H5</f>
        <v>2.9127382146439323E-2</v>
      </c>
      <c r="K5" s="3">
        <v>4.9191174433264873E-2</v>
      </c>
    </row>
    <row r="7" spans="1:11" x14ac:dyDescent="0.35">
      <c r="A7" t="s">
        <v>15</v>
      </c>
      <c r="B7" s="2">
        <v>0.02</v>
      </c>
      <c r="D7" t="s">
        <v>18</v>
      </c>
      <c r="E7" s="9">
        <v>8.5000000000000006E-2</v>
      </c>
    </row>
    <row r="8" spans="1:11" x14ac:dyDescent="0.35">
      <c r="A8" t="s">
        <v>3</v>
      </c>
      <c r="B8" s="1">
        <v>0.65195586760280844</v>
      </c>
      <c r="D8" t="s">
        <v>11</v>
      </c>
      <c r="E8" s="3">
        <f>SUMPRODUCT(F2:F5,H2:H5)</f>
        <v>8.5000000000000006E-2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2019-05-24T23:22:47Z</dcterms:modified>
</cp:coreProperties>
</file>