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gupta\OneDrive\Documents\BA\Raw Data\HR - Project\"/>
    </mc:Choice>
  </mc:AlternateContent>
  <xr:revisionPtr revIDLastSave="0" documentId="13_ncr:1_{E0EFF5B4-E36E-4317-991F-6196FDD7A601}" xr6:coauthVersionLast="47" xr6:coauthVersionMax="47" xr10:uidLastSave="{00000000-0000-0000-0000-000000000000}"/>
  <bookViews>
    <workbookView xWindow="-108" yWindow="-108" windowWidth="23256" windowHeight="12456" activeTab="2" xr2:uid="{63B4F4F1-5AC4-4A1C-921E-FC967D3AA3BD}"/>
  </bookViews>
  <sheets>
    <sheet name="Candidate_Application_Tracking" sheetId="2" r:id="rId1"/>
    <sheet name="Dataset" sheetId="1" r:id="rId2"/>
    <sheet name="Pivot Table" sheetId="3" r:id="rId3"/>
    <sheet name="Dashboard" sheetId="4" r:id="rId4"/>
  </sheets>
  <definedNames>
    <definedName name="_xlchart.v2.0" hidden="1">'Pivot Table'!$D$4:$D$8</definedName>
    <definedName name="_xlcn.WorksheetConnection_DatasetA1J1011" hidden="1">Dataset!$A$1:$K$101</definedName>
    <definedName name="Slicer_Position_Title">#N/A</definedName>
  </definedNames>
  <calcPr calcId="191029"/>
  <pivotCaches>
    <pivotCache cacheId="0" r:id="rId5"/>
    <pivotCache cacheId="6" r:id="rId6"/>
    <pivotCache cacheId="9"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set!$A$1:$J$101"/>
        </x15:modelTables>
        <x15:extLst>
          <ext xmlns:x16="http://schemas.microsoft.com/office/spreadsheetml/2014/11/main" uri="{9835A34E-60A6-4A7C-AAB8-D5F71C897F49}">
            <x16:modelTimeGroupings>
              <x16:modelTimeGrouping tableName="Range" columnName="Offer Date" columnId="Offer Date">
                <x16:calculatedTimeColumn columnName="Offer Date (Month Index)" columnId="Offer Date (Month Index)" contentType="monthsindex" isSelected="1"/>
                <x16:calculatedTimeColumn columnName="Offer Date (Month)" columnId="Offer Date (Month)" contentType="months" isSelected="1"/>
              </x16:modelTimeGrouping>
              <x16:modelTimeGrouping tableName="Range" columnName="Application Date" columnId="Application Date">
                <x16:calculatedTimeColumn columnName="Application Date (Month Index)" columnId="Application Date (Month Index)" contentType="monthsindex" isSelected="1"/>
                <x16:calculatedTimeColumn columnName="Application Date (Month)" columnId="Applica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 l="1"/>
  <c r="D6" i="3"/>
  <c r="D7" i="3"/>
  <c r="D8" i="3"/>
  <c r="D4" i="3"/>
  <c r="D5" i="3"/>
  <c r="H10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2A1E1-CCB8-431D-BDC2-BA0B95515414}" keepAlive="1" name="Query - Candidate_Application_Tracking" description="Connection to the 'Candidate_Application_Tracking' query in the workbook." type="5" refreshedVersion="0" background="1">
    <dbPr connection="Provider=Microsoft.Mashup.OleDb.1;Data Source=$Workbook$;Location=Candidate_Application_Tracking;Extended Properties=&quot;&quot;" command="SELECT * FROM [Candidate_Application_Tracking]"/>
  </connection>
  <connection id="2" xr16:uid="{85885ECA-EA3A-43CF-AEF8-4E15F73F0D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90189AA-1E4B-4B76-9796-0566EC1F4518}" name="WorksheetConnection_Dataset!$A$1:$J$101" type="102" refreshedVersion="8" minRefreshableVersion="5">
    <extLst>
      <ext xmlns:x15="http://schemas.microsoft.com/office/spreadsheetml/2010/11/main" uri="{DE250136-89BD-433C-8126-D09CA5730AF9}">
        <x15:connection id="Range" autoDelete="1">
          <x15:rangePr sourceName="_xlcn.WorksheetConnection_DatasetA1J1011"/>
        </x15:connection>
      </ext>
    </extLst>
  </connection>
</connections>
</file>

<file path=xl/sharedStrings.xml><?xml version="1.0" encoding="utf-8"?>
<sst xmlns="http://schemas.openxmlformats.org/spreadsheetml/2006/main" count="1137" uniqueCount="153">
  <si>
    <t>Candidate ID</t>
  </si>
  <si>
    <t>Source</t>
  </si>
  <si>
    <t>Application Date</t>
  </si>
  <si>
    <t>Screening Date</t>
  </si>
  <si>
    <t>Interview Date</t>
  </si>
  <si>
    <t>Offer Date</t>
  </si>
  <si>
    <t>Status</t>
  </si>
  <si>
    <t>Recruiter Name</t>
  </si>
  <si>
    <t>Position Title</t>
  </si>
  <si>
    <t>CAN0001</t>
  </si>
  <si>
    <t>Indeed</t>
  </si>
  <si>
    <t>Hired</t>
  </si>
  <si>
    <t>Natalie Smith</t>
  </si>
  <si>
    <t>Operations Manager</t>
  </si>
  <si>
    <t>CAN0002</t>
  </si>
  <si>
    <t>LinkedIn</t>
  </si>
  <si>
    <t>In Process</t>
  </si>
  <si>
    <t>Ruth Howell</t>
  </si>
  <si>
    <t>Marketing Associate</t>
  </si>
  <si>
    <t>CAN0003</t>
  </si>
  <si>
    <t>Referral</t>
  </si>
  <si>
    <t>Rejected</t>
  </si>
  <si>
    <t>Natasha Castillo</t>
  </si>
  <si>
    <t>HR Executive</t>
  </si>
  <si>
    <t>CAN0004</t>
  </si>
  <si>
    <t>Naukri</t>
  </si>
  <si>
    <t>Catherine Kirk</t>
  </si>
  <si>
    <t>CAN0005</t>
  </si>
  <si>
    <t>Company Website</t>
  </si>
  <si>
    <t>Austin Lee</t>
  </si>
  <si>
    <t>Data Analyst</t>
  </si>
  <si>
    <t>CAN0006</t>
  </si>
  <si>
    <t>Melissa Moore</t>
  </si>
  <si>
    <t>CAN0007</t>
  </si>
  <si>
    <t>CAN0008</t>
  </si>
  <si>
    <t>Carrie Hodges</t>
  </si>
  <si>
    <t>CAN0009</t>
  </si>
  <si>
    <t>Business Analyst</t>
  </si>
  <si>
    <t>CAN0010</t>
  </si>
  <si>
    <t>CAN0011</t>
  </si>
  <si>
    <t>CAN0012</t>
  </si>
  <si>
    <t>Mr. Brandon Shields</t>
  </si>
  <si>
    <t>CAN0013</t>
  </si>
  <si>
    <t>CAN0014</t>
  </si>
  <si>
    <t>Jeffrey Mills</t>
  </si>
  <si>
    <t>CAN0015</t>
  </si>
  <si>
    <t>CAN0016</t>
  </si>
  <si>
    <t>CAN0017</t>
  </si>
  <si>
    <t>Randall Wise</t>
  </si>
  <si>
    <t>CAN0018</t>
  </si>
  <si>
    <t>CAN0019</t>
  </si>
  <si>
    <t>CAN0020</t>
  </si>
  <si>
    <t>CAN0021</t>
  </si>
  <si>
    <t>CAN0022</t>
  </si>
  <si>
    <t>CAN0023</t>
  </si>
  <si>
    <t>CAN0024</t>
  </si>
  <si>
    <t>CAN0025</t>
  </si>
  <si>
    <t>CAN0026</t>
  </si>
  <si>
    <t>CAN0027</t>
  </si>
  <si>
    <t>CAN0028</t>
  </si>
  <si>
    <t>CAN0029</t>
  </si>
  <si>
    <t>CAN0030</t>
  </si>
  <si>
    <t>CAN0031</t>
  </si>
  <si>
    <t>CAN0032</t>
  </si>
  <si>
    <t>CAN0033</t>
  </si>
  <si>
    <t>CAN0034</t>
  </si>
  <si>
    <t>CAN0035</t>
  </si>
  <si>
    <t>CAN0036</t>
  </si>
  <si>
    <t>CAN0037</t>
  </si>
  <si>
    <t>CAN0038</t>
  </si>
  <si>
    <t>CAN0039</t>
  </si>
  <si>
    <t>CAN0040</t>
  </si>
  <si>
    <t>CAN0041</t>
  </si>
  <si>
    <t>CAN0042</t>
  </si>
  <si>
    <t>CAN0043</t>
  </si>
  <si>
    <t>CAN0044</t>
  </si>
  <si>
    <t>CAN0045</t>
  </si>
  <si>
    <t>CAN0046</t>
  </si>
  <si>
    <t>CAN0047</t>
  </si>
  <si>
    <t>CAN0048</t>
  </si>
  <si>
    <t>CAN0049</t>
  </si>
  <si>
    <t>CAN0050</t>
  </si>
  <si>
    <t>CAN0051</t>
  </si>
  <si>
    <t>CAN0052</t>
  </si>
  <si>
    <t>CAN0053</t>
  </si>
  <si>
    <t>CAN0054</t>
  </si>
  <si>
    <t>CAN0055</t>
  </si>
  <si>
    <t>CAN0056</t>
  </si>
  <si>
    <t>CAN0057</t>
  </si>
  <si>
    <t>CAN0058</t>
  </si>
  <si>
    <t>CAN0059</t>
  </si>
  <si>
    <t>CAN0060</t>
  </si>
  <si>
    <t>CAN0061</t>
  </si>
  <si>
    <t>CAN0062</t>
  </si>
  <si>
    <t>CAN0063</t>
  </si>
  <si>
    <t>CAN0064</t>
  </si>
  <si>
    <t>CAN0065</t>
  </si>
  <si>
    <t>CAN0066</t>
  </si>
  <si>
    <t>CAN0067</t>
  </si>
  <si>
    <t>CAN0068</t>
  </si>
  <si>
    <t>CAN0069</t>
  </si>
  <si>
    <t>CAN0070</t>
  </si>
  <si>
    <t>CAN0071</t>
  </si>
  <si>
    <t>CAN0072</t>
  </si>
  <si>
    <t>CAN0073</t>
  </si>
  <si>
    <t>CAN0074</t>
  </si>
  <si>
    <t>CAN0075</t>
  </si>
  <si>
    <t>CAN0076</t>
  </si>
  <si>
    <t>CAN0077</t>
  </si>
  <si>
    <t>CAN0078</t>
  </si>
  <si>
    <t>CAN0079</t>
  </si>
  <si>
    <t>CAN0080</t>
  </si>
  <si>
    <t>CAN0081</t>
  </si>
  <si>
    <t>CAN0082</t>
  </si>
  <si>
    <t>CAN0083</t>
  </si>
  <si>
    <t>CAN0084</t>
  </si>
  <si>
    <t>CAN0085</t>
  </si>
  <si>
    <t>CAN0086</t>
  </si>
  <si>
    <t>CAN0087</t>
  </si>
  <si>
    <t>CAN0088</t>
  </si>
  <si>
    <t>CAN0089</t>
  </si>
  <si>
    <t>CAN0090</t>
  </si>
  <si>
    <t>CAN0091</t>
  </si>
  <si>
    <t>CAN0092</t>
  </si>
  <si>
    <t>CAN0093</t>
  </si>
  <si>
    <t>CAN0094</t>
  </si>
  <si>
    <t>CAN0095</t>
  </si>
  <si>
    <t>CAN0096</t>
  </si>
  <si>
    <t>CAN0097</t>
  </si>
  <si>
    <t>CAN0098</t>
  </si>
  <si>
    <t>CAN0099</t>
  </si>
  <si>
    <t>CAN0100</t>
  </si>
  <si>
    <t>1. which source is more useful for us</t>
  </si>
  <si>
    <t>2. what is the conversion ration</t>
  </si>
  <si>
    <t>3. recruiter performance</t>
  </si>
  <si>
    <t>Grand Total</t>
  </si>
  <si>
    <t>4. Avg. Time to Offer by Source</t>
  </si>
  <si>
    <t>Sources</t>
  </si>
  <si>
    <t>Total Application received</t>
  </si>
  <si>
    <t>Recruiters</t>
  </si>
  <si>
    <t xml:space="preserve">Total Postion Closed </t>
  </si>
  <si>
    <t>Total Candidates hired</t>
  </si>
  <si>
    <t>Conversion Days</t>
  </si>
  <si>
    <t>Sourcing Platform</t>
  </si>
  <si>
    <t>Conversion  Days (Formulas)</t>
  </si>
  <si>
    <t>NA</t>
  </si>
  <si>
    <t>Average of Conversion Days</t>
  </si>
  <si>
    <t>Postions</t>
  </si>
  <si>
    <t>Most Useful Sourcing Platform</t>
  </si>
  <si>
    <t>Recruiter's Performance</t>
  </si>
  <si>
    <t>Time Taken to release offer (Days)</t>
  </si>
  <si>
    <t>Total No</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</si>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</sst>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Calibri"/>
      <family val="2"/>
      <scheme val="minor"/>
    </font>
    <font>
      <b/>
      <sz val="11"/>
      <color theme="1"/>
      <name val="Calibri"/>
      <family val="2"/>
      <scheme val="minor"/>
    </font>
    <font>
      <b/>
      <sz val="11"/>
      <color theme="1"/>
      <name val="Georgia"/>
      <family val="1"/>
    </font>
    <font>
      <b/>
      <u/>
      <sz val="11"/>
      <color theme="1"/>
      <name val="Calibri"/>
      <family val="2"/>
      <scheme val="minor"/>
    </font>
    <font>
      <sz val="11"/>
      <color theme="1"/>
      <name val="Calibri"/>
      <family val="2"/>
      <scheme val="minor"/>
    </font>
    <font>
      <b/>
      <sz val="16"/>
      <color rgb="FF000000"/>
      <name val="Georgia"/>
      <family val="1"/>
    </font>
  </fonts>
  <fills count="4">
    <fill>
      <patternFill patternType="none"/>
    </fill>
    <fill>
      <patternFill patternType="gray125"/>
    </fill>
    <fill>
      <patternFill patternType="solid">
        <fgColor theme="2" tint="-0.24997711111789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14" fontId="0" fillId="0" borderId="0" xfId="0" applyNumberFormat="1"/>
    <xf numFmtId="0" fontId="1" fillId="0" borderId="0" xfId="0" applyFont="1"/>
    <xf numFmtId="0" fontId="1" fillId="2" borderId="1" xfId="0" applyFont="1" applyFill="1" applyBorder="1"/>
    <xf numFmtId="0" fontId="0" fillId="2" borderId="1" xfId="0" applyFill="1" applyBorder="1"/>
    <xf numFmtId="0" fontId="0" fillId="0" borderId="1" xfId="0" pivotButton="1" applyBorder="1"/>
    <xf numFmtId="0" fontId="0" fillId="0" borderId="1" xfId="0" applyBorder="1"/>
    <xf numFmtId="0" fontId="0" fillId="0" borderId="1" xfId="0" applyBorder="1" applyAlignment="1">
      <alignment horizontal="left"/>
    </xf>
    <xf numFmtId="1" fontId="0" fillId="0" borderId="1" xfId="0" applyNumberFormat="1" applyBorder="1"/>
    <xf numFmtId="0" fontId="2" fillId="0" borderId="0" xfId="0" applyFont="1"/>
    <xf numFmtId="0" fontId="3" fillId="0" borderId="0" xfId="0" applyFont="1"/>
    <xf numFmtId="1" fontId="0" fillId="0" borderId="0" xfId="0" applyNumberFormat="1"/>
    <xf numFmtId="164" fontId="1" fillId="3" borderId="1" xfId="1" applyNumberFormat="1" applyFont="1" applyFill="1" applyBorder="1"/>
    <xf numFmtId="0" fontId="1" fillId="3" borderId="1" xfId="0" applyFont="1" applyFill="1" applyBorder="1"/>
    <xf numFmtId="0" fontId="5" fillId="0" borderId="0" xfId="0" applyFont="1"/>
    <xf numFmtId="9" fontId="0" fillId="0" borderId="1" xfId="1" applyFont="1" applyBorder="1"/>
    <xf numFmtId="0" fontId="0" fillId="0" borderId="1" xfId="0" pivotButton="1" applyBorder="1" applyAlignment="1"/>
    <xf numFmtId="0" fontId="0" fillId="0" borderId="1" xfId="0" applyBorder="1" applyAlignment="1"/>
    <xf numFmtId="0" fontId="0" fillId="0" borderId="1" xfId="0" applyNumberFormat="1" applyBorder="1" applyAlignment="1"/>
  </cellXfs>
  <cellStyles count="2">
    <cellStyle name="Normal" xfId="0" builtinId="0"/>
    <cellStyle name="Percent" xfId="1" builtinId="5"/>
  </cellStyles>
  <dxfs count="8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border>
        <left style="thin">
          <color indexed="64"/>
        </left>
        <vertical style="thin">
          <color indexed="64"/>
        </vertical>
      </border>
    </dxf>
    <dxf>
      <border>
        <left style="thin">
          <color indexed="64"/>
        </left>
        <vertical style="thin">
          <color indexed="64"/>
        </vertical>
      </border>
    </dxf>
    <dxf>
      <border>
        <left style="thin">
          <color indexed="64"/>
        </left>
        <vertical style="thin">
          <color indexed="64"/>
        </vertical>
      </border>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5" formatCode="0.00000000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vertical style="thin">
          <color indexed="64"/>
        </vertical>
      </border>
    </dxf>
    <dxf>
      <border>
        <left style="thin">
          <color indexed="64"/>
        </left>
        <vertical style="thin">
          <color indexed="64"/>
        </vertical>
      </border>
    </dxf>
    <dxf>
      <border>
        <left style="thin">
          <color indexed="64"/>
        </left>
        <vertical style="thin">
          <color indexed="64"/>
        </vertic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Slicer Style 1" pivot="0" table="0" count="0" xr9:uid="{22F7A753-D493-42CE-97D6-C196F08A9ED9}"/>
  </tableStyles>
  <colors>
    <mruColors>
      <color rgb="FF47240C"/>
      <color rgb="FF4E1E0A"/>
      <color rgb="FF5D2A07"/>
      <color rgb="FF9F4B31"/>
      <color rgb="FF803A0A"/>
      <color rgb="FF4E2A07"/>
      <color rgb="FFC1570F"/>
      <color rgb="FFAB4D0D"/>
      <color rgb="FFD56011"/>
      <color rgb="FF98450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Analysis Project.xlsx]Pivot Table!Sources Data</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alpha val="8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alpha val="8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alpha val="83000"/>
            </a:schemeClr>
          </a:solidFill>
          <a:ln>
            <a:noFill/>
          </a:ln>
          <a:effectLst/>
        </c:spPr>
      </c:pivotFmt>
      <c:pivotFmt>
        <c:idx val="7"/>
        <c:spPr>
          <a:solidFill>
            <a:schemeClr val="accent1">
              <a:lumMod val="60000"/>
              <a:lumOff val="40000"/>
              <a:alpha val="83000"/>
            </a:schemeClr>
          </a:solidFill>
          <a:ln>
            <a:noFill/>
          </a:ln>
          <a:effectLst/>
        </c:spPr>
      </c:pivotFmt>
      <c:pivotFmt>
        <c:idx val="8"/>
        <c:spPr>
          <a:solidFill>
            <a:schemeClr val="accent1">
              <a:lumMod val="60000"/>
              <a:lumOff val="40000"/>
              <a:alpha val="83000"/>
            </a:schemeClr>
          </a:solidFill>
          <a:ln>
            <a:noFill/>
          </a:ln>
          <a:effectLst/>
        </c:spPr>
      </c:pivotFmt>
      <c:pivotFmt>
        <c:idx val="9"/>
        <c:spPr>
          <a:solidFill>
            <a:schemeClr val="accent1">
              <a:lumMod val="60000"/>
              <a:lumOff val="40000"/>
              <a:alpha val="83000"/>
            </a:schemeClr>
          </a:solidFill>
          <a:ln>
            <a:noFill/>
          </a:ln>
          <a:effectLst/>
        </c:spPr>
      </c:pivotFmt>
      <c:pivotFmt>
        <c:idx val="10"/>
        <c:spPr>
          <a:solidFill>
            <a:schemeClr val="accent1">
              <a:lumMod val="60000"/>
              <a:lumOff val="40000"/>
              <a:alpha val="83000"/>
            </a:schemeClr>
          </a:solidFill>
          <a:ln>
            <a:noFill/>
          </a:ln>
          <a:effectLst/>
        </c:spPr>
      </c:pivotFmt>
      <c:pivotFmt>
        <c:idx val="1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7815864247364E-2"/>
          <c:y val="0.15410518321036643"/>
          <c:w val="0.88645218175853036"/>
          <c:h val="0.6497463161592989"/>
        </c:manualLayout>
      </c:layout>
      <c:barChart>
        <c:barDir val="col"/>
        <c:grouping val="clustered"/>
        <c:varyColors val="0"/>
        <c:ser>
          <c:idx val="0"/>
          <c:order val="0"/>
          <c:tx>
            <c:strRef>
              <c:f>'Pivot Table'!$B$3</c:f>
              <c:strCache>
                <c:ptCount val="1"/>
                <c:pt idx="0">
                  <c:v>Total Application received</c:v>
                </c:pt>
              </c:strCache>
            </c:strRef>
          </c:tx>
          <c:spPr>
            <a:solidFill>
              <a:schemeClr val="accent1">
                <a:lumMod val="50000"/>
                <a:alpha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Table'!$A$4:$A$9</c:f>
              <c:strCache>
                <c:ptCount val="5"/>
                <c:pt idx="0">
                  <c:v>Company Website</c:v>
                </c:pt>
                <c:pt idx="1">
                  <c:v>Indeed</c:v>
                </c:pt>
                <c:pt idx="2">
                  <c:v>LinkedIn</c:v>
                </c:pt>
                <c:pt idx="3">
                  <c:v>Naukri</c:v>
                </c:pt>
                <c:pt idx="4">
                  <c:v>Referral</c:v>
                </c:pt>
              </c:strCache>
            </c:strRef>
          </c:cat>
          <c:val>
            <c:numRef>
              <c:f>'Pivot Table'!$B$4:$B$9</c:f>
              <c:numCache>
                <c:formatCode>General</c:formatCode>
                <c:ptCount val="5"/>
                <c:pt idx="0">
                  <c:v>19</c:v>
                </c:pt>
                <c:pt idx="1">
                  <c:v>23</c:v>
                </c:pt>
                <c:pt idx="2">
                  <c:v>17</c:v>
                </c:pt>
                <c:pt idx="3">
                  <c:v>17</c:v>
                </c:pt>
                <c:pt idx="4">
                  <c:v>24</c:v>
                </c:pt>
              </c:numCache>
            </c:numRef>
          </c:val>
          <c:extLst>
            <c:ext xmlns:c16="http://schemas.microsoft.com/office/drawing/2014/chart" uri="{C3380CC4-5D6E-409C-BE32-E72D297353CC}">
              <c16:uniqueId val="{00000000-C87E-44E6-872B-B8D77706B799}"/>
            </c:ext>
          </c:extLst>
        </c:ser>
        <c:ser>
          <c:idx val="1"/>
          <c:order val="1"/>
          <c:tx>
            <c:strRef>
              <c:f>'Pivot Table'!$C$3</c:f>
              <c:strCache>
                <c:ptCount val="1"/>
                <c:pt idx="0">
                  <c:v>Total Candidates hired</c:v>
                </c:pt>
              </c:strCache>
            </c:strRef>
          </c:tx>
          <c:spPr>
            <a:solidFill>
              <a:schemeClr val="accent1">
                <a:lumMod val="60000"/>
                <a:lumOff val="40000"/>
                <a:alpha val="83000"/>
              </a:schemeClr>
            </a:solidFill>
            <a:ln>
              <a:noFill/>
            </a:ln>
            <a:effectLst/>
          </c:spPr>
          <c:invertIfNegative val="0"/>
          <c:dPt>
            <c:idx val="0"/>
            <c:invertIfNegative val="0"/>
            <c:bubble3D val="0"/>
            <c:spPr>
              <a:solidFill>
                <a:schemeClr val="accent1">
                  <a:lumMod val="60000"/>
                  <a:lumOff val="40000"/>
                  <a:alpha val="83000"/>
                </a:schemeClr>
              </a:solidFill>
              <a:ln>
                <a:noFill/>
              </a:ln>
              <a:effectLst/>
            </c:spPr>
            <c:extLst>
              <c:ext xmlns:c16="http://schemas.microsoft.com/office/drawing/2014/chart" uri="{C3380CC4-5D6E-409C-BE32-E72D297353CC}">
                <c16:uniqueId val="{00000006-C87E-44E6-872B-B8D77706B799}"/>
              </c:ext>
            </c:extLst>
          </c:dPt>
          <c:dPt>
            <c:idx val="1"/>
            <c:invertIfNegative val="0"/>
            <c:bubble3D val="0"/>
            <c:spPr>
              <a:solidFill>
                <a:schemeClr val="accent1">
                  <a:lumMod val="60000"/>
                  <a:lumOff val="40000"/>
                  <a:alpha val="83000"/>
                </a:schemeClr>
              </a:solidFill>
              <a:ln>
                <a:noFill/>
              </a:ln>
              <a:effectLst/>
            </c:spPr>
            <c:extLst>
              <c:ext xmlns:c16="http://schemas.microsoft.com/office/drawing/2014/chart" uri="{C3380CC4-5D6E-409C-BE32-E72D297353CC}">
                <c16:uniqueId val="{00000002-C87E-44E6-872B-B8D77706B799}"/>
              </c:ext>
            </c:extLst>
          </c:dPt>
          <c:dPt>
            <c:idx val="2"/>
            <c:invertIfNegative val="0"/>
            <c:bubble3D val="0"/>
            <c:spPr>
              <a:solidFill>
                <a:schemeClr val="accent1">
                  <a:lumMod val="60000"/>
                  <a:lumOff val="40000"/>
                  <a:alpha val="83000"/>
                </a:schemeClr>
              </a:solidFill>
              <a:ln>
                <a:noFill/>
              </a:ln>
              <a:effectLst/>
            </c:spPr>
            <c:extLst>
              <c:ext xmlns:c16="http://schemas.microsoft.com/office/drawing/2014/chart" uri="{C3380CC4-5D6E-409C-BE32-E72D297353CC}">
                <c16:uniqueId val="{00000003-C87E-44E6-872B-B8D77706B799}"/>
              </c:ext>
            </c:extLst>
          </c:dPt>
          <c:dPt>
            <c:idx val="3"/>
            <c:invertIfNegative val="0"/>
            <c:bubble3D val="0"/>
            <c:spPr>
              <a:solidFill>
                <a:schemeClr val="accent1">
                  <a:lumMod val="60000"/>
                  <a:lumOff val="40000"/>
                  <a:alpha val="83000"/>
                </a:schemeClr>
              </a:solidFill>
              <a:ln>
                <a:noFill/>
              </a:ln>
              <a:effectLst/>
            </c:spPr>
            <c:extLst>
              <c:ext xmlns:c16="http://schemas.microsoft.com/office/drawing/2014/chart" uri="{C3380CC4-5D6E-409C-BE32-E72D297353CC}">
                <c16:uniqueId val="{00000004-C87E-44E6-872B-B8D77706B799}"/>
              </c:ext>
            </c:extLst>
          </c:dPt>
          <c:dPt>
            <c:idx val="4"/>
            <c:invertIfNegative val="0"/>
            <c:bubble3D val="0"/>
            <c:spPr>
              <a:solidFill>
                <a:schemeClr val="accent1">
                  <a:lumMod val="60000"/>
                  <a:lumOff val="40000"/>
                  <a:alpha val="83000"/>
                </a:schemeClr>
              </a:solidFill>
              <a:ln>
                <a:noFill/>
              </a:ln>
              <a:effectLst/>
            </c:spPr>
            <c:extLst>
              <c:ext xmlns:c16="http://schemas.microsoft.com/office/drawing/2014/chart" uri="{C3380CC4-5D6E-409C-BE32-E72D297353CC}">
                <c16:uniqueId val="{00000005-C87E-44E6-872B-B8D77706B7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Table'!$A$4:$A$9</c:f>
              <c:strCache>
                <c:ptCount val="5"/>
                <c:pt idx="0">
                  <c:v>Company Website</c:v>
                </c:pt>
                <c:pt idx="1">
                  <c:v>Indeed</c:v>
                </c:pt>
                <c:pt idx="2">
                  <c:v>LinkedIn</c:v>
                </c:pt>
                <c:pt idx="3">
                  <c:v>Naukri</c:v>
                </c:pt>
                <c:pt idx="4">
                  <c:v>Referral</c:v>
                </c:pt>
              </c:strCache>
            </c:strRef>
          </c:cat>
          <c:val>
            <c:numRef>
              <c:f>'Pivot Table'!$C$4:$C$9</c:f>
              <c:numCache>
                <c:formatCode>General</c:formatCode>
                <c:ptCount val="5"/>
                <c:pt idx="0">
                  <c:v>7</c:v>
                </c:pt>
                <c:pt idx="1">
                  <c:v>12</c:v>
                </c:pt>
                <c:pt idx="2">
                  <c:v>3</c:v>
                </c:pt>
                <c:pt idx="3">
                  <c:v>4</c:v>
                </c:pt>
                <c:pt idx="4">
                  <c:v>7</c:v>
                </c:pt>
              </c:numCache>
            </c:numRef>
          </c:val>
          <c:extLst>
            <c:ext xmlns:c16="http://schemas.microsoft.com/office/drawing/2014/chart" uri="{C3380CC4-5D6E-409C-BE32-E72D297353CC}">
              <c16:uniqueId val="{00000001-C87E-44E6-872B-B8D77706B799}"/>
            </c:ext>
          </c:extLst>
        </c:ser>
        <c:dLbls>
          <c:dLblPos val="outEnd"/>
          <c:showLegendKey val="0"/>
          <c:showVal val="1"/>
          <c:showCatName val="0"/>
          <c:showSerName val="0"/>
          <c:showPercent val="0"/>
          <c:showBubbleSize val="0"/>
        </c:dLbls>
        <c:gapWidth val="80"/>
        <c:axId val="1258157695"/>
        <c:axId val="1258156735"/>
      </c:barChart>
      <c:catAx>
        <c:axId val="1258157695"/>
        <c:scaling>
          <c:orientation val="minMax"/>
        </c:scaling>
        <c:delete val="0"/>
        <c:axPos val="b"/>
        <c:minorGridlines>
          <c:spPr>
            <a:ln>
              <a:solidFill>
                <a:schemeClr val="tx1">
                  <a:lumMod val="5000"/>
                  <a:lumOff val="95000"/>
                </a:schemeClr>
              </a:solidFill>
            </a:ln>
            <a:effectLst/>
          </c:spPr>
        </c:minorGridlines>
        <c:numFmt formatCode="General" sourceLinked="1"/>
        <c:majorTickMark val="in"/>
        <c:minorTickMark val="out"/>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800" b="1" i="0" u="none" strike="noStrike" kern="1200" cap="none" spc="20" normalizeH="0" baseline="0">
                <a:solidFill>
                  <a:schemeClr val="tx1"/>
                </a:solidFill>
                <a:latin typeface="Georgia" panose="02040502050405020303" pitchFamily="18" charset="0"/>
                <a:ea typeface="+mn-ea"/>
                <a:cs typeface="Times New Roman" panose="02020603050405020304" pitchFamily="18" charset="0"/>
              </a:defRPr>
            </a:pPr>
            <a:endParaRPr lang="en-US"/>
          </a:p>
        </c:txPr>
        <c:crossAx val="1258156735"/>
        <c:crosses val="autoZero"/>
        <c:auto val="1"/>
        <c:lblAlgn val="ctr"/>
        <c:lblOffset val="100"/>
        <c:noMultiLvlLbl val="0"/>
      </c:catAx>
      <c:valAx>
        <c:axId val="1258156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Georgia" panose="02040502050405020303" pitchFamily="18" charset="0"/>
                <a:ea typeface="+mn-ea"/>
                <a:cs typeface="Times New Roman" panose="02020603050405020304" pitchFamily="18" charset="0"/>
              </a:defRPr>
            </a:pPr>
            <a:endParaRPr lang="en-US"/>
          </a:p>
        </c:txPr>
        <c:crossAx val="1258157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solidFill>
            <a:schemeClr val="tx1"/>
          </a:solidFill>
          <a:latin typeface="Georgia" panose="02040502050405020303"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Analysis Project.xlsx]Pivot Table!PivotTable7</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solidFill>
                <a:latin typeface="Georgia" panose="02040502050405020303" pitchFamily="18" charset="0"/>
                <a:ea typeface="+mj-ea"/>
                <a:cs typeface="Times New Roman" panose="02020603050405020304" pitchFamily="18" charset="0"/>
              </a:defRPr>
            </a:pPr>
            <a:r>
              <a:rPr lang="en-US"/>
              <a:t>Recruiter's Performance</a:t>
            </a:r>
          </a:p>
        </c:rich>
      </c:tx>
      <c:layout>
        <c:manualLayout>
          <c:xMode val="edge"/>
          <c:yMode val="edge"/>
          <c:x val="0.11406003159557661"/>
          <c:y val="1.6129032258064516E-2"/>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Georgia" panose="02040502050405020303" pitchFamily="18" charset="0"/>
              <a:ea typeface="+mj-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240C">
              <a:alpha val="76863"/>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4022459101545"/>
          <c:y val="0.11281514122661272"/>
          <c:w val="0.73106421023116419"/>
          <c:h val="0.79477714368272778"/>
        </c:manualLayout>
      </c:layout>
      <c:barChart>
        <c:barDir val="bar"/>
        <c:grouping val="clustered"/>
        <c:varyColors val="0"/>
        <c:ser>
          <c:idx val="0"/>
          <c:order val="0"/>
          <c:tx>
            <c:strRef>
              <c:f>'Pivot Table'!$B$12</c:f>
              <c:strCache>
                <c:ptCount val="1"/>
                <c:pt idx="0">
                  <c:v>Total</c:v>
                </c:pt>
              </c:strCache>
            </c:strRef>
          </c:tx>
          <c:spPr>
            <a:solidFill>
              <a:srgbClr val="69240C">
                <a:alpha val="76863"/>
              </a:srgbClr>
            </a:solidFill>
            <a:ln>
              <a:noFill/>
            </a:ln>
            <a:effectLst/>
          </c:spPr>
          <c:invertIfNegative val="1"/>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Table'!$A$13:$A$21</c:f>
              <c:strCache>
                <c:ptCount val="9"/>
                <c:pt idx="0">
                  <c:v>Carrie Hodges</c:v>
                </c:pt>
                <c:pt idx="1">
                  <c:v>Mr. Brandon Shields</c:v>
                </c:pt>
                <c:pt idx="2">
                  <c:v>Ruth Howell</c:v>
                </c:pt>
                <c:pt idx="3">
                  <c:v>Natasha Castillo</c:v>
                </c:pt>
                <c:pt idx="4">
                  <c:v>Austin Lee</c:v>
                </c:pt>
                <c:pt idx="5">
                  <c:v>Jeffrey Mills</c:v>
                </c:pt>
                <c:pt idx="6">
                  <c:v>Natalie Smith</c:v>
                </c:pt>
                <c:pt idx="7">
                  <c:v>Randall Wise</c:v>
                </c:pt>
                <c:pt idx="8">
                  <c:v>Melissa Moore</c:v>
                </c:pt>
              </c:strCache>
            </c:strRef>
          </c:cat>
          <c:val>
            <c:numRef>
              <c:f>'Pivot Table'!$B$13:$B$21</c:f>
              <c:numCache>
                <c:formatCode>General</c:formatCode>
                <c:ptCount val="9"/>
                <c:pt idx="0">
                  <c:v>1</c:v>
                </c:pt>
                <c:pt idx="1">
                  <c:v>2</c:v>
                </c:pt>
                <c:pt idx="2">
                  <c:v>2</c:v>
                </c:pt>
                <c:pt idx="3">
                  <c:v>3</c:v>
                </c:pt>
                <c:pt idx="4">
                  <c:v>4</c:v>
                </c:pt>
                <c:pt idx="5">
                  <c:v>4</c:v>
                </c:pt>
                <c:pt idx="6">
                  <c:v>5</c:v>
                </c:pt>
                <c:pt idx="7">
                  <c:v>6</c:v>
                </c:pt>
                <c:pt idx="8">
                  <c:v>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14E8-4193-BC2B-5CA770984B53}"/>
            </c:ext>
          </c:extLst>
        </c:ser>
        <c:dLbls>
          <c:dLblPos val="inEnd"/>
          <c:showLegendKey val="0"/>
          <c:showVal val="1"/>
          <c:showCatName val="0"/>
          <c:showSerName val="0"/>
          <c:showPercent val="0"/>
          <c:showBubbleSize val="0"/>
        </c:dLbls>
        <c:gapWidth val="34"/>
        <c:overlap val="12"/>
        <c:axId val="1803292063"/>
        <c:axId val="1803297823"/>
      </c:barChart>
      <c:catAx>
        <c:axId val="1803292063"/>
        <c:scaling>
          <c:orientation val="minMax"/>
        </c:scaling>
        <c:delete val="0"/>
        <c:axPos val="l"/>
        <c:numFmt formatCode="General" sourceLinked="1"/>
        <c:majorTickMark val="out"/>
        <c:minorTickMark val="none"/>
        <c:tickLblPos val="low"/>
        <c:spPr>
          <a:noFill/>
          <a:ln w="15875" cap="flat" cmpd="sng" algn="ctr">
            <a:solidFill>
              <a:schemeClr val="tx1">
                <a:lumMod val="25000"/>
                <a:lumOff val="75000"/>
              </a:schemeClr>
            </a:solidFill>
            <a:round/>
          </a:ln>
          <a:effectLst/>
        </c:spPr>
        <c:txPr>
          <a:bodyPr rot="0" spcFirstLastPara="1" vertOverflow="ellipsis" wrap="square" anchor="ctr" anchorCtr="1"/>
          <a:lstStyle/>
          <a:p>
            <a:pPr>
              <a:defRPr sz="700" b="1" i="0" u="none" strike="noStrike" kern="1200" cap="none" spc="20" normalizeH="0" baseline="0">
                <a:solidFill>
                  <a:schemeClr val="tx1"/>
                </a:solidFill>
                <a:latin typeface="Georgia" panose="02040502050405020303" pitchFamily="18" charset="0"/>
                <a:ea typeface="+mn-ea"/>
                <a:cs typeface="Times New Roman" panose="02020603050405020304" pitchFamily="18" charset="0"/>
              </a:defRPr>
            </a:pPr>
            <a:endParaRPr lang="en-US"/>
          </a:p>
        </c:txPr>
        <c:crossAx val="1803297823"/>
        <c:crosses val="autoZero"/>
        <c:auto val="0"/>
        <c:lblAlgn val="ctr"/>
        <c:lblOffset val="10"/>
        <c:tickMarkSkip val="2"/>
        <c:noMultiLvlLbl val="0"/>
      </c:catAx>
      <c:valAx>
        <c:axId val="1803297823"/>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low"/>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Georgia" panose="02040502050405020303" pitchFamily="18" charset="0"/>
                <a:ea typeface="+mn-ea"/>
                <a:cs typeface="Times New Roman" panose="02020603050405020304" pitchFamily="18" charset="0"/>
              </a:defRPr>
            </a:pPr>
            <a:endParaRPr lang="en-US"/>
          </a:p>
        </c:txPr>
        <c:crossAx val="180329206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solidFill>
            <a:schemeClr val="tx1"/>
          </a:solidFill>
          <a:latin typeface="Georgia" panose="02040502050405020303"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Analysis Project.xlsx]Pivot Table!PivotTable10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3D1C05">
              <a:alpha val="84000"/>
            </a:srgbClr>
          </a:solidFill>
          <a:ln w="12700">
            <a:solidFill>
              <a:schemeClr val="bg2">
                <a:alpha val="86000"/>
              </a:schemeClr>
            </a:solidFill>
          </a:ln>
          <a:effectLst>
            <a:glow>
              <a:schemeClr val="accent1">
                <a:alpha val="46000"/>
              </a:schemeClr>
            </a:glo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4E2A07">
              <a:alpha val="83922"/>
            </a:srgbClr>
          </a:solidFill>
          <a:ln w="12700">
            <a:solidFill>
              <a:schemeClr val="bg2">
                <a:alpha val="86000"/>
              </a:schemeClr>
            </a:solidFill>
          </a:ln>
          <a:effectLst>
            <a:glow>
              <a:schemeClr val="accent1">
                <a:alpha val="46000"/>
              </a:schemeClr>
            </a:glow>
          </a:effectLst>
        </c:spPr>
      </c:pivotFmt>
      <c:pivotFmt>
        <c:idx val="9"/>
        <c:spPr>
          <a:solidFill>
            <a:srgbClr val="803A0A">
              <a:alpha val="83922"/>
            </a:srgbClr>
          </a:solidFill>
          <a:ln w="12700">
            <a:solidFill>
              <a:schemeClr val="bg2">
                <a:alpha val="86000"/>
              </a:schemeClr>
            </a:solidFill>
          </a:ln>
          <a:effectLst>
            <a:glow>
              <a:schemeClr val="accent1">
                <a:alpha val="46000"/>
              </a:schemeClr>
            </a:glow>
          </a:effectLst>
        </c:spPr>
      </c:pivotFmt>
      <c:pivotFmt>
        <c:idx val="10"/>
        <c:spPr>
          <a:solidFill>
            <a:srgbClr val="47240C">
              <a:alpha val="83922"/>
            </a:srgbClr>
          </a:solidFill>
          <a:ln w="12700">
            <a:solidFill>
              <a:schemeClr val="bg2">
                <a:alpha val="86000"/>
              </a:schemeClr>
            </a:solidFill>
          </a:ln>
          <a:effectLst>
            <a:glow>
              <a:schemeClr val="accent1">
                <a:alpha val="46000"/>
              </a:schemeClr>
            </a:glow>
          </a:effectLst>
        </c:spPr>
      </c:pivotFmt>
      <c:pivotFmt>
        <c:idx val="11"/>
        <c:spPr>
          <a:solidFill>
            <a:srgbClr val="9F4B31">
              <a:alpha val="83922"/>
            </a:srgbClr>
          </a:solidFill>
          <a:ln w="12700">
            <a:solidFill>
              <a:schemeClr val="bg2">
                <a:alpha val="86000"/>
              </a:schemeClr>
            </a:solidFill>
          </a:ln>
          <a:effectLst>
            <a:glow>
              <a:schemeClr val="accent1">
                <a:alpha val="46000"/>
              </a:schemeClr>
            </a:glow>
          </a:effectLst>
        </c:spPr>
      </c:pivotFmt>
      <c:pivotFmt>
        <c:idx val="12"/>
        <c:spPr>
          <a:solidFill>
            <a:srgbClr val="4E1E0A">
              <a:alpha val="83922"/>
            </a:srgbClr>
          </a:solidFill>
          <a:ln w="12700">
            <a:solidFill>
              <a:schemeClr val="bg2">
                <a:alpha val="86000"/>
              </a:schemeClr>
            </a:solidFill>
          </a:ln>
          <a:effectLst>
            <a:glow>
              <a:schemeClr val="accent1">
                <a:alpha val="46000"/>
              </a:schemeClr>
            </a:glow>
          </a:effectLst>
        </c:spPr>
        <c:dLbl>
          <c:idx val="0"/>
          <c:layout>
            <c:manualLayout>
              <c:x val="0"/>
              <c:y val="-9.959354853381828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706683119833901"/>
          <c:y val="5.5391545077038279E-2"/>
          <c:w val="0.75732786200232438"/>
          <c:h val="0.8773654193802144"/>
        </c:manualLayout>
      </c:layout>
      <c:doughnutChart>
        <c:varyColors val="1"/>
        <c:ser>
          <c:idx val="0"/>
          <c:order val="0"/>
          <c:tx>
            <c:strRef>
              <c:f>'Pivot Table'!$G$3</c:f>
              <c:strCache>
                <c:ptCount val="1"/>
                <c:pt idx="0">
                  <c:v>Total</c:v>
                </c:pt>
              </c:strCache>
            </c:strRef>
          </c:tx>
          <c:spPr>
            <a:solidFill>
              <a:srgbClr val="3D1C05">
                <a:alpha val="84000"/>
              </a:srgbClr>
            </a:solidFill>
            <a:ln w="12700">
              <a:solidFill>
                <a:schemeClr val="bg2">
                  <a:alpha val="86000"/>
                </a:schemeClr>
              </a:solidFill>
            </a:ln>
            <a:effectLst>
              <a:glow>
                <a:schemeClr val="accent1">
                  <a:alpha val="46000"/>
                </a:schemeClr>
              </a:glow>
            </a:effectLst>
          </c:spPr>
          <c:dPt>
            <c:idx val="0"/>
            <c:bubble3D val="0"/>
            <c:spPr>
              <a:solidFill>
                <a:srgbClr val="47240C">
                  <a:alpha val="83922"/>
                </a:srgbClr>
              </a:solidFill>
              <a:ln w="12700">
                <a:solidFill>
                  <a:schemeClr val="bg2">
                    <a:alpha val="86000"/>
                  </a:schemeClr>
                </a:solidFill>
              </a:ln>
              <a:effectLst>
                <a:glow>
                  <a:schemeClr val="accent1">
                    <a:alpha val="46000"/>
                  </a:schemeClr>
                </a:glow>
              </a:effectLst>
            </c:spPr>
            <c:extLst>
              <c:ext xmlns:c16="http://schemas.microsoft.com/office/drawing/2014/chart" uri="{C3380CC4-5D6E-409C-BE32-E72D297353CC}">
                <c16:uniqueId val="{00000001-5C4B-4AD0-9F90-C2ADC3BBC5B7}"/>
              </c:ext>
            </c:extLst>
          </c:dPt>
          <c:dPt>
            <c:idx val="1"/>
            <c:bubble3D val="0"/>
            <c:spPr>
              <a:solidFill>
                <a:srgbClr val="4E2A07">
                  <a:alpha val="83922"/>
                </a:srgbClr>
              </a:solidFill>
              <a:ln w="12700">
                <a:solidFill>
                  <a:schemeClr val="bg2">
                    <a:alpha val="86000"/>
                  </a:schemeClr>
                </a:solidFill>
              </a:ln>
              <a:effectLst>
                <a:glow>
                  <a:schemeClr val="accent1">
                    <a:alpha val="46000"/>
                  </a:schemeClr>
                </a:glow>
              </a:effectLst>
            </c:spPr>
            <c:extLst>
              <c:ext xmlns:c16="http://schemas.microsoft.com/office/drawing/2014/chart" uri="{C3380CC4-5D6E-409C-BE32-E72D297353CC}">
                <c16:uniqueId val="{00000003-5C4B-4AD0-9F90-C2ADC3BBC5B7}"/>
              </c:ext>
            </c:extLst>
          </c:dPt>
          <c:dPt>
            <c:idx val="2"/>
            <c:bubble3D val="0"/>
            <c:spPr>
              <a:solidFill>
                <a:srgbClr val="4E1E0A">
                  <a:alpha val="83922"/>
                </a:srgbClr>
              </a:solidFill>
              <a:ln w="12700">
                <a:solidFill>
                  <a:schemeClr val="bg2">
                    <a:alpha val="86000"/>
                  </a:schemeClr>
                </a:solidFill>
              </a:ln>
              <a:effectLst>
                <a:glow>
                  <a:schemeClr val="accent1">
                    <a:alpha val="46000"/>
                  </a:schemeClr>
                </a:glow>
              </a:effectLst>
            </c:spPr>
            <c:extLst>
              <c:ext xmlns:c16="http://schemas.microsoft.com/office/drawing/2014/chart" uri="{C3380CC4-5D6E-409C-BE32-E72D297353CC}">
                <c16:uniqueId val="{00000005-5C4B-4AD0-9F90-C2ADC3BBC5B7}"/>
              </c:ext>
            </c:extLst>
          </c:dPt>
          <c:dPt>
            <c:idx val="3"/>
            <c:bubble3D val="0"/>
            <c:spPr>
              <a:solidFill>
                <a:srgbClr val="803A0A">
                  <a:alpha val="83922"/>
                </a:srgbClr>
              </a:solidFill>
              <a:ln w="12700">
                <a:solidFill>
                  <a:schemeClr val="bg2">
                    <a:alpha val="86000"/>
                  </a:schemeClr>
                </a:solidFill>
              </a:ln>
              <a:effectLst>
                <a:glow>
                  <a:schemeClr val="accent1">
                    <a:alpha val="46000"/>
                  </a:schemeClr>
                </a:glow>
              </a:effectLst>
            </c:spPr>
            <c:extLst>
              <c:ext xmlns:c16="http://schemas.microsoft.com/office/drawing/2014/chart" uri="{C3380CC4-5D6E-409C-BE32-E72D297353CC}">
                <c16:uniqueId val="{00000007-5C4B-4AD0-9F90-C2ADC3BBC5B7}"/>
              </c:ext>
            </c:extLst>
          </c:dPt>
          <c:dPt>
            <c:idx val="4"/>
            <c:bubble3D val="0"/>
            <c:spPr>
              <a:solidFill>
                <a:srgbClr val="9F4B31">
                  <a:alpha val="83922"/>
                </a:srgbClr>
              </a:solidFill>
              <a:ln w="12700">
                <a:solidFill>
                  <a:schemeClr val="bg2">
                    <a:alpha val="86000"/>
                  </a:schemeClr>
                </a:solidFill>
              </a:ln>
              <a:effectLst>
                <a:glow>
                  <a:schemeClr val="accent1">
                    <a:alpha val="46000"/>
                  </a:schemeClr>
                </a:glow>
              </a:effectLst>
            </c:spPr>
            <c:extLst>
              <c:ext xmlns:c16="http://schemas.microsoft.com/office/drawing/2014/chart" uri="{C3380CC4-5D6E-409C-BE32-E72D297353CC}">
                <c16:uniqueId val="{00000009-5C4B-4AD0-9F90-C2ADC3BBC5B7}"/>
              </c:ext>
            </c:extLst>
          </c:dPt>
          <c:dLbls>
            <c:dLbl>
              <c:idx val="2"/>
              <c:layout>
                <c:manualLayout>
                  <c:x val="0"/>
                  <c:y val="-9.9593548533818289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C4B-4AD0-9F90-C2ADC3BBC5B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Table'!$F$4:$F$9</c:f>
              <c:strCache>
                <c:ptCount val="5"/>
                <c:pt idx="0">
                  <c:v>LinkedIn</c:v>
                </c:pt>
                <c:pt idx="1">
                  <c:v>Company Website</c:v>
                </c:pt>
                <c:pt idx="2">
                  <c:v>Referral</c:v>
                </c:pt>
                <c:pt idx="3">
                  <c:v>Indeed</c:v>
                </c:pt>
                <c:pt idx="4">
                  <c:v>Naukri</c:v>
                </c:pt>
              </c:strCache>
            </c:strRef>
          </c:cat>
          <c:val>
            <c:numRef>
              <c:f>'Pivot Table'!$G$4:$G$9</c:f>
              <c:numCache>
                <c:formatCode>0</c:formatCode>
                <c:ptCount val="5"/>
                <c:pt idx="0">
                  <c:v>11</c:v>
                </c:pt>
                <c:pt idx="1">
                  <c:v>10.285714285714286</c:v>
                </c:pt>
                <c:pt idx="2">
                  <c:v>10.142857142857142</c:v>
                </c:pt>
                <c:pt idx="3">
                  <c:v>8.9166666666666661</c:v>
                </c:pt>
                <c:pt idx="4">
                  <c:v>8.25</c:v>
                </c:pt>
              </c:numCache>
            </c:numRef>
          </c:val>
          <c:extLst>
            <c:ext xmlns:c16="http://schemas.microsoft.com/office/drawing/2014/chart" uri="{C3380CC4-5D6E-409C-BE32-E72D297353CC}">
              <c16:uniqueId val="{0000000A-5C4B-4AD0-9F90-C2ADC3BBC5B7}"/>
            </c:ext>
          </c:extLst>
        </c:ser>
        <c:dLbls>
          <c:showLegendKey val="0"/>
          <c:showVal val="0"/>
          <c:showCatName val="0"/>
          <c:showSerName val="0"/>
          <c:showPercent val="0"/>
          <c:showBubbleSize val="0"/>
          <c:showLeaderLines val="0"/>
        </c:dLbls>
        <c:firstSliceAng val="72"/>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 Analysis Project.xlsx]Pivot Table!PivotTable1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47240C"/>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909609732026003"/>
                  <c:h val="0.2075037564167857"/>
                </c:manualLayout>
              </c15:layout>
            </c:ext>
          </c:extLst>
        </c:dLbl>
      </c:pivotFmt>
      <c:pivotFmt>
        <c:idx val="9"/>
        <c:spPr>
          <a:solidFill>
            <a:srgbClr val="5D2A07"/>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411148169204482"/>
                  <c:h val="0.21057401936847894"/>
                </c:manualLayout>
              </c15:layout>
            </c:ext>
          </c:extLst>
        </c:dLbl>
      </c:pivotFmt>
      <c:pivotFmt>
        <c:idx val="10"/>
        <c:spPr>
          <a:solidFill>
            <a:srgbClr val="4E1E0A"/>
          </a:solidFill>
          <a:ln w="19050">
            <a:solidFill>
              <a:schemeClr val="lt1"/>
            </a:solidFill>
          </a:ln>
          <a:effectLst/>
        </c:spPr>
      </c:pivotFmt>
      <c:pivotFmt>
        <c:idx val="11"/>
        <c:spPr>
          <a:solidFill>
            <a:srgbClr val="9F4B31"/>
          </a:solidFill>
          <a:ln w="19050">
            <a:solidFill>
              <a:schemeClr val="lt1"/>
            </a:solidFill>
          </a:ln>
          <a:effectLst/>
        </c:spPr>
      </c:pivotFmt>
      <c:pivotFmt>
        <c:idx val="12"/>
        <c:spPr>
          <a:solidFill>
            <a:srgbClr val="803A0A"/>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45717976293958"/>
                  <c:h val="0.21057401936847894"/>
                </c:manualLayout>
              </c15:layout>
            </c:ext>
          </c:extLst>
        </c:dLbl>
      </c:pivotFmt>
    </c:pivotFmts>
    <c:plotArea>
      <c:layout>
        <c:manualLayout>
          <c:layoutTarget val="inner"/>
          <c:xMode val="edge"/>
          <c:yMode val="edge"/>
          <c:x val="7.5795089646491731E-2"/>
          <c:y val="6.2155696127871654E-2"/>
          <c:w val="0.8197547683923706"/>
          <c:h val="0.84508426966292138"/>
        </c:manualLayout>
      </c:layout>
      <c:doughnutChart>
        <c:varyColors val="1"/>
        <c:ser>
          <c:idx val="0"/>
          <c:order val="0"/>
          <c:tx>
            <c:strRef>
              <c:f>'Pivot Table'!$G$11</c:f>
              <c:strCache>
                <c:ptCount val="1"/>
                <c:pt idx="0">
                  <c:v>Total</c:v>
                </c:pt>
              </c:strCache>
            </c:strRef>
          </c:tx>
          <c:dPt>
            <c:idx val="0"/>
            <c:bubble3D val="0"/>
            <c:spPr>
              <a:solidFill>
                <a:srgbClr val="47240C"/>
              </a:solidFill>
              <a:ln w="19050">
                <a:solidFill>
                  <a:schemeClr val="lt1"/>
                </a:solidFill>
              </a:ln>
              <a:effectLst/>
            </c:spPr>
            <c:extLst>
              <c:ext xmlns:c16="http://schemas.microsoft.com/office/drawing/2014/chart" uri="{C3380CC4-5D6E-409C-BE32-E72D297353CC}">
                <c16:uniqueId val="{00000001-EF87-4401-89F2-9FAC67D34F96}"/>
              </c:ext>
            </c:extLst>
          </c:dPt>
          <c:dPt>
            <c:idx val="1"/>
            <c:bubble3D val="0"/>
            <c:spPr>
              <a:solidFill>
                <a:srgbClr val="5D2A07"/>
              </a:solidFill>
              <a:ln w="19050">
                <a:solidFill>
                  <a:schemeClr val="lt1"/>
                </a:solidFill>
              </a:ln>
              <a:effectLst/>
            </c:spPr>
            <c:extLst>
              <c:ext xmlns:c16="http://schemas.microsoft.com/office/drawing/2014/chart" uri="{C3380CC4-5D6E-409C-BE32-E72D297353CC}">
                <c16:uniqueId val="{00000003-EF87-4401-89F2-9FAC67D34F96}"/>
              </c:ext>
            </c:extLst>
          </c:dPt>
          <c:dPt>
            <c:idx val="2"/>
            <c:bubble3D val="0"/>
            <c:spPr>
              <a:solidFill>
                <a:srgbClr val="4E1E0A"/>
              </a:solidFill>
              <a:ln w="19050">
                <a:solidFill>
                  <a:schemeClr val="lt1"/>
                </a:solidFill>
              </a:ln>
              <a:effectLst/>
            </c:spPr>
            <c:extLst>
              <c:ext xmlns:c16="http://schemas.microsoft.com/office/drawing/2014/chart" uri="{C3380CC4-5D6E-409C-BE32-E72D297353CC}">
                <c16:uniqueId val="{00000005-EF87-4401-89F2-9FAC67D34F96}"/>
              </c:ext>
            </c:extLst>
          </c:dPt>
          <c:dPt>
            <c:idx val="3"/>
            <c:bubble3D val="0"/>
            <c:spPr>
              <a:solidFill>
                <a:srgbClr val="9F4B31"/>
              </a:solidFill>
              <a:ln w="19050">
                <a:solidFill>
                  <a:schemeClr val="lt1"/>
                </a:solidFill>
              </a:ln>
              <a:effectLst/>
            </c:spPr>
            <c:extLst>
              <c:ext xmlns:c16="http://schemas.microsoft.com/office/drawing/2014/chart" uri="{C3380CC4-5D6E-409C-BE32-E72D297353CC}">
                <c16:uniqueId val="{00000007-EF87-4401-89F2-9FAC67D34F96}"/>
              </c:ext>
            </c:extLst>
          </c:dPt>
          <c:dPt>
            <c:idx val="4"/>
            <c:bubble3D val="0"/>
            <c:spPr>
              <a:solidFill>
                <a:srgbClr val="803A0A"/>
              </a:solidFill>
              <a:ln w="19050">
                <a:solidFill>
                  <a:schemeClr val="lt1"/>
                </a:solidFill>
              </a:ln>
              <a:effectLst/>
            </c:spPr>
            <c:extLst>
              <c:ext xmlns:c16="http://schemas.microsoft.com/office/drawing/2014/chart" uri="{C3380CC4-5D6E-409C-BE32-E72D297353CC}">
                <c16:uniqueId val="{00000009-EF87-4401-89F2-9FAC67D34F96}"/>
              </c:ext>
            </c:extLst>
          </c:dPt>
          <c:dLbls>
            <c:dLbl>
              <c:idx val="0"/>
              <c:showLegendKey val="0"/>
              <c:showVal val="1"/>
              <c:showCatName val="1"/>
              <c:showSerName val="0"/>
              <c:showPercent val="0"/>
              <c:showBubbleSize val="0"/>
              <c:separator>
</c:separator>
              <c:extLst>
                <c:ext xmlns:c15="http://schemas.microsoft.com/office/drawing/2012/chart" uri="{CE6537A1-D6FC-4f65-9D91-7224C49458BB}">
                  <c15:layout>
                    <c:manualLayout>
                      <c:w val="0.21909609732026003"/>
                      <c:h val="0.2075037564167857"/>
                    </c:manualLayout>
                  </c15:layout>
                </c:ext>
                <c:ext xmlns:c16="http://schemas.microsoft.com/office/drawing/2014/chart" uri="{C3380CC4-5D6E-409C-BE32-E72D297353CC}">
                  <c16:uniqueId val="{00000001-EF87-4401-89F2-9FAC67D34F96}"/>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3411148169204482"/>
                      <c:h val="0.21057401936847894"/>
                    </c:manualLayout>
                  </c15:layout>
                </c:ext>
                <c:ext xmlns:c16="http://schemas.microsoft.com/office/drawing/2014/chart" uri="{C3380CC4-5D6E-409C-BE32-E72D297353CC}">
                  <c16:uniqueId val="{00000003-EF87-4401-89F2-9FAC67D34F96}"/>
                </c:ext>
              </c:extLst>
            </c:dLbl>
            <c:dLbl>
              <c:idx val="4"/>
              <c:showLegendKey val="0"/>
              <c:showVal val="1"/>
              <c:showCatName val="1"/>
              <c:showSerName val="0"/>
              <c:showPercent val="0"/>
              <c:showBubbleSize val="0"/>
              <c:separator>
</c:separator>
              <c:extLst>
                <c:ext xmlns:c15="http://schemas.microsoft.com/office/drawing/2012/chart" uri="{CE6537A1-D6FC-4f65-9D91-7224C49458BB}">
                  <c15:layout>
                    <c:manualLayout>
                      <c:w val="0.2545717976293958"/>
                      <c:h val="0.21057401936847894"/>
                    </c:manualLayout>
                  </c15:layout>
                </c:ext>
                <c:ext xmlns:c16="http://schemas.microsoft.com/office/drawing/2014/chart" uri="{C3380CC4-5D6E-409C-BE32-E72D297353CC}">
                  <c16:uniqueId val="{00000009-EF87-4401-89F2-9FAC67D34F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Georgia" panose="02040502050405020303" pitchFamily="18" charset="0"/>
                    <a:ea typeface="+mn-ea"/>
                    <a:cs typeface="Times New Roman" panose="02020603050405020304" pitchFamily="18" charset="0"/>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Table'!$F$12:$F$17</c:f>
              <c:strCache>
                <c:ptCount val="5"/>
                <c:pt idx="0">
                  <c:v>HR Executive</c:v>
                </c:pt>
                <c:pt idx="1">
                  <c:v>Marketing Associate</c:v>
                </c:pt>
                <c:pt idx="2">
                  <c:v>Data Analyst</c:v>
                </c:pt>
                <c:pt idx="3">
                  <c:v>Business Analyst</c:v>
                </c:pt>
                <c:pt idx="4">
                  <c:v>Operations Manager</c:v>
                </c:pt>
              </c:strCache>
            </c:strRef>
          </c:cat>
          <c:val>
            <c:numRef>
              <c:f>'Pivot Table'!$G$12:$G$17</c:f>
              <c:numCache>
                <c:formatCode>0</c:formatCode>
                <c:ptCount val="5"/>
                <c:pt idx="0">
                  <c:v>9.8333333333333339</c:v>
                </c:pt>
                <c:pt idx="1">
                  <c:v>9.75</c:v>
                </c:pt>
                <c:pt idx="2">
                  <c:v>9.7272727272727266</c:v>
                </c:pt>
                <c:pt idx="3">
                  <c:v>9.3333333333333339</c:v>
                </c:pt>
                <c:pt idx="4">
                  <c:v>9.1666666666666661</c:v>
                </c:pt>
              </c:numCache>
            </c:numRef>
          </c:val>
          <c:extLst>
            <c:ext xmlns:c16="http://schemas.microsoft.com/office/drawing/2014/chart" uri="{C3380CC4-5D6E-409C-BE32-E72D297353CC}">
              <c16:uniqueId val="{0000000A-EF87-4401-89F2-9FAC67D34F96}"/>
            </c:ext>
          </c:extLst>
        </c:ser>
        <c:dLbls>
          <c:showLegendKey val="0"/>
          <c:showVal val="0"/>
          <c:showCatName val="0"/>
          <c:showSerName val="0"/>
          <c:showPercent val="0"/>
          <c:showBubbleSize val="0"/>
          <c:showLeaderLines val="1"/>
        </c:dLbls>
        <c:firstSliceAng val="1"/>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plotSurface>
          <cx:spPr>
            <a:noFill/>
            <a:ln>
              <a:noFill/>
            </a:ln>
          </cx:spPr>
        </cx:plotSurface>
        <cx:series layoutId="funnel" uniqueId="{35E21842-BA02-4E76-9A99-905A4684AD6D}" formatIdx="0">
          <cx:spPr>
            <a:solidFill>
              <a:schemeClr val="accent2">
                <a:lumMod val="50000"/>
              </a:schemeClr>
            </a:solidFill>
          </cx:spPr>
          <cx:dataPt idx="1">
            <cx:spPr>
              <a:solidFill>
                <a:srgbClr val="9B2D1F">
                  <a:lumMod val="75000"/>
                </a:srgbClr>
              </a:solidFill>
            </cx:spPr>
          </cx:dataPt>
          <cx:dataPt idx="2">
            <cx:spPr>
              <a:solidFill>
                <a:srgbClr val="9B2D1F">
                  <a:lumMod val="60000"/>
                  <a:lumOff val="40000"/>
                </a:srgbClr>
              </a:solidFill>
            </cx:spPr>
          </cx:dataPt>
          <cx:dataPt idx="3">
            <cx:spPr>
              <a:solidFill>
                <a:srgbClr val="9B2D1F">
                  <a:lumMod val="40000"/>
                  <a:lumOff val="60000"/>
                </a:srgbClr>
              </a:solidFill>
            </cx:spPr>
          </cx:dataPt>
          <cx:dataPt idx="4">
            <cx:spPr>
              <a:solidFill>
                <a:srgbClr val="9B2D1F">
                  <a:lumMod val="20000"/>
                  <a:lumOff val="80000"/>
                </a:srgbClr>
              </a:solidFill>
            </cx:spPr>
          </cx:dataPt>
          <cx:dataId val="0"/>
          <cx:layoutPr/>
        </cx:series>
      </cx:plotAreaRegion>
      <cx:axis id="0" hidden="1">
        <cx:catScaling gapWidth="0.0599999987"/>
        <cx:tickLabels/>
      </cx:axis>
      <cx:axis id="1" hidden="1">
        <cx:valScaling/>
        <cx:tickLabels/>
      </cx:axis>
    </cx:plotArea>
  </cx:chart>
  <cx:spPr>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9E4EEC63-3F08-454E-B057-79D34C6CC42D}" type="doc">
      <dgm:prSet loTypeId="urn:microsoft.com/office/officeart/2009/3/layout/PieProcess" loCatId="process" qsTypeId="urn:microsoft.com/office/officeart/2005/8/quickstyle/simple1" qsCatId="simple" csTypeId="urn:microsoft.com/office/officeart/2005/8/colors/accent1_2" csCatId="accent1" phldr="1"/>
      <dgm:spPr/>
      <dgm:t>
        <a:bodyPr/>
        <a:lstStyle/>
        <a:p>
          <a:endParaRPr lang="en-IN"/>
        </a:p>
      </dgm:t>
    </dgm:pt>
    <dgm:pt modelId="{1CD4A973-B48D-4465-9F08-7EE0DF144CF9}">
      <dgm:prSet phldrT="[Text]" custT="1"/>
      <dgm:spPr>
        <a:solidFill>
          <a:schemeClr val="accent2">
            <a:alpha val="50000"/>
          </a:schemeClr>
        </a:solidFill>
      </dgm:spPr>
      <dgm:t>
        <a:bodyPr anchor="ctr"/>
        <a:lstStyle/>
        <a:p>
          <a:pPr algn="ctr"/>
          <a:r>
            <a:rPr lang="en-IN" sz="1400" b="1">
              <a:latin typeface="Georgia" panose="02040502050405020303" pitchFamily="18" charset="0"/>
            </a:rPr>
            <a:t>Inprocess (17)</a:t>
          </a:r>
        </a:p>
      </dgm:t>
    </dgm:pt>
    <dgm:pt modelId="{09059FAE-7F28-43A4-97DE-D4227A7F0BDE}" type="parTrans" cxnId="{4C755D49-81EB-4738-B5D4-5A0DE95842A9}">
      <dgm:prSet/>
      <dgm:spPr/>
      <dgm:t>
        <a:bodyPr/>
        <a:lstStyle/>
        <a:p>
          <a:endParaRPr lang="en-IN" b="1"/>
        </a:p>
      </dgm:t>
    </dgm:pt>
    <dgm:pt modelId="{EB3F4D87-1390-4E8B-9443-EF55B8FFA0AC}" type="sibTrans" cxnId="{4C755D49-81EB-4738-B5D4-5A0DE95842A9}">
      <dgm:prSet/>
      <dgm:spPr/>
      <dgm:t>
        <a:bodyPr/>
        <a:lstStyle/>
        <a:p>
          <a:endParaRPr lang="en-IN" b="1"/>
        </a:p>
      </dgm:t>
    </dgm:pt>
    <dgm:pt modelId="{9085EA28-B717-4C34-A4D2-CE4A8F12C418}">
      <dgm:prSet phldrT="[Text]" custT="1"/>
      <dgm:spPr>
        <a:solidFill>
          <a:schemeClr val="accent2">
            <a:alpha val="50000"/>
          </a:schemeClr>
        </a:solidFill>
      </dgm:spPr>
      <dgm:t>
        <a:bodyPr anchor="ctr"/>
        <a:lstStyle/>
        <a:p>
          <a:pPr algn="ctr"/>
          <a:r>
            <a:rPr lang="en-IN" sz="1400" b="1">
              <a:latin typeface="Georgia" panose="02040502050405020303" pitchFamily="18" charset="0"/>
            </a:rPr>
            <a:t>Hired (33)</a:t>
          </a:r>
        </a:p>
      </dgm:t>
    </dgm:pt>
    <dgm:pt modelId="{29FD35B5-8582-4C02-AE4A-E1EAF0DE3146}" type="parTrans" cxnId="{DE039CFF-EB6E-4FD9-8EA3-623BFBA6468D}">
      <dgm:prSet/>
      <dgm:spPr/>
      <dgm:t>
        <a:bodyPr/>
        <a:lstStyle/>
        <a:p>
          <a:endParaRPr lang="en-IN" b="1"/>
        </a:p>
      </dgm:t>
    </dgm:pt>
    <dgm:pt modelId="{1D979562-76B6-400E-AB78-28406ECD69D7}" type="sibTrans" cxnId="{DE039CFF-EB6E-4FD9-8EA3-623BFBA6468D}">
      <dgm:prSet/>
      <dgm:spPr/>
      <dgm:t>
        <a:bodyPr/>
        <a:lstStyle/>
        <a:p>
          <a:endParaRPr lang="en-IN" b="1"/>
        </a:p>
      </dgm:t>
    </dgm:pt>
    <dgm:pt modelId="{316EC677-1583-425A-9B37-6A7B82A04058}">
      <dgm:prSet phldrT="[Text]" custT="1"/>
      <dgm:spPr>
        <a:solidFill>
          <a:schemeClr val="accent2">
            <a:alpha val="50000"/>
          </a:schemeClr>
        </a:solidFill>
      </dgm:spPr>
      <dgm:t>
        <a:bodyPr anchor="ctr"/>
        <a:lstStyle/>
        <a:p>
          <a:pPr algn="ctr"/>
          <a:r>
            <a:rPr lang="en-IN" sz="1400" b="1">
              <a:latin typeface="Georgia" panose="02040502050405020303" pitchFamily="18" charset="0"/>
            </a:rPr>
            <a:t>Rejected (50)</a:t>
          </a:r>
        </a:p>
      </dgm:t>
    </dgm:pt>
    <dgm:pt modelId="{6A8EA821-070E-4748-8C3B-738B7B52BB4D}" type="parTrans" cxnId="{F4EC586C-4BC1-4238-8324-E5900B3BE702}">
      <dgm:prSet/>
      <dgm:spPr/>
      <dgm:t>
        <a:bodyPr/>
        <a:lstStyle/>
        <a:p>
          <a:endParaRPr lang="en-IN"/>
        </a:p>
      </dgm:t>
    </dgm:pt>
    <dgm:pt modelId="{0C2DB70C-56EC-475B-9448-76AD66FBF21B}" type="sibTrans" cxnId="{F4EC586C-4BC1-4238-8324-E5900B3BE702}">
      <dgm:prSet/>
      <dgm:spPr/>
      <dgm:t>
        <a:bodyPr/>
        <a:lstStyle/>
        <a:p>
          <a:endParaRPr lang="en-IN"/>
        </a:p>
      </dgm:t>
    </dgm:pt>
    <dgm:pt modelId="{A2109F4C-78E0-40C5-B545-5311FD11B16D}" type="pres">
      <dgm:prSet presAssocID="{9E4EEC63-3F08-454E-B057-79D34C6CC42D}" presName="Name0" presStyleCnt="0">
        <dgm:presLayoutVars>
          <dgm:chMax val="7"/>
          <dgm:chPref val="7"/>
          <dgm:dir/>
          <dgm:animOne val="branch"/>
          <dgm:animLvl val="lvl"/>
        </dgm:presLayoutVars>
      </dgm:prSet>
      <dgm:spPr/>
    </dgm:pt>
    <dgm:pt modelId="{9994FCA1-484F-43CE-9353-39B07D76782A}" type="pres">
      <dgm:prSet presAssocID="{1CD4A973-B48D-4465-9F08-7EE0DF144CF9}" presName="ParentComposite" presStyleCnt="0"/>
      <dgm:spPr/>
    </dgm:pt>
    <dgm:pt modelId="{32AB147A-AD6D-4D97-91DB-F885DE60195E}" type="pres">
      <dgm:prSet presAssocID="{1CD4A973-B48D-4465-9F08-7EE0DF144CF9}" presName="Chord" presStyleLbl="bgShp" presStyleIdx="0" presStyleCnt="3" custAng="5400000" custScaleX="198676" custScaleY="241578" custLinFactX="-77940" custLinFactNeighborX="-100000" custLinFactNeighborY="66195"/>
      <dgm:spPr>
        <a:ln>
          <a:solidFill>
            <a:schemeClr val="accent2"/>
          </a:solidFill>
        </a:ln>
      </dgm:spPr>
    </dgm:pt>
    <dgm:pt modelId="{FC0E3A5B-DE64-435E-99A5-BC46AE03FC5A}" type="pres">
      <dgm:prSet presAssocID="{1CD4A973-B48D-4465-9F08-7EE0DF144CF9}" presName="Pie" presStyleLbl="alignNode1" presStyleIdx="0" presStyleCnt="3" custAng="5400000" custScaleX="236797" custScaleY="284653" custLinFactX="-100000" custLinFactNeighborX="-134911" custLinFactNeighborY="94757"/>
      <dgm:spPr>
        <a:solidFill>
          <a:schemeClr val="accent2"/>
        </a:solidFill>
        <a:ln>
          <a:solidFill>
            <a:schemeClr val="accent2"/>
          </a:solidFill>
        </a:ln>
      </dgm:spPr>
    </dgm:pt>
    <dgm:pt modelId="{0B09A8B0-85C4-4736-AB31-19437771E400}" type="pres">
      <dgm:prSet presAssocID="{1CD4A973-B48D-4465-9F08-7EE0DF144CF9}" presName="Parent" presStyleLbl="revTx" presStyleIdx="0" presStyleCnt="3" custAng="5400000" custScaleX="121000" custScaleY="121000" custLinFactX="-100000" custLinFactNeighborX="-192616" custLinFactNeighborY="-26737">
        <dgm:presLayoutVars>
          <dgm:chMax val="1"/>
          <dgm:chPref val="1"/>
          <dgm:bulletEnabled val="1"/>
        </dgm:presLayoutVars>
      </dgm:prSet>
      <dgm:spPr/>
    </dgm:pt>
    <dgm:pt modelId="{DF8E5B63-26FA-4198-A3A8-CDDA6C65E7CF}" type="pres">
      <dgm:prSet presAssocID="{9085EA28-B717-4C34-A4D2-CE4A8F12C418}" presName="ParentComposite" presStyleCnt="0"/>
      <dgm:spPr/>
    </dgm:pt>
    <dgm:pt modelId="{CB0812E4-CFCE-49EF-90FF-DD6531670972}" type="pres">
      <dgm:prSet presAssocID="{9085EA28-B717-4C34-A4D2-CE4A8F12C418}" presName="Chord" presStyleLbl="bgShp" presStyleIdx="1" presStyleCnt="3" custAng="5400000" custScaleX="213419" custScaleY="246543" custLinFactNeighborX="10521" custLinFactNeighborY="68109"/>
      <dgm:spPr>
        <a:ln>
          <a:solidFill>
            <a:schemeClr val="accent2"/>
          </a:solidFill>
        </a:ln>
      </dgm:spPr>
    </dgm:pt>
    <dgm:pt modelId="{671CB5EC-6343-4445-9C98-2F98BD49D239}" type="pres">
      <dgm:prSet presAssocID="{9085EA28-B717-4C34-A4D2-CE4A8F12C418}" presName="Pie" presStyleLbl="alignNode1" presStyleIdx="1" presStyleCnt="3" custAng="5400000" custScaleX="250046" custScaleY="274910" custLinFactNeighborX="14037" custLinFactNeighborY="96206"/>
      <dgm:spPr>
        <a:solidFill>
          <a:schemeClr val="accent2"/>
        </a:solidFill>
        <a:ln>
          <a:solidFill>
            <a:schemeClr val="accent2"/>
          </a:solidFill>
        </a:ln>
      </dgm:spPr>
    </dgm:pt>
    <dgm:pt modelId="{5B9DB676-B6EE-4BAE-856B-41067DDD1148}" type="pres">
      <dgm:prSet presAssocID="{9085EA28-B717-4C34-A4D2-CE4A8F12C418}" presName="Parent" presStyleLbl="revTx" presStyleIdx="1" presStyleCnt="3" custAng="5400000" custScaleX="121000" custScaleY="121000" custLinFactNeighborX="54036" custLinFactNeighborY="-26153">
        <dgm:presLayoutVars>
          <dgm:chMax val="1"/>
          <dgm:chPref val="1"/>
          <dgm:bulletEnabled val="1"/>
        </dgm:presLayoutVars>
      </dgm:prSet>
      <dgm:spPr/>
    </dgm:pt>
    <dgm:pt modelId="{1F891642-9E2F-4580-ACB7-62EA0E2FFA76}" type="pres">
      <dgm:prSet presAssocID="{316EC677-1583-425A-9B37-6A7B82A04058}" presName="ParentComposite" presStyleCnt="0"/>
      <dgm:spPr/>
    </dgm:pt>
    <dgm:pt modelId="{96AB17AB-886C-4858-9E5E-D768386105BF}" type="pres">
      <dgm:prSet presAssocID="{316EC677-1583-425A-9B37-6A7B82A04058}" presName="Chord" presStyleLbl="bgShp" presStyleIdx="2" presStyleCnt="3" custAng="5400000" custScaleX="226284" custScaleY="226222" custLinFactX="96798" custLinFactNeighborX="100000" custLinFactNeighborY="74114"/>
      <dgm:spPr>
        <a:ln>
          <a:solidFill>
            <a:schemeClr val="accent2"/>
          </a:solidFill>
        </a:ln>
      </dgm:spPr>
    </dgm:pt>
    <dgm:pt modelId="{858680D9-7DA7-40BB-94BB-5E0A2E1DD6F0}" type="pres">
      <dgm:prSet presAssocID="{316EC677-1583-425A-9B37-6A7B82A04058}" presName="Pie" presStyleLbl="alignNode1" presStyleIdx="2" presStyleCnt="3" custAng="5400000" custScaleX="249943" custScaleY="247182" custLinFactX="100000" custLinFactY="2514" custLinFactNeighborX="146463" custLinFactNeighborY="100000"/>
      <dgm:spPr>
        <a:solidFill>
          <a:schemeClr val="accent2"/>
        </a:solidFill>
        <a:ln>
          <a:solidFill>
            <a:schemeClr val="accent2"/>
          </a:solidFill>
        </a:ln>
      </dgm:spPr>
    </dgm:pt>
    <dgm:pt modelId="{0E02EF73-E392-499B-A68A-157D5F6C12BE}" type="pres">
      <dgm:prSet presAssocID="{316EC677-1583-425A-9B37-6A7B82A04058}" presName="Parent" presStyleLbl="revTx" presStyleIdx="2" presStyleCnt="3" custAng="5400000" custScaleX="121000" custScaleY="121000" custLinFactX="185881" custLinFactNeighborX="200000" custLinFactNeighborY="-24460">
        <dgm:presLayoutVars>
          <dgm:chMax val="1"/>
          <dgm:chPref val="1"/>
          <dgm:bulletEnabled val="1"/>
        </dgm:presLayoutVars>
      </dgm:prSet>
      <dgm:spPr/>
    </dgm:pt>
  </dgm:ptLst>
  <dgm:cxnLst>
    <dgm:cxn modelId="{4C755D49-81EB-4738-B5D4-5A0DE95842A9}" srcId="{9E4EEC63-3F08-454E-B057-79D34C6CC42D}" destId="{1CD4A973-B48D-4465-9F08-7EE0DF144CF9}" srcOrd="0" destOrd="0" parTransId="{09059FAE-7F28-43A4-97DE-D4227A7F0BDE}" sibTransId="{EB3F4D87-1390-4E8B-9443-EF55B8FFA0AC}"/>
    <dgm:cxn modelId="{F4EC586C-4BC1-4238-8324-E5900B3BE702}" srcId="{9E4EEC63-3F08-454E-B057-79D34C6CC42D}" destId="{316EC677-1583-425A-9B37-6A7B82A04058}" srcOrd="2" destOrd="0" parTransId="{6A8EA821-070E-4748-8C3B-738B7B52BB4D}" sibTransId="{0C2DB70C-56EC-475B-9448-76AD66FBF21B}"/>
    <dgm:cxn modelId="{083D59BD-3907-4B49-AC11-7C93F0A0F543}" type="presOf" srcId="{1CD4A973-B48D-4465-9F08-7EE0DF144CF9}" destId="{0B09A8B0-85C4-4736-AB31-19437771E400}" srcOrd="0" destOrd="0" presId="urn:microsoft.com/office/officeart/2009/3/layout/PieProcess"/>
    <dgm:cxn modelId="{7FE902CA-2C60-4A86-97C7-3F4B1C2A4853}" type="presOf" srcId="{9E4EEC63-3F08-454E-B057-79D34C6CC42D}" destId="{A2109F4C-78E0-40C5-B545-5311FD11B16D}" srcOrd="0" destOrd="0" presId="urn:microsoft.com/office/officeart/2009/3/layout/PieProcess"/>
    <dgm:cxn modelId="{303C50E2-9FEF-462A-B316-114F09955087}" type="presOf" srcId="{316EC677-1583-425A-9B37-6A7B82A04058}" destId="{0E02EF73-E392-499B-A68A-157D5F6C12BE}" srcOrd="0" destOrd="0" presId="urn:microsoft.com/office/officeart/2009/3/layout/PieProcess"/>
    <dgm:cxn modelId="{E274A5FB-BE02-4C63-84D4-2EF7BB89C847}" type="presOf" srcId="{9085EA28-B717-4C34-A4D2-CE4A8F12C418}" destId="{5B9DB676-B6EE-4BAE-856B-41067DDD1148}" srcOrd="0" destOrd="0" presId="urn:microsoft.com/office/officeart/2009/3/layout/PieProcess"/>
    <dgm:cxn modelId="{DE039CFF-EB6E-4FD9-8EA3-623BFBA6468D}" srcId="{9E4EEC63-3F08-454E-B057-79D34C6CC42D}" destId="{9085EA28-B717-4C34-A4D2-CE4A8F12C418}" srcOrd="1" destOrd="0" parTransId="{29FD35B5-8582-4C02-AE4A-E1EAF0DE3146}" sibTransId="{1D979562-76B6-400E-AB78-28406ECD69D7}"/>
    <dgm:cxn modelId="{E0B094A1-82E2-4209-A223-EA6CC4EFC025}" type="presParOf" srcId="{A2109F4C-78E0-40C5-B545-5311FD11B16D}" destId="{9994FCA1-484F-43CE-9353-39B07D76782A}" srcOrd="0" destOrd="0" presId="urn:microsoft.com/office/officeart/2009/3/layout/PieProcess"/>
    <dgm:cxn modelId="{8E47B82B-2292-4DC6-A792-A9ADC66AF20E}" type="presParOf" srcId="{9994FCA1-484F-43CE-9353-39B07D76782A}" destId="{32AB147A-AD6D-4D97-91DB-F885DE60195E}" srcOrd="0" destOrd="0" presId="urn:microsoft.com/office/officeart/2009/3/layout/PieProcess"/>
    <dgm:cxn modelId="{BFDF75EA-EC20-41F4-B56E-0B63A464E525}" type="presParOf" srcId="{9994FCA1-484F-43CE-9353-39B07D76782A}" destId="{FC0E3A5B-DE64-435E-99A5-BC46AE03FC5A}" srcOrd="1" destOrd="0" presId="urn:microsoft.com/office/officeart/2009/3/layout/PieProcess"/>
    <dgm:cxn modelId="{47B5DF21-131A-4C2F-8805-6F9A3957CE00}" type="presParOf" srcId="{9994FCA1-484F-43CE-9353-39B07D76782A}" destId="{0B09A8B0-85C4-4736-AB31-19437771E400}" srcOrd="2" destOrd="0" presId="urn:microsoft.com/office/officeart/2009/3/layout/PieProcess"/>
    <dgm:cxn modelId="{1099C462-B5B5-4DBC-94F9-715C3F8C0822}" type="presParOf" srcId="{A2109F4C-78E0-40C5-B545-5311FD11B16D}" destId="{DF8E5B63-26FA-4198-A3A8-CDDA6C65E7CF}" srcOrd="1" destOrd="0" presId="urn:microsoft.com/office/officeart/2009/3/layout/PieProcess"/>
    <dgm:cxn modelId="{A1DCBFC4-C91F-425A-8B3E-CAB3ABEB75F4}" type="presParOf" srcId="{DF8E5B63-26FA-4198-A3A8-CDDA6C65E7CF}" destId="{CB0812E4-CFCE-49EF-90FF-DD6531670972}" srcOrd="0" destOrd="0" presId="urn:microsoft.com/office/officeart/2009/3/layout/PieProcess"/>
    <dgm:cxn modelId="{022AA777-FF7D-4165-8C62-F5E61A0F07EA}" type="presParOf" srcId="{DF8E5B63-26FA-4198-A3A8-CDDA6C65E7CF}" destId="{671CB5EC-6343-4445-9C98-2F98BD49D239}" srcOrd="1" destOrd="0" presId="urn:microsoft.com/office/officeart/2009/3/layout/PieProcess"/>
    <dgm:cxn modelId="{E91017CD-EE15-44BA-BAFF-8F85CE8A6B44}" type="presParOf" srcId="{DF8E5B63-26FA-4198-A3A8-CDDA6C65E7CF}" destId="{5B9DB676-B6EE-4BAE-856B-41067DDD1148}" srcOrd="2" destOrd="0" presId="urn:microsoft.com/office/officeart/2009/3/layout/PieProcess"/>
    <dgm:cxn modelId="{B5957AA6-F97F-4FB9-94B1-F5952833578E}" type="presParOf" srcId="{A2109F4C-78E0-40C5-B545-5311FD11B16D}" destId="{1F891642-9E2F-4580-ACB7-62EA0E2FFA76}" srcOrd="2" destOrd="0" presId="urn:microsoft.com/office/officeart/2009/3/layout/PieProcess"/>
    <dgm:cxn modelId="{43453647-BB84-4C8E-B9DD-B70C94C5BE66}" type="presParOf" srcId="{1F891642-9E2F-4580-ACB7-62EA0E2FFA76}" destId="{96AB17AB-886C-4858-9E5E-D768386105BF}" srcOrd="0" destOrd="0" presId="urn:microsoft.com/office/officeart/2009/3/layout/PieProcess"/>
    <dgm:cxn modelId="{7E659FD3-3D5E-4955-8E9E-090B793D1448}" type="presParOf" srcId="{1F891642-9E2F-4580-ACB7-62EA0E2FFA76}" destId="{858680D9-7DA7-40BB-94BB-5E0A2E1DD6F0}" srcOrd="1" destOrd="0" presId="urn:microsoft.com/office/officeart/2009/3/layout/PieProcess"/>
    <dgm:cxn modelId="{EDC9DE5F-813E-433C-91AF-0B5CD12EE955}" type="presParOf" srcId="{1F891642-9E2F-4580-ACB7-62EA0E2FFA76}" destId="{0E02EF73-E392-499B-A68A-157D5F6C12BE}" srcOrd="2" destOrd="0" presId="urn:microsoft.com/office/officeart/2009/3/layout/Pie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2AB147A-AD6D-4D97-91DB-F885DE60195E}">
      <dsp:nvSpPr>
        <dsp:cNvPr id="0" name=""/>
        <dsp:cNvSpPr/>
      </dsp:nvSpPr>
      <dsp:spPr>
        <a:xfrm rot="5400000">
          <a:off x="329805" y="70329"/>
          <a:ext cx="885983" cy="1077302"/>
        </a:xfrm>
        <a:prstGeom prst="chord">
          <a:avLst>
            <a:gd name="adj1" fmla="val 4800000"/>
            <a:gd name="adj2" fmla="val 16800000"/>
          </a:avLst>
        </a:prstGeom>
        <a:solidFill>
          <a:schemeClr val="accent1">
            <a:tint val="40000"/>
            <a:hueOff val="0"/>
            <a:satOff val="0"/>
            <a:lumOff val="0"/>
            <a:alphaOff val="0"/>
          </a:schemeClr>
        </a:solidFill>
        <a:ln>
          <a:solidFill>
            <a:schemeClr val="accent2"/>
          </a:solidFill>
        </a:ln>
        <a:effectLst/>
      </dsp:spPr>
      <dsp:style>
        <a:lnRef idx="0">
          <a:scrgbClr r="0" g="0" b="0"/>
        </a:lnRef>
        <a:fillRef idx="1">
          <a:scrgbClr r="0" g="0" b="0"/>
        </a:fillRef>
        <a:effectRef idx="0">
          <a:scrgbClr r="0" g="0" b="0"/>
        </a:effectRef>
        <a:fontRef idx="minor"/>
      </dsp:style>
    </dsp:sp>
    <dsp:sp modelId="{FC0E3A5B-DE64-435E-99A5-BC46AE03FC5A}">
      <dsp:nvSpPr>
        <dsp:cNvPr id="0" name=""/>
        <dsp:cNvSpPr/>
      </dsp:nvSpPr>
      <dsp:spPr>
        <a:xfrm rot="5400000">
          <a:off x="305859" y="144081"/>
          <a:ext cx="844785" cy="1015513"/>
        </a:xfrm>
        <a:prstGeom prst="pie">
          <a:avLst>
            <a:gd name="adj1" fmla="val 12600000"/>
            <a:gd name="adj2" fmla="val 16200000"/>
          </a:avLst>
        </a:prstGeom>
        <a:solidFill>
          <a:schemeClr val="accent2"/>
        </a:solidFill>
        <a:ln w="12700" cap="flat" cmpd="sng" algn="ctr">
          <a:solidFill>
            <a:schemeClr val="accent2"/>
          </a:solidFill>
          <a:prstDash val="solid"/>
          <a:miter lim="800000"/>
        </a:ln>
        <a:effectLst/>
      </dsp:spPr>
      <dsp:style>
        <a:lnRef idx="2">
          <a:scrgbClr r="0" g="0" b="0"/>
        </a:lnRef>
        <a:fillRef idx="1">
          <a:scrgbClr r="0" g="0" b="0"/>
        </a:fillRef>
        <a:effectRef idx="0">
          <a:scrgbClr r="0" g="0" b="0"/>
        </a:effectRef>
        <a:fontRef idx="minor">
          <a:schemeClr val="lt1"/>
        </a:fontRef>
      </dsp:style>
    </dsp:sp>
    <dsp:sp modelId="{0B09A8B0-85C4-4736-AB31-19437771E400}">
      <dsp:nvSpPr>
        <dsp:cNvPr id="0" name=""/>
        <dsp:cNvSpPr/>
      </dsp:nvSpPr>
      <dsp:spPr>
        <a:xfrm>
          <a:off x="0" y="720322"/>
          <a:ext cx="1564816" cy="323755"/>
        </a:xfrm>
        <a:prstGeom prst="rect">
          <a:avLst/>
        </a:prstGeom>
        <a:solidFill>
          <a:schemeClr val="accent2">
            <a:alpha val="50000"/>
          </a:schemeClr>
        </a:solid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r>
            <a:rPr lang="en-IN" sz="1400" b="1" kern="1200">
              <a:latin typeface="Georgia" panose="02040502050405020303" pitchFamily="18" charset="0"/>
            </a:rPr>
            <a:t>Inprocess (17)</a:t>
          </a:r>
        </a:p>
      </dsp:txBody>
      <dsp:txXfrm>
        <a:off x="0" y="720322"/>
        <a:ext cx="1564816" cy="323755"/>
      </dsp:txXfrm>
    </dsp:sp>
    <dsp:sp modelId="{CB0812E4-CFCE-49EF-90FF-DD6531670972}">
      <dsp:nvSpPr>
        <dsp:cNvPr id="0" name=""/>
        <dsp:cNvSpPr/>
      </dsp:nvSpPr>
      <dsp:spPr>
        <a:xfrm rot="5400000">
          <a:off x="2056218" y="73329"/>
          <a:ext cx="951728" cy="1099443"/>
        </a:xfrm>
        <a:prstGeom prst="chord">
          <a:avLst>
            <a:gd name="adj1" fmla="val 4800000"/>
            <a:gd name="adj2" fmla="val 16800000"/>
          </a:avLst>
        </a:prstGeom>
        <a:solidFill>
          <a:schemeClr val="accent1">
            <a:tint val="40000"/>
            <a:hueOff val="0"/>
            <a:satOff val="0"/>
            <a:lumOff val="0"/>
            <a:alphaOff val="0"/>
          </a:schemeClr>
        </a:solidFill>
        <a:ln>
          <a:solidFill>
            <a:schemeClr val="accent2"/>
          </a:solidFill>
        </a:ln>
        <a:effectLst/>
      </dsp:spPr>
      <dsp:style>
        <a:lnRef idx="0">
          <a:scrgbClr r="0" g="0" b="0"/>
        </a:lnRef>
        <a:fillRef idx="1">
          <a:scrgbClr r="0" g="0" b="0"/>
        </a:fillRef>
        <a:effectRef idx="0">
          <a:scrgbClr r="0" g="0" b="0"/>
        </a:effectRef>
        <a:fontRef idx="minor"/>
      </dsp:style>
    </dsp:sp>
    <dsp:sp modelId="{671CB5EC-6343-4445-9C98-2F98BD49D239}">
      <dsp:nvSpPr>
        <dsp:cNvPr id="0" name=""/>
        <dsp:cNvSpPr/>
      </dsp:nvSpPr>
      <dsp:spPr>
        <a:xfrm rot="5400000">
          <a:off x="2089217" y="172165"/>
          <a:ext cx="892051" cy="980755"/>
        </a:xfrm>
        <a:prstGeom prst="pie">
          <a:avLst>
            <a:gd name="adj1" fmla="val 9000000"/>
            <a:gd name="adj2" fmla="val 16200000"/>
          </a:avLst>
        </a:prstGeom>
        <a:solidFill>
          <a:schemeClr val="accent2"/>
        </a:solidFill>
        <a:ln w="12700" cap="flat" cmpd="sng" algn="ctr">
          <a:solidFill>
            <a:schemeClr val="accent2"/>
          </a:solidFill>
          <a:prstDash val="solid"/>
          <a:miter lim="800000"/>
        </a:ln>
        <a:effectLst/>
      </dsp:spPr>
      <dsp:style>
        <a:lnRef idx="2">
          <a:scrgbClr r="0" g="0" b="0"/>
        </a:lnRef>
        <a:fillRef idx="1">
          <a:scrgbClr r="0" g="0" b="0"/>
        </a:fillRef>
        <a:effectRef idx="0">
          <a:scrgbClr r="0" g="0" b="0"/>
        </a:effectRef>
        <a:fontRef idx="minor">
          <a:schemeClr val="lt1"/>
        </a:fontRef>
      </dsp:style>
    </dsp:sp>
    <dsp:sp modelId="{5B9DB676-B6EE-4BAE-856B-41067DDD1148}">
      <dsp:nvSpPr>
        <dsp:cNvPr id="0" name=""/>
        <dsp:cNvSpPr/>
      </dsp:nvSpPr>
      <dsp:spPr>
        <a:xfrm>
          <a:off x="1758150" y="733410"/>
          <a:ext cx="1564816" cy="323755"/>
        </a:xfrm>
        <a:prstGeom prst="rect">
          <a:avLst/>
        </a:prstGeom>
        <a:solidFill>
          <a:schemeClr val="accent2">
            <a:alpha val="50000"/>
          </a:schemeClr>
        </a:solid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r>
            <a:rPr lang="en-IN" sz="1400" b="1" kern="1200">
              <a:latin typeface="Georgia" panose="02040502050405020303" pitchFamily="18" charset="0"/>
            </a:rPr>
            <a:t>Hired (33)</a:t>
          </a:r>
        </a:p>
      </dsp:txBody>
      <dsp:txXfrm>
        <a:off x="1758150" y="733410"/>
        <a:ext cx="1564816" cy="323755"/>
      </dsp:txXfrm>
    </dsp:sp>
    <dsp:sp modelId="{96AB17AB-886C-4858-9E5E-D768386105BF}">
      <dsp:nvSpPr>
        <dsp:cNvPr id="0" name=""/>
        <dsp:cNvSpPr/>
      </dsp:nvSpPr>
      <dsp:spPr>
        <a:xfrm rot="5400000">
          <a:off x="3838638" y="122763"/>
          <a:ext cx="1009099" cy="1008823"/>
        </a:xfrm>
        <a:prstGeom prst="chord">
          <a:avLst>
            <a:gd name="adj1" fmla="val 4800000"/>
            <a:gd name="adj2" fmla="val 16800000"/>
          </a:avLst>
        </a:prstGeom>
        <a:solidFill>
          <a:schemeClr val="accent1">
            <a:tint val="40000"/>
            <a:hueOff val="0"/>
            <a:satOff val="0"/>
            <a:lumOff val="0"/>
            <a:alphaOff val="0"/>
          </a:schemeClr>
        </a:solidFill>
        <a:ln>
          <a:solidFill>
            <a:schemeClr val="accent2"/>
          </a:solidFill>
        </a:ln>
        <a:effectLst/>
      </dsp:spPr>
      <dsp:style>
        <a:lnRef idx="0">
          <a:scrgbClr r="0" g="0" b="0"/>
        </a:lnRef>
        <a:fillRef idx="1">
          <a:scrgbClr r="0" g="0" b="0"/>
        </a:fillRef>
        <a:effectRef idx="0">
          <a:scrgbClr r="0" g="0" b="0"/>
        </a:effectRef>
        <a:fontRef idx="minor"/>
      </dsp:style>
    </dsp:sp>
    <dsp:sp modelId="{858680D9-7DA7-40BB-94BB-5E0A2E1DD6F0}">
      <dsp:nvSpPr>
        <dsp:cNvPr id="0" name=""/>
        <dsp:cNvSpPr/>
      </dsp:nvSpPr>
      <dsp:spPr>
        <a:xfrm rot="5400000">
          <a:off x="3899006" y="221475"/>
          <a:ext cx="891684" cy="881834"/>
        </a:xfrm>
        <a:prstGeom prst="pie">
          <a:avLst>
            <a:gd name="adj1" fmla="val 5400000"/>
            <a:gd name="adj2" fmla="val 16200000"/>
          </a:avLst>
        </a:prstGeom>
        <a:solidFill>
          <a:schemeClr val="accent2"/>
        </a:solidFill>
        <a:ln w="12700" cap="flat" cmpd="sng" algn="ctr">
          <a:solidFill>
            <a:schemeClr val="accent2"/>
          </a:solidFill>
          <a:prstDash val="solid"/>
          <a:miter lim="800000"/>
        </a:ln>
        <a:effectLst/>
      </dsp:spPr>
      <dsp:style>
        <a:lnRef idx="2">
          <a:scrgbClr r="0" g="0" b="0"/>
        </a:lnRef>
        <a:fillRef idx="1">
          <a:scrgbClr r="0" g="0" b="0"/>
        </a:fillRef>
        <a:effectRef idx="0">
          <a:scrgbClr r="0" g="0" b="0"/>
        </a:effectRef>
        <a:fontRef idx="minor">
          <a:schemeClr val="lt1"/>
        </a:fontRef>
      </dsp:style>
    </dsp:sp>
    <dsp:sp modelId="{0E02EF73-E392-499B-A68A-157D5F6C12BE}">
      <dsp:nvSpPr>
        <dsp:cNvPr id="0" name=""/>
        <dsp:cNvSpPr/>
      </dsp:nvSpPr>
      <dsp:spPr>
        <a:xfrm>
          <a:off x="3528630" y="732650"/>
          <a:ext cx="1564816" cy="323755"/>
        </a:xfrm>
        <a:prstGeom prst="rect">
          <a:avLst/>
        </a:prstGeom>
        <a:solidFill>
          <a:schemeClr val="accent2">
            <a:alpha val="50000"/>
          </a:schemeClr>
        </a:solid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r>
            <a:rPr lang="en-IN" sz="1400" b="1" kern="1200">
              <a:latin typeface="Georgia" panose="02040502050405020303" pitchFamily="18" charset="0"/>
            </a:rPr>
            <a:t>Rejected (50)</a:t>
          </a:r>
        </a:p>
      </dsp:txBody>
      <dsp:txXfrm>
        <a:off x="3528630" y="732650"/>
        <a:ext cx="1564816" cy="323755"/>
      </dsp:txXfrm>
    </dsp:sp>
  </dsp:spTree>
</dsp:drawing>
</file>

<file path=xl/diagrams/layout1.xml><?xml version="1.0" encoding="utf-8"?>
<dgm:layoutDef xmlns:dgm="http://schemas.openxmlformats.org/drawingml/2006/diagram" xmlns:a="http://schemas.openxmlformats.org/drawingml/2006/main" uniqueId="urn:microsoft.com/office/officeart/2009/3/layout/PieProcess">
  <dgm:title val=""/>
  <dgm:desc val=""/>
  <dgm:catLst>
    <dgm:cat type="list" pri="8600"/>
    <dgm:cat type="process" pri="4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2" destOrd="0"/>
        <dgm:cxn modelId="32" srcId="30" destId="31" srcOrd="0" destOrd="0"/>
      </dgm:cxnLst>
      <dgm:bg/>
      <dgm:whole/>
    </dgm:dataModel>
  </dgm:sampData>
  <dgm:style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clrData>
  <dgm:layoutNode name="Name0">
    <dgm:varLst>
      <dgm:chMax val="7"/>
      <dgm:chPref val="7"/>
      <dgm:dir/>
      <dgm:animOne val="branch"/>
      <dgm:animLvl val="lvl"/>
    </dgm:varLst>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constrLst>
      <dgm:constr type="primFontSz" for="des" forName="Parent" val="65"/>
      <dgm:constr type="primFontSz" for="des" forName="Child" refType="primFontSz" refFor="des" refForName="Parent" op="lte"/>
      <dgm:constr type="w" for="ch" forName="composite" refType="w"/>
      <dgm:constr type="h" for="ch" forName="composite" refType="h"/>
      <dgm:constr type="w" for="ch" forName="ParentComposite" refType="w" fact="0.5"/>
      <dgm:constr type="h" for="ch" forName="ParentComposite" refType="h"/>
      <dgm:constr type="w" for="ch" forName="negSibTrans" refType="h" refFor="ch" refForName="composite" fact="-0.075"/>
      <dgm:constr type="w" for="ch" forName="sibTrans" refType="w" refFor="ch" refForName="composite" fact="0.0425"/>
    </dgm:constrLst>
    <dgm:forEach name="nodesForEach" axis="ch" ptType="node" cnt="7">
      <dgm:layoutNode name="ParentComposite">
        <dgm:alg type="composite">
          <dgm:param type="ar" val="0.25"/>
        </dgm:alg>
        <dgm:shape xmlns:r="http://schemas.openxmlformats.org/officeDocument/2006/relationships" r:blip="">
          <dgm:adjLst/>
        </dgm:shape>
        <dgm:choose name="Name4">
          <dgm:if name="Name5" func="var" arg="dir" op="equ" val="norm">
            <dgm:constrLst>
              <dgm:constr type="l" for="ch" forName="Parent" refType="w" fact="0"/>
              <dgm:constr type="t" for="ch" forName="Parent" refType="h" fact="0.275"/>
              <dgm:constr type="w" for="ch" forName="Parent" refType="w" fact="0.6"/>
              <dgm:constr type="h" for="ch" forName="Parent" refType="h" fact="0.725"/>
              <dgm:constr type="l" for="ch" forName="Chord" refType="w" fact="0"/>
              <dgm:constr type="t" for="ch" forName="Chord" refType="h" fact="0"/>
              <dgm:constr type="w" for="ch" forName="Chord" refType="w"/>
              <dgm:constr type="h" for="ch" forName="Chord" refType="h" fact="0.25"/>
              <dgm:constr type="l" for="ch" forName="Pie" refType="w" fact="0.1"/>
              <dgm:constr type="t" for="ch" forName="Pie" refType="h" fact="0.025"/>
              <dgm:constr type="w" for="ch" forName="Pie" refType="w" fact="0.8"/>
              <dgm:constr type="h" for="ch" forName="Pie" refType="h" fact="0.2"/>
            </dgm:constrLst>
          </dgm:if>
          <dgm:else name="Name6">
            <dgm:constrLst>
              <dgm:constr type="r" for="ch" forName="Parent" refType="w"/>
              <dgm:constr type="t" for="ch" forName="Parent" refType="h" fact="0.275"/>
              <dgm:constr type="w" for="ch" forName="Parent" refType="w" fact="0.6"/>
              <dgm:constr type="h" for="ch" forName="Parent" refType="h" fact="0.725"/>
              <dgm:constr type="r" for="ch" forName="Chord" refType="w"/>
              <dgm:constr type="t" for="ch" forName="Chord" refType="h" fact="0"/>
              <dgm:constr type="w" for="ch" forName="Chord" refType="w"/>
              <dgm:constr type="h" for="ch" forName="Chord" refType="h" fact="0.25"/>
              <dgm:constr type="r" for="ch" forName="Pie" refType="w" fact="0.9"/>
              <dgm:constr type="t" for="ch" forName="Pie" refType="h" fact="0.025"/>
              <dgm:constr type="w" for="ch" forName="Pie" refType="w" fact="0.8"/>
              <dgm:constr type="h" for="ch" forName="Pie" refType="h" fact="0.2"/>
            </dgm:constrLst>
          </dgm:else>
        </dgm:choose>
        <dgm:layoutNode name="Chord" styleLbl="bgShp">
          <dgm:alg type="sp"/>
          <dgm:choose name="Name7">
            <dgm:if name="Name8" func="var" arg="dir" op="equ" val="norm">
              <dgm:shape xmlns:r="http://schemas.openxmlformats.org/officeDocument/2006/relationships" type="chord" r:blip="">
                <dgm:adjLst>
                  <dgm:adj idx="1" val="80"/>
                  <dgm:adj idx="2" val="-80"/>
                </dgm:adjLst>
              </dgm:shape>
            </dgm:if>
            <dgm:else name="Name9">
              <dgm:shape xmlns:r="http://schemas.openxmlformats.org/officeDocument/2006/relationships" rot="180" type="chord" r:blip="">
                <dgm:adjLst>
                  <dgm:adj idx="1" val="80"/>
                  <dgm:adj idx="2" val="-80"/>
                </dgm:adjLst>
              </dgm:shape>
            </dgm:else>
          </dgm:choose>
          <dgm:presOf/>
        </dgm:layoutNode>
        <dgm:layoutNode name="Pie" styleLbl="alignNode1">
          <dgm:alg type="sp"/>
          <dgm:choose name="Name10">
            <dgm:if name="Name11" func="var" arg="dir" op="equ" val="norm">
              <dgm:choose name="Name12">
                <dgm:if name="Name13" axis="precedSib" ptType="node" func="cnt" op="equ" val="0">
                  <dgm:choose name="Name14">
                    <dgm:if name="Name15" axis="followSib" ptType="node" func="cnt" op="equ" val="0">
                      <dgm:shape xmlns:r="http://schemas.openxmlformats.org/officeDocument/2006/relationships" type="pie" r:blip="">
                        <dgm:adjLst>
                          <dgm:adj idx="1" val="90"/>
                          <dgm:adj idx="2" val="-90"/>
                        </dgm:adjLst>
                      </dgm:shape>
                    </dgm:if>
                    <dgm:if name="Name16" axis="followSib" ptType="node" func="cnt" op="equ" val="1">
                      <dgm:shape xmlns:r="http://schemas.openxmlformats.org/officeDocument/2006/relationships" type="pie" r:blip="">
                        <dgm:adjLst>
                          <dgm:adj idx="1" val="180"/>
                          <dgm:adj idx="2" val="-90"/>
                        </dgm:adjLst>
                      </dgm:shape>
                    </dgm:if>
                    <dgm:if name="Name17" axis="followSib" ptType="node" func="cnt" op="equ" val="2">
                      <dgm:shape xmlns:r="http://schemas.openxmlformats.org/officeDocument/2006/relationships" type="pie" r:blip="">
                        <dgm:adjLst>
                          <dgm:adj idx="1" val="-150"/>
                          <dgm:adj idx="2" val="-90"/>
                        </dgm:adjLst>
                      </dgm:shape>
                    </dgm:if>
                    <dgm:if name="Name18" axis="followSib" ptType="node" func="cnt" op="equ" val="3">
                      <dgm:shape xmlns:r="http://schemas.openxmlformats.org/officeDocument/2006/relationships" type="pie" r:blip="">
                        <dgm:adjLst>
                          <dgm:adj idx="1" val="-135"/>
                          <dgm:adj idx="2" val="-90"/>
                        </dgm:adjLst>
                      </dgm:shape>
                    </dgm:if>
                    <dgm:if name="Name19" axis="followSib" ptType="node" func="cnt" op="equ" val="4">
                      <dgm:shape xmlns:r="http://schemas.openxmlformats.org/officeDocument/2006/relationships" type="pie" r:blip="">
                        <dgm:adjLst>
                          <dgm:adj idx="1" val="-126"/>
                          <dgm:adj idx="2" val="-90"/>
                        </dgm:adjLst>
                      </dgm:shape>
                    </dgm:if>
                    <dgm:if name="Name20" axis="followSib" ptType="node" func="cnt" op="equ" val="5">
                      <dgm:shape xmlns:r="http://schemas.openxmlformats.org/officeDocument/2006/relationships" type="pie" r:blip="">
                        <dgm:adjLst>
                          <dgm:adj idx="1" val="-120"/>
                          <dgm:adj idx="2" val="-90"/>
                        </dgm:adjLst>
                      </dgm:shape>
                    </dgm:if>
                    <dgm:else name="Name21">
                      <dgm:shape xmlns:r="http://schemas.openxmlformats.org/officeDocument/2006/relationships" type="pie" r:blip="">
                        <dgm:adjLst>
                          <dgm:adj idx="1" val="-115.7143"/>
                          <dgm:adj idx="2" val="-90"/>
                        </dgm:adjLst>
                      </dgm:shape>
                    </dgm:else>
                  </dgm:choose>
                </dgm:if>
                <dgm:if name="Name22" axis="precedSib" ptType="node" func="cnt" op="equ" val="1">
                  <dgm:choose name="Name23">
                    <dgm:if name="Name24" axis="followSib" ptType="node" func="cnt" op="equ" val="0">
                      <dgm:shape xmlns:r="http://schemas.openxmlformats.org/officeDocument/2006/relationships" type="pie" r:blip="">
                        <dgm:adjLst>
                          <dgm:adj idx="1" val="90"/>
                          <dgm:adj idx="2" val="-90"/>
                        </dgm:adjLst>
                      </dgm:shape>
                    </dgm:if>
                    <dgm:if name="Name25" axis="followSib" ptType="node" func="cnt" op="equ" val="1">
                      <dgm:shape xmlns:r="http://schemas.openxmlformats.org/officeDocument/2006/relationships" type="pie" r:blip="">
                        <dgm:adjLst>
                          <dgm:adj idx="1" val="150"/>
                          <dgm:adj idx="2" val="-90"/>
                        </dgm:adjLst>
                      </dgm:shape>
                    </dgm:if>
                    <dgm:if name="Name26" axis="followSib" ptType="node" func="cnt" op="equ" val="2">
                      <dgm:shape xmlns:r="http://schemas.openxmlformats.org/officeDocument/2006/relationships" type="pie" r:blip="">
                        <dgm:adjLst>
                          <dgm:adj idx="1" val="180"/>
                          <dgm:adj idx="2" val="-90"/>
                        </dgm:adjLst>
                      </dgm:shape>
                    </dgm:if>
                    <dgm:if name="Name27" axis="followSib" ptType="node" func="cnt" op="equ" val="3">
                      <dgm:shape xmlns:r="http://schemas.openxmlformats.org/officeDocument/2006/relationships" type="pie" r:blip="">
                        <dgm:adjLst>
                          <dgm:adj idx="1" val="-162"/>
                          <dgm:adj idx="2" val="-90"/>
                        </dgm:adjLst>
                      </dgm:shape>
                    </dgm:if>
                    <dgm:if name="Name28" axis="followSib" ptType="node" func="cnt" op="equ" val="4">
                      <dgm:shape xmlns:r="http://schemas.openxmlformats.org/officeDocument/2006/relationships" type="pie" r:blip="">
                        <dgm:adjLst>
                          <dgm:adj idx="1" val="-150"/>
                          <dgm:adj idx="2" val="-90"/>
                        </dgm:adjLst>
                      </dgm:shape>
                    </dgm:if>
                    <dgm:else name="Name29">
                      <dgm:shape xmlns:r="http://schemas.openxmlformats.org/officeDocument/2006/relationships" type="pie" r:blip="">
                        <dgm:adjLst>
                          <dgm:adj idx="1" val="-141.4286"/>
                          <dgm:adj idx="2" val="-90"/>
                        </dgm:adjLst>
                      </dgm:shape>
                    </dgm:else>
                  </dgm:choose>
                </dgm:if>
                <dgm:if name="Name30" axis="precedSib" ptType="node" func="cnt" op="equ" val="2">
                  <dgm:choose name="Name31">
                    <dgm:if name="Name32" axis="followSib" ptType="node" func="cnt" op="equ" val="0">
                      <dgm:shape xmlns:r="http://schemas.openxmlformats.org/officeDocument/2006/relationships" type="pie" r:blip="">
                        <dgm:adjLst>
                          <dgm:adj idx="1" val="90"/>
                          <dgm:adj idx="2" val="-90"/>
                        </dgm:adjLst>
                      </dgm:shape>
                    </dgm:if>
                    <dgm:if name="Name33" axis="followSib" ptType="node" func="cnt" op="equ" val="1">
                      <dgm:shape xmlns:r="http://schemas.openxmlformats.org/officeDocument/2006/relationships" type="pie" r:blip="">
                        <dgm:adjLst>
                          <dgm:adj idx="1" val="135"/>
                          <dgm:adj idx="2" val="-90"/>
                        </dgm:adjLst>
                      </dgm:shape>
                    </dgm:if>
                    <dgm:if name="Name34" axis="followSib" ptType="node" func="cnt" op="equ" val="2">
                      <dgm:shape xmlns:r="http://schemas.openxmlformats.org/officeDocument/2006/relationships" type="pie" r:blip="">
                        <dgm:adjLst>
                          <dgm:adj idx="1" val="162"/>
                          <dgm:adj idx="2" val="-90"/>
                        </dgm:adjLst>
                      </dgm:shape>
                    </dgm:if>
                    <dgm:if name="Name35" axis="followSib" ptType="node" func="cnt" op="equ" val="3">
                      <dgm:shape xmlns:r="http://schemas.openxmlformats.org/officeDocument/2006/relationships" type="pie" r:blip="">
                        <dgm:adjLst>
                          <dgm:adj idx="1" val="180"/>
                          <dgm:adj idx="2" val="-90"/>
                        </dgm:adjLst>
                      </dgm:shape>
                    </dgm:if>
                    <dgm:else name="Name36">
                      <dgm:shape xmlns:r="http://schemas.openxmlformats.org/officeDocument/2006/relationships" type="pie" r:blip="">
                        <dgm:adjLst>
                          <dgm:adj idx="1" val="-167.1429"/>
                          <dgm:adj idx="2" val="-90"/>
                        </dgm:adjLst>
                      </dgm:shape>
                    </dgm:else>
                  </dgm:choose>
                </dgm:if>
                <dgm:if name="Name37" axis="precedSib" ptType="node" func="cnt" op="equ" val="3">
                  <dgm:choose name="Name38">
                    <dgm:if name="Name39" axis="followSib" ptType="node" func="cnt" op="equ" val="0">
                      <dgm:shape xmlns:r="http://schemas.openxmlformats.org/officeDocument/2006/relationships" type="pie" r:blip="">
                        <dgm:adjLst>
                          <dgm:adj idx="1" val="90"/>
                          <dgm:adj idx="2" val="-90"/>
                        </dgm:adjLst>
                      </dgm:shape>
                    </dgm:if>
                    <dgm:if name="Name40" axis="followSib" ptType="node" func="cnt" op="equ" val="1">
                      <dgm:shape xmlns:r="http://schemas.openxmlformats.org/officeDocument/2006/relationships" type="pie" r:blip="">
                        <dgm:adjLst>
                          <dgm:adj idx="1" val="126"/>
                          <dgm:adj idx="2" val="-90"/>
                        </dgm:adjLst>
                      </dgm:shape>
                    </dgm:if>
                    <dgm:if name="Name41" axis="followSib" ptType="node" func="cnt" op="equ" val="2">
                      <dgm:shape xmlns:r="http://schemas.openxmlformats.org/officeDocument/2006/relationships" type="pie" r:blip="">
                        <dgm:adjLst>
                          <dgm:adj idx="1" val="150"/>
                          <dgm:adj idx="2" val="-90"/>
                        </dgm:adjLst>
                      </dgm:shape>
                    </dgm:if>
                    <dgm:else name="Name42">
                      <dgm:shape xmlns:r="http://schemas.openxmlformats.org/officeDocument/2006/relationships" type="pie" r:blip="">
                        <dgm:adjLst>
                          <dgm:adj idx="1" val="167.1429"/>
                          <dgm:adj idx="2" val="-90"/>
                        </dgm:adjLst>
                      </dgm:shape>
                    </dgm:else>
                  </dgm:choose>
                </dgm:if>
                <dgm:if name="Name43" axis="precedSib" ptType="node" func="cnt" op="equ" val="4">
                  <dgm:choose name="Name44">
                    <dgm:if name="Name45" axis="followSib" ptType="node" func="cnt" op="equ" val="0">
                      <dgm:shape xmlns:r="http://schemas.openxmlformats.org/officeDocument/2006/relationships" type="pie" r:blip="">
                        <dgm:adjLst>
                          <dgm:adj idx="1" val="90"/>
                          <dgm:adj idx="2" val="-90"/>
                        </dgm:adjLst>
                      </dgm:shape>
                    </dgm:if>
                    <dgm:if name="Name46" axis="followSib" ptType="node" func="cnt" op="equ" val="1">
                      <dgm:shape xmlns:r="http://schemas.openxmlformats.org/officeDocument/2006/relationships" type="pie" r:blip="">
                        <dgm:adjLst>
                          <dgm:adj idx="1" val="120"/>
                          <dgm:adj idx="2" val="-90"/>
                        </dgm:adjLst>
                      </dgm:shape>
                    </dgm:if>
                    <dgm:else name="Name47">
                      <dgm:shape xmlns:r="http://schemas.openxmlformats.org/officeDocument/2006/relationships" type="pie" r:blip="">
                        <dgm:adjLst>
                          <dgm:adj idx="1" val="141.4286"/>
                          <dgm:adj idx="2" val="-90"/>
                        </dgm:adjLst>
                      </dgm:shape>
                    </dgm:else>
                  </dgm:choose>
                </dgm:if>
                <dgm:if name="Name48" axis="precedSib" ptType="node" func="cnt" op="equ" val="5">
                  <dgm:choose name="Name49">
                    <dgm:if name="Name50" axis="followSib" ptType="node" func="cnt" op="equ" val="0">
                      <dgm:shape xmlns:r="http://schemas.openxmlformats.org/officeDocument/2006/relationships" type="pie" r:blip="">
                        <dgm:adjLst>
                          <dgm:adj idx="1" val="90"/>
                          <dgm:adj idx="2" val="-90"/>
                        </dgm:adjLst>
                      </dgm:shape>
                    </dgm:if>
                    <dgm:else name="Name51">
                      <dgm:shape xmlns:r="http://schemas.openxmlformats.org/officeDocument/2006/relationships" type="pie" r:blip="">
                        <dgm:adjLst>
                          <dgm:adj idx="1" val="115.7143"/>
                          <dgm:adj idx="2" val="-90"/>
                        </dgm:adjLst>
                      </dgm:shape>
                    </dgm:else>
                  </dgm:choose>
                </dgm:if>
                <dgm:else name="Name52">
                  <dgm:shape xmlns:r="http://schemas.openxmlformats.org/officeDocument/2006/relationships" type="pie" r:blip="">
                    <dgm:adjLst>
                      <dgm:adj idx="1" val="90"/>
                      <dgm:adj idx="2" val="-90"/>
                    </dgm:adjLst>
                  </dgm:shape>
                </dgm:else>
              </dgm:choose>
            </dgm:if>
            <dgm:else name="Name53">
              <dgm:choose name="Name54">
                <dgm:if name="Name55" axis="precedSib" ptType="node" func="cnt" op="equ" val="0">
                  <dgm:choose name="Name56">
                    <dgm:if name="Name57" axis="followSib" ptType="node" func="cnt" op="equ" val="0">
                      <dgm:shape xmlns:r="http://schemas.openxmlformats.org/officeDocument/2006/relationships" rot="180" type="pie" r:blip="">
                        <dgm:adjLst>
                          <dgm:adj idx="1" val="90"/>
                          <dgm:adj idx="2" val="-90"/>
                        </dgm:adjLst>
                      </dgm:shape>
                    </dgm:if>
                    <dgm:if name="Name58" axis="followSib" ptType="node" func="cnt" op="equ" val="1">
                      <dgm:shape xmlns:r="http://schemas.openxmlformats.org/officeDocument/2006/relationships" rot="180" type="pie" r:blip="">
                        <dgm:adjLst>
                          <dgm:adj idx="1" val="90"/>
                          <dgm:adj idx="2" val="180"/>
                        </dgm:adjLst>
                      </dgm:shape>
                    </dgm:if>
                    <dgm:if name="Name59" axis="followSib" ptType="node" func="cnt" op="equ" val="2">
                      <dgm:shape xmlns:r="http://schemas.openxmlformats.org/officeDocument/2006/relationships" rot="180" type="pie" r:blip="">
                        <dgm:adjLst>
                          <dgm:adj idx="1" val="90"/>
                          <dgm:adj idx="2" val="150"/>
                        </dgm:adjLst>
                      </dgm:shape>
                    </dgm:if>
                    <dgm:if name="Name60" axis="followSib" ptType="node" func="cnt" op="equ" val="3">
                      <dgm:shape xmlns:r="http://schemas.openxmlformats.org/officeDocument/2006/relationships" rot="180" type="pie" r:blip="">
                        <dgm:adjLst>
                          <dgm:adj idx="1" val="90"/>
                          <dgm:adj idx="2" val="135"/>
                        </dgm:adjLst>
                      </dgm:shape>
                    </dgm:if>
                    <dgm:if name="Name61" axis="followSib" ptType="node" func="cnt" op="equ" val="4">
                      <dgm:shape xmlns:r="http://schemas.openxmlformats.org/officeDocument/2006/relationships" rot="180" type="pie" r:blip="">
                        <dgm:adjLst>
                          <dgm:adj idx="1" val="90"/>
                          <dgm:adj idx="2" val="126"/>
                        </dgm:adjLst>
                      </dgm:shape>
                    </dgm:if>
                    <dgm:if name="Name62" axis="followSib" ptType="node" func="cnt" op="equ" val="5">
                      <dgm:shape xmlns:r="http://schemas.openxmlformats.org/officeDocument/2006/relationships" rot="180" type="pie" r:blip="">
                        <dgm:adjLst>
                          <dgm:adj idx="1" val="90"/>
                          <dgm:adj idx="2" val="120"/>
                        </dgm:adjLst>
                      </dgm:shape>
                    </dgm:if>
                    <dgm:else name="Name63">
                      <dgm:shape xmlns:r="http://schemas.openxmlformats.org/officeDocument/2006/relationships" rot="180" type="pie" r:blip="">
                        <dgm:adjLst>
                          <dgm:adj idx="1" val="90"/>
                          <dgm:adj idx="2" val="115.7143"/>
                        </dgm:adjLst>
                      </dgm:shape>
                    </dgm:else>
                  </dgm:choose>
                </dgm:if>
                <dgm:if name="Name64" axis="precedSib" ptType="node" func="cnt" op="equ" val="1">
                  <dgm:choose name="Name65">
                    <dgm:if name="Name66" axis="followSib" ptType="node" func="cnt" op="equ" val="0">
                      <dgm:shape xmlns:r="http://schemas.openxmlformats.org/officeDocument/2006/relationships" rot="180" type="pie" r:blip="">
                        <dgm:adjLst>
                          <dgm:adj idx="1" val="90"/>
                          <dgm:adj idx="2" val="-90"/>
                        </dgm:adjLst>
                      </dgm:shape>
                    </dgm:if>
                    <dgm:if name="Name67" axis="followSib" ptType="node" func="cnt" op="equ" val="1">
                      <dgm:shape xmlns:r="http://schemas.openxmlformats.org/officeDocument/2006/relationships" rot="180" type="pie" r:blip="">
                        <dgm:adjLst>
                          <dgm:adj idx="1" val="90"/>
                          <dgm:adj idx="2" val="-150"/>
                        </dgm:adjLst>
                      </dgm:shape>
                    </dgm:if>
                    <dgm:if name="Name68" axis="followSib" ptType="node" func="cnt" op="equ" val="2">
                      <dgm:shape xmlns:r="http://schemas.openxmlformats.org/officeDocument/2006/relationships" rot="180" type="pie" r:blip="">
                        <dgm:adjLst>
                          <dgm:adj idx="1" val="90"/>
                          <dgm:adj idx="2" val="180"/>
                        </dgm:adjLst>
                      </dgm:shape>
                    </dgm:if>
                    <dgm:if name="Name69" axis="followSib" ptType="node" func="cnt" op="equ" val="3">
                      <dgm:shape xmlns:r="http://schemas.openxmlformats.org/officeDocument/2006/relationships" rot="180" type="pie" r:blip="">
                        <dgm:adjLst>
                          <dgm:adj idx="1" val="90"/>
                          <dgm:adj idx="2" val="162"/>
                        </dgm:adjLst>
                      </dgm:shape>
                    </dgm:if>
                    <dgm:if name="Name70" axis="followSib" ptType="node" func="cnt" op="equ" val="4">
                      <dgm:shape xmlns:r="http://schemas.openxmlformats.org/officeDocument/2006/relationships" rot="180" type="pie" r:blip="">
                        <dgm:adjLst>
                          <dgm:adj idx="1" val="90"/>
                          <dgm:adj idx="2" val="150"/>
                        </dgm:adjLst>
                      </dgm:shape>
                    </dgm:if>
                    <dgm:else name="Name71">
                      <dgm:shape xmlns:r="http://schemas.openxmlformats.org/officeDocument/2006/relationships" rot="180" type="pie" r:blip="">
                        <dgm:adjLst>
                          <dgm:adj idx="1" val="90"/>
                          <dgm:adj idx="2" val="141.4286"/>
                        </dgm:adjLst>
                      </dgm:shape>
                    </dgm:else>
                  </dgm:choose>
                </dgm:if>
                <dgm:if name="Name72" axis="precedSib" ptType="node" func="cnt" op="equ" val="2">
                  <dgm:choose name="Name73">
                    <dgm:if name="Name74" axis="followSib" ptType="node" func="cnt" op="equ" val="0">
                      <dgm:shape xmlns:r="http://schemas.openxmlformats.org/officeDocument/2006/relationships" rot="180" type="pie" r:blip="">
                        <dgm:adjLst>
                          <dgm:adj idx="1" val="90"/>
                          <dgm:adj idx="2" val="-90"/>
                        </dgm:adjLst>
                      </dgm:shape>
                    </dgm:if>
                    <dgm:if name="Name75" axis="followSib" ptType="node" func="cnt" op="equ" val="1">
                      <dgm:shape xmlns:r="http://schemas.openxmlformats.org/officeDocument/2006/relationships" rot="180" type="pie" r:blip="">
                        <dgm:adjLst>
                          <dgm:adj idx="1" val="90"/>
                          <dgm:adj idx="2" val="-135"/>
                        </dgm:adjLst>
                      </dgm:shape>
                    </dgm:if>
                    <dgm:if name="Name76" axis="followSib" ptType="node" func="cnt" op="equ" val="2">
                      <dgm:shape xmlns:r="http://schemas.openxmlformats.org/officeDocument/2006/relationships" rot="180" type="pie" r:blip="">
                        <dgm:adjLst>
                          <dgm:adj idx="1" val="90"/>
                          <dgm:adj idx="2" val="-162"/>
                        </dgm:adjLst>
                      </dgm:shape>
                    </dgm:if>
                    <dgm:if name="Name77" axis="followSib" ptType="node" func="cnt" op="equ" val="3">
                      <dgm:shape xmlns:r="http://schemas.openxmlformats.org/officeDocument/2006/relationships" rot="180" type="pie" r:blip="">
                        <dgm:adjLst>
                          <dgm:adj idx="1" val="90"/>
                          <dgm:adj idx="2" val="180"/>
                        </dgm:adjLst>
                      </dgm:shape>
                    </dgm:if>
                    <dgm:else name="Name78">
                      <dgm:shape xmlns:r="http://schemas.openxmlformats.org/officeDocument/2006/relationships" rot="180" type="pie" r:blip="">
                        <dgm:adjLst>
                          <dgm:adj idx="1" val="90"/>
                          <dgm:adj idx="2" val="167.1429"/>
                        </dgm:adjLst>
                      </dgm:shape>
                    </dgm:else>
                  </dgm:choose>
                </dgm:if>
                <dgm:if name="Name79" axis="precedSib" ptType="node" func="cnt" op="equ" val="3">
                  <dgm:choose name="Name80">
                    <dgm:if name="Name81" axis="followSib" ptType="node" func="cnt" op="equ" val="0">
                      <dgm:shape xmlns:r="http://schemas.openxmlformats.org/officeDocument/2006/relationships" rot="180" type="pie" r:blip="">
                        <dgm:adjLst>
                          <dgm:adj idx="1" val="90"/>
                          <dgm:adj idx="2" val="-90"/>
                        </dgm:adjLst>
                      </dgm:shape>
                    </dgm:if>
                    <dgm:if name="Name82" axis="followSib" ptType="node" func="cnt" op="equ" val="1">
                      <dgm:shape xmlns:r="http://schemas.openxmlformats.org/officeDocument/2006/relationships" rot="180" type="pie" r:blip="">
                        <dgm:adjLst>
                          <dgm:adj idx="1" val="90"/>
                          <dgm:adj idx="2" val="-126"/>
                        </dgm:adjLst>
                      </dgm:shape>
                    </dgm:if>
                    <dgm:if name="Name83" axis="followSib" ptType="node" func="cnt" op="equ" val="2">
                      <dgm:shape xmlns:r="http://schemas.openxmlformats.org/officeDocument/2006/relationships" rot="180" type="pie" r:blip="">
                        <dgm:adjLst>
                          <dgm:adj idx="1" val="90"/>
                          <dgm:adj idx="2" val="-150"/>
                        </dgm:adjLst>
                      </dgm:shape>
                    </dgm:if>
                    <dgm:else name="Name84">
                      <dgm:shape xmlns:r="http://schemas.openxmlformats.org/officeDocument/2006/relationships" rot="180" type="pie" r:blip="">
                        <dgm:adjLst>
                          <dgm:adj idx="1" val="90"/>
                          <dgm:adj idx="2" val="-167.1429"/>
                        </dgm:adjLst>
                      </dgm:shape>
                    </dgm:else>
                  </dgm:choose>
                </dgm:if>
                <dgm:if name="Name85" axis="precedSib" ptType="node" func="cnt" op="equ" val="4">
                  <dgm:choose name="Name86">
                    <dgm:if name="Name87" axis="followSib" ptType="node" func="cnt" op="equ" val="0">
                      <dgm:shape xmlns:r="http://schemas.openxmlformats.org/officeDocument/2006/relationships" rot="180" type="pie" r:blip="">
                        <dgm:adjLst>
                          <dgm:adj idx="1" val="90"/>
                          <dgm:adj idx="2" val="-90"/>
                        </dgm:adjLst>
                      </dgm:shape>
                    </dgm:if>
                    <dgm:if name="Name88" axis="followSib" ptType="node" func="cnt" op="equ" val="1">
                      <dgm:shape xmlns:r="http://schemas.openxmlformats.org/officeDocument/2006/relationships" rot="180" type="pie" r:blip="">
                        <dgm:adjLst>
                          <dgm:adj idx="1" val="90"/>
                          <dgm:adj idx="2" val="-120"/>
                        </dgm:adjLst>
                      </dgm:shape>
                    </dgm:if>
                    <dgm:else name="Name89">
                      <dgm:shape xmlns:r="http://schemas.openxmlformats.org/officeDocument/2006/relationships" rot="180" type="pie" r:blip="">
                        <dgm:adjLst>
                          <dgm:adj idx="1" val="90"/>
                          <dgm:adj idx="2" val="-141.4286"/>
                        </dgm:adjLst>
                      </dgm:shape>
                    </dgm:else>
                  </dgm:choose>
                </dgm:if>
                <dgm:if name="Name90" axis="precedSib" ptType="node" func="cnt" op="equ" val="5">
                  <dgm:choose name="Name91">
                    <dgm:if name="Name92" axis="followSib" ptType="node" func="cnt" op="equ" val="0">
                      <dgm:shape xmlns:r="http://schemas.openxmlformats.org/officeDocument/2006/relationships" rot="180" type="pie" r:blip="">
                        <dgm:adjLst>
                          <dgm:adj idx="1" val="90"/>
                          <dgm:adj idx="2" val="-90"/>
                        </dgm:adjLst>
                      </dgm:shape>
                    </dgm:if>
                    <dgm:else name="Name93">
                      <dgm:shape xmlns:r="http://schemas.openxmlformats.org/officeDocument/2006/relationships" rot="180" type="pie" r:blip="">
                        <dgm:adjLst>
                          <dgm:adj idx="1" val="90"/>
                          <dgm:adj idx="2" val="-115.7143"/>
                        </dgm:adjLst>
                      </dgm:shape>
                    </dgm:else>
                  </dgm:choose>
                </dgm:if>
                <dgm:else name="Name94">
                  <dgm:shape xmlns:r="http://schemas.openxmlformats.org/officeDocument/2006/relationships" rot="180" type="pie" r:blip="">
                    <dgm:adjLst>
                      <dgm:adj idx="1" val="90"/>
                      <dgm:adj idx="2" val="-90"/>
                    </dgm:adjLst>
                  </dgm:shape>
                </dgm:else>
              </dgm:choose>
            </dgm:else>
          </dgm:choose>
          <dgm:presOf/>
        </dgm:layoutNode>
        <dgm:layoutNode name="Parent" styleLbl="revTx">
          <dgm:varLst>
            <dgm:chMax val="1"/>
            <dgm:chPref val="1"/>
            <dgm:bulletEnabled val="1"/>
          </dgm:varLst>
          <dgm:choose name="Name95">
            <dgm:if name="Name96" func="var" arg="dir" op="equ" val="norm">
              <dgm:alg type="tx">
                <dgm:param type="parTxLTRAlign" val="r"/>
                <dgm:param type="parTxRTLAlign" val="r"/>
                <dgm:param type="shpTxLTRAlignCh" val="r"/>
                <dgm:param type="shpTxRTLAlignCh" val="r"/>
                <dgm:param type="txAnchorVert" val="b"/>
                <dgm:param type="autoTxRot" val="grav"/>
              </dgm:alg>
            </dgm:if>
            <dgm:else name="Name97">
              <dgm:alg type="tx">
                <dgm:param type="parTxLTRAlign" val="l"/>
                <dgm:param type="parTxRTLAlign" val="l"/>
                <dgm:param type="shpTxLTRAlignCh" val="l"/>
                <dgm:param type="shpTxRTLAlignCh" val="l"/>
                <dgm:param type="txAnchorVert" val="b"/>
                <dgm:param type="autoTxRot" val="grav"/>
              </dgm:alg>
            </dgm:else>
          </dgm:choose>
          <dgm:choose name="Name98">
            <dgm:if name="Name99" func="var" arg="dir" op="equ" val="norm">
              <dgm:shape xmlns:r="http://schemas.openxmlformats.org/officeDocument/2006/relationships" rot="-90" type="rect" r:blip="">
                <dgm:adjLst/>
              </dgm:shape>
            </dgm:if>
            <dgm:else name="Name100">
              <dgm:shape xmlns:r="http://schemas.openxmlformats.org/officeDocument/2006/relationships" rot="90" type="rect" r:blip="">
                <dgm:adjLst/>
              </dgm:shape>
            </dgm:else>
          </dgm:choose>
          <dgm:presOf axis="self" ptType="nod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dgm:choose name="Name101">
        <dgm:if name="Name102" axis="ch" ptType="node" func="cnt" op="gte" val="1">
          <dgm:forEach name="negSibTransForEach" axis="ch" ptType="sibTrans" hideLastTrans="0" cnt="1">
            <dgm:layoutNode name="negSibTrans">
              <dgm:alg type="sp"/>
              <dgm:shape xmlns:r="http://schemas.openxmlformats.org/officeDocument/2006/relationships" r:blip="">
                <dgm:adjLst/>
              </dgm:shape>
            </dgm:layoutNode>
          </dgm:forEach>
          <dgm:layoutNode name="composite">
            <dgm:alg type="composite">
              <dgm:param type="ar" val="0.5"/>
            </dgm:alg>
            <dgm:shape xmlns:r="http://schemas.openxmlformats.org/officeDocument/2006/relationships" r:blip="">
              <dgm:adjLst/>
            </dgm:shape>
            <dgm:choose name="Name103">
              <dgm:if name="Name104" func="var" arg="dir" op="equ" val="norm">
                <dgm:constrLst>
                  <dgm:constr type="l" for="ch" forName="Child" refType="w" fact="0"/>
                  <dgm:constr type="t" for="ch" forName="Child" refType="h" fact="0"/>
                  <dgm:constr type="w" for="ch" forName="Child" refType="w"/>
                  <dgm:constr type="h" for="ch" forName="Child" refType="h"/>
                </dgm:constrLst>
              </dgm:if>
              <dgm:else name="Name105">
                <dgm:constrLst>
                  <dgm:constr type="r" for="ch" forName="Child" refType="w"/>
                  <dgm:constr type="t" for="ch" forName="Child" refType="h" fact="0"/>
                  <dgm:constr type="w" for="ch" forName="Child" refType="w"/>
                  <dgm:constr type="h" for="ch" forName="Child" refType="h"/>
                </dgm:constrLst>
              </dgm:else>
            </dgm:choose>
            <dgm:ruleLst/>
            <dgm:layoutNode name="Child" styleLbl="revTx">
              <dgm:varLst>
                <dgm:chMax val="0"/>
                <dgm:chPref val="0"/>
                <dgm:bulletEnabled val="1"/>
              </dgm:varLst>
              <dgm:choose name="Name106">
                <dgm:if name="Name107" func="var" arg="dir" op="equ" val="norm">
                  <dgm:alg type="tx">
                    <dgm:param type="parTxLTRAlign" val="l"/>
                    <dgm:param type="parTxRTLAlign" val="r"/>
                    <dgm:param type="txAnchorVert" val="t"/>
                  </dgm:alg>
                </dgm:if>
                <dgm:else name="Name108">
                  <dgm:alg type="tx">
                    <dgm:param type="parTxLTRAlign" val="r"/>
                    <dgm:param type="parTxRTLAlign" val="l"/>
                    <dgm:param type="txAnchorVert" val="t"/>
                  </dgm:alg>
                </dgm:else>
              </dgm:choose>
              <dgm:shape xmlns:r="http://schemas.openxmlformats.org/officeDocument/2006/relationships" type="rect" r:blip="">
                <dgm:adjLst/>
              </dgm:shape>
              <dgm:presOf axis="des" ptType="nod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dgm:forEach name="sibTransForEach" axis="followSib" ptType="sibTrans" cnt="1">
            <dgm:layoutNode name="sibTrans">
              <dgm:alg type="sp"/>
              <dgm:shape xmlns:r="http://schemas.openxmlformats.org/officeDocument/2006/relationships" r:blip="">
                <dgm:adjLst/>
              </dgm:shape>
            </dgm:layoutNode>
          </dgm:forEach>
        </dgm:if>
        <dgm:else name="Name109"/>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1.xml"/><Relationship Id="rId3" Type="http://schemas.openxmlformats.org/officeDocument/2006/relationships/chart" Target="../charts/chart2.xml"/><Relationship Id="rId7" Type="http://schemas.openxmlformats.org/officeDocument/2006/relationships/diagramLayout" Target="../diagrams/layout1.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diagramData" Target="../diagrams/data1.xml"/><Relationship Id="rId5" Type="http://schemas.openxmlformats.org/officeDocument/2006/relationships/chart" Target="../charts/chart4.xml"/><Relationship Id="rId10" Type="http://schemas.microsoft.com/office/2007/relationships/diagramDrawing" Target="../diagrams/drawing1.xml"/><Relationship Id="rId4" Type="http://schemas.openxmlformats.org/officeDocument/2006/relationships/chart" Target="../charts/chart3.xml"/><Relationship Id="rId9"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15</xdr:col>
      <xdr:colOff>83820</xdr:colOff>
      <xdr:row>6</xdr:row>
      <xdr:rowOff>60960</xdr:rowOff>
    </xdr:from>
    <xdr:to>
      <xdr:col>23</xdr:col>
      <xdr:colOff>388621</xdr:colOff>
      <xdr:row>28</xdr:row>
      <xdr:rowOff>76200</xdr:rowOff>
    </xdr:to>
    <xdr:graphicFrame macro="">
      <xdr:nvGraphicFramePr>
        <xdr:cNvPr id="2" name="Sourcing platforms performance">
          <a:extLst>
            <a:ext uri="{FF2B5EF4-FFF2-40B4-BE49-F238E27FC236}">
              <a16:creationId xmlns:a16="http://schemas.microsoft.com/office/drawing/2014/main" id="{1D606BA8-0E36-42D2-9C8B-9F856DC22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228600</xdr:colOff>
      <xdr:row>1</xdr:row>
      <xdr:rowOff>144780</xdr:rowOff>
    </xdr:from>
    <xdr:to>
      <xdr:col>22</xdr:col>
      <xdr:colOff>297180</xdr:colOff>
      <xdr:row>11</xdr:row>
      <xdr:rowOff>60960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DFC96533-E8B6-4E83-86F9-76264F9826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82200" y="320040"/>
              <a:ext cx="3726180" cy="1752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266700</xdr:colOff>
      <xdr:row>0</xdr:row>
      <xdr:rowOff>91440</xdr:rowOff>
    </xdr:from>
    <xdr:to>
      <xdr:col>15</xdr:col>
      <xdr:colOff>137160</xdr:colOff>
      <xdr:row>6</xdr:row>
      <xdr:rowOff>152400</xdr:rowOff>
    </xdr:to>
    <mc:AlternateContent xmlns:mc="http://schemas.openxmlformats.org/markup-compatibility/2006" xmlns:a14="http://schemas.microsoft.com/office/drawing/2010/main">
      <mc:Choice Requires="a14">
        <xdr:graphicFrame macro="">
          <xdr:nvGraphicFramePr>
            <xdr:cNvPr id="4" name="Position Title">
              <a:extLst>
                <a:ext uri="{FF2B5EF4-FFF2-40B4-BE49-F238E27FC236}">
                  <a16:creationId xmlns:a16="http://schemas.microsoft.com/office/drawing/2014/main" id="{187F4F61-91D7-06A0-5288-DF52639D3C5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osition Title"/>
            </a:graphicData>
          </a:graphic>
        </xdr:graphicFrame>
      </mc:Choice>
      <mc:Fallback xmlns="">
        <xdr:sp macro="" textlink="">
          <xdr:nvSpPr>
            <xdr:cNvPr id="0" name=""/>
            <xdr:cNvSpPr>
              <a:spLocks noTextEdit="1"/>
            </xdr:cNvSpPr>
          </xdr:nvSpPr>
          <xdr:spPr>
            <a:xfrm>
              <a:off x="5753100" y="91440"/>
              <a:ext cx="35280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121920</xdr:rowOff>
    </xdr:from>
    <xdr:to>
      <xdr:col>7</xdr:col>
      <xdr:colOff>83820</xdr:colOff>
      <xdr:row>26</xdr:row>
      <xdr:rowOff>114300</xdr:rowOff>
    </xdr:to>
    <xdr:graphicFrame macro="">
      <xdr:nvGraphicFramePr>
        <xdr:cNvPr id="5" name="Recruiters Performance">
          <a:extLst>
            <a:ext uri="{FF2B5EF4-FFF2-40B4-BE49-F238E27FC236}">
              <a16:creationId xmlns:a16="http://schemas.microsoft.com/office/drawing/2014/main" id="{BA581026-3EF3-4A4C-97B6-D1C11B4F3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586740</xdr:colOff>
      <xdr:row>10</xdr:row>
      <xdr:rowOff>7620</xdr:rowOff>
    </xdr:from>
    <xdr:to>
      <xdr:col>14</xdr:col>
      <xdr:colOff>601980</xdr:colOff>
      <xdr:row>25</xdr:row>
      <xdr:rowOff>22860</xdr:rowOff>
    </xdr:to>
    <xdr:graphicFrame macro="">
      <xdr:nvGraphicFramePr>
        <xdr:cNvPr id="6" name="Time taken Sourcing">
          <a:extLst>
            <a:ext uri="{FF2B5EF4-FFF2-40B4-BE49-F238E27FC236}">
              <a16:creationId xmlns:a16="http://schemas.microsoft.com/office/drawing/2014/main" id="{09F810D6-A715-49EB-9249-B7446CF1A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198120</xdr:colOff>
      <xdr:row>10</xdr:row>
      <xdr:rowOff>30480</xdr:rowOff>
    </xdr:from>
    <xdr:to>
      <xdr:col>10</xdr:col>
      <xdr:colOff>556260</xdr:colOff>
      <xdr:row>25</xdr:row>
      <xdr:rowOff>114300</xdr:rowOff>
    </xdr:to>
    <xdr:graphicFrame macro="">
      <xdr:nvGraphicFramePr>
        <xdr:cNvPr id="3" name="Time taken Postions">
          <a:extLst>
            <a:ext uri="{FF2B5EF4-FFF2-40B4-BE49-F238E27FC236}">
              <a16:creationId xmlns:a16="http://schemas.microsoft.com/office/drawing/2014/main" id="{61DF1C36-8FE7-40C8-A89C-0AEC4E010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479968</xdr:colOff>
      <xdr:row>24</xdr:row>
      <xdr:rowOff>60471</xdr:rowOff>
    </xdr:from>
    <xdr:ext cx="922112" cy="267189"/>
    <xdr:sp macro="" textlink="">
      <xdr:nvSpPr>
        <xdr:cNvPr id="8" name="TextBox (positions)">
          <a:extLst>
            <a:ext uri="{FF2B5EF4-FFF2-40B4-BE49-F238E27FC236}">
              <a16:creationId xmlns:a16="http://schemas.microsoft.com/office/drawing/2014/main" id="{77A5F7E8-8FB7-43A2-EE66-552F5B67AB1C}"/>
            </a:ext>
          </a:extLst>
        </xdr:cNvPr>
        <xdr:cNvSpPr txBox="1"/>
      </xdr:nvSpPr>
      <xdr:spPr>
        <a:xfrm>
          <a:off x="4747168" y="4350531"/>
          <a:ext cx="922112"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latin typeface="Georgia" panose="02040502050405020303" pitchFamily="18" charset="0"/>
            </a:rPr>
            <a:t>Positions</a:t>
          </a:r>
        </a:p>
      </xdr:txBody>
    </xdr:sp>
    <xdr:clientData/>
  </xdr:oneCellAnchor>
  <xdr:oneCellAnchor>
    <xdr:from>
      <xdr:col>11</xdr:col>
      <xdr:colOff>373380</xdr:colOff>
      <xdr:row>24</xdr:row>
      <xdr:rowOff>52851</xdr:rowOff>
    </xdr:from>
    <xdr:ext cx="1645002" cy="267189"/>
    <xdr:sp macro="" textlink="">
      <xdr:nvSpPr>
        <xdr:cNvPr id="9" name="TextBox (sourcing platform)">
          <a:extLst>
            <a:ext uri="{FF2B5EF4-FFF2-40B4-BE49-F238E27FC236}">
              <a16:creationId xmlns:a16="http://schemas.microsoft.com/office/drawing/2014/main" id="{C2C8E9FE-D394-4060-92E0-1A762BD38D70}"/>
            </a:ext>
          </a:extLst>
        </xdr:cNvPr>
        <xdr:cNvSpPr txBox="1"/>
      </xdr:nvSpPr>
      <xdr:spPr>
        <a:xfrm>
          <a:off x="7078980" y="4342911"/>
          <a:ext cx="1645002" cy="267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latin typeface="Georgia" panose="02040502050405020303" pitchFamily="18" charset="0"/>
            </a:rPr>
            <a:t>Sourcing Platform</a:t>
          </a:r>
        </a:p>
      </xdr:txBody>
    </xdr:sp>
    <xdr:clientData/>
  </xdr:oneCellAnchor>
  <xdr:twoCellAnchor>
    <xdr:from>
      <xdr:col>0</xdr:col>
      <xdr:colOff>162297</xdr:colOff>
      <xdr:row>0</xdr:row>
      <xdr:rowOff>136601</xdr:rowOff>
    </xdr:from>
    <xdr:to>
      <xdr:col>8</xdr:col>
      <xdr:colOff>378944</xdr:colOff>
      <xdr:row>10</xdr:row>
      <xdr:rowOff>85700</xdr:rowOff>
    </xdr:to>
    <xdr:graphicFrame macro="">
      <xdr:nvGraphicFramePr>
        <xdr:cNvPr id="11" name="status">
          <a:extLst>
            <a:ext uri="{FF2B5EF4-FFF2-40B4-BE49-F238E27FC236}">
              <a16:creationId xmlns:a16="http://schemas.microsoft.com/office/drawing/2014/main" id="{02108D01-5A8E-42A7-A459-0787DE287E8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oneCellAnchor>
    <xdr:from>
      <xdr:col>7</xdr:col>
      <xdr:colOff>438312</xdr:colOff>
      <xdr:row>8</xdr:row>
      <xdr:rowOff>99060</xdr:rowOff>
    </xdr:from>
    <xdr:ext cx="3463128" cy="325474"/>
    <xdr:sp macro="" textlink="">
      <xdr:nvSpPr>
        <xdr:cNvPr id="7" name="TextBox (Time taken)">
          <a:extLst>
            <a:ext uri="{FF2B5EF4-FFF2-40B4-BE49-F238E27FC236}">
              <a16:creationId xmlns:a16="http://schemas.microsoft.com/office/drawing/2014/main" id="{5DDEAF84-C559-DB44-3D08-AA732CD394A2}"/>
            </a:ext>
          </a:extLst>
        </xdr:cNvPr>
        <xdr:cNvSpPr txBox="1"/>
      </xdr:nvSpPr>
      <xdr:spPr>
        <a:xfrm>
          <a:off x="4705512" y="1584960"/>
          <a:ext cx="3463128"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latin typeface="Georgia" panose="02040502050405020303" pitchFamily="18" charset="0"/>
            </a:rPr>
            <a:t>Time</a:t>
          </a:r>
          <a:r>
            <a:rPr lang="en-IN" sz="1400" b="1">
              <a:latin typeface="Georgia" panose="02040502050405020303" pitchFamily="18" charset="0"/>
            </a:rPr>
            <a:t> Taken to release</a:t>
          </a:r>
          <a:r>
            <a:rPr lang="en-IN" sz="1400" b="1" baseline="0">
              <a:latin typeface="Georgia" panose="02040502050405020303" pitchFamily="18" charset="0"/>
            </a:rPr>
            <a:t> Offer (Days)</a:t>
          </a:r>
          <a:endParaRPr lang="en-IN" sz="1400" b="1">
            <a:latin typeface="Georgia" panose="02040502050405020303" pitchFamily="18" charset="0"/>
          </a:endParaRPr>
        </a:p>
      </xdr:txBody>
    </xdr:sp>
    <xdr:clientData/>
  </xdr:oneCellAnchor>
  <xdr:twoCellAnchor>
    <xdr:from>
      <xdr:col>6</xdr:col>
      <xdr:colOff>553412</xdr:colOff>
      <xdr:row>6</xdr:row>
      <xdr:rowOff>112041</xdr:rowOff>
    </xdr:from>
    <xdr:to>
      <xdr:col>7</xdr:col>
      <xdr:colOff>469592</xdr:colOff>
      <xdr:row>7</xdr:row>
      <xdr:rowOff>112041</xdr:rowOff>
    </xdr:to>
    <xdr:sp macro="" textlink="">
      <xdr:nvSpPr>
        <xdr:cNvPr id="15" name="Arrow: Pentagon 14">
          <a:extLst>
            <a:ext uri="{FF2B5EF4-FFF2-40B4-BE49-F238E27FC236}">
              <a16:creationId xmlns:a16="http://schemas.microsoft.com/office/drawing/2014/main" id="{BFCB6952-50F6-DDD7-8827-52B945FFBE17}"/>
            </a:ext>
          </a:extLst>
        </xdr:cNvPr>
        <xdr:cNvSpPr/>
      </xdr:nvSpPr>
      <xdr:spPr>
        <a:xfrm rot="5400000">
          <a:off x="4386272" y="988341"/>
          <a:ext cx="175260" cy="525780"/>
        </a:xfrm>
        <a:prstGeom prst="homePlate">
          <a:avLst>
            <a:gd name="adj" fmla="val 78090"/>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603955</xdr:colOff>
      <xdr:row>6</xdr:row>
      <xdr:rowOff>113171</xdr:rowOff>
    </xdr:from>
    <xdr:to>
      <xdr:col>4</xdr:col>
      <xdr:colOff>520135</xdr:colOff>
      <xdr:row>7</xdr:row>
      <xdr:rowOff>113171</xdr:rowOff>
    </xdr:to>
    <xdr:sp macro="" textlink="">
      <xdr:nvSpPr>
        <xdr:cNvPr id="16" name="Arrow: Pentagon 15">
          <a:extLst>
            <a:ext uri="{FF2B5EF4-FFF2-40B4-BE49-F238E27FC236}">
              <a16:creationId xmlns:a16="http://schemas.microsoft.com/office/drawing/2014/main" id="{8DC8D022-FFFD-45BC-BD78-2BEFF2166D44}"/>
            </a:ext>
          </a:extLst>
        </xdr:cNvPr>
        <xdr:cNvSpPr/>
      </xdr:nvSpPr>
      <xdr:spPr>
        <a:xfrm rot="5400000">
          <a:off x="2608015" y="989471"/>
          <a:ext cx="175260" cy="525780"/>
        </a:xfrm>
        <a:prstGeom prst="homePlate">
          <a:avLst>
            <a:gd name="adj" fmla="val 78090"/>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48684</xdr:colOff>
      <xdr:row>6</xdr:row>
      <xdr:rowOff>100119</xdr:rowOff>
    </xdr:from>
    <xdr:to>
      <xdr:col>1</xdr:col>
      <xdr:colOff>574464</xdr:colOff>
      <xdr:row>7</xdr:row>
      <xdr:rowOff>100119</xdr:rowOff>
    </xdr:to>
    <xdr:sp macro="" textlink="">
      <xdr:nvSpPr>
        <xdr:cNvPr id="17" name="Arrow: Pentagon 16">
          <a:extLst>
            <a:ext uri="{FF2B5EF4-FFF2-40B4-BE49-F238E27FC236}">
              <a16:creationId xmlns:a16="http://schemas.microsoft.com/office/drawing/2014/main" id="{A04400E4-1C4C-44D9-8D88-0518EE8A0BCF}"/>
            </a:ext>
          </a:extLst>
        </xdr:cNvPr>
        <xdr:cNvSpPr/>
      </xdr:nvSpPr>
      <xdr:spPr>
        <a:xfrm rot="5400000">
          <a:off x="833544" y="976419"/>
          <a:ext cx="175260" cy="525780"/>
        </a:xfrm>
        <a:prstGeom prst="homePlate">
          <a:avLst>
            <a:gd name="adj" fmla="val 78090"/>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13335</xdr:colOff>
      <xdr:row>6</xdr:row>
      <xdr:rowOff>87634</xdr:rowOff>
    </xdr:from>
    <xdr:to>
      <xdr:col>2</xdr:col>
      <xdr:colOff>0</xdr:colOff>
      <xdr:row>7</xdr:row>
      <xdr:rowOff>120834</xdr:rowOff>
    </xdr:to>
    <xdr:sp macro="" textlink="">
      <xdr:nvSpPr>
        <xdr:cNvPr id="18" name="Arrow: Pentagon 17">
          <a:extLst>
            <a:ext uri="{FF2B5EF4-FFF2-40B4-BE49-F238E27FC236}">
              <a16:creationId xmlns:a16="http://schemas.microsoft.com/office/drawing/2014/main" id="{C04A02CC-F192-4CF8-A3C8-2CB696850695}"/>
            </a:ext>
          </a:extLst>
        </xdr:cNvPr>
        <xdr:cNvSpPr/>
      </xdr:nvSpPr>
      <xdr:spPr>
        <a:xfrm rot="5400000">
          <a:off x="816838" y="945291"/>
          <a:ext cx="208460" cy="596265"/>
        </a:xfrm>
        <a:prstGeom prst="homePlate">
          <a:avLst>
            <a:gd name="adj" fmla="val 78090"/>
          </a:avLst>
        </a:prstGeom>
        <a:no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570411</xdr:colOff>
      <xdr:row>6</xdr:row>
      <xdr:rowOff>97973</xdr:rowOff>
    </xdr:from>
    <xdr:to>
      <xdr:col>4</xdr:col>
      <xdr:colOff>557076</xdr:colOff>
      <xdr:row>7</xdr:row>
      <xdr:rowOff>132261</xdr:rowOff>
    </xdr:to>
    <xdr:sp macro="" textlink="">
      <xdr:nvSpPr>
        <xdr:cNvPr id="19" name="Arrow: Pentagon 18">
          <a:extLst>
            <a:ext uri="{FF2B5EF4-FFF2-40B4-BE49-F238E27FC236}">
              <a16:creationId xmlns:a16="http://schemas.microsoft.com/office/drawing/2014/main" id="{54F7E7A0-044B-4F26-861A-B6362E46560F}"/>
            </a:ext>
          </a:extLst>
        </xdr:cNvPr>
        <xdr:cNvSpPr/>
      </xdr:nvSpPr>
      <xdr:spPr>
        <a:xfrm rot="5400000">
          <a:off x="2592570" y="956174"/>
          <a:ext cx="209548" cy="596265"/>
        </a:xfrm>
        <a:prstGeom prst="homePlate">
          <a:avLst>
            <a:gd name="adj" fmla="val 78090"/>
          </a:avLst>
        </a:prstGeom>
        <a:no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518160</xdr:colOff>
      <xdr:row>6</xdr:row>
      <xdr:rowOff>99877</xdr:rowOff>
    </xdr:from>
    <xdr:to>
      <xdr:col>7</xdr:col>
      <xdr:colOff>504825</xdr:colOff>
      <xdr:row>7</xdr:row>
      <xdr:rowOff>134165</xdr:rowOff>
    </xdr:to>
    <xdr:sp macro="" textlink="">
      <xdr:nvSpPr>
        <xdr:cNvPr id="20" name="Arrow: Pentagon 19">
          <a:extLst>
            <a:ext uri="{FF2B5EF4-FFF2-40B4-BE49-F238E27FC236}">
              <a16:creationId xmlns:a16="http://schemas.microsoft.com/office/drawing/2014/main" id="{B9BE0976-D9D0-433B-A8B6-A6CA8655906F}"/>
            </a:ext>
          </a:extLst>
        </xdr:cNvPr>
        <xdr:cNvSpPr/>
      </xdr:nvSpPr>
      <xdr:spPr>
        <a:xfrm rot="5400000">
          <a:off x="4369119" y="958078"/>
          <a:ext cx="209548" cy="596265"/>
        </a:xfrm>
        <a:prstGeom prst="homePlate">
          <a:avLst>
            <a:gd name="adj" fmla="val 78090"/>
          </a:avLst>
        </a:prstGeom>
        <a:no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350520</xdr:colOff>
      <xdr:row>0</xdr:row>
      <xdr:rowOff>45720</xdr:rowOff>
    </xdr:from>
    <xdr:ext cx="3568221" cy="325474"/>
    <xdr:sp macro="" textlink="">
      <xdr:nvSpPr>
        <xdr:cNvPr id="23" name="TextBox 22">
          <a:extLst>
            <a:ext uri="{FF2B5EF4-FFF2-40B4-BE49-F238E27FC236}">
              <a16:creationId xmlns:a16="http://schemas.microsoft.com/office/drawing/2014/main" id="{0C9FBFD4-AD27-EB2C-F782-5587DF66F42E}"/>
            </a:ext>
          </a:extLst>
        </xdr:cNvPr>
        <xdr:cNvSpPr txBox="1"/>
      </xdr:nvSpPr>
      <xdr:spPr>
        <a:xfrm>
          <a:off x="10104120" y="45720"/>
          <a:ext cx="3568221"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latin typeface="Georgia" panose="02040502050405020303" pitchFamily="18" charset="0"/>
            </a:rPr>
            <a:t>Sourcing Platform</a:t>
          </a:r>
          <a:r>
            <a:rPr lang="en-IN" sz="1600" b="1" baseline="0">
              <a:latin typeface="Georgia" panose="02040502050405020303" pitchFamily="18" charset="0"/>
            </a:rPr>
            <a:t> Performance</a:t>
          </a:r>
          <a:endParaRPr lang="en-IN" sz="1600" b="1">
            <a:latin typeface="Georgia" panose="02040502050405020303" pitchFamily="18" charset="0"/>
          </a:endParaRPr>
        </a:p>
      </xdr:txBody>
    </xdr:sp>
    <xdr:clientData/>
  </xdr:oneCellAnchor>
  <xdr:oneCellAnchor>
    <xdr:from>
      <xdr:col>17</xdr:col>
      <xdr:colOff>518160</xdr:colOff>
      <xdr:row>1</xdr:row>
      <xdr:rowOff>236220</xdr:rowOff>
    </xdr:from>
    <xdr:ext cx="1688989" cy="245324"/>
    <xdr:sp macro="" textlink="">
      <xdr:nvSpPr>
        <xdr:cNvPr id="24" name="TextBox 23">
          <a:extLst>
            <a:ext uri="{FF2B5EF4-FFF2-40B4-BE49-F238E27FC236}">
              <a16:creationId xmlns:a16="http://schemas.microsoft.com/office/drawing/2014/main" id="{1404B7EF-71F1-66AA-4A10-F40726D068A6}"/>
            </a:ext>
          </a:extLst>
        </xdr:cNvPr>
        <xdr:cNvSpPr txBox="1"/>
      </xdr:nvSpPr>
      <xdr:spPr>
        <a:xfrm>
          <a:off x="10881360" y="411480"/>
          <a:ext cx="1688989" cy="24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b="0">
              <a:solidFill>
                <a:schemeClr val="accent2">
                  <a:lumMod val="20000"/>
                  <a:lumOff val="80000"/>
                </a:schemeClr>
              </a:solidFill>
              <a:latin typeface="Georgia" panose="02040502050405020303" pitchFamily="18" charset="0"/>
            </a:rPr>
            <a:t>Company Website (</a:t>
          </a:r>
          <a:r>
            <a:rPr lang="en-IN" sz="1050" b="0" i="0" u="none" strike="noStrike">
              <a:solidFill>
                <a:schemeClr val="accent2">
                  <a:lumMod val="20000"/>
                  <a:lumOff val="80000"/>
                </a:schemeClr>
              </a:solidFill>
              <a:effectLst/>
              <a:latin typeface="Georgia" panose="02040502050405020303" pitchFamily="18" charset="0"/>
              <a:ea typeface="+mn-ea"/>
              <a:cs typeface="+mn-cs"/>
            </a:rPr>
            <a:t>52%</a:t>
          </a:r>
          <a:r>
            <a:rPr lang="en-IN" sz="1050" b="0">
              <a:solidFill>
                <a:schemeClr val="accent2">
                  <a:lumMod val="20000"/>
                  <a:lumOff val="80000"/>
                </a:schemeClr>
              </a:solidFill>
              <a:latin typeface="Georgia" panose="02040502050405020303" pitchFamily="18" charset="0"/>
            </a:rPr>
            <a:t> )</a:t>
          </a:r>
        </a:p>
      </xdr:txBody>
    </xdr:sp>
    <xdr:clientData/>
  </xdr:oneCellAnchor>
  <xdr:oneCellAnchor>
    <xdr:from>
      <xdr:col>18</xdr:col>
      <xdr:colOff>320040</xdr:colOff>
      <xdr:row>3</xdr:row>
      <xdr:rowOff>129540</xdr:rowOff>
    </xdr:from>
    <xdr:ext cx="1019638" cy="245324"/>
    <xdr:sp macro="" textlink="">
      <xdr:nvSpPr>
        <xdr:cNvPr id="25" name="TextBox 24">
          <a:extLst>
            <a:ext uri="{FF2B5EF4-FFF2-40B4-BE49-F238E27FC236}">
              <a16:creationId xmlns:a16="http://schemas.microsoft.com/office/drawing/2014/main" id="{9DA32D26-650B-41A2-8456-14122A9EA9FD}"/>
            </a:ext>
          </a:extLst>
        </xdr:cNvPr>
        <xdr:cNvSpPr txBox="1"/>
      </xdr:nvSpPr>
      <xdr:spPr>
        <a:xfrm>
          <a:off x="11292840" y="739140"/>
          <a:ext cx="1019638" cy="24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b="0">
              <a:solidFill>
                <a:schemeClr val="accent2">
                  <a:lumMod val="20000"/>
                  <a:lumOff val="80000"/>
                </a:schemeClr>
              </a:solidFill>
              <a:latin typeface="Georgia" panose="02040502050405020303" pitchFamily="18" charset="0"/>
            </a:rPr>
            <a:t>Indeed (</a:t>
          </a:r>
          <a:r>
            <a:rPr lang="en-IN" sz="1050" b="0" i="0" u="none" strike="noStrike">
              <a:solidFill>
                <a:schemeClr val="accent2">
                  <a:lumMod val="20000"/>
                  <a:lumOff val="80000"/>
                </a:schemeClr>
              </a:solidFill>
              <a:effectLst/>
              <a:latin typeface="Georgia" panose="02040502050405020303" pitchFamily="18" charset="0"/>
              <a:ea typeface="+mn-ea"/>
              <a:cs typeface="+mn-cs"/>
            </a:rPr>
            <a:t>37%</a:t>
          </a:r>
          <a:r>
            <a:rPr lang="en-IN" sz="1050" b="0">
              <a:solidFill>
                <a:schemeClr val="accent2">
                  <a:lumMod val="20000"/>
                  <a:lumOff val="80000"/>
                </a:schemeClr>
              </a:solidFill>
              <a:latin typeface="Georgia" panose="02040502050405020303" pitchFamily="18" charset="0"/>
            </a:rPr>
            <a:t> )</a:t>
          </a:r>
        </a:p>
      </xdr:txBody>
    </xdr:sp>
    <xdr:clientData/>
  </xdr:oneCellAnchor>
  <xdr:oneCellAnchor>
    <xdr:from>
      <xdr:col>18</xdr:col>
      <xdr:colOff>274320</xdr:colOff>
      <xdr:row>5</xdr:row>
      <xdr:rowOff>114300</xdr:rowOff>
    </xdr:from>
    <xdr:ext cx="1159035" cy="245324"/>
    <xdr:sp macro="" textlink="">
      <xdr:nvSpPr>
        <xdr:cNvPr id="26" name="TextBox 25">
          <a:extLst>
            <a:ext uri="{FF2B5EF4-FFF2-40B4-BE49-F238E27FC236}">
              <a16:creationId xmlns:a16="http://schemas.microsoft.com/office/drawing/2014/main" id="{16F4A001-5D1B-4FD9-800C-8600651EB511}"/>
            </a:ext>
          </a:extLst>
        </xdr:cNvPr>
        <xdr:cNvSpPr txBox="1"/>
      </xdr:nvSpPr>
      <xdr:spPr>
        <a:xfrm>
          <a:off x="11247120" y="1074420"/>
          <a:ext cx="1159035" cy="24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b="0">
              <a:solidFill>
                <a:schemeClr val="accent2">
                  <a:lumMod val="50000"/>
                </a:schemeClr>
              </a:solidFill>
              <a:latin typeface="Georgia" panose="02040502050405020303" pitchFamily="18" charset="0"/>
            </a:rPr>
            <a:t>LinkedIn (</a:t>
          </a:r>
          <a:r>
            <a:rPr lang="en-IN" sz="1050" b="0" i="0" u="none" strike="noStrike">
              <a:solidFill>
                <a:schemeClr val="accent2">
                  <a:lumMod val="50000"/>
                </a:schemeClr>
              </a:solidFill>
              <a:effectLst/>
              <a:latin typeface="Georgia" panose="02040502050405020303" pitchFamily="18" charset="0"/>
              <a:ea typeface="+mn-ea"/>
              <a:cs typeface="+mn-cs"/>
            </a:rPr>
            <a:t>29%</a:t>
          </a:r>
          <a:r>
            <a:rPr lang="en-IN" sz="1050" b="0">
              <a:solidFill>
                <a:schemeClr val="accent2">
                  <a:lumMod val="50000"/>
                </a:schemeClr>
              </a:solidFill>
              <a:latin typeface="Georgia" panose="02040502050405020303" pitchFamily="18" charset="0"/>
            </a:rPr>
            <a:t> )</a:t>
          </a:r>
        </a:p>
      </xdr:txBody>
    </xdr:sp>
    <xdr:clientData/>
  </xdr:oneCellAnchor>
  <xdr:oneCellAnchor>
    <xdr:from>
      <xdr:col>18</xdr:col>
      <xdr:colOff>335280</xdr:colOff>
      <xdr:row>7</xdr:row>
      <xdr:rowOff>91440</xdr:rowOff>
    </xdr:from>
    <xdr:ext cx="1027397" cy="245324"/>
    <xdr:sp macro="" textlink="">
      <xdr:nvSpPr>
        <xdr:cNvPr id="27" name="TextBox 26">
          <a:extLst>
            <a:ext uri="{FF2B5EF4-FFF2-40B4-BE49-F238E27FC236}">
              <a16:creationId xmlns:a16="http://schemas.microsoft.com/office/drawing/2014/main" id="{145AB9C3-C7BA-441D-9FED-9F227FD5BD14}"/>
            </a:ext>
          </a:extLst>
        </xdr:cNvPr>
        <xdr:cNvSpPr txBox="1"/>
      </xdr:nvSpPr>
      <xdr:spPr>
        <a:xfrm>
          <a:off x="11308080" y="1402080"/>
          <a:ext cx="1027397" cy="24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b="0">
              <a:solidFill>
                <a:schemeClr val="accent2">
                  <a:lumMod val="50000"/>
                </a:schemeClr>
              </a:solidFill>
              <a:latin typeface="Georgia" panose="02040502050405020303" pitchFamily="18" charset="0"/>
            </a:rPr>
            <a:t>Naukri (</a:t>
          </a:r>
          <a:r>
            <a:rPr lang="en-IN" sz="1050" b="0" i="0" u="none" strike="noStrike">
              <a:solidFill>
                <a:schemeClr val="accent2">
                  <a:lumMod val="50000"/>
                </a:schemeClr>
              </a:solidFill>
              <a:effectLst/>
              <a:latin typeface="Georgia" panose="02040502050405020303" pitchFamily="18" charset="0"/>
              <a:ea typeface="+mn-ea"/>
              <a:cs typeface="+mn-cs"/>
            </a:rPr>
            <a:t>24%</a:t>
          </a:r>
          <a:r>
            <a:rPr lang="en-IN" sz="1050" b="0">
              <a:solidFill>
                <a:schemeClr val="accent2">
                  <a:lumMod val="50000"/>
                </a:schemeClr>
              </a:solidFill>
              <a:latin typeface="Georgia" panose="02040502050405020303" pitchFamily="18" charset="0"/>
            </a:rPr>
            <a:t> )</a:t>
          </a:r>
        </a:p>
      </xdr:txBody>
    </xdr:sp>
    <xdr:clientData/>
  </xdr:oneCellAnchor>
  <xdr:oneCellAnchor>
    <xdr:from>
      <xdr:col>18</xdr:col>
      <xdr:colOff>320040</xdr:colOff>
      <xdr:row>9</xdr:row>
      <xdr:rowOff>60960</xdr:rowOff>
    </xdr:from>
    <xdr:ext cx="1084015" cy="245324"/>
    <xdr:sp macro="" textlink="">
      <xdr:nvSpPr>
        <xdr:cNvPr id="28" name="TextBox 27">
          <a:extLst>
            <a:ext uri="{FF2B5EF4-FFF2-40B4-BE49-F238E27FC236}">
              <a16:creationId xmlns:a16="http://schemas.microsoft.com/office/drawing/2014/main" id="{2FCA9207-9548-4FEF-A383-89ABD6CEC24E}"/>
            </a:ext>
          </a:extLst>
        </xdr:cNvPr>
        <xdr:cNvSpPr txBox="1"/>
      </xdr:nvSpPr>
      <xdr:spPr>
        <a:xfrm>
          <a:off x="11292840" y="1722120"/>
          <a:ext cx="1084015" cy="24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b="0">
              <a:solidFill>
                <a:schemeClr val="accent2">
                  <a:lumMod val="50000"/>
                </a:schemeClr>
              </a:solidFill>
              <a:latin typeface="Georgia" panose="02040502050405020303" pitchFamily="18" charset="0"/>
            </a:rPr>
            <a:t>Referral (</a:t>
          </a:r>
          <a:r>
            <a:rPr lang="en-IN" sz="1050" b="0" i="0" u="none" strike="noStrike">
              <a:solidFill>
                <a:schemeClr val="accent2">
                  <a:lumMod val="50000"/>
                </a:schemeClr>
              </a:solidFill>
              <a:effectLst/>
              <a:latin typeface="Georgia" panose="02040502050405020303" pitchFamily="18" charset="0"/>
              <a:ea typeface="+mn-ea"/>
              <a:cs typeface="+mn-cs"/>
            </a:rPr>
            <a:t>18%</a:t>
          </a:r>
          <a:r>
            <a:rPr lang="en-IN" sz="1050" b="0">
              <a:solidFill>
                <a:schemeClr val="accent2">
                  <a:lumMod val="50000"/>
                </a:schemeClr>
              </a:solidFill>
              <a:latin typeface="Georgia" panose="02040502050405020303" pitchFamily="18" charset="0"/>
            </a:rPr>
            <a:t> )</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0.44693</cdr:x>
      <cdr:y>0.35351</cdr:y>
    </cdr:from>
    <cdr:to>
      <cdr:x>0.71061</cdr:x>
      <cdr:y>0.63881</cdr:y>
    </cdr:to>
    <cdr:sp macro="" textlink="">
      <cdr:nvSpPr>
        <cdr:cNvPr id="2" name="TextBox 1">
          <a:extLst xmlns:a="http://schemas.openxmlformats.org/drawingml/2006/main">
            <a:ext uri="{FF2B5EF4-FFF2-40B4-BE49-F238E27FC236}">
              <a16:creationId xmlns:a16="http://schemas.microsoft.com/office/drawing/2014/main" id="{D350570C-E37F-0BF2-B991-D08D245966B1}"/>
            </a:ext>
          </a:extLst>
        </cdr:cNvPr>
        <cdr:cNvSpPr txBox="1"/>
      </cdr:nvSpPr>
      <cdr:spPr>
        <a:xfrm xmlns:a="http://schemas.openxmlformats.org/drawingml/2006/main">
          <a:off x="1369060" y="934720"/>
          <a:ext cx="807720" cy="7543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4000" b="1" kern="1200">
              <a:latin typeface="Georgia" panose="02040502050405020303" pitchFamily="18" charset="0"/>
            </a:rPr>
            <a:t>10</a:t>
          </a:r>
        </a:p>
      </cdr:txBody>
    </cdr:sp>
  </cdr:relSizeAnchor>
</c:userShapes>
</file>

<file path=xl/drawings/drawing3.xml><?xml version="1.0" encoding="utf-8"?>
<c:userShapes xmlns:c="http://schemas.openxmlformats.org/drawingml/2006/chart">
  <cdr:relSizeAnchor xmlns:cdr="http://schemas.openxmlformats.org/drawingml/2006/chartDrawing">
    <cdr:from>
      <cdr:x>0.35422</cdr:x>
      <cdr:y>0.35112</cdr:y>
    </cdr:from>
    <cdr:to>
      <cdr:x>0.64305</cdr:x>
      <cdr:y>0.62921</cdr:y>
    </cdr:to>
    <cdr:sp macro="" textlink="">
      <cdr:nvSpPr>
        <cdr:cNvPr id="2" name="TextBox 1">
          <a:extLst xmlns:a="http://schemas.openxmlformats.org/drawingml/2006/main">
            <a:ext uri="{FF2B5EF4-FFF2-40B4-BE49-F238E27FC236}">
              <a16:creationId xmlns:a16="http://schemas.microsoft.com/office/drawing/2014/main" id="{197AA003-35F2-A054-EEA8-B6486CFF72E3}"/>
            </a:ext>
          </a:extLst>
        </cdr:cNvPr>
        <cdr:cNvSpPr txBox="1"/>
      </cdr:nvSpPr>
      <cdr:spPr>
        <a:xfrm xmlns:a="http://schemas.openxmlformats.org/drawingml/2006/main">
          <a:off x="990600" y="952500"/>
          <a:ext cx="807720" cy="7543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4000" b="1" kern="1200">
              <a:latin typeface="Georgia" panose="02040502050405020303" pitchFamily="18" charset="0"/>
            </a:rPr>
            <a:t>10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nati Gupta" refreshedDate="45822.030610879629" createdVersion="8" refreshedVersion="8" minRefreshableVersion="3" recordCount="100" xr:uid="{62CEEA3E-C70D-4A31-8527-C89EBE316739}">
  <cacheSource type="worksheet">
    <worksheetSource ref="A1:K101" sheet="Dataset"/>
  </cacheSource>
  <cacheFields count="15">
    <cacheField name="Candidate ID" numFmtId="0">
      <sharedItems/>
    </cacheField>
    <cacheField name="Source" numFmtId="0">
      <sharedItems count="5">
        <s v="Indeed"/>
        <s v="LinkedIn"/>
        <s v="Referral"/>
        <s v="Naukri"/>
        <s v="Company Website"/>
      </sharedItems>
    </cacheField>
    <cacheField name="Application Date" numFmtId="14">
      <sharedItems containsSemiMixedTypes="0" containsNonDate="0" containsDate="1" containsString="0" minDate="2025-03-21T00:00:00" maxDate="2025-04-20T00:00:00" count="30">
        <d v="2025-03-21T00:00:00"/>
        <d v="2025-04-10T00:00:00"/>
        <d v="2025-04-05T00:00:00"/>
        <d v="2025-04-18T00:00:00"/>
        <d v="2025-04-03T00:00:00"/>
        <d v="2025-04-01T00:00:00"/>
        <d v="2025-03-23T00:00:00"/>
        <d v="2025-04-07T00:00:00"/>
        <d v="2025-04-06T00:00:00"/>
        <d v="2025-04-15T00:00:00"/>
        <d v="2025-03-26T00:00:00"/>
        <d v="2025-03-25T00:00:00"/>
        <d v="2025-04-17T00:00:00"/>
        <d v="2025-03-27T00:00:00"/>
        <d v="2025-04-02T00:00:00"/>
        <d v="2025-03-31T00:00:00"/>
        <d v="2025-04-12T00:00:00"/>
        <d v="2025-04-16T00:00:00"/>
        <d v="2025-04-14T00:00:00"/>
        <d v="2025-03-30T00:00:00"/>
        <d v="2025-04-04T00:00:00"/>
        <d v="2025-04-19T00:00:00"/>
        <d v="2025-04-11T00:00:00"/>
        <d v="2025-04-08T00:00:00"/>
        <d v="2025-03-29T00:00:00"/>
        <d v="2025-04-09T00:00:00"/>
        <d v="2025-04-13T00:00:00"/>
        <d v="2025-03-24T00:00:00"/>
        <d v="2025-03-28T00:00:00"/>
        <d v="2025-03-22T00:00:00"/>
      </sharedItems>
      <fieldGroup par="14"/>
    </cacheField>
    <cacheField name="Screening Date" numFmtId="14">
      <sharedItems containsSemiMixedTypes="0" containsNonDate="0" containsDate="1" containsString="0" minDate="2025-03-22T00:00:00" maxDate="2025-04-23T00:00:00"/>
    </cacheField>
    <cacheField name="Interview Date" numFmtId="14">
      <sharedItems containsNonDate="0" containsDate="1" containsString="0" containsBlank="1" minDate="2025-03-23T00:00:00" maxDate="2025-04-26T00:00:00"/>
    </cacheField>
    <cacheField name="Offer Date" numFmtId="14">
      <sharedItems containsNonDate="0" containsDate="1" containsString="0" containsBlank="1" minDate="2025-03-26T00:00:00" maxDate="2025-04-30T00:00:00" count="24">
        <d v="2025-03-26T00:00:00"/>
        <m/>
        <d v="2025-04-29T00:00:00"/>
        <d v="2025-04-12T00:00:00"/>
        <d v="2025-04-17T00:00:00"/>
        <d v="2025-04-01T00:00:00"/>
        <d v="2025-04-23T00:00:00"/>
        <d v="2025-04-02T00:00:00"/>
        <d v="2025-04-06T00:00:00"/>
        <d v="2025-04-16T00:00:00"/>
        <d v="2025-04-07T00:00:00"/>
        <d v="2025-04-14T00:00:00"/>
        <d v="2025-04-28T00:00:00"/>
        <d v="2025-04-19T00:00:00"/>
        <d v="2025-04-10T00:00:00"/>
        <d v="2025-04-03T00:00:00"/>
        <d v="2025-03-31T00:00:00"/>
        <d v="2025-04-05T00:00:00"/>
        <d v="2025-04-08T00:00:00"/>
        <d v="2025-04-21T00:00:00"/>
        <d v="2025-04-26T00:00:00"/>
        <d v="2025-04-13T00:00:00"/>
        <d v="2025-04-22T00:00:00"/>
        <d v="2025-04-24T00:00:00"/>
      </sharedItems>
      <fieldGroup par="12"/>
    </cacheField>
    <cacheField name="Conversion  Days (Formulas)" numFmtId="0">
      <sharedItems containsMixedTypes="1" containsNumber="1" containsInteger="1" minValue="3" maxValue="14"/>
    </cacheField>
    <cacheField name="Conversion Days" numFmtId="0">
      <sharedItems containsMixedTypes="1" containsNumber="1" containsInteger="1" minValue="3" maxValue="14"/>
    </cacheField>
    <cacheField name="Status" numFmtId="0">
      <sharedItems count="3">
        <s v="Hired"/>
        <s v="In Process"/>
        <s v="Rejected"/>
      </sharedItems>
    </cacheField>
    <cacheField name="Recruiter Name" numFmtId="0">
      <sharedItems/>
    </cacheField>
    <cacheField name="Position Title" numFmtId="0">
      <sharedItems count="5">
        <s v="Operations Manager"/>
        <s v="Marketing Associate"/>
        <s v="HR Executive"/>
        <s v="Data Analyst"/>
        <s v="Business Analyst"/>
      </sharedItems>
    </cacheField>
    <cacheField name="Days (Offer Date)" numFmtId="0" databaseField="0">
      <fieldGroup base="5">
        <rangePr groupBy="days" startDate="2025-03-26T00:00:00" endDate="2025-04-30T00:00:00"/>
        <groupItems count="368">
          <s v="&lt;26-03-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4-2025"/>
        </groupItems>
      </fieldGroup>
    </cacheField>
    <cacheField name="Months (Offer Date)" numFmtId="0" databaseField="0">
      <fieldGroup base="5">
        <rangePr groupBy="months" startDate="2025-03-26T00:00:00" endDate="2025-04-30T00:00:00"/>
        <groupItems count="14">
          <s v="&lt;26-03-2025"/>
          <s v="Jan"/>
          <s v="Feb"/>
          <s v="Mar"/>
          <s v="Apr"/>
          <s v="May"/>
          <s v="Jun"/>
          <s v="Jul"/>
          <s v="Aug"/>
          <s v="Sep"/>
          <s v="Oct"/>
          <s v="Nov"/>
          <s v="Dec"/>
          <s v="&gt;30-04-2025"/>
        </groupItems>
      </fieldGroup>
    </cacheField>
    <cacheField name="Days (Application Date)" numFmtId="0" databaseField="0">
      <fieldGroup base="2">
        <rangePr groupBy="days" startDate="2025-03-21T00:00:00" endDate="2025-04-20T00:00:00"/>
        <groupItems count="368">
          <s v="&lt;21-03-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4-2025"/>
        </groupItems>
      </fieldGroup>
    </cacheField>
    <cacheField name="Months (Application Date)" numFmtId="0" databaseField="0">
      <fieldGroup base="2">
        <rangePr groupBy="months" startDate="2025-03-21T00:00:00" endDate="2025-04-20T00:00:00"/>
        <groupItems count="14">
          <s v="&lt;21-03-2025"/>
          <s v="Jan"/>
          <s v="Feb"/>
          <s v="Mar"/>
          <s v="Apr"/>
          <s v="May"/>
          <s v="Jun"/>
          <s v="Jul"/>
          <s v="Aug"/>
          <s v="Sep"/>
          <s v="Oct"/>
          <s v="Nov"/>
          <s v="Dec"/>
          <s v="&gt;20-04-2025"/>
        </groupItems>
      </fieldGroup>
    </cacheField>
  </cacheFields>
  <extLst>
    <ext xmlns:x14="http://schemas.microsoft.com/office/spreadsheetml/2009/9/main" uri="{725AE2AE-9491-48be-B2B4-4EB974FC3084}">
      <x14:pivotCacheDefinition pivotCacheId="19448652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nnati Gupta" refreshedDate="45822.972385648151" backgroundQuery="1" createdVersion="8" refreshedVersion="8" minRefreshableVersion="3" recordCount="0" supportSubquery="1" supportAdvancedDrill="1" xr:uid="{0DDCDAC5-1E69-4739-BADE-0B80D28392A4}">
  <cacheSource type="external" connectionId="2"/>
  <cacheFields count="4">
    <cacheField name="[Range].[Source].[Source]" caption="Source" numFmtId="0" hierarchy="1" level="1">
      <sharedItems count="5">
        <s v="Company Website"/>
        <s v="Indeed"/>
        <s v="LinkedIn"/>
        <s v="Naukri"/>
        <s v="Referral"/>
      </sharedItems>
    </cacheField>
    <cacheField name="[Measures].[Count of Offer Date]" caption="Count of Offer Date" numFmtId="0" hierarchy="17" level="32767"/>
    <cacheField name="[Measures].[Count of Application Date]" caption="Count of Application Date" numFmtId="0" hierarchy="20" level="32767"/>
    <cacheField name="[Range].[Position Title].[Position Title]" caption="Position Title" numFmtId="0" hierarchy="10" level="1">
      <sharedItems containsSemiMixedTypes="0" containsNonDate="0" containsString="0"/>
    </cacheField>
  </cacheFields>
  <cacheHierarchies count="22">
    <cacheHierarchy uniqueName="[Range].[Candidate ID]" caption="Candidate ID" attribute="1" defaultMemberUniqueName="[Range].[Candidate ID].[All]" allUniqueName="[Range].[Candidate ID].[All]" dimensionUniqueName="[Range]" displayFolder="" count="0"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cation Date]" caption="Application Date" attribute="1" time="1" defaultMemberUniqueName="[Range].[Application Date].[All]" allUniqueName="[Range].[Application Date].[All]" dimensionUniqueName="[Range]" displayFolder="" count="0" memberValueDatatype="7" unbalanced="0"/>
    <cacheHierarchy uniqueName="[Range].[Screening Date]" caption="Screening Date" attribute="1" time="1" defaultMemberUniqueName="[Range].[Screening Date].[All]" allUniqueName="[Range].[Screening Date].[All]" dimensionUniqueName="[Range]" displayFolder="" count="0" memberValueDatatype="7" unbalanced="0"/>
    <cacheHierarchy uniqueName="[Range].[Interview Date]" caption="Interview Date" attribute="1" time="1" defaultMemberUniqueName="[Range].[Interview Date].[All]" allUniqueName="[Range].[Interview Date].[All]" dimensionUniqueName="[Range]" displayFolder="" count="0" memberValueDatatype="7" unbalanced="0"/>
    <cacheHierarchy uniqueName="[Range].[Offer Date]" caption="Offer Date" attribute="1" time="1" defaultMemberUniqueName="[Range].[Offer Date].[All]" allUniqueName="[Range].[Offer Date].[All]" dimensionUniqueName="[Range]" displayFolder="" count="0" memberValueDatatype="7" unbalanced="0"/>
    <cacheHierarchy uniqueName="[Range].[Conversion  Days (Formulas)]" caption="Conversion  Days (Formulas)" attribute="1" defaultMemberUniqueName="[Range].[Conversion  Days (Formulas)].[All]" allUniqueName="[Range].[Conversion  Days (Formulas)].[All]" dimensionUniqueName="[Range]" displayFolder="" count="0" memberValueDatatype="130" unbalanced="0"/>
    <cacheHierarchy uniqueName="[Range].[Conversion Days]" caption="Conversion Days" attribute="1" defaultMemberUniqueName="[Range].[Conversion Days].[All]" allUniqueName="[Range].[Conversion Days].[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Recruiter Name]" caption="Recruiter Name" attribute="1" defaultMemberUniqueName="[Range].[Recruiter Name].[All]" allUniqueName="[Range].[Recruiter Name].[All]" dimensionUniqueName="[Range]" displayFolder="" count="0" memberValueDatatype="130" unbalanced="0"/>
    <cacheHierarchy uniqueName="[Range].[Position Title]" caption="Position Title" attribute="1" defaultMemberUniqueName="[Range].[Position Title].[All]" allUniqueName="[Range].[Position Title].[All]" dimensionUniqueName="[Range]" displayFolder="" count="2" memberValueDatatype="130" unbalanced="0">
      <fieldsUsage count="2">
        <fieldUsage x="-1"/>
        <fieldUsage x="3"/>
      </fieldsUsage>
    </cacheHierarchy>
    <cacheHierarchy uniqueName="[Range].[Offer Date (Month)]" caption="Offer Date (Month)" attribute="1" defaultMemberUniqueName="[Range].[Offer Date (Month)].[All]" allUniqueName="[Range].[Offer Date (Month)].[All]" dimensionUniqueName="[Range]" displayFolder="" count="0" memberValueDatatype="130" unbalanced="0"/>
    <cacheHierarchy uniqueName="[Range].[Application Date (Month)]" caption="Application Date (Month)" attribute="1" defaultMemberUniqueName="[Range].[Application Date (Month)].[All]" allUniqueName="[Range].[Application Date (Month)].[All]" dimensionUniqueName="[Range]" displayFolder="" count="0" memberValueDatatype="130" unbalanced="0"/>
    <cacheHierarchy uniqueName="[Range].[Application Date (Month Index)]" caption="Application Date (Month Index)" attribute="1" defaultMemberUniqueName="[Range].[Application Date (Month Index)].[All]" allUniqueName="[Range].[Application Date (Month Index)].[All]" dimensionUniqueName="[Range]" displayFolder="" count="0" memberValueDatatype="20" unbalanced="0" hidden="1"/>
    <cacheHierarchy uniqueName="[Range].[Offer Date (Month Index)]" caption="Offer Date (Month Index)" attribute="1" defaultMemberUniqueName="[Range].[Offer Date (Month Index)].[All]" allUniqueName="[Range].[Off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ffer Date]" caption="Count of Offer Dat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8"/>
        </ext>
      </extLst>
    </cacheHierarchy>
    <cacheHierarchy uniqueName="[Measures].[Count of Conversion  Days (Formulas)]" caption="Count of Conversion  Days (Formulas)" measure="1" displayFolder="" measureGroup="Range" count="0" hidden="1"/>
    <cacheHierarchy uniqueName="[Measures].[Count of Application Date]" caption="Count of Application Dat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Offer Date (Month)]" caption="Count of Offer Date (Month)"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nnati Gupta" refreshedDate="45822.972390972223" backgroundQuery="1" createdVersion="8" refreshedVersion="8" minRefreshableVersion="3" recordCount="0" supportSubquery="1" supportAdvancedDrill="1" xr:uid="{1534F3EA-9FBE-428B-8F4D-AA4A7D5E1280}">
  <cacheSource type="external" connectionId="2"/>
  <cacheFields count="3">
    <cacheField name="[Range].[Recruiter Name].[Recruiter Name]" caption="Recruiter Name" numFmtId="0" hierarchy="9" level="1">
      <sharedItems count="9">
        <s v="Austin Lee"/>
        <s v="Carrie Hodges"/>
        <s v="Jeffrey Mills"/>
        <s v="Melissa Moore"/>
        <s v="Mr. Brandon Shields"/>
        <s v="Natalie Smith"/>
        <s v="Natasha Castillo"/>
        <s v="Randall Wise"/>
        <s v="Ruth Howell"/>
      </sharedItems>
    </cacheField>
    <cacheField name="[Measures].[Count of Offer Date]" caption="Count of Offer Date" numFmtId="0" hierarchy="17" level="32767"/>
    <cacheField name="[Range].[Position Title].[Position Title]" caption="Position Title" numFmtId="0" hierarchy="10" level="1">
      <sharedItems containsSemiMixedTypes="0" containsNonDate="0" containsString="0"/>
    </cacheField>
  </cacheFields>
  <cacheHierarchies count="22">
    <cacheHierarchy uniqueName="[Range].[Candidate ID]" caption="Candidate ID" attribute="1" defaultMemberUniqueName="[Range].[Candidate ID].[All]" allUniqueName="[Range].[Candidate I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cation Date]" caption="Application Date" attribute="1" time="1" defaultMemberUniqueName="[Range].[Application Date].[All]" allUniqueName="[Range].[Application Date].[All]" dimensionUniqueName="[Range]" displayFolder="" count="0" memberValueDatatype="7" unbalanced="0"/>
    <cacheHierarchy uniqueName="[Range].[Screening Date]" caption="Screening Date" attribute="1" time="1" defaultMemberUniqueName="[Range].[Screening Date].[All]" allUniqueName="[Range].[Screening Date].[All]" dimensionUniqueName="[Range]" displayFolder="" count="0" memberValueDatatype="7" unbalanced="0"/>
    <cacheHierarchy uniqueName="[Range].[Interview Date]" caption="Interview Date" attribute="1" time="1" defaultMemberUniqueName="[Range].[Interview Date].[All]" allUniqueName="[Range].[Interview Date].[All]" dimensionUniqueName="[Range]" displayFolder="" count="0" memberValueDatatype="7" unbalanced="0"/>
    <cacheHierarchy uniqueName="[Range].[Offer Date]" caption="Offer Date" attribute="1" time="1" defaultMemberUniqueName="[Range].[Offer Date].[All]" allUniqueName="[Range].[Offer Date].[All]" dimensionUniqueName="[Range]" displayFolder="" count="0" memberValueDatatype="7" unbalanced="0"/>
    <cacheHierarchy uniqueName="[Range].[Conversion  Days (Formulas)]" caption="Conversion  Days (Formulas)" attribute="1" defaultMemberUniqueName="[Range].[Conversion  Days (Formulas)].[All]" allUniqueName="[Range].[Conversion  Days (Formulas)].[All]" dimensionUniqueName="[Range]" displayFolder="" count="0" memberValueDatatype="130" unbalanced="0"/>
    <cacheHierarchy uniqueName="[Range].[Conversion Days]" caption="Conversion Days" attribute="1" defaultMemberUniqueName="[Range].[Conversion Days].[All]" allUniqueName="[Range].[Conversion Days].[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Recruiter Name]" caption="Recruiter Name" attribute="1" defaultMemberUniqueName="[Range].[Recruiter Name].[All]" allUniqueName="[Range].[Recruiter Name].[All]" dimensionUniqueName="[Range]" displayFolder="" count="2" memberValueDatatype="130" unbalanced="0">
      <fieldsUsage count="2">
        <fieldUsage x="-1"/>
        <fieldUsage x="0"/>
      </fieldsUsage>
    </cacheHierarchy>
    <cacheHierarchy uniqueName="[Range].[Position Title]" caption="Position Title" attribute="1" defaultMemberUniqueName="[Range].[Position Title].[All]" allUniqueName="[Range].[Position Title].[All]" dimensionUniqueName="[Range]" displayFolder="" count="2" memberValueDatatype="130" unbalanced="0">
      <fieldsUsage count="2">
        <fieldUsage x="-1"/>
        <fieldUsage x="2"/>
      </fieldsUsage>
    </cacheHierarchy>
    <cacheHierarchy uniqueName="[Range].[Offer Date (Month)]" caption="Offer Date (Month)" attribute="1" defaultMemberUniqueName="[Range].[Offer Date (Month)].[All]" allUniqueName="[Range].[Offer Date (Month)].[All]" dimensionUniqueName="[Range]" displayFolder="" count="0" memberValueDatatype="130" unbalanced="0"/>
    <cacheHierarchy uniqueName="[Range].[Application Date (Month)]" caption="Application Date (Month)" attribute="1" defaultMemberUniqueName="[Range].[Application Date (Month)].[All]" allUniqueName="[Range].[Application Date (Month)].[All]" dimensionUniqueName="[Range]" displayFolder="" count="0" memberValueDatatype="130" unbalanced="0"/>
    <cacheHierarchy uniqueName="[Range].[Application Date (Month Index)]" caption="Application Date (Month Index)" attribute="1" defaultMemberUniqueName="[Range].[Application Date (Month Index)].[All]" allUniqueName="[Range].[Application Date (Month Index)].[All]" dimensionUniqueName="[Range]" displayFolder="" count="0" memberValueDatatype="20" unbalanced="0" hidden="1"/>
    <cacheHierarchy uniqueName="[Range].[Offer Date (Month Index)]" caption="Offer Date (Month Index)" attribute="1" defaultMemberUniqueName="[Range].[Offer Date (Month Index)].[All]" allUniqueName="[Range].[Off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ffer Date]" caption="Count of Offer Dat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8"/>
        </ext>
      </extLst>
    </cacheHierarchy>
    <cacheHierarchy uniqueName="[Measures].[Count of Conversion  Days (Formulas)]" caption="Count of Conversion  Days (Formulas)" measure="1" displayFolder="" measureGroup="Range" count="0" hidden="1"/>
    <cacheHierarchy uniqueName="[Measures].[Count of Application Date]" caption="Count of Application Date" measure="1" displayFolder="" measureGroup="Range" count="0" hidden="1">
      <extLst>
        <ext xmlns:x15="http://schemas.microsoft.com/office/spreadsheetml/2010/11/main" uri="{B97F6D7D-B522-45F9-BDA1-12C45D357490}">
          <x15:cacheHierarchy aggregatedColumn="2"/>
        </ext>
      </extLst>
    </cacheHierarchy>
    <cacheHierarchy uniqueName="[Measures].[Count of Offer Date (Month)]" caption="Count of Offer Date (Month)"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nnati Gupta" refreshedDate="45822.030601620369" backgroundQuery="1" createdVersion="3" refreshedVersion="8" minRefreshableVersion="3" recordCount="0" supportSubquery="1" supportAdvancedDrill="1" xr:uid="{8C1A31E0-A218-41B5-A519-ABDBFCF18AF1}">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Range].[Candidate ID]" caption="Candidate ID" attribute="1" defaultMemberUniqueName="[Range].[Candidate ID].[All]" allUniqueName="[Range].[Candidate I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cation Date]" caption="Application Date" attribute="1" time="1" defaultMemberUniqueName="[Range].[Application Date].[All]" allUniqueName="[Range].[Application Date].[All]" dimensionUniqueName="[Range]" displayFolder="" count="0" memberValueDatatype="7" unbalanced="0"/>
    <cacheHierarchy uniqueName="[Range].[Screening Date]" caption="Screening Date" attribute="1" time="1" defaultMemberUniqueName="[Range].[Screening Date].[All]" allUniqueName="[Range].[Screening Date].[All]" dimensionUniqueName="[Range]" displayFolder="" count="0" memberValueDatatype="7" unbalanced="0"/>
    <cacheHierarchy uniqueName="[Range].[Interview Date]" caption="Interview Date" attribute="1" time="1" defaultMemberUniqueName="[Range].[Interview Date].[All]" allUniqueName="[Range].[Interview Date].[All]" dimensionUniqueName="[Range]" displayFolder="" count="0" memberValueDatatype="7" unbalanced="0"/>
    <cacheHierarchy uniqueName="[Range].[Offer Date]" caption="Offer Date" attribute="1" time="1" defaultMemberUniqueName="[Range].[Offer Date].[All]" allUniqueName="[Range].[Offer Date].[All]" dimensionUniqueName="[Range]" displayFolder="" count="0" memberValueDatatype="7" unbalanced="0"/>
    <cacheHierarchy uniqueName="[Range].[Conversion  Days (Formulas)]" caption="Conversion  Days (Formulas)" attribute="1" defaultMemberUniqueName="[Range].[Conversion  Days (Formulas)].[All]" allUniqueName="[Range].[Conversion  Days (Formulas)].[All]" dimensionUniqueName="[Range]" displayFolder="" count="0" memberValueDatatype="130" unbalanced="0"/>
    <cacheHierarchy uniqueName="[Range].[Conversion Days]" caption="Conversion Days" attribute="1" defaultMemberUniqueName="[Range].[Conversion Days].[All]" allUniqueName="[Range].[Conversion Days].[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Recruiter Name]" caption="Recruiter Name" attribute="1" defaultMemberUniqueName="[Range].[Recruiter Name].[All]" allUniqueName="[Range].[Recruiter Name].[All]" dimensionUniqueName="[Range]" displayFolder="" count="0" memberValueDatatype="130" unbalanced="0"/>
    <cacheHierarchy uniqueName="[Range].[Position Title]" caption="Position Title" attribute="1" defaultMemberUniqueName="[Range].[Position Title].[All]" allUniqueName="[Range].[Position Title].[All]" dimensionUniqueName="[Range]" displayFolder="" count="2" memberValueDatatype="130" unbalanced="0"/>
    <cacheHierarchy uniqueName="[Range].[Offer Date (Month)]" caption="Offer Date (Month)" attribute="1" defaultMemberUniqueName="[Range].[Offer Date (Month)].[All]" allUniqueName="[Range].[Offer Date (Month)].[All]" dimensionUniqueName="[Range]" displayFolder="" count="0" memberValueDatatype="130" unbalanced="0"/>
    <cacheHierarchy uniqueName="[Range].[Application Date (Month)]" caption="Application Date (Month)" attribute="1" defaultMemberUniqueName="[Range].[Application Date (Month)].[All]" allUniqueName="[Range].[Application Date (Month)].[All]" dimensionUniqueName="[Range]" displayFolder="" count="0" memberValueDatatype="130" unbalanced="0"/>
    <cacheHierarchy uniqueName="[Range].[Application Date (Month Index)]" caption="Application Date (Month Index)" attribute="1" defaultMemberUniqueName="[Range].[Application Date (Month Index)].[All]" allUniqueName="[Range].[Application Date (Month Index)].[All]" dimensionUniqueName="[Range]" displayFolder="" count="0" memberValueDatatype="20" unbalanced="0" hidden="1"/>
    <cacheHierarchy uniqueName="[Range].[Offer Date (Month Index)]" caption="Offer Date (Month Index)" attribute="1" defaultMemberUniqueName="[Range].[Offer Date (Month Index)].[All]" allUniqueName="[Range].[Off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ffer Date]" caption="Count of Offer Date" measure="1" displayFolder="" measureGroup="Range"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Range" count="0" hidden="1">
      <extLst>
        <ext xmlns:x15="http://schemas.microsoft.com/office/spreadsheetml/2010/11/main" uri="{B97F6D7D-B522-45F9-BDA1-12C45D357490}">
          <x15:cacheHierarchy aggregatedColumn="8"/>
        </ext>
      </extLst>
    </cacheHierarchy>
    <cacheHierarchy uniqueName="[Measures].[Count of Conversion  Days (Formulas)]" caption="Count of Conversion  Days (Formulas)" measure="1" displayFolder="" measureGroup="Range" count="0" hidden="1"/>
    <cacheHierarchy uniqueName="[Measures].[Count of Application Date]" caption="Count of Application Date" measure="1" displayFolder="" measureGroup="Range" count="0" hidden="1">
      <extLst>
        <ext xmlns:x15="http://schemas.microsoft.com/office/spreadsheetml/2010/11/main" uri="{B97F6D7D-B522-45F9-BDA1-12C45D357490}">
          <x15:cacheHierarchy aggregatedColumn="2"/>
        </ext>
      </extLst>
    </cacheHierarchy>
    <cacheHierarchy uniqueName="[Measures].[Count of Offer Date (Month)]" caption="Count of Offer Date (Month)"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31451264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AN0001"/>
    <x v="0"/>
    <x v="0"/>
    <d v="2025-03-22T00:00:00"/>
    <d v="2025-03-23T00:00:00"/>
    <x v="0"/>
    <n v="5"/>
    <n v="5"/>
    <x v="0"/>
    <s v="Natalie Smith"/>
    <x v="0"/>
  </r>
  <r>
    <s v="CAN0002"/>
    <x v="1"/>
    <x v="1"/>
    <d v="2025-04-15T00:00:00"/>
    <m/>
    <x v="1"/>
    <s v="NA"/>
    <s v="NA"/>
    <x v="1"/>
    <s v="Ruth Howell"/>
    <x v="1"/>
  </r>
  <r>
    <s v="CAN0003"/>
    <x v="2"/>
    <x v="1"/>
    <d v="2025-04-15T00:00:00"/>
    <d v="2025-04-18T00:00:00"/>
    <x v="1"/>
    <s v="NA"/>
    <s v="NA"/>
    <x v="2"/>
    <s v="Natasha Castillo"/>
    <x v="2"/>
  </r>
  <r>
    <s v="CAN0004"/>
    <x v="3"/>
    <x v="2"/>
    <d v="2025-04-08T00:00:00"/>
    <d v="2025-04-09T00:00:00"/>
    <x v="1"/>
    <s v="NA"/>
    <s v="NA"/>
    <x v="2"/>
    <s v="Catherine Kirk"/>
    <x v="2"/>
  </r>
  <r>
    <s v="CAN0005"/>
    <x v="4"/>
    <x v="3"/>
    <d v="2025-04-19T00:00:00"/>
    <d v="2025-04-22T00:00:00"/>
    <x v="2"/>
    <n v="11"/>
    <n v="11"/>
    <x v="0"/>
    <s v="Austin Lee"/>
    <x v="3"/>
  </r>
  <r>
    <s v="CAN0006"/>
    <x v="4"/>
    <x v="4"/>
    <d v="2025-04-08T00:00:00"/>
    <d v="2025-04-10T00:00:00"/>
    <x v="3"/>
    <n v="9"/>
    <n v="9"/>
    <x v="0"/>
    <s v="Melissa Moore"/>
    <x v="1"/>
  </r>
  <r>
    <s v="CAN0007"/>
    <x v="2"/>
    <x v="5"/>
    <d v="2025-04-06T00:00:00"/>
    <d v="2025-04-11T00:00:00"/>
    <x v="1"/>
    <s v="NA"/>
    <s v="NA"/>
    <x v="2"/>
    <s v="Austin Lee"/>
    <x v="3"/>
  </r>
  <r>
    <s v="CAN0008"/>
    <x v="4"/>
    <x v="6"/>
    <d v="2025-03-24T00:00:00"/>
    <d v="2025-03-27T00:00:00"/>
    <x v="1"/>
    <s v="NA"/>
    <s v="NA"/>
    <x v="2"/>
    <s v="Carrie Hodges"/>
    <x v="1"/>
  </r>
  <r>
    <s v="CAN0009"/>
    <x v="1"/>
    <x v="5"/>
    <d v="2025-04-05T00:00:00"/>
    <m/>
    <x v="1"/>
    <s v="NA"/>
    <s v="NA"/>
    <x v="1"/>
    <s v="Natalie Smith"/>
    <x v="4"/>
  </r>
  <r>
    <s v="CAN0010"/>
    <x v="3"/>
    <x v="7"/>
    <d v="2025-04-10T00:00:00"/>
    <m/>
    <x v="1"/>
    <s v="NA"/>
    <s v="NA"/>
    <x v="1"/>
    <s v="Melissa Moore"/>
    <x v="1"/>
  </r>
  <r>
    <s v="CAN0011"/>
    <x v="2"/>
    <x v="2"/>
    <d v="2025-04-10T00:00:00"/>
    <d v="2025-04-11T00:00:00"/>
    <x v="4"/>
    <n v="12"/>
    <n v="12"/>
    <x v="0"/>
    <s v="Natalie Smith"/>
    <x v="3"/>
  </r>
  <r>
    <s v="CAN0012"/>
    <x v="1"/>
    <x v="8"/>
    <d v="2025-04-09T00:00:00"/>
    <d v="2025-04-11T00:00:00"/>
    <x v="1"/>
    <s v="NA"/>
    <s v="NA"/>
    <x v="2"/>
    <s v="Mr. Brandon Shields"/>
    <x v="3"/>
  </r>
  <r>
    <s v="CAN0013"/>
    <x v="4"/>
    <x v="9"/>
    <d v="2025-04-17T00:00:00"/>
    <d v="2025-04-18T00:00:00"/>
    <x v="1"/>
    <s v="NA"/>
    <s v="NA"/>
    <x v="2"/>
    <s v="Melissa Moore"/>
    <x v="4"/>
  </r>
  <r>
    <s v="CAN0014"/>
    <x v="2"/>
    <x v="10"/>
    <d v="2025-03-30T00:00:00"/>
    <d v="2025-03-31T00:00:00"/>
    <x v="5"/>
    <n v="6"/>
    <n v="6"/>
    <x v="0"/>
    <s v="Jeffrey Mills"/>
    <x v="2"/>
  </r>
  <r>
    <s v="CAN0015"/>
    <x v="4"/>
    <x v="4"/>
    <d v="2025-04-08T00:00:00"/>
    <d v="2025-04-09T00:00:00"/>
    <x v="1"/>
    <s v="NA"/>
    <s v="NA"/>
    <x v="2"/>
    <s v="Catherine Kirk"/>
    <x v="0"/>
  </r>
  <r>
    <s v="CAN0016"/>
    <x v="2"/>
    <x v="1"/>
    <d v="2025-04-14T00:00:00"/>
    <d v="2025-04-19T00:00:00"/>
    <x v="6"/>
    <n v="13"/>
    <n v="13"/>
    <x v="0"/>
    <s v="Ruth Howell"/>
    <x v="1"/>
  </r>
  <r>
    <s v="CAN0017"/>
    <x v="2"/>
    <x v="11"/>
    <d v="2025-03-28T00:00:00"/>
    <d v="2025-03-31T00:00:00"/>
    <x v="7"/>
    <n v="8"/>
    <n v="8"/>
    <x v="0"/>
    <s v="Randall Wise"/>
    <x v="3"/>
  </r>
  <r>
    <s v="CAN0018"/>
    <x v="2"/>
    <x v="12"/>
    <d v="2025-04-20T00:00:00"/>
    <m/>
    <x v="1"/>
    <s v="NA"/>
    <s v="NA"/>
    <x v="1"/>
    <s v="Carrie Hodges"/>
    <x v="2"/>
  </r>
  <r>
    <s v="CAN0019"/>
    <x v="1"/>
    <x v="0"/>
    <d v="2025-03-26T00:00:00"/>
    <m/>
    <x v="1"/>
    <s v="NA"/>
    <s v="NA"/>
    <x v="1"/>
    <s v="Carrie Hodges"/>
    <x v="2"/>
  </r>
  <r>
    <s v="CAN0020"/>
    <x v="0"/>
    <x v="13"/>
    <d v="2025-03-28T00:00:00"/>
    <m/>
    <x v="1"/>
    <s v="NA"/>
    <s v="NA"/>
    <x v="1"/>
    <s v="Mr. Brandon Shields"/>
    <x v="4"/>
  </r>
  <r>
    <s v="CAN0021"/>
    <x v="0"/>
    <x v="13"/>
    <d v="2025-03-29T00:00:00"/>
    <d v="2025-04-03T00:00:00"/>
    <x v="8"/>
    <n v="10"/>
    <n v="10"/>
    <x v="0"/>
    <s v="Austin Lee"/>
    <x v="3"/>
  </r>
  <r>
    <s v="CAN0022"/>
    <x v="0"/>
    <x v="2"/>
    <d v="2025-04-08T00:00:00"/>
    <d v="2025-04-12T00:00:00"/>
    <x v="1"/>
    <s v="NA"/>
    <s v="NA"/>
    <x v="2"/>
    <s v="Melissa Moore"/>
    <x v="0"/>
  </r>
  <r>
    <s v="CAN0023"/>
    <x v="0"/>
    <x v="14"/>
    <d v="2025-04-07T00:00:00"/>
    <d v="2025-04-12T00:00:00"/>
    <x v="9"/>
    <n v="14"/>
    <n v="14"/>
    <x v="0"/>
    <s v="Randall Wise"/>
    <x v="3"/>
  </r>
  <r>
    <s v="CAN0024"/>
    <x v="0"/>
    <x v="15"/>
    <d v="2025-04-02T00:00:00"/>
    <d v="2025-04-03T00:00:00"/>
    <x v="10"/>
    <n v="7"/>
    <n v="7"/>
    <x v="0"/>
    <s v="Melissa Moore"/>
    <x v="1"/>
  </r>
  <r>
    <s v="CAN0025"/>
    <x v="1"/>
    <x v="4"/>
    <d v="2025-04-04T00:00:00"/>
    <d v="2025-04-06T00:00:00"/>
    <x v="1"/>
    <s v="NA"/>
    <s v="NA"/>
    <x v="2"/>
    <s v="Ruth Howell"/>
    <x v="4"/>
  </r>
  <r>
    <s v="CAN0026"/>
    <x v="4"/>
    <x v="2"/>
    <d v="2025-04-06T00:00:00"/>
    <d v="2025-04-07T00:00:00"/>
    <x v="11"/>
    <n v="9"/>
    <n v="9"/>
    <x v="0"/>
    <s v="Jeffrey Mills"/>
    <x v="0"/>
  </r>
  <r>
    <s v="CAN0027"/>
    <x v="2"/>
    <x v="16"/>
    <d v="2025-04-15T00:00:00"/>
    <m/>
    <x v="1"/>
    <s v="NA"/>
    <s v="NA"/>
    <x v="1"/>
    <s v="Austin Lee"/>
    <x v="3"/>
  </r>
  <r>
    <s v="CAN0028"/>
    <x v="0"/>
    <x v="11"/>
    <d v="2025-03-26T00:00:00"/>
    <d v="2025-03-29T00:00:00"/>
    <x v="5"/>
    <n v="7"/>
    <n v="7"/>
    <x v="0"/>
    <s v="Randall Wise"/>
    <x v="0"/>
  </r>
  <r>
    <s v="CAN0029"/>
    <x v="0"/>
    <x v="17"/>
    <d v="2025-04-20T00:00:00"/>
    <d v="2025-04-24T00:00:00"/>
    <x v="12"/>
    <n v="12"/>
    <n v="12"/>
    <x v="0"/>
    <s v="Mr. Brandon Shields"/>
    <x v="3"/>
  </r>
  <r>
    <s v="CAN0030"/>
    <x v="0"/>
    <x v="15"/>
    <d v="2025-04-03T00:00:00"/>
    <d v="2025-04-04T00:00:00"/>
    <x v="1"/>
    <s v="NA"/>
    <s v="NA"/>
    <x v="2"/>
    <s v="Carrie Hodges"/>
    <x v="3"/>
  </r>
  <r>
    <s v="CAN0031"/>
    <x v="4"/>
    <x v="11"/>
    <d v="2025-03-27T00:00:00"/>
    <d v="2025-03-30T00:00:00"/>
    <x v="1"/>
    <s v="NA"/>
    <s v="NA"/>
    <x v="2"/>
    <s v="Melissa Moore"/>
    <x v="2"/>
  </r>
  <r>
    <s v="CAN0032"/>
    <x v="0"/>
    <x v="17"/>
    <d v="2025-04-17T00:00:00"/>
    <d v="2025-04-18T00:00:00"/>
    <x v="13"/>
    <n v="3"/>
    <n v="3"/>
    <x v="0"/>
    <s v="Melissa Moore"/>
    <x v="3"/>
  </r>
  <r>
    <s v="CAN0033"/>
    <x v="1"/>
    <x v="2"/>
    <d v="2025-04-07T00:00:00"/>
    <d v="2025-04-10T00:00:00"/>
    <x v="1"/>
    <s v="NA"/>
    <s v="NA"/>
    <x v="2"/>
    <s v="Natasha Castillo"/>
    <x v="2"/>
  </r>
  <r>
    <s v="CAN0034"/>
    <x v="4"/>
    <x v="5"/>
    <d v="2025-04-03T00:00:00"/>
    <d v="2025-04-05T00:00:00"/>
    <x v="1"/>
    <s v="NA"/>
    <s v="NA"/>
    <x v="2"/>
    <s v="Mr. Brandon Shields"/>
    <x v="2"/>
  </r>
  <r>
    <s v="CAN0035"/>
    <x v="4"/>
    <x v="16"/>
    <d v="2025-04-16T00:00:00"/>
    <d v="2025-04-19T00:00:00"/>
    <x v="1"/>
    <s v="NA"/>
    <s v="NA"/>
    <x v="2"/>
    <s v="Catherine Kirk"/>
    <x v="4"/>
  </r>
  <r>
    <s v="CAN0036"/>
    <x v="4"/>
    <x v="18"/>
    <d v="2025-04-19T00:00:00"/>
    <d v="2025-04-24T00:00:00"/>
    <x v="1"/>
    <s v="NA"/>
    <s v="NA"/>
    <x v="2"/>
    <s v="Melissa Moore"/>
    <x v="2"/>
  </r>
  <r>
    <s v="CAN0037"/>
    <x v="0"/>
    <x v="19"/>
    <d v="2025-04-01T00:00:00"/>
    <d v="2025-04-05T00:00:00"/>
    <x v="14"/>
    <n v="11"/>
    <n v="11"/>
    <x v="0"/>
    <s v="Natalie Smith"/>
    <x v="4"/>
  </r>
  <r>
    <s v="CAN0038"/>
    <x v="0"/>
    <x v="11"/>
    <d v="2025-03-28T00:00:00"/>
    <d v="2025-03-30T00:00:00"/>
    <x v="1"/>
    <s v="NA"/>
    <s v="NA"/>
    <x v="2"/>
    <s v="Natalie Smith"/>
    <x v="2"/>
  </r>
  <r>
    <s v="CAN0039"/>
    <x v="0"/>
    <x v="7"/>
    <d v="2025-04-09T00:00:00"/>
    <d v="2025-04-14T00:00:00"/>
    <x v="1"/>
    <s v="NA"/>
    <s v="NA"/>
    <x v="2"/>
    <s v="Natalie Smith"/>
    <x v="3"/>
  </r>
  <r>
    <s v="CAN0040"/>
    <x v="4"/>
    <x v="11"/>
    <d v="2025-03-28T00:00:00"/>
    <d v="2025-04-02T00:00:00"/>
    <x v="15"/>
    <n v="9"/>
    <n v="9"/>
    <x v="0"/>
    <s v="Austin Lee"/>
    <x v="3"/>
  </r>
  <r>
    <s v="CAN0041"/>
    <x v="1"/>
    <x v="20"/>
    <d v="2025-04-09T00:00:00"/>
    <d v="2025-04-13T00:00:00"/>
    <x v="4"/>
    <n v="13"/>
    <n v="13"/>
    <x v="0"/>
    <s v="Randall Wise"/>
    <x v="4"/>
  </r>
  <r>
    <s v="CAN0042"/>
    <x v="1"/>
    <x v="21"/>
    <d v="2025-04-22T00:00:00"/>
    <d v="2025-04-24T00:00:00"/>
    <x v="1"/>
    <s v="NA"/>
    <s v="NA"/>
    <x v="2"/>
    <s v="Carrie Hodges"/>
    <x v="0"/>
  </r>
  <r>
    <s v="CAN0043"/>
    <x v="3"/>
    <x v="1"/>
    <d v="2025-04-13T00:00:00"/>
    <d v="2025-04-18T00:00:00"/>
    <x v="1"/>
    <s v="NA"/>
    <s v="NA"/>
    <x v="2"/>
    <s v="Melissa Moore"/>
    <x v="3"/>
  </r>
  <r>
    <s v="CAN0044"/>
    <x v="4"/>
    <x v="22"/>
    <d v="2025-04-14T00:00:00"/>
    <d v="2025-04-15T00:00:00"/>
    <x v="1"/>
    <s v="NA"/>
    <s v="NA"/>
    <x v="2"/>
    <s v="Randall Wise"/>
    <x v="2"/>
  </r>
  <r>
    <s v="CAN0045"/>
    <x v="3"/>
    <x v="15"/>
    <d v="2025-04-05T00:00:00"/>
    <d v="2025-04-06T00:00:00"/>
    <x v="3"/>
    <n v="12"/>
    <n v="12"/>
    <x v="0"/>
    <s v="Melissa Moore"/>
    <x v="0"/>
  </r>
  <r>
    <s v="CAN0046"/>
    <x v="0"/>
    <x v="6"/>
    <d v="2025-03-28T00:00:00"/>
    <d v="2025-03-29T00:00:00"/>
    <x v="16"/>
    <n v="8"/>
    <n v="8"/>
    <x v="0"/>
    <s v="Melissa Moore"/>
    <x v="2"/>
  </r>
  <r>
    <s v="CAN0047"/>
    <x v="2"/>
    <x v="23"/>
    <d v="2025-04-09T00:00:00"/>
    <d v="2025-04-11T00:00:00"/>
    <x v="1"/>
    <s v="NA"/>
    <s v="NA"/>
    <x v="2"/>
    <s v="Catherine Kirk"/>
    <x v="2"/>
  </r>
  <r>
    <s v="CAN0048"/>
    <x v="3"/>
    <x v="1"/>
    <d v="2025-04-14T00:00:00"/>
    <d v="2025-04-16T00:00:00"/>
    <x v="1"/>
    <s v="NA"/>
    <s v="NA"/>
    <x v="2"/>
    <s v="Melissa Moore"/>
    <x v="4"/>
  </r>
  <r>
    <s v="CAN0049"/>
    <x v="3"/>
    <x v="10"/>
    <d v="2025-03-30T00:00:00"/>
    <m/>
    <x v="1"/>
    <s v="NA"/>
    <s v="NA"/>
    <x v="1"/>
    <s v="Ruth Howell"/>
    <x v="3"/>
  </r>
  <r>
    <s v="CAN0050"/>
    <x v="3"/>
    <x v="15"/>
    <d v="2025-04-01T00:00:00"/>
    <d v="2025-04-03T00:00:00"/>
    <x v="17"/>
    <n v="5"/>
    <n v="5"/>
    <x v="0"/>
    <s v="Austin Lee"/>
    <x v="4"/>
  </r>
  <r>
    <s v="CAN0051"/>
    <x v="2"/>
    <x v="24"/>
    <d v="2025-04-03T00:00:00"/>
    <d v="2025-04-08T00:00:00"/>
    <x v="1"/>
    <s v="NA"/>
    <s v="NA"/>
    <x v="2"/>
    <s v="Austin Lee"/>
    <x v="0"/>
  </r>
  <r>
    <s v="CAN0052"/>
    <x v="1"/>
    <x v="10"/>
    <d v="2025-03-31T00:00:00"/>
    <d v="2025-04-02T00:00:00"/>
    <x v="1"/>
    <s v="NA"/>
    <s v="NA"/>
    <x v="2"/>
    <s v="Melissa Moore"/>
    <x v="1"/>
  </r>
  <r>
    <s v="CAN0053"/>
    <x v="2"/>
    <x v="10"/>
    <d v="2025-03-30T00:00:00"/>
    <d v="2025-04-04T00:00:00"/>
    <x v="18"/>
    <n v="13"/>
    <n v="13"/>
    <x v="0"/>
    <s v="Carrie Hodges"/>
    <x v="2"/>
  </r>
  <r>
    <s v="CAN0054"/>
    <x v="2"/>
    <x v="16"/>
    <d v="2025-04-15T00:00:00"/>
    <d v="2025-04-17T00:00:00"/>
    <x v="1"/>
    <s v="NA"/>
    <s v="NA"/>
    <x v="2"/>
    <s v="Natasha Castillo"/>
    <x v="3"/>
  </r>
  <r>
    <s v="CAN0055"/>
    <x v="1"/>
    <x v="3"/>
    <d v="2025-04-21T00:00:00"/>
    <d v="2025-04-22T00:00:00"/>
    <x v="1"/>
    <s v="NA"/>
    <s v="NA"/>
    <x v="2"/>
    <s v="Catherine Kirk"/>
    <x v="0"/>
  </r>
  <r>
    <s v="CAN0056"/>
    <x v="0"/>
    <x v="1"/>
    <d v="2025-04-14T00:00:00"/>
    <d v="2025-04-15T00:00:00"/>
    <x v="19"/>
    <n v="11"/>
    <n v="11"/>
    <x v="0"/>
    <s v="Natasha Castillo"/>
    <x v="0"/>
  </r>
  <r>
    <s v="CAN0057"/>
    <x v="2"/>
    <x v="22"/>
    <d v="2025-04-12T00:00:00"/>
    <d v="2025-04-13T00:00:00"/>
    <x v="1"/>
    <s v="NA"/>
    <s v="NA"/>
    <x v="2"/>
    <s v="Randall Wise"/>
    <x v="1"/>
  </r>
  <r>
    <s v="CAN0058"/>
    <x v="1"/>
    <x v="25"/>
    <d v="2025-04-10T00:00:00"/>
    <d v="2025-04-13T00:00:00"/>
    <x v="1"/>
    <s v="NA"/>
    <s v="NA"/>
    <x v="2"/>
    <s v="Natalie Smith"/>
    <x v="4"/>
  </r>
  <r>
    <s v="CAN0059"/>
    <x v="2"/>
    <x v="24"/>
    <d v="2025-04-02T00:00:00"/>
    <m/>
    <x v="1"/>
    <s v="NA"/>
    <s v="NA"/>
    <x v="1"/>
    <s v="Jeffrey Mills"/>
    <x v="2"/>
  </r>
  <r>
    <s v="CAN0060"/>
    <x v="1"/>
    <x v="3"/>
    <d v="2025-04-22T00:00:00"/>
    <d v="2025-04-24T00:00:00"/>
    <x v="20"/>
    <n v="8"/>
    <n v="8"/>
    <x v="0"/>
    <s v="Mr. Brandon Shields"/>
    <x v="4"/>
  </r>
  <r>
    <s v="CAN0061"/>
    <x v="4"/>
    <x v="12"/>
    <d v="2025-04-21T00:00:00"/>
    <d v="2025-04-25T00:00:00"/>
    <x v="1"/>
    <s v="NA"/>
    <s v="NA"/>
    <x v="2"/>
    <s v="Austin Lee"/>
    <x v="4"/>
  </r>
  <r>
    <s v="CAN0062"/>
    <x v="4"/>
    <x v="26"/>
    <d v="2025-04-17T00:00:00"/>
    <d v="2025-04-21T00:00:00"/>
    <x v="1"/>
    <s v="NA"/>
    <s v="NA"/>
    <x v="2"/>
    <s v="Catherine Kirk"/>
    <x v="0"/>
  </r>
  <r>
    <s v="CAN0063"/>
    <x v="2"/>
    <x v="20"/>
    <d v="2025-04-08T00:00:00"/>
    <m/>
    <x v="1"/>
    <s v="NA"/>
    <s v="NA"/>
    <x v="1"/>
    <s v="Melissa Moore"/>
    <x v="2"/>
  </r>
  <r>
    <s v="CAN0064"/>
    <x v="4"/>
    <x v="15"/>
    <d v="2025-04-05T00:00:00"/>
    <d v="2025-04-10T00:00:00"/>
    <x v="21"/>
    <n v="13"/>
    <n v="13"/>
    <x v="0"/>
    <s v="Natalie Smith"/>
    <x v="2"/>
  </r>
  <r>
    <s v="CAN0065"/>
    <x v="1"/>
    <x v="1"/>
    <d v="2025-04-13T00:00:00"/>
    <d v="2025-04-18T00:00:00"/>
    <x v="22"/>
    <n v="12"/>
    <n v="12"/>
    <x v="0"/>
    <s v="Natalie Smith"/>
    <x v="3"/>
  </r>
  <r>
    <s v="CAN0066"/>
    <x v="1"/>
    <x v="27"/>
    <d v="2025-03-26T00:00:00"/>
    <d v="2025-03-30T00:00:00"/>
    <x v="1"/>
    <s v="NA"/>
    <s v="NA"/>
    <x v="2"/>
    <s v="Austin Lee"/>
    <x v="4"/>
  </r>
  <r>
    <s v="CAN0067"/>
    <x v="0"/>
    <x v="15"/>
    <d v="2025-04-02T00:00:00"/>
    <m/>
    <x v="1"/>
    <s v="NA"/>
    <s v="NA"/>
    <x v="1"/>
    <s v="Natasha Castillo"/>
    <x v="1"/>
  </r>
  <r>
    <s v="CAN0068"/>
    <x v="3"/>
    <x v="21"/>
    <d v="2025-04-21T00:00:00"/>
    <m/>
    <x v="1"/>
    <s v="NA"/>
    <s v="NA"/>
    <x v="1"/>
    <s v="Austin Lee"/>
    <x v="1"/>
  </r>
  <r>
    <s v="CAN0069"/>
    <x v="2"/>
    <x v="9"/>
    <d v="2025-04-20T00:00:00"/>
    <d v="2025-04-21T00:00:00"/>
    <x v="6"/>
    <n v="8"/>
    <n v="8"/>
    <x v="0"/>
    <s v="Natasha Castillo"/>
    <x v="2"/>
  </r>
  <r>
    <s v="CAN0070"/>
    <x v="0"/>
    <x v="26"/>
    <d v="2025-04-18T00:00:00"/>
    <d v="2025-04-20T00:00:00"/>
    <x v="6"/>
    <n v="10"/>
    <n v="10"/>
    <x v="0"/>
    <s v="Natasha Castillo"/>
    <x v="4"/>
  </r>
  <r>
    <s v="CAN0071"/>
    <x v="0"/>
    <x v="14"/>
    <d v="2025-04-04T00:00:00"/>
    <m/>
    <x v="1"/>
    <s v="NA"/>
    <s v="NA"/>
    <x v="1"/>
    <s v="Ruth Howell"/>
    <x v="2"/>
  </r>
  <r>
    <s v="CAN0072"/>
    <x v="1"/>
    <x v="21"/>
    <d v="2025-04-22T00:00:00"/>
    <d v="2025-04-25T00:00:00"/>
    <x v="1"/>
    <s v="NA"/>
    <s v="NA"/>
    <x v="2"/>
    <s v="Carrie Hodges"/>
    <x v="1"/>
  </r>
  <r>
    <s v="CAN0073"/>
    <x v="2"/>
    <x v="1"/>
    <d v="2025-04-14T00:00:00"/>
    <d v="2025-04-18T00:00:00"/>
    <x v="19"/>
    <n v="11"/>
    <n v="11"/>
    <x v="0"/>
    <s v="Randall Wise"/>
    <x v="2"/>
  </r>
  <r>
    <s v="CAN0074"/>
    <x v="0"/>
    <x v="16"/>
    <d v="2025-04-15T00:00:00"/>
    <d v="2025-04-20T00:00:00"/>
    <x v="1"/>
    <s v="NA"/>
    <s v="NA"/>
    <x v="2"/>
    <s v="Mr. Brandon Shields"/>
    <x v="1"/>
  </r>
  <r>
    <s v="CAN0075"/>
    <x v="2"/>
    <x v="14"/>
    <d v="2025-04-03T00:00:00"/>
    <d v="2025-04-04T00:00:00"/>
    <x v="1"/>
    <s v="NA"/>
    <s v="NA"/>
    <x v="2"/>
    <s v="Jeffrey Mills"/>
    <x v="2"/>
  </r>
  <r>
    <s v="CAN0076"/>
    <x v="3"/>
    <x v="28"/>
    <d v="2025-03-29T00:00:00"/>
    <d v="2025-04-03T00:00:00"/>
    <x v="1"/>
    <s v="NA"/>
    <s v="NA"/>
    <x v="2"/>
    <s v="Catherine Kirk"/>
    <x v="1"/>
  </r>
  <r>
    <s v="CAN0077"/>
    <x v="4"/>
    <x v="29"/>
    <d v="2025-03-24T00:00:00"/>
    <d v="2025-03-25T00:00:00"/>
    <x v="5"/>
    <n v="10"/>
    <n v="10"/>
    <x v="0"/>
    <s v="Jeffrey Mills"/>
    <x v="1"/>
  </r>
  <r>
    <s v="CAN0078"/>
    <x v="3"/>
    <x v="4"/>
    <d v="2025-04-04T00:00:00"/>
    <d v="2025-04-07T00:00:00"/>
    <x v="14"/>
    <n v="7"/>
    <n v="7"/>
    <x v="0"/>
    <s v="Randall Wise"/>
    <x v="3"/>
  </r>
  <r>
    <s v="CAN0079"/>
    <x v="0"/>
    <x v="26"/>
    <d v="2025-04-18T00:00:00"/>
    <m/>
    <x v="1"/>
    <s v="NA"/>
    <s v="NA"/>
    <x v="1"/>
    <s v="Jeffrey Mills"/>
    <x v="0"/>
  </r>
  <r>
    <s v="CAN0080"/>
    <x v="1"/>
    <x v="26"/>
    <d v="2025-04-15T00:00:00"/>
    <d v="2025-04-18T00:00:00"/>
    <x v="1"/>
    <s v="NA"/>
    <s v="NA"/>
    <x v="2"/>
    <s v="Natalie Smith"/>
    <x v="4"/>
  </r>
  <r>
    <s v="CAN0081"/>
    <x v="0"/>
    <x v="4"/>
    <d v="2025-04-05T00:00:00"/>
    <d v="2025-04-06T00:00:00"/>
    <x v="3"/>
    <n v="9"/>
    <n v="9"/>
    <x v="0"/>
    <s v="Ruth Howell"/>
    <x v="3"/>
  </r>
  <r>
    <s v="CAN0082"/>
    <x v="0"/>
    <x v="8"/>
    <d v="2025-04-10T00:00:00"/>
    <d v="2025-04-11T00:00:00"/>
    <x v="1"/>
    <s v="NA"/>
    <s v="NA"/>
    <x v="2"/>
    <s v="Catherine Kirk"/>
    <x v="3"/>
  </r>
  <r>
    <s v="CAN0083"/>
    <x v="0"/>
    <x v="22"/>
    <d v="2025-04-15T00:00:00"/>
    <d v="2025-04-16T00:00:00"/>
    <x v="1"/>
    <s v="NA"/>
    <s v="NA"/>
    <x v="2"/>
    <s v="Austin Lee"/>
    <x v="4"/>
  </r>
  <r>
    <s v="CAN0084"/>
    <x v="1"/>
    <x v="12"/>
    <d v="2025-04-22T00:00:00"/>
    <m/>
    <x v="1"/>
    <s v="NA"/>
    <s v="NA"/>
    <x v="1"/>
    <s v="Carrie Hodges"/>
    <x v="4"/>
  </r>
  <r>
    <s v="CAN0085"/>
    <x v="2"/>
    <x v="14"/>
    <d v="2025-04-04T00:00:00"/>
    <d v="2025-04-07T00:00:00"/>
    <x v="1"/>
    <s v="NA"/>
    <s v="NA"/>
    <x v="2"/>
    <s v="Natalie Smith"/>
    <x v="4"/>
  </r>
  <r>
    <s v="CAN0086"/>
    <x v="2"/>
    <x v="6"/>
    <d v="2025-03-27T00:00:00"/>
    <d v="2025-03-28T00:00:00"/>
    <x v="1"/>
    <s v="NA"/>
    <s v="NA"/>
    <x v="2"/>
    <s v="Jeffrey Mills"/>
    <x v="3"/>
  </r>
  <r>
    <s v="CAN0087"/>
    <x v="3"/>
    <x v="3"/>
    <d v="2025-04-21T00:00:00"/>
    <d v="2025-04-23T00:00:00"/>
    <x v="1"/>
    <s v="NA"/>
    <s v="NA"/>
    <x v="2"/>
    <s v="Catherine Kirk"/>
    <x v="1"/>
  </r>
  <r>
    <s v="CAN0088"/>
    <x v="3"/>
    <x v="9"/>
    <d v="2025-04-20T00:00:00"/>
    <d v="2025-04-22T00:00:00"/>
    <x v="1"/>
    <s v="NA"/>
    <s v="NA"/>
    <x v="2"/>
    <s v="Natalie Smith"/>
    <x v="0"/>
  </r>
  <r>
    <s v="CAN0089"/>
    <x v="2"/>
    <x v="8"/>
    <d v="2025-04-11T00:00:00"/>
    <d v="2025-04-13T00:00:00"/>
    <x v="1"/>
    <s v="NA"/>
    <s v="NA"/>
    <x v="2"/>
    <s v="Melissa Moore"/>
    <x v="3"/>
  </r>
  <r>
    <s v="CAN0090"/>
    <x v="2"/>
    <x v="17"/>
    <d v="2025-04-17T00:00:00"/>
    <d v="2025-04-18T00:00:00"/>
    <x v="1"/>
    <s v="NA"/>
    <s v="NA"/>
    <x v="2"/>
    <s v="Austin Lee"/>
    <x v="0"/>
  </r>
  <r>
    <s v="CAN0091"/>
    <x v="2"/>
    <x v="11"/>
    <d v="2025-03-28T00:00:00"/>
    <d v="2025-04-01T00:00:00"/>
    <x v="1"/>
    <s v="NA"/>
    <s v="NA"/>
    <x v="2"/>
    <s v="Austin Lee"/>
    <x v="1"/>
  </r>
  <r>
    <s v="CAN0092"/>
    <x v="3"/>
    <x v="17"/>
    <d v="2025-04-21T00:00:00"/>
    <m/>
    <x v="1"/>
    <s v="NA"/>
    <s v="NA"/>
    <x v="1"/>
    <s v="Mr. Brandon Shields"/>
    <x v="1"/>
  </r>
  <r>
    <s v="CAN0093"/>
    <x v="3"/>
    <x v="8"/>
    <d v="2025-04-10T00:00:00"/>
    <m/>
    <x v="1"/>
    <s v="NA"/>
    <s v="NA"/>
    <x v="1"/>
    <s v="Catherine Kirk"/>
    <x v="0"/>
  </r>
  <r>
    <s v="CAN0094"/>
    <x v="3"/>
    <x v="8"/>
    <d v="2025-04-09T00:00:00"/>
    <d v="2025-04-12T00:00:00"/>
    <x v="1"/>
    <s v="NA"/>
    <s v="NA"/>
    <x v="2"/>
    <s v="Mr. Brandon Shields"/>
    <x v="2"/>
  </r>
  <r>
    <s v="CAN0095"/>
    <x v="4"/>
    <x v="4"/>
    <d v="2025-04-06T00:00:00"/>
    <d v="2025-04-11T00:00:00"/>
    <x v="1"/>
    <s v="NA"/>
    <s v="NA"/>
    <x v="2"/>
    <s v="Austin Lee"/>
    <x v="0"/>
  </r>
  <r>
    <s v="CAN0096"/>
    <x v="3"/>
    <x v="17"/>
    <d v="2025-04-17T00:00:00"/>
    <d v="2025-04-19T00:00:00"/>
    <x v="1"/>
    <s v="NA"/>
    <s v="NA"/>
    <x v="2"/>
    <s v="Austin Lee"/>
    <x v="3"/>
  </r>
  <r>
    <s v="CAN0097"/>
    <x v="4"/>
    <x v="26"/>
    <d v="2025-04-15T00:00:00"/>
    <d v="2025-04-19T00:00:00"/>
    <x v="23"/>
    <n v="11"/>
    <n v="11"/>
    <x v="0"/>
    <s v="Melissa Moore"/>
    <x v="0"/>
  </r>
  <r>
    <s v="CAN0098"/>
    <x v="2"/>
    <x v="23"/>
    <d v="2025-04-12T00:00:00"/>
    <d v="2025-04-13T00:00:00"/>
    <x v="1"/>
    <s v="NA"/>
    <s v="NA"/>
    <x v="2"/>
    <s v="Melissa Moore"/>
    <x v="3"/>
  </r>
  <r>
    <s v="CAN0099"/>
    <x v="4"/>
    <x v="18"/>
    <d v="2025-04-19T00:00:00"/>
    <d v="2025-04-22T00:00:00"/>
    <x v="1"/>
    <s v="NA"/>
    <s v="NA"/>
    <x v="2"/>
    <s v="Natalie Smith"/>
    <x v="4"/>
  </r>
  <r>
    <s v="CAN0100"/>
    <x v="3"/>
    <x v="23"/>
    <d v="2025-04-12T00:00:00"/>
    <d v="2025-04-16T00:00:00"/>
    <x v="4"/>
    <n v="9"/>
    <n v="9"/>
    <x v="0"/>
    <s v="Jeffrey Mill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692973-F769-4E7C-9963-17907BBBA72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ourcing Platform">
  <location ref="F3:G9" firstHeaderRow="1" firstDataRow="1" firstDataCol="1"/>
  <pivotFields count="15">
    <pivotField showAll="0"/>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numFmtId="14" showAll="0">
      <items count="31">
        <item x="0"/>
        <item x="29"/>
        <item x="6"/>
        <item x="27"/>
        <item x="11"/>
        <item x="10"/>
        <item x="13"/>
        <item x="28"/>
        <item x="24"/>
        <item x="19"/>
        <item x="15"/>
        <item x="5"/>
        <item x="14"/>
        <item x="4"/>
        <item x="20"/>
        <item x="2"/>
        <item x="8"/>
        <item x="7"/>
        <item x="23"/>
        <item x="25"/>
        <item x="1"/>
        <item x="22"/>
        <item x="16"/>
        <item x="26"/>
        <item x="18"/>
        <item x="9"/>
        <item x="17"/>
        <item x="12"/>
        <item x="3"/>
        <item x="21"/>
        <item t="default"/>
      </items>
    </pivotField>
    <pivotField numFmtId="14" showAll="0"/>
    <pivotField showAll="0"/>
    <pivotField showAll="0">
      <items count="25">
        <item x="0"/>
        <item x="16"/>
        <item x="5"/>
        <item x="7"/>
        <item x="15"/>
        <item x="17"/>
        <item x="8"/>
        <item x="10"/>
        <item x="18"/>
        <item x="14"/>
        <item x="3"/>
        <item x="21"/>
        <item x="11"/>
        <item x="9"/>
        <item x="4"/>
        <item x="13"/>
        <item x="19"/>
        <item x="22"/>
        <item x="6"/>
        <item x="23"/>
        <item x="20"/>
        <item x="12"/>
        <item x="2"/>
        <item x="1"/>
        <item t="default"/>
      </items>
    </pivotField>
    <pivotField showAll="0"/>
    <pivotField dataField="1" showAll="0"/>
    <pivotField multipleItemSelectionAllowe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2"/>
    </i>
    <i>
      <x/>
    </i>
    <i>
      <x v="4"/>
    </i>
    <i>
      <x v="1"/>
    </i>
    <i>
      <x v="3"/>
    </i>
    <i t="grand">
      <x/>
    </i>
  </rowItems>
  <colItems count="1">
    <i/>
  </colItems>
  <dataFields count="1">
    <dataField name="Average of Conversion Days" fld="7" subtotal="average" baseField="1" baseItem="2" numFmtId="1"/>
  </dataFields>
  <formats count="15">
    <format dxfId="42">
      <pivotArea collapsedLevelsAreSubtotals="1" fieldPosition="0">
        <references count="1">
          <reference field="1" count="1">
            <x v="0"/>
          </reference>
        </references>
      </pivotArea>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outline="0" axis="axisValues"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B699D-A608-4A1C-8620-A85345DD8917}" name="PivotTable7"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rowHeaderCaption="Recruiters" fieldListSortAscending="1">
  <location ref="A12:B21" firstHeaderRow="1" firstDataRow="1" firstDataCol="1"/>
  <pivotFields count="3">
    <pivotField axis="axisRow" allDrilled="1" subtotalTop="0" showAll="0" sortType="ascending" dataSourceSort="1" defaultSubtotal="0" defaultAttributeDrillState="1">
      <items count="9">
        <item x="0" e="0"/>
        <item x="1" e="0"/>
        <item x="2" e="0"/>
        <item x="3" e="0"/>
        <item x="4" e="0"/>
        <item x="5" e="0"/>
        <item x="6" e="0"/>
        <item x="7" e="0"/>
        <item x="8"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4"/>
    </i>
    <i>
      <x v="8"/>
    </i>
    <i>
      <x v="6"/>
    </i>
    <i>
      <x/>
    </i>
    <i>
      <x v="2"/>
    </i>
    <i>
      <x v="5"/>
    </i>
    <i>
      <x v="7"/>
    </i>
    <i>
      <x v="3"/>
    </i>
  </rowItems>
  <colItems count="1">
    <i/>
  </colItems>
  <dataFields count="1">
    <dataField name="Total Postion Closed " fld="1" subtotal="count" baseField="0" baseItem="0"/>
  </dataFields>
  <formats count="17">
    <format dxfId="59">
      <pivotArea collapsedLevelsAreSubtotals="1" fieldPosition="0">
        <references count="1">
          <reference field="0" count="1">
            <x v="0"/>
          </reference>
        </references>
      </pivotArea>
    </format>
    <format dxfId="58">
      <pivotArea collapsedLevelsAreSubtotals="1" fieldPosition="0">
        <references count="1">
          <reference field="0" count="1">
            <x v="1"/>
          </reference>
        </references>
      </pivotArea>
    </format>
    <format dxfId="57">
      <pivotArea collapsedLevelsAreSubtotals="1" fieldPosition="0">
        <references count="1">
          <reference field="0" count="1">
            <x v="2"/>
          </reference>
        </references>
      </pivotArea>
    </format>
    <format dxfId="56">
      <pivotArea collapsedLevelsAreSubtotals="1" fieldPosition="0">
        <references count="1">
          <reference field="0" count="1">
            <x v="3"/>
          </reference>
        </references>
      </pivotArea>
    </format>
    <format dxfId="55">
      <pivotArea collapsedLevelsAreSubtotals="1" fieldPosition="0">
        <references count="1">
          <reference field="0" count="1">
            <x v="4"/>
          </reference>
        </references>
      </pivotArea>
    </format>
    <format dxfId="54">
      <pivotArea collapsedLevelsAreSubtotals="1" fieldPosition="0">
        <references count="1">
          <reference field="0" count="1">
            <x v="5"/>
          </reference>
        </references>
      </pivotArea>
    </format>
    <format dxfId="53">
      <pivotArea collapsedLevelsAreSubtotals="1" fieldPosition="0">
        <references count="1">
          <reference field="0" count="1">
            <x v="6"/>
          </reference>
        </references>
      </pivotArea>
    </format>
    <format dxfId="52">
      <pivotArea collapsedLevelsAreSubtotals="1" fieldPosition="0">
        <references count="1">
          <reference field="0" count="1">
            <x v="7"/>
          </reference>
        </references>
      </pivotArea>
    </format>
    <format dxfId="51">
      <pivotArea collapsedLevelsAreSubtotals="1" fieldPosition="0">
        <references count="1">
          <reference field="0" count="1">
            <x v="8"/>
          </reference>
        </references>
      </pivotArea>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3">
            <x v="2"/>
            <x v="3"/>
            <x v="8"/>
          </reference>
        </references>
      </pivotArea>
    </format>
    <format dxfId="4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Postion Closed "/>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J$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3ED1E7-1489-448B-B762-6695AF2FFE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tatus">
  <location ref="J3:K7" firstHeaderRow="1" firstDataRow="1" firstDataCol="1"/>
  <pivotFields count="15">
    <pivotField showAll="0"/>
    <pivotField showAll="0"/>
    <pivotField numFmtId="14" showAll="0">
      <items count="31">
        <item x="0"/>
        <item x="29"/>
        <item x="6"/>
        <item x="27"/>
        <item x="11"/>
        <item x="10"/>
        <item x="13"/>
        <item x="28"/>
        <item x="24"/>
        <item x="19"/>
        <item x="15"/>
        <item x="5"/>
        <item x="14"/>
        <item x="4"/>
        <item x="20"/>
        <item x="2"/>
        <item x="8"/>
        <item x="7"/>
        <item x="23"/>
        <item x="25"/>
        <item x="1"/>
        <item x="22"/>
        <item x="16"/>
        <item x="26"/>
        <item x="18"/>
        <item x="9"/>
        <item x="17"/>
        <item x="12"/>
        <item x="3"/>
        <item x="21"/>
        <item t="default"/>
      </items>
    </pivotField>
    <pivotField numFmtId="14" showAll="0"/>
    <pivotField showAll="0"/>
    <pivotField showAll="0">
      <items count="25">
        <item x="0"/>
        <item x="16"/>
        <item x="5"/>
        <item x="7"/>
        <item x="15"/>
        <item x="17"/>
        <item x="8"/>
        <item x="10"/>
        <item x="18"/>
        <item x="14"/>
        <item x="3"/>
        <item x="21"/>
        <item x="11"/>
        <item x="9"/>
        <item x="4"/>
        <item x="13"/>
        <item x="19"/>
        <item x="22"/>
        <item x="6"/>
        <item x="23"/>
        <item x="20"/>
        <item x="12"/>
        <item x="2"/>
        <item x="1"/>
        <item t="default"/>
      </items>
    </pivotField>
    <pivotField showAll="0"/>
    <pivotField showAll="0"/>
    <pivotField axis="axisRow" dataField="1"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v="1"/>
    </i>
    <i>
      <x/>
    </i>
    <i>
      <x v="2"/>
    </i>
    <i t="grand">
      <x/>
    </i>
  </rowItems>
  <colItems count="1">
    <i/>
  </colItems>
  <dataFields count="1">
    <dataField name="Total No" fld="8" subtotal="count" baseField="0" baseItem="0"/>
  </dataFields>
  <formats count="5">
    <format dxfId="64">
      <pivotArea type="all" dataOnly="0" outline="0" fieldPosition="0"/>
    </format>
    <format dxfId="63">
      <pivotArea outline="0" collapsedLevelsAreSubtotals="1" fieldPosition="0"/>
    </format>
    <format dxfId="62">
      <pivotArea field="8" type="button" dataOnly="0" labelOnly="1" outline="0" axis="axisRow" fieldPosition="0"/>
    </format>
    <format dxfId="61">
      <pivotArea dataOnly="0" labelOnly="1" fieldPosition="0">
        <references count="1">
          <reference field="8" count="0"/>
        </references>
      </pivotArea>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BBC214-529A-4324-AA23-C878F1B61D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ostions">
  <location ref="F11:G17" firstHeaderRow="1" firstDataRow="1" firstDataCol="1"/>
  <pivotFields count="15">
    <pivotField showAll="0"/>
    <pivotField showAll="0"/>
    <pivotField numFmtId="14" showAll="0">
      <items count="31">
        <item x="0"/>
        <item x="29"/>
        <item x="6"/>
        <item x="27"/>
        <item x="11"/>
        <item x="10"/>
        <item x="13"/>
        <item x="28"/>
        <item x="24"/>
        <item x="19"/>
        <item x="15"/>
        <item x="5"/>
        <item x="14"/>
        <item x="4"/>
        <item x="20"/>
        <item x="2"/>
        <item x="8"/>
        <item x="7"/>
        <item x="23"/>
        <item x="25"/>
        <item x="1"/>
        <item x="22"/>
        <item x="16"/>
        <item x="26"/>
        <item x="18"/>
        <item x="9"/>
        <item x="17"/>
        <item x="12"/>
        <item x="3"/>
        <item x="21"/>
        <item t="default"/>
      </items>
    </pivotField>
    <pivotField numFmtId="14" showAll="0"/>
    <pivotField showAll="0"/>
    <pivotField showAll="0">
      <items count="25">
        <item x="0"/>
        <item x="16"/>
        <item x="5"/>
        <item x="7"/>
        <item x="15"/>
        <item x="17"/>
        <item x="8"/>
        <item x="10"/>
        <item x="18"/>
        <item x="14"/>
        <item x="3"/>
        <item x="21"/>
        <item x="11"/>
        <item x="9"/>
        <item x="4"/>
        <item x="13"/>
        <item x="19"/>
        <item x="22"/>
        <item x="6"/>
        <item x="23"/>
        <item x="20"/>
        <item x="12"/>
        <item x="2"/>
        <item x="1"/>
        <item t="default"/>
      </items>
    </pivotField>
    <pivotField showAll="0"/>
    <pivotField dataField="1" showAll="0"/>
    <pivotField showAll="0"/>
    <pivotField showAll="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v="2"/>
    </i>
    <i>
      <x v="3"/>
    </i>
    <i>
      <x v="1"/>
    </i>
    <i>
      <x/>
    </i>
    <i>
      <x v="4"/>
    </i>
    <i t="grand">
      <x/>
    </i>
  </rowItems>
  <colItems count="1">
    <i/>
  </colItems>
  <dataFields count="1">
    <dataField name="Average of Conversion Days" fld="7" subtotal="average" baseField="10" baseItem="0" numFmtId="1"/>
  </dataFields>
  <formats count="10">
    <format dxfId="74">
      <pivotArea type="all" dataOnly="0" outline="0" fieldPosition="0"/>
    </format>
    <format dxfId="73">
      <pivotArea outline="0" collapsedLevelsAreSubtotals="1" fieldPosition="0"/>
    </format>
    <format dxfId="72">
      <pivotArea field="10" type="button" dataOnly="0" labelOnly="1" outline="0" axis="axisRow" fieldPosition="0"/>
    </format>
    <format dxfId="71">
      <pivotArea dataOnly="0" labelOnly="1" fieldPosition="0">
        <references count="1">
          <reference field="10" count="0"/>
        </references>
      </pivotArea>
    </format>
    <format dxfId="70">
      <pivotArea dataOnly="0" labelOnly="1" grandRow="1" outline="0" fieldPosition="0"/>
    </format>
    <format dxfId="69">
      <pivotArea dataOnly="0" labelOnly="1" outline="0" axis="axisValues" fieldPosition="0"/>
    </format>
    <format dxfId="68">
      <pivotArea outline="0" collapsedLevelsAreSubtotals="1" fieldPosition="0"/>
    </format>
    <format dxfId="67">
      <pivotArea field="10" type="button" dataOnly="0" labelOnly="1" outline="0" axis="axisRow" fieldPosition="0"/>
    </format>
    <format dxfId="66">
      <pivotArea dataOnly="0" labelOnly="1" fieldPosition="0">
        <references count="1">
          <reference field="10" count="0"/>
        </references>
      </pivotArea>
    </format>
    <format dxfId="65">
      <pivotArea dataOnly="0" labelOnly="1" grandRow="1" outline="0"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2" format="9">
      <pivotArea type="data" outline="0" fieldPosition="0">
        <references count="2">
          <reference field="4294967294" count="1" selected="0">
            <x v="0"/>
          </reference>
          <reference field="10" count="1" selected="0">
            <x v="3"/>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0"/>
          </reference>
        </references>
      </pivotArea>
    </chartFormat>
    <chartFormat chart="2"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ACF609-1A1D-4C3D-989D-4F2757A0E73D}" name="Sources Data"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rowHeaderCaption="Sources">
  <location ref="A3:C9" firstHeaderRow="0" firstDataRow="1" firstDataCol="1"/>
  <pivotFields count="4">
    <pivotField axis="axisRow" allDrilled="1" subtotalTop="0" showAll="0" dataSourceSort="1" defaultSubtotal="0" defaultAttributeDrillState="1">
      <items count="5">
        <item x="0" e="0"/>
        <item x="1" e="0"/>
        <item x="2" e="0"/>
        <item x="3" e="0"/>
        <item x="4"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Total Application received" fld="2" subtotal="count" baseField="0" baseItem="0"/>
    <dataField name="Total Candidates hired" fld="1" subtotal="count" baseField="0" baseItem="0"/>
  </dataFields>
  <formats count="11">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outline="0" fieldPosition="0">
        <references count="1">
          <reference field="4294967294" count="2">
            <x v="0"/>
            <x v="1"/>
          </reference>
        </references>
      </pivotArea>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fieldPosition="0">
        <references count="1">
          <reference field="4294967294" count="2">
            <x v="0"/>
            <x v="1"/>
          </reference>
        </references>
      </pivotArea>
    </format>
  </formats>
  <chartFormats count="7">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1"/>
          </reference>
        </references>
      </pivotArea>
    </chartFormat>
    <chartFormat chart="2" format="7">
      <pivotArea type="data" outline="0" fieldPosition="0">
        <references count="2">
          <reference field="4294967294" count="1" selected="0">
            <x v="1"/>
          </reference>
          <reference field="0" count="1" selected="0">
            <x v="2"/>
          </reference>
        </references>
      </pivotArea>
    </chartFormat>
    <chartFormat chart="2" format="8">
      <pivotArea type="data" outline="0" fieldPosition="0">
        <references count="2">
          <reference field="4294967294" count="1" selected="0">
            <x v="1"/>
          </reference>
          <reference field="0" count="1" selected="0">
            <x v="3"/>
          </reference>
        </references>
      </pivotArea>
    </chartFormat>
    <chartFormat chart="2" format="9">
      <pivotArea type="data" outline="0" fieldPosition="0">
        <references count="2">
          <reference field="4294967294" count="1" selected="0">
            <x v="1"/>
          </reference>
          <reference field="0" count="1" selected="0">
            <x v="4"/>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ndidates hired"/>
    <pivotHierarchy dragToData="1"/>
    <pivotHierarchy dragToRow="0" dragToCol="0" dragToPage="0" dragToData="1"/>
    <pivotHierarchy dragToData="1" caption="Total Application received"/>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J$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_Title" xr10:uid="{877CDDAB-65DC-4707-B77F-2D3B8B8AAFD5}" sourceName="[Range].[Position Title]">
  <pivotTables>
    <pivotTable tabId="3" name="Sources Data"/>
    <pivotTable tabId="3" name="PivotTable7"/>
  </pivotTables>
  <data>
    <olap pivotCacheId="1314512646">
      <levels count="2">
        <level uniqueName="[Range].[Position Title].[(All)]" sourceCaption="(All)" count="0"/>
        <level uniqueName="[Range].[Position Title].[Position Title]" sourceCaption="Position Title" count="5">
          <ranges>
            <range startItem="0">
              <i n="[Range].[Position Title].&amp;[Business Analyst]" c="Business Analyst"/>
              <i n="[Range].[Position Title].&amp;[Data Analyst]" c="Data Analyst"/>
              <i n="[Range].[Position Title].&amp;[HR Executive]" c="HR Executive"/>
              <i n="[Range].[Position Title].&amp;[Marketing Associate]" c="Marketing Associate"/>
              <i n="[Range].[Position Title].&amp;[Operations Manager]" c="Operations Manager"/>
            </range>
          </ranges>
        </level>
      </levels>
      <selections count="1">
        <selection n="[Range].[Position 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Title" xr10:uid="{687F7FF5-A755-4A11-B7FB-7B910962C7EA}" cache="Slicer_Position_Title" caption="Positions" columnCount="2" level="1" style="SlicerStyleDark2" rowHeight="2520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C44F159-6AD3-46CB-94A9-8B1C0B30FB3C}">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689F-B28C-4DE8-8699-4813BC08269E}">
  <dimension ref="A1:K101"/>
  <sheetViews>
    <sheetView workbookViewId="0">
      <selection activeCell="K2" sqref="K2"/>
    </sheetView>
  </sheetViews>
  <sheetFormatPr defaultRowHeight="14.4" x14ac:dyDescent="0.3"/>
  <cols>
    <col min="1" max="1" width="14" bestFit="1" customWidth="1"/>
    <col min="2" max="2" width="15.88671875" bestFit="1" customWidth="1"/>
    <col min="3" max="3" width="17.21875" bestFit="1" customWidth="1"/>
    <col min="4" max="4" width="15.88671875" bestFit="1" customWidth="1"/>
    <col min="5" max="5" width="15.5546875" bestFit="1" customWidth="1"/>
    <col min="6" max="6" width="11.88671875" bestFit="1" customWidth="1"/>
    <col min="7" max="7" width="9.21875" bestFit="1" customWidth="1"/>
    <col min="8" max="8" width="17.44140625" bestFit="1" customWidth="1"/>
    <col min="9" max="9" width="17.88671875" bestFit="1" customWidth="1"/>
  </cols>
  <sheetData>
    <row r="1" spans="1:11" x14ac:dyDescent="0.3">
      <c r="A1" s="2" t="s">
        <v>0</v>
      </c>
      <c r="B1" s="2" t="s">
        <v>1</v>
      </c>
      <c r="C1" s="2" t="s">
        <v>2</v>
      </c>
      <c r="D1" s="2" t="s">
        <v>3</v>
      </c>
      <c r="E1" s="2" t="s">
        <v>4</v>
      </c>
      <c r="F1" s="2" t="s">
        <v>5</v>
      </c>
      <c r="G1" s="2" t="s">
        <v>6</v>
      </c>
      <c r="H1" s="2" t="s">
        <v>7</v>
      </c>
      <c r="I1" s="2" t="s">
        <v>8</v>
      </c>
    </row>
    <row r="2" spans="1:11" x14ac:dyDescent="0.3">
      <c r="A2" t="s">
        <v>9</v>
      </c>
      <c r="B2" t="s">
        <v>10</v>
      </c>
      <c r="C2" s="1">
        <v>45737</v>
      </c>
      <c r="D2" s="1">
        <v>45738</v>
      </c>
      <c r="E2" s="1">
        <v>45739</v>
      </c>
      <c r="F2" s="1">
        <v>45742</v>
      </c>
      <c r="G2" t="s">
        <v>11</v>
      </c>
      <c r="H2" t="s">
        <v>12</v>
      </c>
      <c r="I2" t="s">
        <v>13</v>
      </c>
      <c r="K2" t="s">
        <v>132</v>
      </c>
    </row>
    <row r="3" spans="1:11" x14ac:dyDescent="0.3">
      <c r="A3" t="s">
        <v>14</v>
      </c>
      <c r="B3" t="s">
        <v>15</v>
      </c>
      <c r="C3" s="1">
        <v>45757</v>
      </c>
      <c r="D3" s="1">
        <v>45762</v>
      </c>
      <c r="E3" s="1"/>
      <c r="F3" s="1"/>
      <c r="G3" t="s">
        <v>16</v>
      </c>
      <c r="H3" t="s">
        <v>17</v>
      </c>
      <c r="I3" t="s">
        <v>18</v>
      </c>
      <c r="K3" t="s">
        <v>133</v>
      </c>
    </row>
    <row r="4" spans="1:11" x14ac:dyDescent="0.3">
      <c r="A4" t="s">
        <v>19</v>
      </c>
      <c r="B4" t="s">
        <v>20</v>
      </c>
      <c r="C4" s="1">
        <v>45757</v>
      </c>
      <c r="D4" s="1">
        <v>45762</v>
      </c>
      <c r="E4" s="1">
        <v>45765</v>
      </c>
      <c r="F4" s="1"/>
      <c r="G4" t="s">
        <v>21</v>
      </c>
      <c r="H4" t="s">
        <v>22</v>
      </c>
      <c r="I4" t="s">
        <v>23</v>
      </c>
      <c r="K4" t="s">
        <v>134</v>
      </c>
    </row>
    <row r="5" spans="1:11" x14ac:dyDescent="0.3">
      <c r="A5" t="s">
        <v>24</v>
      </c>
      <c r="B5" t="s">
        <v>25</v>
      </c>
      <c r="C5" s="1">
        <v>45752</v>
      </c>
      <c r="D5" s="1">
        <v>45755</v>
      </c>
      <c r="E5" s="1">
        <v>45756</v>
      </c>
      <c r="F5" s="1"/>
      <c r="G5" t="s">
        <v>21</v>
      </c>
      <c r="H5" t="s">
        <v>26</v>
      </c>
      <c r="I5" t="s">
        <v>23</v>
      </c>
      <c r="K5" t="s">
        <v>136</v>
      </c>
    </row>
    <row r="6" spans="1:11" x14ac:dyDescent="0.3">
      <c r="A6" t="s">
        <v>27</v>
      </c>
      <c r="B6" t="s">
        <v>28</v>
      </c>
      <c r="C6" s="1">
        <v>45765</v>
      </c>
      <c r="D6" s="1">
        <v>45766</v>
      </c>
      <c r="E6" s="1">
        <v>45769</v>
      </c>
      <c r="F6" s="1">
        <v>45776</v>
      </c>
      <c r="G6" t="s">
        <v>11</v>
      </c>
      <c r="H6" t="s">
        <v>29</v>
      </c>
      <c r="I6" t="s">
        <v>30</v>
      </c>
    </row>
    <row r="7" spans="1:11" x14ac:dyDescent="0.3">
      <c r="A7" t="s">
        <v>31</v>
      </c>
      <c r="B7" t="s">
        <v>28</v>
      </c>
      <c r="C7" s="1">
        <v>45750</v>
      </c>
      <c r="D7" s="1">
        <v>45755</v>
      </c>
      <c r="E7" s="1">
        <v>45757</v>
      </c>
      <c r="F7" s="1">
        <v>45759</v>
      </c>
      <c r="G7" t="s">
        <v>11</v>
      </c>
      <c r="H7" t="s">
        <v>32</v>
      </c>
      <c r="I7" t="s">
        <v>18</v>
      </c>
    </row>
    <row r="8" spans="1:11" x14ac:dyDescent="0.3">
      <c r="A8" t="s">
        <v>33</v>
      </c>
      <c r="B8" t="s">
        <v>20</v>
      </c>
      <c r="C8" s="1">
        <v>45748</v>
      </c>
      <c r="D8" s="1">
        <v>45753</v>
      </c>
      <c r="E8" s="1">
        <v>45758</v>
      </c>
      <c r="F8" s="1"/>
      <c r="G8" t="s">
        <v>21</v>
      </c>
      <c r="H8" t="s">
        <v>29</v>
      </c>
      <c r="I8" t="s">
        <v>30</v>
      </c>
    </row>
    <row r="9" spans="1:11" x14ac:dyDescent="0.3">
      <c r="A9" t="s">
        <v>34</v>
      </c>
      <c r="B9" t="s">
        <v>28</v>
      </c>
      <c r="C9" s="1">
        <v>45739</v>
      </c>
      <c r="D9" s="1">
        <v>45740</v>
      </c>
      <c r="E9" s="1">
        <v>45743</v>
      </c>
      <c r="F9" s="1"/>
      <c r="G9" t="s">
        <v>21</v>
      </c>
      <c r="H9" t="s">
        <v>35</v>
      </c>
      <c r="I9" t="s">
        <v>18</v>
      </c>
    </row>
    <row r="10" spans="1:11" x14ac:dyDescent="0.3">
      <c r="A10" t="s">
        <v>36</v>
      </c>
      <c r="B10" t="s">
        <v>15</v>
      </c>
      <c r="C10" s="1">
        <v>45748</v>
      </c>
      <c r="D10" s="1">
        <v>45752</v>
      </c>
      <c r="E10" s="1"/>
      <c r="F10" s="1"/>
      <c r="G10" t="s">
        <v>16</v>
      </c>
      <c r="H10" t="s">
        <v>12</v>
      </c>
      <c r="I10" t="s">
        <v>37</v>
      </c>
    </row>
    <row r="11" spans="1:11" x14ac:dyDescent="0.3">
      <c r="A11" t="s">
        <v>38</v>
      </c>
      <c r="B11" t="s">
        <v>25</v>
      </c>
      <c r="C11" s="1">
        <v>45754</v>
      </c>
      <c r="D11" s="1">
        <v>45757</v>
      </c>
      <c r="E11" s="1"/>
      <c r="F11" s="1"/>
      <c r="G11" t="s">
        <v>16</v>
      </c>
      <c r="H11" t="s">
        <v>32</v>
      </c>
      <c r="I11" t="s">
        <v>18</v>
      </c>
    </row>
    <row r="12" spans="1:11" x14ac:dyDescent="0.3">
      <c r="A12" t="s">
        <v>39</v>
      </c>
      <c r="B12" t="s">
        <v>20</v>
      </c>
      <c r="C12" s="1">
        <v>45752</v>
      </c>
      <c r="D12" s="1">
        <v>45757</v>
      </c>
      <c r="E12" s="1">
        <v>45758</v>
      </c>
      <c r="F12" s="1">
        <v>45764</v>
      </c>
      <c r="G12" t="s">
        <v>11</v>
      </c>
      <c r="H12" t="s">
        <v>12</v>
      </c>
      <c r="I12" t="s">
        <v>30</v>
      </c>
    </row>
    <row r="13" spans="1:11" x14ac:dyDescent="0.3">
      <c r="A13" t="s">
        <v>40</v>
      </c>
      <c r="B13" t="s">
        <v>15</v>
      </c>
      <c r="C13" s="1">
        <v>45753</v>
      </c>
      <c r="D13" s="1">
        <v>45756</v>
      </c>
      <c r="E13" s="1">
        <v>45758</v>
      </c>
      <c r="F13" s="1"/>
      <c r="G13" t="s">
        <v>21</v>
      </c>
      <c r="H13" t="s">
        <v>41</v>
      </c>
      <c r="I13" t="s">
        <v>30</v>
      </c>
    </row>
    <row r="14" spans="1:11" x14ac:dyDescent="0.3">
      <c r="A14" t="s">
        <v>42</v>
      </c>
      <c r="B14" t="s">
        <v>28</v>
      </c>
      <c r="C14" s="1">
        <v>45762</v>
      </c>
      <c r="D14" s="1">
        <v>45764</v>
      </c>
      <c r="E14" s="1">
        <v>45765</v>
      </c>
      <c r="F14" s="1"/>
      <c r="G14" t="s">
        <v>21</v>
      </c>
      <c r="H14" t="s">
        <v>32</v>
      </c>
      <c r="I14" t="s">
        <v>37</v>
      </c>
    </row>
    <row r="15" spans="1:11" x14ac:dyDescent="0.3">
      <c r="A15" t="s">
        <v>43</v>
      </c>
      <c r="B15" t="s">
        <v>20</v>
      </c>
      <c r="C15" s="1">
        <v>45742</v>
      </c>
      <c r="D15" s="1">
        <v>45746</v>
      </c>
      <c r="E15" s="1">
        <v>45747</v>
      </c>
      <c r="F15" s="1">
        <v>45748</v>
      </c>
      <c r="G15" t="s">
        <v>11</v>
      </c>
      <c r="H15" t="s">
        <v>44</v>
      </c>
      <c r="I15" t="s">
        <v>23</v>
      </c>
    </row>
    <row r="16" spans="1:11" x14ac:dyDescent="0.3">
      <c r="A16" t="s">
        <v>45</v>
      </c>
      <c r="B16" t="s">
        <v>28</v>
      </c>
      <c r="C16" s="1">
        <v>45750</v>
      </c>
      <c r="D16" s="1">
        <v>45755</v>
      </c>
      <c r="E16" s="1">
        <v>45756</v>
      </c>
      <c r="F16" s="1"/>
      <c r="G16" t="s">
        <v>21</v>
      </c>
      <c r="H16" t="s">
        <v>26</v>
      </c>
      <c r="I16" t="s">
        <v>13</v>
      </c>
    </row>
    <row r="17" spans="1:9" x14ac:dyDescent="0.3">
      <c r="A17" t="s">
        <v>46</v>
      </c>
      <c r="B17" t="s">
        <v>20</v>
      </c>
      <c r="C17" s="1">
        <v>45757</v>
      </c>
      <c r="D17" s="1">
        <v>45761</v>
      </c>
      <c r="E17" s="1">
        <v>45766</v>
      </c>
      <c r="F17" s="1">
        <v>45770</v>
      </c>
      <c r="G17" t="s">
        <v>11</v>
      </c>
      <c r="H17" t="s">
        <v>17</v>
      </c>
      <c r="I17" t="s">
        <v>18</v>
      </c>
    </row>
    <row r="18" spans="1:9" x14ac:dyDescent="0.3">
      <c r="A18" t="s">
        <v>47</v>
      </c>
      <c r="B18" t="s">
        <v>20</v>
      </c>
      <c r="C18" s="1">
        <v>45741</v>
      </c>
      <c r="D18" s="1">
        <v>45744</v>
      </c>
      <c r="E18" s="1">
        <v>45747</v>
      </c>
      <c r="F18" s="1">
        <v>45749</v>
      </c>
      <c r="G18" t="s">
        <v>11</v>
      </c>
      <c r="H18" t="s">
        <v>48</v>
      </c>
      <c r="I18" t="s">
        <v>30</v>
      </c>
    </row>
    <row r="19" spans="1:9" x14ac:dyDescent="0.3">
      <c r="A19" t="s">
        <v>49</v>
      </c>
      <c r="B19" t="s">
        <v>20</v>
      </c>
      <c r="C19" s="1">
        <v>45764</v>
      </c>
      <c r="D19" s="1">
        <v>45767</v>
      </c>
      <c r="E19" s="1"/>
      <c r="F19" s="1"/>
      <c r="G19" t="s">
        <v>16</v>
      </c>
      <c r="H19" t="s">
        <v>35</v>
      </c>
      <c r="I19" t="s">
        <v>23</v>
      </c>
    </row>
    <row r="20" spans="1:9" x14ac:dyDescent="0.3">
      <c r="A20" t="s">
        <v>50</v>
      </c>
      <c r="B20" t="s">
        <v>15</v>
      </c>
      <c r="C20" s="1">
        <v>45737</v>
      </c>
      <c r="D20" s="1">
        <v>45742</v>
      </c>
      <c r="E20" s="1"/>
      <c r="F20" s="1"/>
      <c r="G20" t="s">
        <v>16</v>
      </c>
      <c r="H20" t="s">
        <v>35</v>
      </c>
      <c r="I20" t="s">
        <v>23</v>
      </c>
    </row>
    <row r="21" spans="1:9" x14ac:dyDescent="0.3">
      <c r="A21" t="s">
        <v>51</v>
      </c>
      <c r="B21" t="s">
        <v>10</v>
      </c>
      <c r="C21" s="1">
        <v>45743</v>
      </c>
      <c r="D21" s="1">
        <v>45744</v>
      </c>
      <c r="E21" s="1"/>
      <c r="F21" s="1"/>
      <c r="G21" t="s">
        <v>16</v>
      </c>
      <c r="H21" t="s">
        <v>41</v>
      </c>
      <c r="I21" t="s">
        <v>37</v>
      </c>
    </row>
    <row r="22" spans="1:9" x14ac:dyDescent="0.3">
      <c r="A22" t="s">
        <v>52</v>
      </c>
      <c r="B22" t="s">
        <v>10</v>
      </c>
      <c r="C22" s="1">
        <v>45743</v>
      </c>
      <c r="D22" s="1">
        <v>45745</v>
      </c>
      <c r="E22" s="1">
        <v>45750</v>
      </c>
      <c r="F22" s="1">
        <v>45753</v>
      </c>
      <c r="G22" t="s">
        <v>11</v>
      </c>
      <c r="H22" t="s">
        <v>29</v>
      </c>
      <c r="I22" t="s">
        <v>30</v>
      </c>
    </row>
    <row r="23" spans="1:9" x14ac:dyDescent="0.3">
      <c r="A23" t="s">
        <v>53</v>
      </c>
      <c r="B23" t="s">
        <v>10</v>
      </c>
      <c r="C23" s="1">
        <v>45752</v>
      </c>
      <c r="D23" s="1">
        <v>45755</v>
      </c>
      <c r="E23" s="1">
        <v>45759</v>
      </c>
      <c r="F23" s="1"/>
      <c r="G23" t="s">
        <v>21</v>
      </c>
      <c r="H23" t="s">
        <v>32</v>
      </c>
      <c r="I23" t="s">
        <v>13</v>
      </c>
    </row>
    <row r="24" spans="1:9" x14ac:dyDescent="0.3">
      <c r="A24" t="s">
        <v>54</v>
      </c>
      <c r="B24" t="s">
        <v>10</v>
      </c>
      <c r="C24" s="1">
        <v>45749</v>
      </c>
      <c r="D24" s="1">
        <v>45754</v>
      </c>
      <c r="E24" s="1">
        <v>45759</v>
      </c>
      <c r="F24" s="1">
        <v>45763</v>
      </c>
      <c r="G24" t="s">
        <v>11</v>
      </c>
      <c r="H24" t="s">
        <v>48</v>
      </c>
      <c r="I24" t="s">
        <v>30</v>
      </c>
    </row>
    <row r="25" spans="1:9" x14ac:dyDescent="0.3">
      <c r="A25" t="s">
        <v>55</v>
      </c>
      <c r="B25" t="s">
        <v>10</v>
      </c>
      <c r="C25" s="1">
        <v>45747</v>
      </c>
      <c r="D25" s="1">
        <v>45749</v>
      </c>
      <c r="E25" s="1">
        <v>45750</v>
      </c>
      <c r="F25" s="1">
        <v>45754</v>
      </c>
      <c r="G25" t="s">
        <v>11</v>
      </c>
      <c r="H25" t="s">
        <v>32</v>
      </c>
      <c r="I25" t="s">
        <v>18</v>
      </c>
    </row>
    <row r="26" spans="1:9" x14ac:dyDescent="0.3">
      <c r="A26" t="s">
        <v>56</v>
      </c>
      <c r="B26" t="s">
        <v>15</v>
      </c>
      <c r="C26" s="1">
        <v>45750</v>
      </c>
      <c r="D26" s="1">
        <v>45751</v>
      </c>
      <c r="E26" s="1">
        <v>45753</v>
      </c>
      <c r="F26" s="1"/>
      <c r="G26" t="s">
        <v>21</v>
      </c>
      <c r="H26" t="s">
        <v>17</v>
      </c>
      <c r="I26" t="s">
        <v>37</v>
      </c>
    </row>
    <row r="27" spans="1:9" x14ac:dyDescent="0.3">
      <c r="A27" t="s">
        <v>57</v>
      </c>
      <c r="B27" t="s">
        <v>28</v>
      </c>
      <c r="C27" s="1">
        <v>45752</v>
      </c>
      <c r="D27" s="1">
        <v>45753</v>
      </c>
      <c r="E27" s="1">
        <v>45754</v>
      </c>
      <c r="F27" s="1">
        <v>45761</v>
      </c>
      <c r="G27" t="s">
        <v>11</v>
      </c>
      <c r="H27" t="s">
        <v>44</v>
      </c>
      <c r="I27" t="s">
        <v>13</v>
      </c>
    </row>
    <row r="28" spans="1:9" x14ac:dyDescent="0.3">
      <c r="A28" t="s">
        <v>58</v>
      </c>
      <c r="B28" t="s">
        <v>20</v>
      </c>
      <c r="C28" s="1">
        <v>45759</v>
      </c>
      <c r="D28" s="1">
        <v>45762</v>
      </c>
      <c r="E28" s="1"/>
      <c r="F28" s="1"/>
      <c r="G28" t="s">
        <v>16</v>
      </c>
      <c r="H28" t="s">
        <v>29</v>
      </c>
      <c r="I28" t="s">
        <v>30</v>
      </c>
    </row>
    <row r="29" spans="1:9" x14ac:dyDescent="0.3">
      <c r="A29" t="s">
        <v>59</v>
      </c>
      <c r="B29" t="s">
        <v>10</v>
      </c>
      <c r="C29" s="1">
        <v>45741</v>
      </c>
      <c r="D29" s="1">
        <v>45742</v>
      </c>
      <c r="E29" s="1">
        <v>45745</v>
      </c>
      <c r="F29" s="1">
        <v>45748</v>
      </c>
      <c r="G29" t="s">
        <v>11</v>
      </c>
      <c r="H29" t="s">
        <v>48</v>
      </c>
      <c r="I29" t="s">
        <v>13</v>
      </c>
    </row>
    <row r="30" spans="1:9" x14ac:dyDescent="0.3">
      <c r="A30" t="s">
        <v>60</v>
      </c>
      <c r="B30" t="s">
        <v>10</v>
      </c>
      <c r="C30" s="1">
        <v>45763</v>
      </c>
      <c r="D30" s="1">
        <v>45767</v>
      </c>
      <c r="E30" s="1">
        <v>45771</v>
      </c>
      <c r="F30" s="1">
        <v>45775</v>
      </c>
      <c r="G30" t="s">
        <v>11</v>
      </c>
      <c r="H30" t="s">
        <v>41</v>
      </c>
      <c r="I30" t="s">
        <v>30</v>
      </c>
    </row>
    <row r="31" spans="1:9" x14ac:dyDescent="0.3">
      <c r="A31" t="s">
        <v>61</v>
      </c>
      <c r="B31" t="s">
        <v>10</v>
      </c>
      <c r="C31" s="1">
        <v>45747</v>
      </c>
      <c r="D31" s="1">
        <v>45750</v>
      </c>
      <c r="E31" s="1">
        <v>45751</v>
      </c>
      <c r="F31" s="1"/>
      <c r="G31" t="s">
        <v>21</v>
      </c>
      <c r="H31" t="s">
        <v>35</v>
      </c>
      <c r="I31" t="s">
        <v>30</v>
      </c>
    </row>
    <row r="32" spans="1:9" x14ac:dyDescent="0.3">
      <c r="A32" t="s">
        <v>62</v>
      </c>
      <c r="B32" t="s">
        <v>28</v>
      </c>
      <c r="C32" s="1">
        <v>45741</v>
      </c>
      <c r="D32" s="1">
        <v>45743</v>
      </c>
      <c r="E32" s="1">
        <v>45746</v>
      </c>
      <c r="F32" s="1"/>
      <c r="G32" t="s">
        <v>21</v>
      </c>
      <c r="H32" t="s">
        <v>32</v>
      </c>
      <c r="I32" t="s">
        <v>23</v>
      </c>
    </row>
    <row r="33" spans="1:9" x14ac:dyDescent="0.3">
      <c r="A33" t="s">
        <v>63</v>
      </c>
      <c r="B33" t="s">
        <v>10</v>
      </c>
      <c r="C33" s="1">
        <v>45763</v>
      </c>
      <c r="D33" s="1">
        <v>45764</v>
      </c>
      <c r="E33" s="1">
        <v>45765</v>
      </c>
      <c r="F33" s="1">
        <v>45766</v>
      </c>
      <c r="G33" t="s">
        <v>11</v>
      </c>
      <c r="H33" t="s">
        <v>32</v>
      </c>
      <c r="I33" t="s">
        <v>30</v>
      </c>
    </row>
    <row r="34" spans="1:9" x14ac:dyDescent="0.3">
      <c r="A34" t="s">
        <v>64</v>
      </c>
      <c r="B34" t="s">
        <v>15</v>
      </c>
      <c r="C34" s="1">
        <v>45752</v>
      </c>
      <c r="D34" s="1">
        <v>45754</v>
      </c>
      <c r="E34" s="1">
        <v>45757</v>
      </c>
      <c r="F34" s="1"/>
      <c r="G34" t="s">
        <v>21</v>
      </c>
      <c r="H34" t="s">
        <v>22</v>
      </c>
      <c r="I34" t="s">
        <v>23</v>
      </c>
    </row>
    <row r="35" spans="1:9" x14ac:dyDescent="0.3">
      <c r="A35" t="s">
        <v>65</v>
      </c>
      <c r="B35" t="s">
        <v>28</v>
      </c>
      <c r="C35" s="1">
        <v>45748</v>
      </c>
      <c r="D35" s="1">
        <v>45750</v>
      </c>
      <c r="E35" s="1">
        <v>45752</v>
      </c>
      <c r="F35" s="1"/>
      <c r="G35" t="s">
        <v>21</v>
      </c>
      <c r="H35" t="s">
        <v>41</v>
      </c>
      <c r="I35" t="s">
        <v>23</v>
      </c>
    </row>
    <row r="36" spans="1:9" x14ac:dyDescent="0.3">
      <c r="A36" t="s">
        <v>66</v>
      </c>
      <c r="B36" t="s">
        <v>28</v>
      </c>
      <c r="C36" s="1">
        <v>45759</v>
      </c>
      <c r="D36" s="1">
        <v>45763</v>
      </c>
      <c r="E36" s="1">
        <v>45766</v>
      </c>
      <c r="F36" s="1"/>
      <c r="G36" t="s">
        <v>21</v>
      </c>
      <c r="H36" t="s">
        <v>26</v>
      </c>
      <c r="I36" t="s">
        <v>37</v>
      </c>
    </row>
    <row r="37" spans="1:9" x14ac:dyDescent="0.3">
      <c r="A37" t="s">
        <v>67</v>
      </c>
      <c r="B37" t="s">
        <v>28</v>
      </c>
      <c r="C37" s="1">
        <v>45761</v>
      </c>
      <c r="D37" s="1">
        <v>45766</v>
      </c>
      <c r="E37" s="1">
        <v>45771</v>
      </c>
      <c r="F37" s="1"/>
      <c r="G37" t="s">
        <v>21</v>
      </c>
      <c r="H37" t="s">
        <v>32</v>
      </c>
      <c r="I37" t="s">
        <v>23</v>
      </c>
    </row>
    <row r="38" spans="1:9" x14ac:dyDescent="0.3">
      <c r="A38" t="s">
        <v>68</v>
      </c>
      <c r="B38" t="s">
        <v>10</v>
      </c>
      <c r="C38" s="1">
        <v>45746</v>
      </c>
      <c r="D38" s="1">
        <v>45748</v>
      </c>
      <c r="E38" s="1">
        <v>45752</v>
      </c>
      <c r="F38" s="1">
        <v>45757</v>
      </c>
      <c r="G38" t="s">
        <v>11</v>
      </c>
      <c r="H38" t="s">
        <v>12</v>
      </c>
      <c r="I38" t="s">
        <v>37</v>
      </c>
    </row>
    <row r="39" spans="1:9" x14ac:dyDescent="0.3">
      <c r="A39" t="s">
        <v>69</v>
      </c>
      <c r="B39" t="s">
        <v>10</v>
      </c>
      <c r="C39" s="1">
        <v>45741</v>
      </c>
      <c r="D39" s="1">
        <v>45744</v>
      </c>
      <c r="E39" s="1">
        <v>45746</v>
      </c>
      <c r="F39" s="1"/>
      <c r="G39" t="s">
        <v>21</v>
      </c>
      <c r="H39" t="s">
        <v>12</v>
      </c>
      <c r="I39" t="s">
        <v>23</v>
      </c>
    </row>
    <row r="40" spans="1:9" x14ac:dyDescent="0.3">
      <c r="A40" t="s">
        <v>70</v>
      </c>
      <c r="B40" t="s">
        <v>10</v>
      </c>
      <c r="C40" s="1">
        <v>45754</v>
      </c>
      <c r="D40" s="1">
        <v>45756</v>
      </c>
      <c r="E40" s="1">
        <v>45761</v>
      </c>
      <c r="F40" s="1"/>
      <c r="G40" t="s">
        <v>21</v>
      </c>
      <c r="H40" t="s">
        <v>12</v>
      </c>
      <c r="I40" t="s">
        <v>30</v>
      </c>
    </row>
    <row r="41" spans="1:9" x14ac:dyDescent="0.3">
      <c r="A41" t="s">
        <v>71</v>
      </c>
      <c r="B41" t="s">
        <v>28</v>
      </c>
      <c r="C41" s="1">
        <v>45741</v>
      </c>
      <c r="D41" s="1">
        <v>45744</v>
      </c>
      <c r="E41" s="1">
        <v>45749</v>
      </c>
      <c r="F41" s="1">
        <v>45750</v>
      </c>
      <c r="G41" t="s">
        <v>11</v>
      </c>
      <c r="H41" t="s">
        <v>29</v>
      </c>
      <c r="I41" t="s">
        <v>30</v>
      </c>
    </row>
    <row r="42" spans="1:9" x14ac:dyDescent="0.3">
      <c r="A42" t="s">
        <v>72</v>
      </c>
      <c r="B42" t="s">
        <v>15</v>
      </c>
      <c r="C42" s="1">
        <v>45751</v>
      </c>
      <c r="D42" s="1">
        <v>45756</v>
      </c>
      <c r="E42" s="1">
        <v>45760</v>
      </c>
      <c r="F42" s="1">
        <v>45764</v>
      </c>
      <c r="G42" t="s">
        <v>11</v>
      </c>
      <c r="H42" t="s">
        <v>48</v>
      </c>
      <c r="I42" t="s">
        <v>37</v>
      </c>
    </row>
    <row r="43" spans="1:9" x14ac:dyDescent="0.3">
      <c r="A43" t="s">
        <v>73</v>
      </c>
      <c r="B43" t="s">
        <v>15</v>
      </c>
      <c r="C43" s="1">
        <v>45766</v>
      </c>
      <c r="D43" s="1">
        <v>45769</v>
      </c>
      <c r="E43" s="1">
        <v>45771</v>
      </c>
      <c r="F43" s="1"/>
      <c r="G43" t="s">
        <v>21</v>
      </c>
      <c r="H43" t="s">
        <v>35</v>
      </c>
      <c r="I43" t="s">
        <v>13</v>
      </c>
    </row>
    <row r="44" spans="1:9" x14ac:dyDescent="0.3">
      <c r="A44" t="s">
        <v>74</v>
      </c>
      <c r="B44" t="s">
        <v>25</v>
      </c>
      <c r="C44" s="1">
        <v>45757</v>
      </c>
      <c r="D44" s="1">
        <v>45760</v>
      </c>
      <c r="E44" s="1">
        <v>45765</v>
      </c>
      <c r="F44" s="1"/>
      <c r="G44" t="s">
        <v>21</v>
      </c>
      <c r="H44" t="s">
        <v>32</v>
      </c>
      <c r="I44" t="s">
        <v>30</v>
      </c>
    </row>
    <row r="45" spans="1:9" x14ac:dyDescent="0.3">
      <c r="A45" t="s">
        <v>75</v>
      </c>
      <c r="B45" t="s">
        <v>28</v>
      </c>
      <c r="C45" s="1">
        <v>45758</v>
      </c>
      <c r="D45" s="1">
        <v>45761</v>
      </c>
      <c r="E45" s="1">
        <v>45762</v>
      </c>
      <c r="F45" s="1"/>
      <c r="G45" t="s">
        <v>21</v>
      </c>
      <c r="H45" t="s">
        <v>48</v>
      </c>
      <c r="I45" t="s">
        <v>23</v>
      </c>
    </row>
    <row r="46" spans="1:9" x14ac:dyDescent="0.3">
      <c r="A46" t="s">
        <v>76</v>
      </c>
      <c r="B46" t="s">
        <v>25</v>
      </c>
      <c r="C46" s="1">
        <v>45747</v>
      </c>
      <c r="D46" s="1">
        <v>45752</v>
      </c>
      <c r="E46" s="1">
        <v>45753</v>
      </c>
      <c r="F46" s="1">
        <v>45759</v>
      </c>
      <c r="G46" t="s">
        <v>11</v>
      </c>
      <c r="H46" t="s">
        <v>32</v>
      </c>
      <c r="I46" t="s">
        <v>13</v>
      </c>
    </row>
    <row r="47" spans="1:9" x14ac:dyDescent="0.3">
      <c r="A47" t="s">
        <v>77</v>
      </c>
      <c r="B47" t="s">
        <v>10</v>
      </c>
      <c r="C47" s="1">
        <v>45739</v>
      </c>
      <c r="D47" s="1">
        <v>45744</v>
      </c>
      <c r="E47" s="1">
        <v>45745</v>
      </c>
      <c r="F47" s="1">
        <v>45747</v>
      </c>
      <c r="G47" t="s">
        <v>11</v>
      </c>
      <c r="H47" t="s">
        <v>32</v>
      </c>
      <c r="I47" t="s">
        <v>23</v>
      </c>
    </row>
    <row r="48" spans="1:9" x14ac:dyDescent="0.3">
      <c r="A48" t="s">
        <v>78</v>
      </c>
      <c r="B48" t="s">
        <v>20</v>
      </c>
      <c r="C48" s="1">
        <v>45755</v>
      </c>
      <c r="D48" s="1">
        <v>45756</v>
      </c>
      <c r="E48" s="1">
        <v>45758</v>
      </c>
      <c r="F48" s="1"/>
      <c r="G48" t="s">
        <v>21</v>
      </c>
      <c r="H48" t="s">
        <v>26</v>
      </c>
      <c r="I48" t="s">
        <v>23</v>
      </c>
    </row>
    <row r="49" spans="1:9" x14ac:dyDescent="0.3">
      <c r="A49" t="s">
        <v>79</v>
      </c>
      <c r="B49" t="s">
        <v>25</v>
      </c>
      <c r="C49" s="1">
        <v>45757</v>
      </c>
      <c r="D49" s="1">
        <v>45761</v>
      </c>
      <c r="E49" s="1">
        <v>45763</v>
      </c>
      <c r="F49" s="1"/>
      <c r="G49" t="s">
        <v>21</v>
      </c>
      <c r="H49" t="s">
        <v>32</v>
      </c>
      <c r="I49" t="s">
        <v>37</v>
      </c>
    </row>
    <row r="50" spans="1:9" x14ac:dyDescent="0.3">
      <c r="A50" t="s">
        <v>80</v>
      </c>
      <c r="B50" t="s">
        <v>25</v>
      </c>
      <c r="C50" s="1">
        <v>45742</v>
      </c>
      <c r="D50" s="1">
        <v>45746</v>
      </c>
      <c r="E50" s="1"/>
      <c r="F50" s="1"/>
      <c r="G50" t="s">
        <v>16</v>
      </c>
      <c r="H50" t="s">
        <v>17</v>
      </c>
      <c r="I50" t="s">
        <v>30</v>
      </c>
    </row>
    <row r="51" spans="1:9" x14ac:dyDescent="0.3">
      <c r="A51" t="s">
        <v>81</v>
      </c>
      <c r="B51" t="s">
        <v>25</v>
      </c>
      <c r="C51" s="1">
        <v>45747</v>
      </c>
      <c r="D51" s="1">
        <v>45748</v>
      </c>
      <c r="E51" s="1">
        <v>45750</v>
      </c>
      <c r="F51" s="1">
        <v>45752</v>
      </c>
      <c r="G51" t="s">
        <v>11</v>
      </c>
      <c r="H51" t="s">
        <v>29</v>
      </c>
      <c r="I51" t="s">
        <v>37</v>
      </c>
    </row>
    <row r="52" spans="1:9" x14ac:dyDescent="0.3">
      <c r="A52" t="s">
        <v>82</v>
      </c>
      <c r="B52" t="s">
        <v>20</v>
      </c>
      <c r="C52" s="1">
        <v>45745</v>
      </c>
      <c r="D52" s="1">
        <v>45750</v>
      </c>
      <c r="E52" s="1">
        <v>45755</v>
      </c>
      <c r="F52" s="1"/>
      <c r="G52" t="s">
        <v>21</v>
      </c>
      <c r="H52" t="s">
        <v>29</v>
      </c>
      <c r="I52" t="s">
        <v>13</v>
      </c>
    </row>
    <row r="53" spans="1:9" x14ac:dyDescent="0.3">
      <c r="A53" t="s">
        <v>83</v>
      </c>
      <c r="B53" t="s">
        <v>15</v>
      </c>
      <c r="C53" s="1">
        <v>45742</v>
      </c>
      <c r="D53" s="1">
        <v>45747</v>
      </c>
      <c r="E53" s="1">
        <v>45749</v>
      </c>
      <c r="F53" s="1"/>
      <c r="G53" t="s">
        <v>21</v>
      </c>
      <c r="H53" t="s">
        <v>32</v>
      </c>
      <c r="I53" t="s">
        <v>18</v>
      </c>
    </row>
    <row r="54" spans="1:9" x14ac:dyDescent="0.3">
      <c r="A54" t="s">
        <v>84</v>
      </c>
      <c r="B54" t="s">
        <v>20</v>
      </c>
      <c r="C54" s="1">
        <v>45742</v>
      </c>
      <c r="D54" s="1">
        <v>45746</v>
      </c>
      <c r="E54" s="1">
        <v>45751</v>
      </c>
      <c r="F54" s="1">
        <v>45755</v>
      </c>
      <c r="G54" t="s">
        <v>11</v>
      </c>
      <c r="H54" t="s">
        <v>35</v>
      </c>
      <c r="I54" t="s">
        <v>23</v>
      </c>
    </row>
    <row r="55" spans="1:9" x14ac:dyDescent="0.3">
      <c r="A55" t="s">
        <v>85</v>
      </c>
      <c r="B55" t="s">
        <v>20</v>
      </c>
      <c r="C55" s="1">
        <v>45759</v>
      </c>
      <c r="D55" s="1">
        <v>45762</v>
      </c>
      <c r="E55" s="1">
        <v>45764</v>
      </c>
      <c r="F55" s="1"/>
      <c r="G55" t="s">
        <v>21</v>
      </c>
      <c r="H55" t="s">
        <v>22</v>
      </c>
      <c r="I55" t="s">
        <v>30</v>
      </c>
    </row>
    <row r="56" spans="1:9" x14ac:dyDescent="0.3">
      <c r="A56" t="s">
        <v>86</v>
      </c>
      <c r="B56" t="s">
        <v>15</v>
      </c>
      <c r="C56" s="1">
        <v>45765</v>
      </c>
      <c r="D56" s="1">
        <v>45768</v>
      </c>
      <c r="E56" s="1">
        <v>45769</v>
      </c>
      <c r="F56" s="1"/>
      <c r="G56" t="s">
        <v>21</v>
      </c>
      <c r="H56" t="s">
        <v>26</v>
      </c>
      <c r="I56" t="s">
        <v>13</v>
      </c>
    </row>
    <row r="57" spans="1:9" x14ac:dyDescent="0.3">
      <c r="A57" t="s">
        <v>87</v>
      </c>
      <c r="B57" t="s">
        <v>10</v>
      </c>
      <c r="C57" s="1">
        <v>45757</v>
      </c>
      <c r="D57" s="1">
        <v>45761</v>
      </c>
      <c r="E57" s="1">
        <v>45762</v>
      </c>
      <c r="F57" s="1">
        <v>45768</v>
      </c>
      <c r="G57" t="s">
        <v>11</v>
      </c>
      <c r="H57" t="s">
        <v>22</v>
      </c>
      <c r="I57" t="s">
        <v>13</v>
      </c>
    </row>
    <row r="58" spans="1:9" x14ac:dyDescent="0.3">
      <c r="A58" t="s">
        <v>88</v>
      </c>
      <c r="B58" t="s">
        <v>20</v>
      </c>
      <c r="C58" s="1">
        <v>45758</v>
      </c>
      <c r="D58" s="1">
        <v>45759</v>
      </c>
      <c r="E58" s="1">
        <v>45760</v>
      </c>
      <c r="F58" s="1"/>
      <c r="G58" t="s">
        <v>21</v>
      </c>
      <c r="H58" t="s">
        <v>48</v>
      </c>
      <c r="I58" t="s">
        <v>18</v>
      </c>
    </row>
    <row r="59" spans="1:9" x14ac:dyDescent="0.3">
      <c r="A59" t="s">
        <v>89</v>
      </c>
      <c r="B59" t="s">
        <v>15</v>
      </c>
      <c r="C59" s="1">
        <v>45756</v>
      </c>
      <c r="D59" s="1">
        <v>45757</v>
      </c>
      <c r="E59" s="1">
        <v>45760</v>
      </c>
      <c r="F59" s="1"/>
      <c r="G59" t="s">
        <v>21</v>
      </c>
      <c r="H59" t="s">
        <v>12</v>
      </c>
      <c r="I59" t="s">
        <v>37</v>
      </c>
    </row>
    <row r="60" spans="1:9" x14ac:dyDescent="0.3">
      <c r="A60" t="s">
        <v>90</v>
      </c>
      <c r="B60" t="s">
        <v>20</v>
      </c>
      <c r="C60" s="1">
        <v>45745</v>
      </c>
      <c r="D60" s="1">
        <v>45749</v>
      </c>
      <c r="E60" s="1"/>
      <c r="F60" s="1"/>
      <c r="G60" t="s">
        <v>16</v>
      </c>
      <c r="H60" t="s">
        <v>44</v>
      </c>
      <c r="I60" t="s">
        <v>23</v>
      </c>
    </row>
    <row r="61" spans="1:9" x14ac:dyDescent="0.3">
      <c r="A61" t="s">
        <v>91</v>
      </c>
      <c r="B61" t="s">
        <v>15</v>
      </c>
      <c r="C61" s="1">
        <v>45765</v>
      </c>
      <c r="D61" s="1">
        <v>45769</v>
      </c>
      <c r="E61" s="1">
        <v>45771</v>
      </c>
      <c r="F61" s="1">
        <v>45773</v>
      </c>
      <c r="G61" t="s">
        <v>11</v>
      </c>
      <c r="H61" t="s">
        <v>41</v>
      </c>
      <c r="I61" t="s">
        <v>37</v>
      </c>
    </row>
    <row r="62" spans="1:9" x14ac:dyDescent="0.3">
      <c r="A62" t="s">
        <v>92</v>
      </c>
      <c r="B62" t="s">
        <v>28</v>
      </c>
      <c r="C62" s="1">
        <v>45764</v>
      </c>
      <c r="D62" s="1">
        <v>45768</v>
      </c>
      <c r="E62" s="1">
        <v>45772</v>
      </c>
      <c r="F62" s="1"/>
      <c r="G62" t="s">
        <v>21</v>
      </c>
      <c r="H62" t="s">
        <v>29</v>
      </c>
      <c r="I62" t="s">
        <v>37</v>
      </c>
    </row>
    <row r="63" spans="1:9" x14ac:dyDescent="0.3">
      <c r="A63" t="s">
        <v>93</v>
      </c>
      <c r="B63" t="s">
        <v>28</v>
      </c>
      <c r="C63" s="1">
        <v>45760</v>
      </c>
      <c r="D63" s="1">
        <v>45764</v>
      </c>
      <c r="E63" s="1">
        <v>45768</v>
      </c>
      <c r="F63" s="1"/>
      <c r="G63" t="s">
        <v>21</v>
      </c>
      <c r="H63" t="s">
        <v>26</v>
      </c>
      <c r="I63" t="s">
        <v>13</v>
      </c>
    </row>
    <row r="64" spans="1:9" x14ac:dyDescent="0.3">
      <c r="A64" t="s">
        <v>94</v>
      </c>
      <c r="B64" t="s">
        <v>20</v>
      </c>
      <c r="C64" s="1">
        <v>45751</v>
      </c>
      <c r="D64" s="1">
        <v>45755</v>
      </c>
      <c r="E64" s="1"/>
      <c r="F64" s="1"/>
      <c r="G64" t="s">
        <v>16</v>
      </c>
      <c r="H64" t="s">
        <v>32</v>
      </c>
      <c r="I64" t="s">
        <v>23</v>
      </c>
    </row>
    <row r="65" spans="1:9" x14ac:dyDescent="0.3">
      <c r="A65" t="s">
        <v>95</v>
      </c>
      <c r="B65" t="s">
        <v>28</v>
      </c>
      <c r="C65" s="1">
        <v>45747</v>
      </c>
      <c r="D65" s="1">
        <v>45752</v>
      </c>
      <c r="E65" s="1">
        <v>45757</v>
      </c>
      <c r="F65" s="1">
        <v>45760</v>
      </c>
      <c r="G65" t="s">
        <v>11</v>
      </c>
      <c r="H65" t="s">
        <v>12</v>
      </c>
      <c r="I65" t="s">
        <v>23</v>
      </c>
    </row>
    <row r="66" spans="1:9" x14ac:dyDescent="0.3">
      <c r="A66" t="s">
        <v>96</v>
      </c>
      <c r="B66" t="s">
        <v>15</v>
      </c>
      <c r="C66" s="1">
        <v>45757</v>
      </c>
      <c r="D66" s="1">
        <v>45760</v>
      </c>
      <c r="E66" s="1">
        <v>45765</v>
      </c>
      <c r="F66" s="1">
        <v>45769</v>
      </c>
      <c r="G66" t="s">
        <v>11</v>
      </c>
      <c r="H66" t="s">
        <v>12</v>
      </c>
      <c r="I66" t="s">
        <v>30</v>
      </c>
    </row>
    <row r="67" spans="1:9" x14ac:dyDescent="0.3">
      <c r="A67" t="s">
        <v>97</v>
      </c>
      <c r="B67" t="s">
        <v>15</v>
      </c>
      <c r="C67" s="1">
        <v>45740</v>
      </c>
      <c r="D67" s="1">
        <v>45742</v>
      </c>
      <c r="E67" s="1">
        <v>45746</v>
      </c>
      <c r="F67" s="1"/>
      <c r="G67" t="s">
        <v>21</v>
      </c>
      <c r="H67" t="s">
        <v>29</v>
      </c>
      <c r="I67" t="s">
        <v>37</v>
      </c>
    </row>
    <row r="68" spans="1:9" x14ac:dyDescent="0.3">
      <c r="A68" t="s">
        <v>98</v>
      </c>
      <c r="B68" t="s">
        <v>10</v>
      </c>
      <c r="C68" s="1">
        <v>45747</v>
      </c>
      <c r="D68" s="1">
        <v>45749</v>
      </c>
      <c r="E68" s="1"/>
      <c r="F68" s="1"/>
      <c r="G68" t="s">
        <v>16</v>
      </c>
      <c r="H68" t="s">
        <v>22</v>
      </c>
      <c r="I68" t="s">
        <v>18</v>
      </c>
    </row>
    <row r="69" spans="1:9" x14ac:dyDescent="0.3">
      <c r="A69" t="s">
        <v>99</v>
      </c>
      <c r="B69" t="s">
        <v>25</v>
      </c>
      <c r="C69" s="1">
        <v>45766</v>
      </c>
      <c r="D69" s="1">
        <v>45768</v>
      </c>
      <c r="E69" s="1"/>
      <c r="F69" s="1"/>
      <c r="G69" t="s">
        <v>16</v>
      </c>
      <c r="H69" t="s">
        <v>29</v>
      </c>
      <c r="I69" t="s">
        <v>18</v>
      </c>
    </row>
    <row r="70" spans="1:9" x14ac:dyDescent="0.3">
      <c r="A70" t="s">
        <v>100</v>
      </c>
      <c r="B70" t="s">
        <v>20</v>
      </c>
      <c r="C70" s="1">
        <v>45762</v>
      </c>
      <c r="D70" s="1">
        <v>45767</v>
      </c>
      <c r="E70" s="1">
        <v>45768</v>
      </c>
      <c r="F70" s="1">
        <v>45770</v>
      </c>
      <c r="G70" t="s">
        <v>11</v>
      </c>
      <c r="H70" t="s">
        <v>22</v>
      </c>
      <c r="I70" t="s">
        <v>23</v>
      </c>
    </row>
    <row r="71" spans="1:9" x14ac:dyDescent="0.3">
      <c r="A71" t="s">
        <v>101</v>
      </c>
      <c r="B71" t="s">
        <v>10</v>
      </c>
      <c r="C71" s="1">
        <v>45760</v>
      </c>
      <c r="D71" s="1">
        <v>45765</v>
      </c>
      <c r="E71" s="1">
        <v>45767</v>
      </c>
      <c r="F71" s="1">
        <v>45770</v>
      </c>
      <c r="G71" t="s">
        <v>11</v>
      </c>
      <c r="H71" t="s">
        <v>22</v>
      </c>
      <c r="I71" t="s">
        <v>37</v>
      </c>
    </row>
    <row r="72" spans="1:9" x14ac:dyDescent="0.3">
      <c r="A72" t="s">
        <v>102</v>
      </c>
      <c r="B72" t="s">
        <v>10</v>
      </c>
      <c r="C72" s="1">
        <v>45749</v>
      </c>
      <c r="D72" s="1">
        <v>45751</v>
      </c>
      <c r="E72" s="1"/>
      <c r="F72" s="1"/>
      <c r="G72" t="s">
        <v>16</v>
      </c>
      <c r="H72" t="s">
        <v>17</v>
      </c>
      <c r="I72" t="s">
        <v>23</v>
      </c>
    </row>
    <row r="73" spans="1:9" x14ac:dyDescent="0.3">
      <c r="A73" t="s">
        <v>103</v>
      </c>
      <c r="B73" t="s">
        <v>15</v>
      </c>
      <c r="C73" s="1">
        <v>45766</v>
      </c>
      <c r="D73" s="1">
        <v>45769</v>
      </c>
      <c r="E73" s="1">
        <v>45772</v>
      </c>
      <c r="F73" s="1"/>
      <c r="G73" t="s">
        <v>21</v>
      </c>
      <c r="H73" t="s">
        <v>35</v>
      </c>
      <c r="I73" t="s">
        <v>18</v>
      </c>
    </row>
    <row r="74" spans="1:9" x14ac:dyDescent="0.3">
      <c r="A74" t="s">
        <v>104</v>
      </c>
      <c r="B74" t="s">
        <v>20</v>
      </c>
      <c r="C74" s="1">
        <v>45757</v>
      </c>
      <c r="D74" s="1">
        <v>45761</v>
      </c>
      <c r="E74" s="1">
        <v>45765</v>
      </c>
      <c r="F74" s="1">
        <v>45768</v>
      </c>
      <c r="G74" t="s">
        <v>11</v>
      </c>
      <c r="H74" t="s">
        <v>48</v>
      </c>
      <c r="I74" t="s">
        <v>23</v>
      </c>
    </row>
    <row r="75" spans="1:9" x14ac:dyDescent="0.3">
      <c r="A75" t="s">
        <v>105</v>
      </c>
      <c r="B75" t="s">
        <v>10</v>
      </c>
      <c r="C75" s="1">
        <v>45759</v>
      </c>
      <c r="D75" s="1">
        <v>45762</v>
      </c>
      <c r="E75" s="1">
        <v>45767</v>
      </c>
      <c r="F75" s="1"/>
      <c r="G75" t="s">
        <v>21</v>
      </c>
      <c r="H75" t="s">
        <v>41</v>
      </c>
      <c r="I75" t="s">
        <v>18</v>
      </c>
    </row>
    <row r="76" spans="1:9" x14ac:dyDescent="0.3">
      <c r="A76" t="s">
        <v>106</v>
      </c>
      <c r="B76" t="s">
        <v>20</v>
      </c>
      <c r="C76" s="1">
        <v>45749</v>
      </c>
      <c r="D76" s="1">
        <v>45750</v>
      </c>
      <c r="E76" s="1">
        <v>45751</v>
      </c>
      <c r="F76" s="1"/>
      <c r="G76" t="s">
        <v>21</v>
      </c>
      <c r="H76" t="s">
        <v>44</v>
      </c>
      <c r="I76" t="s">
        <v>23</v>
      </c>
    </row>
    <row r="77" spans="1:9" x14ac:dyDescent="0.3">
      <c r="A77" t="s">
        <v>107</v>
      </c>
      <c r="B77" t="s">
        <v>25</v>
      </c>
      <c r="C77" s="1">
        <v>45744</v>
      </c>
      <c r="D77" s="1">
        <v>45745</v>
      </c>
      <c r="E77" s="1">
        <v>45750</v>
      </c>
      <c r="F77" s="1"/>
      <c r="G77" t="s">
        <v>21</v>
      </c>
      <c r="H77" t="s">
        <v>26</v>
      </c>
      <c r="I77" t="s">
        <v>18</v>
      </c>
    </row>
    <row r="78" spans="1:9" x14ac:dyDescent="0.3">
      <c r="A78" t="s">
        <v>108</v>
      </c>
      <c r="B78" t="s">
        <v>28</v>
      </c>
      <c r="C78" s="1">
        <v>45738</v>
      </c>
      <c r="D78" s="1">
        <v>45740</v>
      </c>
      <c r="E78" s="1">
        <v>45741</v>
      </c>
      <c r="F78" s="1">
        <v>45748</v>
      </c>
      <c r="G78" t="s">
        <v>11</v>
      </c>
      <c r="H78" t="s">
        <v>44</v>
      </c>
      <c r="I78" t="s">
        <v>18</v>
      </c>
    </row>
    <row r="79" spans="1:9" x14ac:dyDescent="0.3">
      <c r="A79" t="s">
        <v>109</v>
      </c>
      <c r="B79" t="s">
        <v>25</v>
      </c>
      <c r="C79" s="1">
        <v>45750</v>
      </c>
      <c r="D79" s="1">
        <v>45751</v>
      </c>
      <c r="E79" s="1">
        <v>45754</v>
      </c>
      <c r="F79" s="1">
        <v>45757</v>
      </c>
      <c r="G79" t="s">
        <v>11</v>
      </c>
      <c r="H79" t="s">
        <v>48</v>
      </c>
      <c r="I79" t="s">
        <v>30</v>
      </c>
    </row>
    <row r="80" spans="1:9" x14ac:dyDescent="0.3">
      <c r="A80" t="s">
        <v>110</v>
      </c>
      <c r="B80" t="s">
        <v>10</v>
      </c>
      <c r="C80" s="1">
        <v>45760</v>
      </c>
      <c r="D80" s="1">
        <v>45765</v>
      </c>
      <c r="E80" s="1"/>
      <c r="F80" s="1"/>
      <c r="G80" t="s">
        <v>16</v>
      </c>
      <c r="H80" t="s">
        <v>44</v>
      </c>
      <c r="I80" t="s">
        <v>13</v>
      </c>
    </row>
    <row r="81" spans="1:9" x14ac:dyDescent="0.3">
      <c r="A81" t="s">
        <v>111</v>
      </c>
      <c r="B81" t="s">
        <v>15</v>
      </c>
      <c r="C81" s="1">
        <v>45760</v>
      </c>
      <c r="D81" s="1">
        <v>45762</v>
      </c>
      <c r="E81" s="1">
        <v>45765</v>
      </c>
      <c r="F81" s="1"/>
      <c r="G81" t="s">
        <v>21</v>
      </c>
      <c r="H81" t="s">
        <v>12</v>
      </c>
      <c r="I81" t="s">
        <v>37</v>
      </c>
    </row>
    <row r="82" spans="1:9" x14ac:dyDescent="0.3">
      <c r="A82" t="s">
        <v>112</v>
      </c>
      <c r="B82" t="s">
        <v>10</v>
      </c>
      <c r="C82" s="1">
        <v>45750</v>
      </c>
      <c r="D82" s="1">
        <v>45752</v>
      </c>
      <c r="E82" s="1">
        <v>45753</v>
      </c>
      <c r="F82" s="1">
        <v>45759</v>
      </c>
      <c r="G82" t="s">
        <v>11</v>
      </c>
      <c r="H82" t="s">
        <v>17</v>
      </c>
      <c r="I82" t="s">
        <v>30</v>
      </c>
    </row>
    <row r="83" spans="1:9" x14ac:dyDescent="0.3">
      <c r="A83" t="s">
        <v>113</v>
      </c>
      <c r="B83" t="s">
        <v>10</v>
      </c>
      <c r="C83" s="1">
        <v>45753</v>
      </c>
      <c r="D83" s="1">
        <v>45757</v>
      </c>
      <c r="E83" s="1">
        <v>45758</v>
      </c>
      <c r="F83" s="1"/>
      <c r="G83" t="s">
        <v>21</v>
      </c>
      <c r="H83" t="s">
        <v>26</v>
      </c>
      <c r="I83" t="s">
        <v>30</v>
      </c>
    </row>
    <row r="84" spans="1:9" x14ac:dyDescent="0.3">
      <c r="A84" t="s">
        <v>114</v>
      </c>
      <c r="B84" t="s">
        <v>10</v>
      </c>
      <c r="C84" s="1">
        <v>45758</v>
      </c>
      <c r="D84" s="1">
        <v>45762</v>
      </c>
      <c r="E84" s="1">
        <v>45763</v>
      </c>
      <c r="F84" s="1"/>
      <c r="G84" t="s">
        <v>21</v>
      </c>
      <c r="H84" t="s">
        <v>29</v>
      </c>
      <c r="I84" t="s">
        <v>37</v>
      </c>
    </row>
    <row r="85" spans="1:9" x14ac:dyDescent="0.3">
      <c r="A85" t="s">
        <v>115</v>
      </c>
      <c r="B85" t="s">
        <v>15</v>
      </c>
      <c r="C85" s="1">
        <v>45764</v>
      </c>
      <c r="D85" s="1">
        <v>45769</v>
      </c>
      <c r="E85" s="1"/>
      <c r="F85" s="1"/>
      <c r="G85" t="s">
        <v>16</v>
      </c>
      <c r="H85" t="s">
        <v>35</v>
      </c>
      <c r="I85" t="s">
        <v>37</v>
      </c>
    </row>
    <row r="86" spans="1:9" x14ac:dyDescent="0.3">
      <c r="A86" t="s">
        <v>116</v>
      </c>
      <c r="B86" t="s">
        <v>20</v>
      </c>
      <c r="C86" s="1">
        <v>45749</v>
      </c>
      <c r="D86" s="1">
        <v>45751</v>
      </c>
      <c r="E86" s="1">
        <v>45754</v>
      </c>
      <c r="F86" s="1"/>
      <c r="G86" t="s">
        <v>21</v>
      </c>
      <c r="H86" t="s">
        <v>12</v>
      </c>
      <c r="I86" t="s">
        <v>37</v>
      </c>
    </row>
    <row r="87" spans="1:9" x14ac:dyDescent="0.3">
      <c r="A87" t="s">
        <v>117</v>
      </c>
      <c r="B87" t="s">
        <v>20</v>
      </c>
      <c r="C87" s="1">
        <v>45739</v>
      </c>
      <c r="D87" s="1">
        <v>45743</v>
      </c>
      <c r="E87" s="1">
        <v>45744</v>
      </c>
      <c r="F87" s="1"/>
      <c r="G87" t="s">
        <v>21</v>
      </c>
      <c r="H87" t="s">
        <v>44</v>
      </c>
      <c r="I87" t="s">
        <v>30</v>
      </c>
    </row>
    <row r="88" spans="1:9" x14ac:dyDescent="0.3">
      <c r="A88" t="s">
        <v>118</v>
      </c>
      <c r="B88" t="s">
        <v>25</v>
      </c>
      <c r="C88" s="1">
        <v>45765</v>
      </c>
      <c r="D88" s="1">
        <v>45768</v>
      </c>
      <c r="E88" s="1">
        <v>45770</v>
      </c>
      <c r="F88" s="1"/>
      <c r="G88" t="s">
        <v>21</v>
      </c>
      <c r="H88" t="s">
        <v>26</v>
      </c>
      <c r="I88" t="s">
        <v>18</v>
      </c>
    </row>
    <row r="89" spans="1:9" x14ac:dyDescent="0.3">
      <c r="A89" t="s">
        <v>119</v>
      </c>
      <c r="B89" t="s">
        <v>25</v>
      </c>
      <c r="C89" s="1">
        <v>45762</v>
      </c>
      <c r="D89" s="1">
        <v>45767</v>
      </c>
      <c r="E89" s="1">
        <v>45769</v>
      </c>
      <c r="F89" s="1"/>
      <c r="G89" t="s">
        <v>21</v>
      </c>
      <c r="H89" t="s">
        <v>12</v>
      </c>
      <c r="I89" t="s">
        <v>13</v>
      </c>
    </row>
    <row r="90" spans="1:9" x14ac:dyDescent="0.3">
      <c r="A90" t="s">
        <v>120</v>
      </c>
      <c r="B90" t="s">
        <v>20</v>
      </c>
      <c r="C90" s="1">
        <v>45753</v>
      </c>
      <c r="D90" s="1">
        <v>45758</v>
      </c>
      <c r="E90" s="1">
        <v>45760</v>
      </c>
      <c r="F90" s="1"/>
      <c r="G90" t="s">
        <v>21</v>
      </c>
      <c r="H90" t="s">
        <v>32</v>
      </c>
      <c r="I90" t="s">
        <v>30</v>
      </c>
    </row>
    <row r="91" spans="1:9" x14ac:dyDescent="0.3">
      <c r="A91" t="s">
        <v>121</v>
      </c>
      <c r="B91" t="s">
        <v>20</v>
      </c>
      <c r="C91" s="1">
        <v>45763</v>
      </c>
      <c r="D91" s="1">
        <v>45764</v>
      </c>
      <c r="E91" s="1">
        <v>45765</v>
      </c>
      <c r="F91" s="1"/>
      <c r="G91" t="s">
        <v>21</v>
      </c>
      <c r="H91" t="s">
        <v>29</v>
      </c>
      <c r="I91" t="s">
        <v>13</v>
      </c>
    </row>
    <row r="92" spans="1:9" x14ac:dyDescent="0.3">
      <c r="A92" t="s">
        <v>122</v>
      </c>
      <c r="B92" t="s">
        <v>20</v>
      </c>
      <c r="C92" s="1">
        <v>45741</v>
      </c>
      <c r="D92" s="1">
        <v>45744</v>
      </c>
      <c r="E92" s="1">
        <v>45748</v>
      </c>
      <c r="F92" s="1"/>
      <c r="G92" t="s">
        <v>21</v>
      </c>
      <c r="H92" t="s">
        <v>29</v>
      </c>
      <c r="I92" t="s">
        <v>18</v>
      </c>
    </row>
    <row r="93" spans="1:9" x14ac:dyDescent="0.3">
      <c r="A93" t="s">
        <v>123</v>
      </c>
      <c r="B93" t="s">
        <v>25</v>
      </c>
      <c r="C93" s="1">
        <v>45763</v>
      </c>
      <c r="D93" s="1">
        <v>45768</v>
      </c>
      <c r="E93" s="1"/>
      <c r="F93" s="1"/>
      <c r="G93" t="s">
        <v>16</v>
      </c>
      <c r="H93" t="s">
        <v>41</v>
      </c>
      <c r="I93" t="s">
        <v>18</v>
      </c>
    </row>
    <row r="94" spans="1:9" x14ac:dyDescent="0.3">
      <c r="A94" t="s">
        <v>124</v>
      </c>
      <c r="B94" t="s">
        <v>25</v>
      </c>
      <c r="C94" s="1">
        <v>45753</v>
      </c>
      <c r="D94" s="1">
        <v>45757</v>
      </c>
      <c r="E94" s="1"/>
      <c r="F94" s="1"/>
      <c r="G94" t="s">
        <v>16</v>
      </c>
      <c r="H94" t="s">
        <v>26</v>
      </c>
      <c r="I94" t="s">
        <v>13</v>
      </c>
    </row>
    <row r="95" spans="1:9" x14ac:dyDescent="0.3">
      <c r="A95" t="s">
        <v>125</v>
      </c>
      <c r="B95" t="s">
        <v>25</v>
      </c>
      <c r="C95" s="1">
        <v>45753</v>
      </c>
      <c r="D95" s="1">
        <v>45756</v>
      </c>
      <c r="E95" s="1">
        <v>45759</v>
      </c>
      <c r="F95" s="1"/>
      <c r="G95" t="s">
        <v>21</v>
      </c>
      <c r="H95" t="s">
        <v>41</v>
      </c>
      <c r="I95" t="s">
        <v>23</v>
      </c>
    </row>
    <row r="96" spans="1:9" x14ac:dyDescent="0.3">
      <c r="A96" t="s">
        <v>126</v>
      </c>
      <c r="B96" t="s">
        <v>28</v>
      </c>
      <c r="C96" s="1">
        <v>45750</v>
      </c>
      <c r="D96" s="1">
        <v>45753</v>
      </c>
      <c r="E96" s="1">
        <v>45758</v>
      </c>
      <c r="F96" s="1"/>
      <c r="G96" t="s">
        <v>21</v>
      </c>
      <c r="H96" t="s">
        <v>29</v>
      </c>
      <c r="I96" t="s">
        <v>13</v>
      </c>
    </row>
    <row r="97" spans="1:9" x14ac:dyDescent="0.3">
      <c r="A97" t="s">
        <v>127</v>
      </c>
      <c r="B97" t="s">
        <v>25</v>
      </c>
      <c r="C97" s="1">
        <v>45763</v>
      </c>
      <c r="D97" s="1">
        <v>45764</v>
      </c>
      <c r="E97" s="1">
        <v>45766</v>
      </c>
      <c r="F97" s="1"/>
      <c r="G97" t="s">
        <v>21</v>
      </c>
      <c r="H97" t="s">
        <v>29</v>
      </c>
      <c r="I97" t="s">
        <v>30</v>
      </c>
    </row>
    <row r="98" spans="1:9" x14ac:dyDescent="0.3">
      <c r="A98" t="s">
        <v>128</v>
      </c>
      <c r="B98" t="s">
        <v>28</v>
      </c>
      <c r="C98" s="1">
        <v>45760</v>
      </c>
      <c r="D98" s="1">
        <v>45762</v>
      </c>
      <c r="E98" s="1">
        <v>45766</v>
      </c>
      <c r="F98" s="1">
        <v>45771</v>
      </c>
      <c r="G98" t="s">
        <v>11</v>
      </c>
      <c r="H98" t="s">
        <v>32</v>
      </c>
      <c r="I98" t="s">
        <v>13</v>
      </c>
    </row>
    <row r="99" spans="1:9" x14ac:dyDescent="0.3">
      <c r="A99" t="s">
        <v>129</v>
      </c>
      <c r="B99" t="s">
        <v>20</v>
      </c>
      <c r="C99" s="1">
        <v>45755</v>
      </c>
      <c r="D99" s="1">
        <v>45759</v>
      </c>
      <c r="E99" s="1">
        <v>45760</v>
      </c>
      <c r="F99" s="1"/>
      <c r="G99" t="s">
        <v>21</v>
      </c>
      <c r="H99" t="s">
        <v>32</v>
      </c>
      <c r="I99" t="s">
        <v>30</v>
      </c>
    </row>
    <row r="100" spans="1:9" x14ac:dyDescent="0.3">
      <c r="A100" t="s">
        <v>130</v>
      </c>
      <c r="B100" t="s">
        <v>28</v>
      </c>
      <c r="C100" s="1">
        <v>45761</v>
      </c>
      <c r="D100" s="1">
        <v>45766</v>
      </c>
      <c r="E100" s="1">
        <v>45769</v>
      </c>
      <c r="F100" s="1"/>
      <c r="G100" t="s">
        <v>21</v>
      </c>
      <c r="H100" t="s">
        <v>12</v>
      </c>
      <c r="I100" t="s">
        <v>37</v>
      </c>
    </row>
    <row r="101" spans="1:9" x14ac:dyDescent="0.3">
      <c r="A101" t="s">
        <v>131</v>
      </c>
      <c r="B101" t="s">
        <v>25</v>
      </c>
      <c r="C101" s="1">
        <v>45755</v>
      </c>
      <c r="D101" s="1">
        <v>45759</v>
      </c>
      <c r="E101" s="1">
        <v>45763</v>
      </c>
      <c r="F101" s="1">
        <v>45764</v>
      </c>
      <c r="G101" t="s">
        <v>11</v>
      </c>
      <c r="H101" t="s">
        <v>44</v>
      </c>
      <c r="I10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D5D5-868A-4B14-8722-BE212587B916}">
  <dimension ref="A1:K102"/>
  <sheetViews>
    <sheetView workbookViewId="0">
      <pane ySplit="1" topLeftCell="A2" activePane="bottomLeft" state="frozen"/>
      <selection pane="bottomLeft" activeCell="H102" sqref="H102"/>
    </sheetView>
  </sheetViews>
  <sheetFormatPr defaultRowHeight="14.4" x14ac:dyDescent="0.3"/>
  <cols>
    <col min="1" max="1" width="11.77734375" bestFit="1" customWidth="1"/>
    <col min="2" max="2" width="15.88671875" bestFit="1" customWidth="1"/>
    <col min="3" max="3" width="15" bestFit="1" customWidth="1"/>
    <col min="4" max="4" width="13.6640625" bestFit="1" customWidth="1"/>
    <col min="5" max="5" width="13.33203125" bestFit="1" customWidth="1"/>
    <col min="6" max="6" width="10.33203125" bestFit="1" customWidth="1"/>
    <col min="7" max="7" width="25.109375" bestFit="1" customWidth="1"/>
    <col min="8" max="8" width="17" customWidth="1"/>
    <col min="9" max="9" width="9.21875" bestFit="1" customWidth="1"/>
    <col min="10" max="10" width="17.44140625" bestFit="1" customWidth="1"/>
    <col min="11" max="11" width="17.88671875" bestFit="1" customWidth="1"/>
  </cols>
  <sheetData>
    <row r="1" spans="1:11" s="4" customFormat="1" x14ac:dyDescent="0.3">
      <c r="A1" s="3" t="s">
        <v>0</v>
      </c>
      <c r="B1" s="3" t="s">
        <v>1</v>
      </c>
      <c r="C1" s="3" t="s">
        <v>2</v>
      </c>
      <c r="D1" s="3" t="s">
        <v>3</v>
      </c>
      <c r="E1" s="3" t="s">
        <v>4</v>
      </c>
      <c r="F1" s="3" t="s">
        <v>5</v>
      </c>
      <c r="G1" s="3" t="s">
        <v>144</v>
      </c>
      <c r="H1" s="3" t="s">
        <v>142</v>
      </c>
      <c r="I1" s="3" t="s">
        <v>6</v>
      </c>
      <c r="J1" s="3" t="s">
        <v>7</v>
      </c>
      <c r="K1" s="3" t="s">
        <v>8</v>
      </c>
    </row>
    <row r="2" spans="1:11" x14ac:dyDescent="0.3">
      <c r="A2" t="s">
        <v>9</v>
      </c>
      <c r="B2" t="s">
        <v>10</v>
      </c>
      <c r="C2" s="1">
        <v>45737</v>
      </c>
      <c r="D2" s="1">
        <v>45738</v>
      </c>
      <c r="E2" s="1">
        <v>45739</v>
      </c>
      <c r="F2" s="1">
        <v>45742</v>
      </c>
      <c r="G2">
        <f>IF(I2="hired",F2-C2,"NA")</f>
        <v>5</v>
      </c>
      <c r="H2">
        <v>5</v>
      </c>
      <c r="I2" t="s">
        <v>11</v>
      </c>
      <c r="J2" t="s">
        <v>12</v>
      </c>
      <c r="K2" t="s">
        <v>13</v>
      </c>
    </row>
    <row r="3" spans="1:11" x14ac:dyDescent="0.3">
      <c r="A3" t="s">
        <v>14</v>
      </c>
      <c r="B3" t="s">
        <v>15</v>
      </c>
      <c r="C3" s="1">
        <v>45757</v>
      </c>
      <c r="D3" s="1">
        <v>45762</v>
      </c>
      <c r="E3" s="1"/>
      <c r="F3" s="1"/>
      <c r="G3" t="str">
        <f t="shared" ref="G3:G66" si="0">IF(I3="hired",F3-C3,"NA")</f>
        <v>NA</v>
      </c>
      <c r="H3" t="s">
        <v>145</v>
      </c>
      <c r="I3" t="s">
        <v>16</v>
      </c>
      <c r="J3" t="s">
        <v>17</v>
      </c>
      <c r="K3" t="s">
        <v>18</v>
      </c>
    </row>
    <row r="4" spans="1:11" x14ac:dyDescent="0.3">
      <c r="A4" t="s">
        <v>19</v>
      </c>
      <c r="B4" t="s">
        <v>20</v>
      </c>
      <c r="C4" s="1">
        <v>45757</v>
      </c>
      <c r="D4" s="1">
        <v>45762</v>
      </c>
      <c r="E4" s="1">
        <v>45765</v>
      </c>
      <c r="F4" s="1"/>
      <c r="G4" t="str">
        <f t="shared" si="0"/>
        <v>NA</v>
      </c>
      <c r="H4" t="s">
        <v>145</v>
      </c>
      <c r="I4" t="s">
        <v>21</v>
      </c>
      <c r="J4" t="s">
        <v>22</v>
      </c>
      <c r="K4" t="s">
        <v>23</v>
      </c>
    </row>
    <row r="5" spans="1:11" x14ac:dyDescent="0.3">
      <c r="A5" t="s">
        <v>24</v>
      </c>
      <c r="B5" t="s">
        <v>25</v>
      </c>
      <c r="C5" s="1">
        <v>45752</v>
      </c>
      <c r="D5" s="1">
        <v>45755</v>
      </c>
      <c r="E5" s="1">
        <v>45756</v>
      </c>
      <c r="F5" s="1"/>
      <c r="G5" t="str">
        <f t="shared" si="0"/>
        <v>NA</v>
      </c>
      <c r="H5" t="s">
        <v>145</v>
      </c>
      <c r="I5" t="s">
        <v>21</v>
      </c>
      <c r="J5" t="s">
        <v>26</v>
      </c>
      <c r="K5" t="s">
        <v>23</v>
      </c>
    </row>
    <row r="6" spans="1:11" x14ac:dyDescent="0.3">
      <c r="A6" t="s">
        <v>27</v>
      </c>
      <c r="B6" t="s">
        <v>28</v>
      </c>
      <c r="C6" s="1">
        <v>45765</v>
      </c>
      <c r="D6" s="1">
        <v>45766</v>
      </c>
      <c r="E6" s="1">
        <v>45769</v>
      </c>
      <c r="F6" s="1">
        <v>45776</v>
      </c>
      <c r="G6">
        <f t="shared" si="0"/>
        <v>11</v>
      </c>
      <c r="H6">
        <v>11</v>
      </c>
      <c r="I6" t="s">
        <v>11</v>
      </c>
      <c r="J6" t="s">
        <v>29</v>
      </c>
      <c r="K6" t="s">
        <v>30</v>
      </c>
    </row>
    <row r="7" spans="1:11" x14ac:dyDescent="0.3">
      <c r="A7" t="s">
        <v>31</v>
      </c>
      <c r="B7" t="s">
        <v>28</v>
      </c>
      <c r="C7" s="1">
        <v>45750</v>
      </c>
      <c r="D7" s="1">
        <v>45755</v>
      </c>
      <c r="E7" s="1">
        <v>45757</v>
      </c>
      <c r="F7" s="1">
        <v>45759</v>
      </c>
      <c r="G7">
        <f t="shared" si="0"/>
        <v>9</v>
      </c>
      <c r="H7">
        <v>9</v>
      </c>
      <c r="I7" t="s">
        <v>11</v>
      </c>
      <c r="J7" t="s">
        <v>32</v>
      </c>
      <c r="K7" t="s">
        <v>18</v>
      </c>
    </row>
    <row r="8" spans="1:11" x14ac:dyDescent="0.3">
      <c r="A8" t="s">
        <v>33</v>
      </c>
      <c r="B8" t="s">
        <v>20</v>
      </c>
      <c r="C8" s="1">
        <v>45748</v>
      </c>
      <c r="D8" s="1">
        <v>45753</v>
      </c>
      <c r="E8" s="1">
        <v>45758</v>
      </c>
      <c r="F8" s="1"/>
      <c r="G8" t="str">
        <f t="shared" si="0"/>
        <v>NA</v>
      </c>
      <c r="H8" t="s">
        <v>145</v>
      </c>
      <c r="I8" t="s">
        <v>21</v>
      </c>
      <c r="J8" t="s">
        <v>29</v>
      </c>
      <c r="K8" t="s">
        <v>30</v>
      </c>
    </row>
    <row r="9" spans="1:11" x14ac:dyDescent="0.3">
      <c r="A9" t="s">
        <v>34</v>
      </c>
      <c r="B9" t="s">
        <v>28</v>
      </c>
      <c r="C9" s="1">
        <v>45739</v>
      </c>
      <c r="D9" s="1">
        <v>45740</v>
      </c>
      <c r="E9" s="1">
        <v>45743</v>
      </c>
      <c r="F9" s="1"/>
      <c r="G9" t="str">
        <f t="shared" si="0"/>
        <v>NA</v>
      </c>
      <c r="H9" t="s">
        <v>145</v>
      </c>
      <c r="I9" t="s">
        <v>21</v>
      </c>
      <c r="J9" t="s">
        <v>35</v>
      </c>
      <c r="K9" t="s">
        <v>18</v>
      </c>
    </row>
    <row r="10" spans="1:11" x14ac:dyDescent="0.3">
      <c r="A10" t="s">
        <v>36</v>
      </c>
      <c r="B10" t="s">
        <v>15</v>
      </c>
      <c r="C10" s="1">
        <v>45748</v>
      </c>
      <c r="D10" s="1">
        <v>45752</v>
      </c>
      <c r="E10" s="1"/>
      <c r="F10" s="1"/>
      <c r="G10" t="str">
        <f t="shared" si="0"/>
        <v>NA</v>
      </c>
      <c r="H10" t="s">
        <v>145</v>
      </c>
      <c r="I10" t="s">
        <v>16</v>
      </c>
      <c r="J10" t="s">
        <v>12</v>
      </c>
      <c r="K10" t="s">
        <v>37</v>
      </c>
    </row>
    <row r="11" spans="1:11" x14ac:dyDescent="0.3">
      <c r="A11" t="s">
        <v>38</v>
      </c>
      <c r="B11" t="s">
        <v>25</v>
      </c>
      <c r="C11" s="1">
        <v>45754</v>
      </c>
      <c r="D11" s="1">
        <v>45757</v>
      </c>
      <c r="E11" s="1"/>
      <c r="F11" s="1"/>
      <c r="G11" t="str">
        <f t="shared" si="0"/>
        <v>NA</v>
      </c>
      <c r="H11" t="s">
        <v>145</v>
      </c>
      <c r="I11" t="s">
        <v>16</v>
      </c>
      <c r="J11" t="s">
        <v>32</v>
      </c>
      <c r="K11" t="s">
        <v>18</v>
      </c>
    </row>
    <row r="12" spans="1:11" x14ac:dyDescent="0.3">
      <c r="A12" t="s">
        <v>39</v>
      </c>
      <c r="B12" t="s">
        <v>20</v>
      </c>
      <c r="C12" s="1">
        <v>45752</v>
      </c>
      <c r="D12" s="1">
        <v>45757</v>
      </c>
      <c r="E12" s="1">
        <v>45758</v>
      </c>
      <c r="F12" s="1">
        <v>45764</v>
      </c>
      <c r="G12">
        <f t="shared" si="0"/>
        <v>12</v>
      </c>
      <c r="H12">
        <v>12</v>
      </c>
      <c r="I12" t="s">
        <v>11</v>
      </c>
      <c r="J12" t="s">
        <v>12</v>
      </c>
      <c r="K12" t="s">
        <v>30</v>
      </c>
    </row>
    <row r="13" spans="1:11" x14ac:dyDescent="0.3">
      <c r="A13" t="s">
        <v>40</v>
      </c>
      <c r="B13" t="s">
        <v>15</v>
      </c>
      <c r="C13" s="1">
        <v>45753</v>
      </c>
      <c r="D13" s="1">
        <v>45756</v>
      </c>
      <c r="E13" s="1">
        <v>45758</v>
      </c>
      <c r="F13" s="1"/>
      <c r="G13" t="str">
        <f t="shared" si="0"/>
        <v>NA</v>
      </c>
      <c r="H13" t="s">
        <v>145</v>
      </c>
      <c r="I13" t="s">
        <v>21</v>
      </c>
      <c r="J13" t="s">
        <v>41</v>
      </c>
      <c r="K13" t="s">
        <v>30</v>
      </c>
    </row>
    <row r="14" spans="1:11" x14ac:dyDescent="0.3">
      <c r="A14" t="s">
        <v>42</v>
      </c>
      <c r="B14" t="s">
        <v>28</v>
      </c>
      <c r="C14" s="1">
        <v>45762</v>
      </c>
      <c r="D14" s="1">
        <v>45764</v>
      </c>
      <c r="E14" s="1">
        <v>45765</v>
      </c>
      <c r="F14" s="1"/>
      <c r="G14" t="str">
        <f t="shared" si="0"/>
        <v>NA</v>
      </c>
      <c r="H14" t="s">
        <v>145</v>
      </c>
      <c r="I14" t="s">
        <v>21</v>
      </c>
      <c r="J14" t="s">
        <v>32</v>
      </c>
      <c r="K14" t="s">
        <v>37</v>
      </c>
    </row>
    <row r="15" spans="1:11" x14ac:dyDescent="0.3">
      <c r="A15" t="s">
        <v>43</v>
      </c>
      <c r="B15" t="s">
        <v>20</v>
      </c>
      <c r="C15" s="1">
        <v>45742</v>
      </c>
      <c r="D15" s="1">
        <v>45746</v>
      </c>
      <c r="E15" s="1">
        <v>45747</v>
      </c>
      <c r="F15" s="1">
        <v>45748</v>
      </c>
      <c r="G15">
        <f t="shared" si="0"/>
        <v>6</v>
      </c>
      <c r="H15">
        <v>6</v>
      </c>
      <c r="I15" t="s">
        <v>11</v>
      </c>
      <c r="J15" t="s">
        <v>44</v>
      </c>
      <c r="K15" t="s">
        <v>23</v>
      </c>
    </row>
    <row r="16" spans="1:11" x14ac:dyDescent="0.3">
      <c r="A16" t="s">
        <v>45</v>
      </c>
      <c r="B16" t="s">
        <v>28</v>
      </c>
      <c r="C16" s="1">
        <v>45750</v>
      </c>
      <c r="D16" s="1">
        <v>45755</v>
      </c>
      <c r="E16" s="1">
        <v>45756</v>
      </c>
      <c r="F16" s="1"/>
      <c r="G16" t="str">
        <f t="shared" si="0"/>
        <v>NA</v>
      </c>
      <c r="H16" t="s">
        <v>145</v>
      </c>
      <c r="I16" t="s">
        <v>21</v>
      </c>
      <c r="J16" t="s">
        <v>26</v>
      </c>
      <c r="K16" t="s">
        <v>13</v>
      </c>
    </row>
    <row r="17" spans="1:11" x14ac:dyDescent="0.3">
      <c r="A17" t="s">
        <v>46</v>
      </c>
      <c r="B17" t="s">
        <v>20</v>
      </c>
      <c r="C17" s="1">
        <v>45757</v>
      </c>
      <c r="D17" s="1">
        <v>45761</v>
      </c>
      <c r="E17" s="1">
        <v>45766</v>
      </c>
      <c r="F17" s="1">
        <v>45770</v>
      </c>
      <c r="G17">
        <f t="shared" si="0"/>
        <v>13</v>
      </c>
      <c r="H17">
        <v>13</v>
      </c>
      <c r="I17" t="s">
        <v>11</v>
      </c>
      <c r="J17" t="s">
        <v>17</v>
      </c>
      <c r="K17" t="s">
        <v>18</v>
      </c>
    </row>
    <row r="18" spans="1:11" x14ac:dyDescent="0.3">
      <c r="A18" t="s">
        <v>47</v>
      </c>
      <c r="B18" t="s">
        <v>20</v>
      </c>
      <c r="C18" s="1">
        <v>45741</v>
      </c>
      <c r="D18" s="1">
        <v>45744</v>
      </c>
      <c r="E18" s="1">
        <v>45747</v>
      </c>
      <c r="F18" s="1">
        <v>45749</v>
      </c>
      <c r="G18">
        <f t="shared" si="0"/>
        <v>8</v>
      </c>
      <c r="H18">
        <v>8</v>
      </c>
      <c r="I18" t="s">
        <v>11</v>
      </c>
      <c r="J18" t="s">
        <v>48</v>
      </c>
      <c r="K18" t="s">
        <v>30</v>
      </c>
    </row>
    <row r="19" spans="1:11" x14ac:dyDescent="0.3">
      <c r="A19" t="s">
        <v>49</v>
      </c>
      <c r="B19" t="s">
        <v>20</v>
      </c>
      <c r="C19" s="1">
        <v>45764</v>
      </c>
      <c r="D19" s="1">
        <v>45767</v>
      </c>
      <c r="E19" s="1"/>
      <c r="F19" s="1"/>
      <c r="G19" t="str">
        <f t="shared" si="0"/>
        <v>NA</v>
      </c>
      <c r="H19" t="s">
        <v>145</v>
      </c>
      <c r="I19" t="s">
        <v>16</v>
      </c>
      <c r="J19" t="s">
        <v>35</v>
      </c>
      <c r="K19" t="s">
        <v>23</v>
      </c>
    </row>
    <row r="20" spans="1:11" x14ac:dyDescent="0.3">
      <c r="A20" t="s">
        <v>50</v>
      </c>
      <c r="B20" t="s">
        <v>15</v>
      </c>
      <c r="C20" s="1">
        <v>45737</v>
      </c>
      <c r="D20" s="1">
        <v>45742</v>
      </c>
      <c r="E20" s="1"/>
      <c r="F20" s="1"/>
      <c r="G20" t="str">
        <f t="shared" si="0"/>
        <v>NA</v>
      </c>
      <c r="H20" t="s">
        <v>145</v>
      </c>
      <c r="I20" t="s">
        <v>16</v>
      </c>
      <c r="J20" t="s">
        <v>35</v>
      </c>
      <c r="K20" t="s">
        <v>23</v>
      </c>
    </row>
    <row r="21" spans="1:11" x14ac:dyDescent="0.3">
      <c r="A21" t="s">
        <v>51</v>
      </c>
      <c r="B21" t="s">
        <v>10</v>
      </c>
      <c r="C21" s="1">
        <v>45743</v>
      </c>
      <c r="D21" s="1">
        <v>45744</v>
      </c>
      <c r="E21" s="1"/>
      <c r="F21" s="1"/>
      <c r="G21" t="str">
        <f t="shared" si="0"/>
        <v>NA</v>
      </c>
      <c r="H21" t="s">
        <v>145</v>
      </c>
      <c r="I21" t="s">
        <v>16</v>
      </c>
      <c r="J21" t="s">
        <v>41</v>
      </c>
      <c r="K21" t="s">
        <v>37</v>
      </c>
    </row>
    <row r="22" spans="1:11" x14ac:dyDescent="0.3">
      <c r="A22" t="s">
        <v>52</v>
      </c>
      <c r="B22" t="s">
        <v>10</v>
      </c>
      <c r="C22" s="1">
        <v>45743</v>
      </c>
      <c r="D22" s="1">
        <v>45745</v>
      </c>
      <c r="E22" s="1">
        <v>45750</v>
      </c>
      <c r="F22" s="1">
        <v>45753</v>
      </c>
      <c r="G22">
        <f t="shared" si="0"/>
        <v>10</v>
      </c>
      <c r="H22">
        <v>10</v>
      </c>
      <c r="I22" t="s">
        <v>11</v>
      </c>
      <c r="J22" t="s">
        <v>29</v>
      </c>
      <c r="K22" t="s">
        <v>30</v>
      </c>
    </row>
    <row r="23" spans="1:11" x14ac:dyDescent="0.3">
      <c r="A23" t="s">
        <v>53</v>
      </c>
      <c r="B23" t="s">
        <v>10</v>
      </c>
      <c r="C23" s="1">
        <v>45752</v>
      </c>
      <c r="D23" s="1">
        <v>45755</v>
      </c>
      <c r="E23" s="1">
        <v>45759</v>
      </c>
      <c r="F23" s="1"/>
      <c r="G23" t="str">
        <f t="shared" si="0"/>
        <v>NA</v>
      </c>
      <c r="H23" t="s">
        <v>145</v>
      </c>
      <c r="I23" t="s">
        <v>21</v>
      </c>
      <c r="J23" t="s">
        <v>32</v>
      </c>
      <c r="K23" t="s">
        <v>13</v>
      </c>
    </row>
    <row r="24" spans="1:11" x14ac:dyDescent="0.3">
      <c r="A24" t="s">
        <v>54</v>
      </c>
      <c r="B24" t="s">
        <v>10</v>
      </c>
      <c r="C24" s="1">
        <v>45749</v>
      </c>
      <c r="D24" s="1">
        <v>45754</v>
      </c>
      <c r="E24" s="1">
        <v>45759</v>
      </c>
      <c r="F24" s="1">
        <v>45763</v>
      </c>
      <c r="G24">
        <f t="shared" si="0"/>
        <v>14</v>
      </c>
      <c r="H24">
        <v>14</v>
      </c>
      <c r="I24" t="s">
        <v>11</v>
      </c>
      <c r="J24" t="s">
        <v>48</v>
      </c>
      <c r="K24" t="s">
        <v>30</v>
      </c>
    </row>
    <row r="25" spans="1:11" x14ac:dyDescent="0.3">
      <c r="A25" t="s">
        <v>55</v>
      </c>
      <c r="B25" t="s">
        <v>10</v>
      </c>
      <c r="C25" s="1">
        <v>45747</v>
      </c>
      <c r="D25" s="1">
        <v>45749</v>
      </c>
      <c r="E25" s="1">
        <v>45750</v>
      </c>
      <c r="F25" s="1">
        <v>45754</v>
      </c>
      <c r="G25">
        <f t="shared" si="0"/>
        <v>7</v>
      </c>
      <c r="H25">
        <v>7</v>
      </c>
      <c r="I25" t="s">
        <v>11</v>
      </c>
      <c r="J25" t="s">
        <v>32</v>
      </c>
      <c r="K25" t="s">
        <v>18</v>
      </c>
    </row>
    <row r="26" spans="1:11" x14ac:dyDescent="0.3">
      <c r="A26" t="s">
        <v>56</v>
      </c>
      <c r="B26" t="s">
        <v>15</v>
      </c>
      <c r="C26" s="1">
        <v>45750</v>
      </c>
      <c r="D26" s="1">
        <v>45751</v>
      </c>
      <c r="E26" s="1">
        <v>45753</v>
      </c>
      <c r="F26" s="1"/>
      <c r="G26" t="str">
        <f t="shared" si="0"/>
        <v>NA</v>
      </c>
      <c r="H26" t="s">
        <v>145</v>
      </c>
      <c r="I26" t="s">
        <v>21</v>
      </c>
      <c r="J26" t="s">
        <v>17</v>
      </c>
      <c r="K26" t="s">
        <v>37</v>
      </c>
    </row>
    <row r="27" spans="1:11" x14ac:dyDescent="0.3">
      <c r="A27" t="s">
        <v>57</v>
      </c>
      <c r="B27" t="s">
        <v>28</v>
      </c>
      <c r="C27" s="1">
        <v>45752</v>
      </c>
      <c r="D27" s="1">
        <v>45753</v>
      </c>
      <c r="E27" s="1">
        <v>45754</v>
      </c>
      <c r="F27" s="1">
        <v>45761</v>
      </c>
      <c r="G27">
        <f t="shared" si="0"/>
        <v>9</v>
      </c>
      <c r="H27">
        <v>9</v>
      </c>
      <c r="I27" t="s">
        <v>11</v>
      </c>
      <c r="J27" t="s">
        <v>44</v>
      </c>
      <c r="K27" t="s">
        <v>13</v>
      </c>
    </row>
    <row r="28" spans="1:11" x14ac:dyDescent="0.3">
      <c r="A28" t="s">
        <v>58</v>
      </c>
      <c r="B28" t="s">
        <v>20</v>
      </c>
      <c r="C28" s="1">
        <v>45759</v>
      </c>
      <c r="D28" s="1">
        <v>45762</v>
      </c>
      <c r="E28" s="1"/>
      <c r="F28" s="1"/>
      <c r="G28" t="str">
        <f t="shared" si="0"/>
        <v>NA</v>
      </c>
      <c r="H28" t="s">
        <v>145</v>
      </c>
      <c r="I28" t="s">
        <v>16</v>
      </c>
      <c r="J28" t="s">
        <v>29</v>
      </c>
      <c r="K28" t="s">
        <v>30</v>
      </c>
    </row>
    <row r="29" spans="1:11" x14ac:dyDescent="0.3">
      <c r="A29" t="s">
        <v>59</v>
      </c>
      <c r="B29" t="s">
        <v>10</v>
      </c>
      <c r="C29" s="1">
        <v>45741</v>
      </c>
      <c r="D29" s="1">
        <v>45742</v>
      </c>
      <c r="E29" s="1">
        <v>45745</v>
      </c>
      <c r="F29" s="1">
        <v>45748</v>
      </c>
      <c r="G29">
        <f t="shared" si="0"/>
        <v>7</v>
      </c>
      <c r="H29">
        <v>7</v>
      </c>
      <c r="I29" t="s">
        <v>11</v>
      </c>
      <c r="J29" t="s">
        <v>48</v>
      </c>
      <c r="K29" t="s">
        <v>13</v>
      </c>
    </row>
    <row r="30" spans="1:11" x14ac:dyDescent="0.3">
      <c r="A30" t="s">
        <v>60</v>
      </c>
      <c r="B30" t="s">
        <v>10</v>
      </c>
      <c r="C30" s="1">
        <v>45763</v>
      </c>
      <c r="D30" s="1">
        <v>45767</v>
      </c>
      <c r="E30" s="1">
        <v>45771</v>
      </c>
      <c r="F30" s="1">
        <v>45775</v>
      </c>
      <c r="G30">
        <f t="shared" si="0"/>
        <v>12</v>
      </c>
      <c r="H30">
        <v>12</v>
      </c>
      <c r="I30" t="s">
        <v>11</v>
      </c>
      <c r="J30" t="s">
        <v>41</v>
      </c>
      <c r="K30" t="s">
        <v>30</v>
      </c>
    </row>
    <row r="31" spans="1:11" x14ac:dyDescent="0.3">
      <c r="A31" t="s">
        <v>61</v>
      </c>
      <c r="B31" t="s">
        <v>10</v>
      </c>
      <c r="C31" s="1">
        <v>45747</v>
      </c>
      <c r="D31" s="1">
        <v>45750</v>
      </c>
      <c r="E31" s="1">
        <v>45751</v>
      </c>
      <c r="F31" s="1"/>
      <c r="G31" t="str">
        <f t="shared" si="0"/>
        <v>NA</v>
      </c>
      <c r="H31" t="s">
        <v>145</v>
      </c>
      <c r="I31" t="s">
        <v>21</v>
      </c>
      <c r="J31" t="s">
        <v>35</v>
      </c>
      <c r="K31" t="s">
        <v>30</v>
      </c>
    </row>
    <row r="32" spans="1:11" x14ac:dyDescent="0.3">
      <c r="A32" t="s">
        <v>62</v>
      </c>
      <c r="B32" t="s">
        <v>28</v>
      </c>
      <c r="C32" s="1">
        <v>45741</v>
      </c>
      <c r="D32" s="1">
        <v>45743</v>
      </c>
      <c r="E32" s="1">
        <v>45746</v>
      </c>
      <c r="F32" s="1"/>
      <c r="G32" t="str">
        <f t="shared" si="0"/>
        <v>NA</v>
      </c>
      <c r="H32" t="s">
        <v>145</v>
      </c>
      <c r="I32" t="s">
        <v>21</v>
      </c>
      <c r="J32" t="s">
        <v>32</v>
      </c>
      <c r="K32" t="s">
        <v>23</v>
      </c>
    </row>
    <row r="33" spans="1:11" x14ac:dyDescent="0.3">
      <c r="A33" t="s">
        <v>63</v>
      </c>
      <c r="B33" t="s">
        <v>10</v>
      </c>
      <c r="C33" s="1">
        <v>45763</v>
      </c>
      <c r="D33" s="1">
        <v>45764</v>
      </c>
      <c r="E33" s="1">
        <v>45765</v>
      </c>
      <c r="F33" s="1">
        <v>45766</v>
      </c>
      <c r="G33">
        <f t="shared" si="0"/>
        <v>3</v>
      </c>
      <c r="H33">
        <v>3</v>
      </c>
      <c r="I33" t="s">
        <v>11</v>
      </c>
      <c r="J33" t="s">
        <v>32</v>
      </c>
      <c r="K33" t="s">
        <v>30</v>
      </c>
    </row>
    <row r="34" spans="1:11" x14ac:dyDescent="0.3">
      <c r="A34" t="s">
        <v>64</v>
      </c>
      <c r="B34" t="s">
        <v>15</v>
      </c>
      <c r="C34" s="1">
        <v>45752</v>
      </c>
      <c r="D34" s="1">
        <v>45754</v>
      </c>
      <c r="E34" s="1">
        <v>45757</v>
      </c>
      <c r="F34" s="1"/>
      <c r="G34" t="str">
        <f t="shared" si="0"/>
        <v>NA</v>
      </c>
      <c r="H34" t="s">
        <v>145</v>
      </c>
      <c r="I34" t="s">
        <v>21</v>
      </c>
      <c r="J34" t="s">
        <v>22</v>
      </c>
      <c r="K34" t="s">
        <v>23</v>
      </c>
    </row>
    <row r="35" spans="1:11" x14ac:dyDescent="0.3">
      <c r="A35" t="s">
        <v>65</v>
      </c>
      <c r="B35" t="s">
        <v>28</v>
      </c>
      <c r="C35" s="1">
        <v>45748</v>
      </c>
      <c r="D35" s="1">
        <v>45750</v>
      </c>
      <c r="E35" s="1">
        <v>45752</v>
      </c>
      <c r="F35" s="1"/>
      <c r="G35" t="str">
        <f t="shared" si="0"/>
        <v>NA</v>
      </c>
      <c r="H35" t="s">
        <v>145</v>
      </c>
      <c r="I35" t="s">
        <v>21</v>
      </c>
      <c r="J35" t="s">
        <v>41</v>
      </c>
      <c r="K35" t="s">
        <v>23</v>
      </c>
    </row>
    <row r="36" spans="1:11" x14ac:dyDescent="0.3">
      <c r="A36" t="s">
        <v>66</v>
      </c>
      <c r="B36" t="s">
        <v>28</v>
      </c>
      <c r="C36" s="1">
        <v>45759</v>
      </c>
      <c r="D36" s="1">
        <v>45763</v>
      </c>
      <c r="E36" s="1">
        <v>45766</v>
      </c>
      <c r="F36" s="1"/>
      <c r="G36" t="str">
        <f t="shared" si="0"/>
        <v>NA</v>
      </c>
      <c r="H36" t="s">
        <v>145</v>
      </c>
      <c r="I36" t="s">
        <v>21</v>
      </c>
      <c r="J36" t="s">
        <v>26</v>
      </c>
      <c r="K36" t="s">
        <v>37</v>
      </c>
    </row>
    <row r="37" spans="1:11" x14ac:dyDescent="0.3">
      <c r="A37" t="s">
        <v>67</v>
      </c>
      <c r="B37" t="s">
        <v>28</v>
      </c>
      <c r="C37" s="1">
        <v>45761</v>
      </c>
      <c r="D37" s="1">
        <v>45766</v>
      </c>
      <c r="E37" s="1">
        <v>45771</v>
      </c>
      <c r="F37" s="1"/>
      <c r="G37" t="str">
        <f t="shared" si="0"/>
        <v>NA</v>
      </c>
      <c r="H37" t="s">
        <v>145</v>
      </c>
      <c r="I37" t="s">
        <v>21</v>
      </c>
      <c r="J37" t="s">
        <v>32</v>
      </c>
      <c r="K37" t="s">
        <v>23</v>
      </c>
    </row>
    <row r="38" spans="1:11" x14ac:dyDescent="0.3">
      <c r="A38" t="s">
        <v>68</v>
      </c>
      <c r="B38" t="s">
        <v>10</v>
      </c>
      <c r="C38" s="1">
        <v>45746</v>
      </c>
      <c r="D38" s="1">
        <v>45748</v>
      </c>
      <c r="E38" s="1">
        <v>45752</v>
      </c>
      <c r="F38" s="1">
        <v>45757</v>
      </c>
      <c r="G38">
        <f t="shared" si="0"/>
        <v>11</v>
      </c>
      <c r="H38">
        <v>11</v>
      </c>
      <c r="I38" t="s">
        <v>11</v>
      </c>
      <c r="J38" t="s">
        <v>12</v>
      </c>
      <c r="K38" t="s">
        <v>37</v>
      </c>
    </row>
    <row r="39" spans="1:11" x14ac:dyDescent="0.3">
      <c r="A39" t="s">
        <v>69</v>
      </c>
      <c r="B39" t="s">
        <v>10</v>
      </c>
      <c r="C39" s="1">
        <v>45741</v>
      </c>
      <c r="D39" s="1">
        <v>45744</v>
      </c>
      <c r="E39" s="1">
        <v>45746</v>
      </c>
      <c r="F39" s="1"/>
      <c r="G39" t="str">
        <f t="shared" si="0"/>
        <v>NA</v>
      </c>
      <c r="H39" t="s">
        <v>145</v>
      </c>
      <c r="I39" t="s">
        <v>21</v>
      </c>
      <c r="J39" t="s">
        <v>12</v>
      </c>
      <c r="K39" t="s">
        <v>23</v>
      </c>
    </row>
    <row r="40" spans="1:11" x14ac:dyDescent="0.3">
      <c r="A40" t="s">
        <v>70</v>
      </c>
      <c r="B40" t="s">
        <v>10</v>
      </c>
      <c r="C40" s="1">
        <v>45754</v>
      </c>
      <c r="D40" s="1">
        <v>45756</v>
      </c>
      <c r="E40" s="1">
        <v>45761</v>
      </c>
      <c r="F40" s="1"/>
      <c r="G40" t="str">
        <f t="shared" si="0"/>
        <v>NA</v>
      </c>
      <c r="H40" t="s">
        <v>145</v>
      </c>
      <c r="I40" t="s">
        <v>21</v>
      </c>
      <c r="J40" t="s">
        <v>12</v>
      </c>
      <c r="K40" t="s">
        <v>30</v>
      </c>
    </row>
    <row r="41" spans="1:11" x14ac:dyDescent="0.3">
      <c r="A41" t="s">
        <v>71</v>
      </c>
      <c r="B41" t="s">
        <v>28</v>
      </c>
      <c r="C41" s="1">
        <v>45741</v>
      </c>
      <c r="D41" s="1">
        <v>45744</v>
      </c>
      <c r="E41" s="1">
        <v>45749</v>
      </c>
      <c r="F41" s="1">
        <v>45750</v>
      </c>
      <c r="G41">
        <f t="shared" si="0"/>
        <v>9</v>
      </c>
      <c r="H41">
        <v>9</v>
      </c>
      <c r="I41" t="s">
        <v>11</v>
      </c>
      <c r="J41" t="s">
        <v>29</v>
      </c>
      <c r="K41" t="s">
        <v>30</v>
      </c>
    </row>
    <row r="42" spans="1:11" x14ac:dyDescent="0.3">
      <c r="A42" t="s">
        <v>72</v>
      </c>
      <c r="B42" t="s">
        <v>15</v>
      </c>
      <c r="C42" s="1">
        <v>45751</v>
      </c>
      <c r="D42" s="1">
        <v>45756</v>
      </c>
      <c r="E42" s="1">
        <v>45760</v>
      </c>
      <c r="F42" s="1">
        <v>45764</v>
      </c>
      <c r="G42">
        <f t="shared" si="0"/>
        <v>13</v>
      </c>
      <c r="H42">
        <v>13</v>
      </c>
      <c r="I42" t="s">
        <v>11</v>
      </c>
      <c r="J42" t="s">
        <v>48</v>
      </c>
      <c r="K42" t="s">
        <v>37</v>
      </c>
    </row>
    <row r="43" spans="1:11" x14ac:dyDescent="0.3">
      <c r="A43" t="s">
        <v>73</v>
      </c>
      <c r="B43" t="s">
        <v>15</v>
      </c>
      <c r="C43" s="1">
        <v>45766</v>
      </c>
      <c r="D43" s="1">
        <v>45769</v>
      </c>
      <c r="E43" s="1">
        <v>45771</v>
      </c>
      <c r="F43" s="1"/>
      <c r="G43" t="str">
        <f t="shared" si="0"/>
        <v>NA</v>
      </c>
      <c r="H43" t="s">
        <v>145</v>
      </c>
      <c r="I43" t="s">
        <v>21</v>
      </c>
      <c r="J43" t="s">
        <v>35</v>
      </c>
      <c r="K43" t="s">
        <v>13</v>
      </c>
    </row>
    <row r="44" spans="1:11" x14ac:dyDescent="0.3">
      <c r="A44" t="s">
        <v>74</v>
      </c>
      <c r="B44" t="s">
        <v>25</v>
      </c>
      <c r="C44" s="1">
        <v>45757</v>
      </c>
      <c r="D44" s="1">
        <v>45760</v>
      </c>
      <c r="E44" s="1">
        <v>45765</v>
      </c>
      <c r="F44" s="1"/>
      <c r="G44" t="str">
        <f t="shared" si="0"/>
        <v>NA</v>
      </c>
      <c r="H44" t="s">
        <v>145</v>
      </c>
      <c r="I44" t="s">
        <v>21</v>
      </c>
      <c r="J44" t="s">
        <v>32</v>
      </c>
      <c r="K44" t="s">
        <v>30</v>
      </c>
    </row>
    <row r="45" spans="1:11" x14ac:dyDescent="0.3">
      <c r="A45" t="s">
        <v>75</v>
      </c>
      <c r="B45" t="s">
        <v>28</v>
      </c>
      <c r="C45" s="1">
        <v>45758</v>
      </c>
      <c r="D45" s="1">
        <v>45761</v>
      </c>
      <c r="E45" s="1">
        <v>45762</v>
      </c>
      <c r="F45" s="1"/>
      <c r="G45" t="str">
        <f t="shared" si="0"/>
        <v>NA</v>
      </c>
      <c r="H45" t="s">
        <v>145</v>
      </c>
      <c r="I45" t="s">
        <v>21</v>
      </c>
      <c r="J45" t="s">
        <v>48</v>
      </c>
      <c r="K45" t="s">
        <v>23</v>
      </c>
    </row>
    <row r="46" spans="1:11" x14ac:dyDescent="0.3">
      <c r="A46" t="s">
        <v>76</v>
      </c>
      <c r="B46" t="s">
        <v>25</v>
      </c>
      <c r="C46" s="1">
        <v>45747</v>
      </c>
      <c r="D46" s="1">
        <v>45752</v>
      </c>
      <c r="E46" s="1">
        <v>45753</v>
      </c>
      <c r="F46" s="1">
        <v>45759</v>
      </c>
      <c r="G46">
        <f t="shared" si="0"/>
        <v>12</v>
      </c>
      <c r="H46">
        <v>12</v>
      </c>
      <c r="I46" t="s">
        <v>11</v>
      </c>
      <c r="J46" t="s">
        <v>32</v>
      </c>
      <c r="K46" t="s">
        <v>13</v>
      </c>
    </row>
    <row r="47" spans="1:11" x14ac:dyDescent="0.3">
      <c r="A47" t="s">
        <v>77</v>
      </c>
      <c r="B47" t="s">
        <v>10</v>
      </c>
      <c r="C47" s="1">
        <v>45739</v>
      </c>
      <c r="D47" s="1">
        <v>45744</v>
      </c>
      <c r="E47" s="1">
        <v>45745</v>
      </c>
      <c r="F47" s="1">
        <v>45747</v>
      </c>
      <c r="G47">
        <f t="shared" si="0"/>
        <v>8</v>
      </c>
      <c r="H47">
        <v>8</v>
      </c>
      <c r="I47" t="s">
        <v>11</v>
      </c>
      <c r="J47" t="s">
        <v>32</v>
      </c>
      <c r="K47" t="s">
        <v>23</v>
      </c>
    </row>
    <row r="48" spans="1:11" x14ac:dyDescent="0.3">
      <c r="A48" t="s">
        <v>78</v>
      </c>
      <c r="B48" t="s">
        <v>20</v>
      </c>
      <c r="C48" s="1">
        <v>45755</v>
      </c>
      <c r="D48" s="1">
        <v>45756</v>
      </c>
      <c r="E48" s="1">
        <v>45758</v>
      </c>
      <c r="F48" s="1"/>
      <c r="G48" t="str">
        <f t="shared" si="0"/>
        <v>NA</v>
      </c>
      <c r="H48" t="s">
        <v>145</v>
      </c>
      <c r="I48" t="s">
        <v>21</v>
      </c>
      <c r="J48" t="s">
        <v>26</v>
      </c>
      <c r="K48" t="s">
        <v>23</v>
      </c>
    </row>
    <row r="49" spans="1:11" x14ac:dyDescent="0.3">
      <c r="A49" t="s">
        <v>79</v>
      </c>
      <c r="B49" t="s">
        <v>25</v>
      </c>
      <c r="C49" s="1">
        <v>45757</v>
      </c>
      <c r="D49" s="1">
        <v>45761</v>
      </c>
      <c r="E49" s="1">
        <v>45763</v>
      </c>
      <c r="F49" s="1"/>
      <c r="G49" t="str">
        <f t="shared" si="0"/>
        <v>NA</v>
      </c>
      <c r="H49" t="s">
        <v>145</v>
      </c>
      <c r="I49" t="s">
        <v>21</v>
      </c>
      <c r="J49" t="s">
        <v>32</v>
      </c>
      <c r="K49" t="s">
        <v>37</v>
      </c>
    </row>
    <row r="50" spans="1:11" x14ac:dyDescent="0.3">
      <c r="A50" t="s">
        <v>80</v>
      </c>
      <c r="B50" t="s">
        <v>25</v>
      </c>
      <c r="C50" s="1">
        <v>45742</v>
      </c>
      <c r="D50" s="1">
        <v>45746</v>
      </c>
      <c r="E50" s="1"/>
      <c r="F50" s="1"/>
      <c r="G50" t="str">
        <f t="shared" si="0"/>
        <v>NA</v>
      </c>
      <c r="H50" t="s">
        <v>145</v>
      </c>
      <c r="I50" t="s">
        <v>16</v>
      </c>
      <c r="J50" t="s">
        <v>17</v>
      </c>
      <c r="K50" t="s">
        <v>30</v>
      </c>
    </row>
    <row r="51" spans="1:11" x14ac:dyDescent="0.3">
      <c r="A51" t="s">
        <v>81</v>
      </c>
      <c r="B51" t="s">
        <v>25</v>
      </c>
      <c r="C51" s="1">
        <v>45747</v>
      </c>
      <c r="D51" s="1">
        <v>45748</v>
      </c>
      <c r="E51" s="1">
        <v>45750</v>
      </c>
      <c r="F51" s="1">
        <v>45752</v>
      </c>
      <c r="G51">
        <f t="shared" si="0"/>
        <v>5</v>
      </c>
      <c r="H51">
        <v>5</v>
      </c>
      <c r="I51" t="s">
        <v>11</v>
      </c>
      <c r="J51" t="s">
        <v>29</v>
      </c>
      <c r="K51" t="s">
        <v>37</v>
      </c>
    </row>
    <row r="52" spans="1:11" x14ac:dyDescent="0.3">
      <c r="A52" t="s">
        <v>82</v>
      </c>
      <c r="B52" t="s">
        <v>20</v>
      </c>
      <c r="C52" s="1">
        <v>45745</v>
      </c>
      <c r="D52" s="1">
        <v>45750</v>
      </c>
      <c r="E52" s="1">
        <v>45755</v>
      </c>
      <c r="F52" s="1"/>
      <c r="G52" t="str">
        <f t="shared" si="0"/>
        <v>NA</v>
      </c>
      <c r="H52" t="s">
        <v>145</v>
      </c>
      <c r="I52" t="s">
        <v>21</v>
      </c>
      <c r="J52" t="s">
        <v>29</v>
      </c>
      <c r="K52" t="s">
        <v>13</v>
      </c>
    </row>
    <row r="53" spans="1:11" x14ac:dyDescent="0.3">
      <c r="A53" t="s">
        <v>83</v>
      </c>
      <c r="B53" t="s">
        <v>15</v>
      </c>
      <c r="C53" s="1">
        <v>45742</v>
      </c>
      <c r="D53" s="1">
        <v>45747</v>
      </c>
      <c r="E53" s="1">
        <v>45749</v>
      </c>
      <c r="F53" s="1"/>
      <c r="G53" t="str">
        <f t="shared" si="0"/>
        <v>NA</v>
      </c>
      <c r="H53" t="s">
        <v>145</v>
      </c>
      <c r="I53" t="s">
        <v>21</v>
      </c>
      <c r="J53" t="s">
        <v>32</v>
      </c>
      <c r="K53" t="s">
        <v>18</v>
      </c>
    </row>
    <row r="54" spans="1:11" x14ac:dyDescent="0.3">
      <c r="A54" t="s">
        <v>84</v>
      </c>
      <c r="B54" t="s">
        <v>20</v>
      </c>
      <c r="C54" s="1">
        <v>45742</v>
      </c>
      <c r="D54" s="1">
        <v>45746</v>
      </c>
      <c r="E54" s="1">
        <v>45751</v>
      </c>
      <c r="F54" s="1">
        <v>45755</v>
      </c>
      <c r="G54">
        <f t="shared" si="0"/>
        <v>13</v>
      </c>
      <c r="H54">
        <v>13</v>
      </c>
      <c r="I54" t="s">
        <v>11</v>
      </c>
      <c r="J54" t="s">
        <v>35</v>
      </c>
      <c r="K54" t="s">
        <v>23</v>
      </c>
    </row>
    <row r="55" spans="1:11" x14ac:dyDescent="0.3">
      <c r="A55" t="s">
        <v>85</v>
      </c>
      <c r="B55" t="s">
        <v>20</v>
      </c>
      <c r="C55" s="1">
        <v>45759</v>
      </c>
      <c r="D55" s="1">
        <v>45762</v>
      </c>
      <c r="E55" s="1">
        <v>45764</v>
      </c>
      <c r="F55" s="1"/>
      <c r="G55" t="str">
        <f t="shared" si="0"/>
        <v>NA</v>
      </c>
      <c r="H55" t="s">
        <v>145</v>
      </c>
      <c r="I55" t="s">
        <v>21</v>
      </c>
      <c r="J55" t="s">
        <v>22</v>
      </c>
      <c r="K55" t="s">
        <v>30</v>
      </c>
    </row>
    <row r="56" spans="1:11" x14ac:dyDescent="0.3">
      <c r="A56" t="s">
        <v>86</v>
      </c>
      <c r="B56" t="s">
        <v>15</v>
      </c>
      <c r="C56" s="1">
        <v>45765</v>
      </c>
      <c r="D56" s="1">
        <v>45768</v>
      </c>
      <c r="E56" s="1">
        <v>45769</v>
      </c>
      <c r="F56" s="1"/>
      <c r="G56" t="str">
        <f t="shared" si="0"/>
        <v>NA</v>
      </c>
      <c r="H56" t="s">
        <v>145</v>
      </c>
      <c r="I56" t="s">
        <v>21</v>
      </c>
      <c r="J56" t="s">
        <v>26</v>
      </c>
      <c r="K56" t="s">
        <v>13</v>
      </c>
    </row>
    <row r="57" spans="1:11" x14ac:dyDescent="0.3">
      <c r="A57" t="s">
        <v>87</v>
      </c>
      <c r="B57" t="s">
        <v>10</v>
      </c>
      <c r="C57" s="1">
        <v>45757</v>
      </c>
      <c r="D57" s="1">
        <v>45761</v>
      </c>
      <c r="E57" s="1">
        <v>45762</v>
      </c>
      <c r="F57" s="1">
        <v>45768</v>
      </c>
      <c r="G57">
        <f t="shared" si="0"/>
        <v>11</v>
      </c>
      <c r="H57">
        <v>11</v>
      </c>
      <c r="I57" t="s">
        <v>11</v>
      </c>
      <c r="J57" t="s">
        <v>22</v>
      </c>
      <c r="K57" t="s">
        <v>13</v>
      </c>
    </row>
    <row r="58" spans="1:11" x14ac:dyDescent="0.3">
      <c r="A58" t="s">
        <v>88</v>
      </c>
      <c r="B58" t="s">
        <v>20</v>
      </c>
      <c r="C58" s="1">
        <v>45758</v>
      </c>
      <c r="D58" s="1">
        <v>45759</v>
      </c>
      <c r="E58" s="1">
        <v>45760</v>
      </c>
      <c r="F58" s="1"/>
      <c r="G58" t="str">
        <f t="shared" si="0"/>
        <v>NA</v>
      </c>
      <c r="H58" t="s">
        <v>145</v>
      </c>
      <c r="I58" t="s">
        <v>21</v>
      </c>
      <c r="J58" t="s">
        <v>48</v>
      </c>
      <c r="K58" t="s">
        <v>18</v>
      </c>
    </row>
    <row r="59" spans="1:11" x14ac:dyDescent="0.3">
      <c r="A59" t="s">
        <v>89</v>
      </c>
      <c r="B59" t="s">
        <v>15</v>
      </c>
      <c r="C59" s="1">
        <v>45756</v>
      </c>
      <c r="D59" s="1">
        <v>45757</v>
      </c>
      <c r="E59" s="1">
        <v>45760</v>
      </c>
      <c r="F59" s="1"/>
      <c r="G59" t="str">
        <f t="shared" si="0"/>
        <v>NA</v>
      </c>
      <c r="H59" t="s">
        <v>145</v>
      </c>
      <c r="I59" t="s">
        <v>21</v>
      </c>
      <c r="J59" t="s">
        <v>12</v>
      </c>
      <c r="K59" t="s">
        <v>37</v>
      </c>
    </row>
    <row r="60" spans="1:11" x14ac:dyDescent="0.3">
      <c r="A60" t="s">
        <v>90</v>
      </c>
      <c r="B60" t="s">
        <v>20</v>
      </c>
      <c r="C60" s="1">
        <v>45745</v>
      </c>
      <c r="D60" s="1">
        <v>45749</v>
      </c>
      <c r="E60" s="1"/>
      <c r="F60" s="1"/>
      <c r="G60" t="str">
        <f t="shared" si="0"/>
        <v>NA</v>
      </c>
      <c r="H60" t="s">
        <v>145</v>
      </c>
      <c r="I60" t="s">
        <v>16</v>
      </c>
      <c r="J60" t="s">
        <v>44</v>
      </c>
      <c r="K60" t="s">
        <v>23</v>
      </c>
    </row>
    <row r="61" spans="1:11" x14ac:dyDescent="0.3">
      <c r="A61" t="s">
        <v>91</v>
      </c>
      <c r="B61" t="s">
        <v>15</v>
      </c>
      <c r="C61" s="1">
        <v>45765</v>
      </c>
      <c r="D61" s="1">
        <v>45769</v>
      </c>
      <c r="E61" s="1">
        <v>45771</v>
      </c>
      <c r="F61" s="1">
        <v>45773</v>
      </c>
      <c r="G61">
        <f t="shared" si="0"/>
        <v>8</v>
      </c>
      <c r="H61">
        <v>8</v>
      </c>
      <c r="I61" t="s">
        <v>11</v>
      </c>
      <c r="J61" t="s">
        <v>41</v>
      </c>
      <c r="K61" t="s">
        <v>37</v>
      </c>
    </row>
    <row r="62" spans="1:11" x14ac:dyDescent="0.3">
      <c r="A62" t="s">
        <v>92</v>
      </c>
      <c r="B62" t="s">
        <v>28</v>
      </c>
      <c r="C62" s="1">
        <v>45764</v>
      </c>
      <c r="D62" s="1">
        <v>45768</v>
      </c>
      <c r="E62" s="1">
        <v>45772</v>
      </c>
      <c r="F62" s="1"/>
      <c r="G62" t="str">
        <f t="shared" si="0"/>
        <v>NA</v>
      </c>
      <c r="H62" t="s">
        <v>145</v>
      </c>
      <c r="I62" t="s">
        <v>21</v>
      </c>
      <c r="J62" t="s">
        <v>29</v>
      </c>
      <c r="K62" t="s">
        <v>37</v>
      </c>
    </row>
    <row r="63" spans="1:11" x14ac:dyDescent="0.3">
      <c r="A63" t="s">
        <v>93</v>
      </c>
      <c r="B63" t="s">
        <v>28</v>
      </c>
      <c r="C63" s="1">
        <v>45760</v>
      </c>
      <c r="D63" s="1">
        <v>45764</v>
      </c>
      <c r="E63" s="1">
        <v>45768</v>
      </c>
      <c r="F63" s="1"/>
      <c r="G63" t="str">
        <f t="shared" si="0"/>
        <v>NA</v>
      </c>
      <c r="H63" t="s">
        <v>145</v>
      </c>
      <c r="I63" t="s">
        <v>21</v>
      </c>
      <c r="J63" t="s">
        <v>26</v>
      </c>
      <c r="K63" t="s">
        <v>13</v>
      </c>
    </row>
    <row r="64" spans="1:11" x14ac:dyDescent="0.3">
      <c r="A64" t="s">
        <v>94</v>
      </c>
      <c r="B64" t="s">
        <v>20</v>
      </c>
      <c r="C64" s="1">
        <v>45751</v>
      </c>
      <c r="D64" s="1">
        <v>45755</v>
      </c>
      <c r="E64" s="1"/>
      <c r="F64" s="1"/>
      <c r="G64" t="str">
        <f t="shared" si="0"/>
        <v>NA</v>
      </c>
      <c r="H64" t="s">
        <v>145</v>
      </c>
      <c r="I64" t="s">
        <v>16</v>
      </c>
      <c r="J64" t="s">
        <v>32</v>
      </c>
      <c r="K64" t="s">
        <v>23</v>
      </c>
    </row>
    <row r="65" spans="1:11" x14ac:dyDescent="0.3">
      <c r="A65" t="s">
        <v>95</v>
      </c>
      <c r="B65" t="s">
        <v>28</v>
      </c>
      <c r="C65" s="1">
        <v>45747</v>
      </c>
      <c r="D65" s="1">
        <v>45752</v>
      </c>
      <c r="E65" s="1">
        <v>45757</v>
      </c>
      <c r="F65" s="1">
        <v>45760</v>
      </c>
      <c r="G65">
        <f t="shared" si="0"/>
        <v>13</v>
      </c>
      <c r="H65">
        <v>13</v>
      </c>
      <c r="I65" t="s">
        <v>11</v>
      </c>
      <c r="J65" t="s">
        <v>12</v>
      </c>
      <c r="K65" t="s">
        <v>23</v>
      </c>
    </row>
    <row r="66" spans="1:11" x14ac:dyDescent="0.3">
      <c r="A66" t="s">
        <v>96</v>
      </c>
      <c r="B66" t="s">
        <v>15</v>
      </c>
      <c r="C66" s="1">
        <v>45757</v>
      </c>
      <c r="D66" s="1">
        <v>45760</v>
      </c>
      <c r="E66" s="1">
        <v>45765</v>
      </c>
      <c r="F66" s="1">
        <v>45769</v>
      </c>
      <c r="G66">
        <f t="shared" si="0"/>
        <v>12</v>
      </c>
      <c r="H66">
        <v>12</v>
      </c>
      <c r="I66" t="s">
        <v>11</v>
      </c>
      <c r="J66" t="s">
        <v>12</v>
      </c>
      <c r="K66" t="s">
        <v>30</v>
      </c>
    </row>
    <row r="67" spans="1:11" x14ac:dyDescent="0.3">
      <c r="A67" t="s">
        <v>97</v>
      </c>
      <c r="B67" t="s">
        <v>15</v>
      </c>
      <c r="C67" s="1">
        <v>45740</v>
      </c>
      <c r="D67" s="1">
        <v>45742</v>
      </c>
      <c r="E67" s="1">
        <v>45746</v>
      </c>
      <c r="F67" s="1"/>
      <c r="G67" t="str">
        <f t="shared" ref="G67:G101" si="1">IF(I67="hired",F67-C67,"NA")</f>
        <v>NA</v>
      </c>
      <c r="H67" t="s">
        <v>145</v>
      </c>
      <c r="I67" t="s">
        <v>21</v>
      </c>
      <c r="J67" t="s">
        <v>29</v>
      </c>
      <c r="K67" t="s">
        <v>37</v>
      </c>
    </row>
    <row r="68" spans="1:11" x14ac:dyDescent="0.3">
      <c r="A68" t="s">
        <v>98</v>
      </c>
      <c r="B68" t="s">
        <v>10</v>
      </c>
      <c r="C68" s="1">
        <v>45747</v>
      </c>
      <c r="D68" s="1">
        <v>45749</v>
      </c>
      <c r="E68" s="1"/>
      <c r="F68" s="1"/>
      <c r="G68" t="str">
        <f t="shared" si="1"/>
        <v>NA</v>
      </c>
      <c r="H68" t="s">
        <v>145</v>
      </c>
      <c r="I68" t="s">
        <v>16</v>
      </c>
      <c r="J68" t="s">
        <v>22</v>
      </c>
      <c r="K68" t="s">
        <v>18</v>
      </c>
    </row>
    <row r="69" spans="1:11" x14ac:dyDescent="0.3">
      <c r="A69" t="s">
        <v>99</v>
      </c>
      <c r="B69" t="s">
        <v>25</v>
      </c>
      <c r="C69" s="1">
        <v>45766</v>
      </c>
      <c r="D69" s="1">
        <v>45768</v>
      </c>
      <c r="E69" s="1"/>
      <c r="F69" s="1"/>
      <c r="G69" t="str">
        <f t="shared" si="1"/>
        <v>NA</v>
      </c>
      <c r="H69" t="s">
        <v>145</v>
      </c>
      <c r="I69" t="s">
        <v>16</v>
      </c>
      <c r="J69" t="s">
        <v>29</v>
      </c>
      <c r="K69" t="s">
        <v>18</v>
      </c>
    </row>
    <row r="70" spans="1:11" x14ac:dyDescent="0.3">
      <c r="A70" t="s">
        <v>100</v>
      </c>
      <c r="B70" t="s">
        <v>20</v>
      </c>
      <c r="C70" s="1">
        <v>45762</v>
      </c>
      <c r="D70" s="1">
        <v>45767</v>
      </c>
      <c r="E70" s="1">
        <v>45768</v>
      </c>
      <c r="F70" s="1">
        <v>45770</v>
      </c>
      <c r="G70">
        <f t="shared" si="1"/>
        <v>8</v>
      </c>
      <c r="H70">
        <v>8</v>
      </c>
      <c r="I70" t="s">
        <v>11</v>
      </c>
      <c r="J70" t="s">
        <v>22</v>
      </c>
      <c r="K70" t="s">
        <v>23</v>
      </c>
    </row>
    <row r="71" spans="1:11" x14ac:dyDescent="0.3">
      <c r="A71" t="s">
        <v>101</v>
      </c>
      <c r="B71" t="s">
        <v>10</v>
      </c>
      <c r="C71" s="1">
        <v>45760</v>
      </c>
      <c r="D71" s="1">
        <v>45765</v>
      </c>
      <c r="E71" s="1">
        <v>45767</v>
      </c>
      <c r="F71" s="1">
        <v>45770</v>
      </c>
      <c r="G71">
        <f t="shared" si="1"/>
        <v>10</v>
      </c>
      <c r="H71">
        <v>10</v>
      </c>
      <c r="I71" t="s">
        <v>11</v>
      </c>
      <c r="J71" t="s">
        <v>22</v>
      </c>
      <c r="K71" t="s">
        <v>37</v>
      </c>
    </row>
    <row r="72" spans="1:11" x14ac:dyDescent="0.3">
      <c r="A72" t="s">
        <v>102</v>
      </c>
      <c r="B72" t="s">
        <v>10</v>
      </c>
      <c r="C72" s="1">
        <v>45749</v>
      </c>
      <c r="D72" s="1">
        <v>45751</v>
      </c>
      <c r="E72" s="1"/>
      <c r="F72" s="1"/>
      <c r="G72" t="str">
        <f t="shared" si="1"/>
        <v>NA</v>
      </c>
      <c r="H72" t="s">
        <v>145</v>
      </c>
      <c r="I72" t="s">
        <v>16</v>
      </c>
      <c r="J72" t="s">
        <v>17</v>
      </c>
      <c r="K72" t="s">
        <v>23</v>
      </c>
    </row>
    <row r="73" spans="1:11" x14ac:dyDescent="0.3">
      <c r="A73" t="s">
        <v>103</v>
      </c>
      <c r="B73" t="s">
        <v>15</v>
      </c>
      <c r="C73" s="1">
        <v>45766</v>
      </c>
      <c r="D73" s="1">
        <v>45769</v>
      </c>
      <c r="E73" s="1">
        <v>45772</v>
      </c>
      <c r="F73" s="1"/>
      <c r="G73" t="str">
        <f t="shared" si="1"/>
        <v>NA</v>
      </c>
      <c r="H73" t="s">
        <v>145</v>
      </c>
      <c r="I73" t="s">
        <v>21</v>
      </c>
      <c r="J73" t="s">
        <v>35</v>
      </c>
      <c r="K73" t="s">
        <v>18</v>
      </c>
    </row>
    <row r="74" spans="1:11" x14ac:dyDescent="0.3">
      <c r="A74" t="s">
        <v>104</v>
      </c>
      <c r="B74" t="s">
        <v>20</v>
      </c>
      <c r="C74" s="1">
        <v>45757</v>
      </c>
      <c r="D74" s="1">
        <v>45761</v>
      </c>
      <c r="E74" s="1">
        <v>45765</v>
      </c>
      <c r="F74" s="1">
        <v>45768</v>
      </c>
      <c r="G74">
        <f t="shared" si="1"/>
        <v>11</v>
      </c>
      <c r="H74">
        <v>11</v>
      </c>
      <c r="I74" t="s">
        <v>11</v>
      </c>
      <c r="J74" t="s">
        <v>48</v>
      </c>
      <c r="K74" t="s">
        <v>23</v>
      </c>
    </row>
    <row r="75" spans="1:11" x14ac:dyDescent="0.3">
      <c r="A75" t="s">
        <v>105</v>
      </c>
      <c r="B75" t="s">
        <v>10</v>
      </c>
      <c r="C75" s="1">
        <v>45759</v>
      </c>
      <c r="D75" s="1">
        <v>45762</v>
      </c>
      <c r="E75" s="1">
        <v>45767</v>
      </c>
      <c r="F75" s="1"/>
      <c r="G75" t="str">
        <f t="shared" si="1"/>
        <v>NA</v>
      </c>
      <c r="H75" t="s">
        <v>145</v>
      </c>
      <c r="I75" t="s">
        <v>21</v>
      </c>
      <c r="J75" t="s">
        <v>41</v>
      </c>
      <c r="K75" t="s">
        <v>18</v>
      </c>
    </row>
    <row r="76" spans="1:11" x14ac:dyDescent="0.3">
      <c r="A76" t="s">
        <v>106</v>
      </c>
      <c r="B76" t="s">
        <v>20</v>
      </c>
      <c r="C76" s="1">
        <v>45749</v>
      </c>
      <c r="D76" s="1">
        <v>45750</v>
      </c>
      <c r="E76" s="1">
        <v>45751</v>
      </c>
      <c r="F76" s="1"/>
      <c r="G76" t="str">
        <f t="shared" si="1"/>
        <v>NA</v>
      </c>
      <c r="H76" t="s">
        <v>145</v>
      </c>
      <c r="I76" t="s">
        <v>21</v>
      </c>
      <c r="J76" t="s">
        <v>44</v>
      </c>
      <c r="K76" t="s">
        <v>23</v>
      </c>
    </row>
    <row r="77" spans="1:11" x14ac:dyDescent="0.3">
      <c r="A77" t="s">
        <v>107</v>
      </c>
      <c r="B77" t="s">
        <v>25</v>
      </c>
      <c r="C77" s="1">
        <v>45744</v>
      </c>
      <c r="D77" s="1">
        <v>45745</v>
      </c>
      <c r="E77" s="1">
        <v>45750</v>
      </c>
      <c r="F77" s="1"/>
      <c r="G77" t="str">
        <f t="shared" si="1"/>
        <v>NA</v>
      </c>
      <c r="H77" t="s">
        <v>145</v>
      </c>
      <c r="I77" t="s">
        <v>21</v>
      </c>
      <c r="J77" t="s">
        <v>26</v>
      </c>
      <c r="K77" t="s">
        <v>18</v>
      </c>
    </row>
    <row r="78" spans="1:11" x14ac:dyDescent="0.3">
      <c r="A78" t="s">
        <v>108</v>
      </c>
      <c r="B78" t="s">
        <v>28</v>
      </c>
      <c r="C78" s="1">
        <v>45738</v>
      </c>
      <c r="D78" s="1">
        <v>45740</v>
      </c>
      <c r="E78" s="1">
        <v>45741</v>
      </c>
      <c r="F78" s="1">
        <v>45748</v>
      </c>
      <c r="G78">
        <f t="shared" si="1"/>
        <v>10</v>
      </c>
      <c r="H78">
        <v>10</v>
      </c>
      <c r="I78" t="s">
        <v>11</v>
      </c>
      <c r="J78" t="s">
        <v>44</v>
      </c>
      <c r="K78" t="s">
        <v>18</v>
      </c>
    </row>
    <row r="79" spans="1:11" x14ac:dyDescent="0.3">
      <c r="A79" t="s">
        <v>109</v>
      </c>
      <c r="B79" t="s">
        <v>25</v>
      </c>
      <c r="C79" s="1">
        <v>45750</v>
      </c>
      <c r="D79" s="1">
        <v>45751</v>
      </c>
      <c r="E79" s="1">
        <v>45754</v>
      </c>
      <c r="F79" s="1">
        <v>45757</v>
      </c>
      <c r="G79">
        <f t="shared" si="1"/>
        <v>7</v>
      </c>
      <c r="H79">
        <v>7</v>
      </c>
      <c r="I79" t="s">
        <v>11</v>
      </c>
      <c r="J79" t="s">
        <v>48</v>
      </c>
      <c r="K79" t="s">
        <v>30</v>
      </c>
    </row>
    <row r="80" spans="1:11" x14ac:dyDescent="0.3">
      <c r="A80" t="s">
        <v>110</v>
      </c>
      <c r="B80" t="s">
        <v>10</v>
      </c>
      <c r="C80" s="1">
        <v>45760</v>
      </c>
      <c r="D80" s="1">
        <v>45765</v>
      </c>
      <c r="E80" s="1"/>
      <c r="F80" s="1"/>
      <c r="G80" t="str">
        <f t="shared" si="1"/>
        <v>NA</v>
      </c>
      <c r="H80" t="s">
        <v>145</v>
      </c>
      <c r="I80" t="s">
        <v>16</v>
      </c>
      <c r="J80" t="s">
        <v>44</v>
      </c>
      <c r="K80" t="s">
        <v>13</v>
      </c>
    </row>
    <row r="81" spans="1:11" x14ac:dyDescent="0.3">
      <c r="A81" t="s">
        <v>111</v>
      </c>
      <c r="B81" t="s">
        <v>15</v>
      </c>
      <c r="C81" s="1">
        <v>45760</v>
      </c>
      <c r="D81" s="1">
        <v>45762</v>
      </c>
      <c r="E81" s="1">
        <v>45765</v>
      </c>
      <c r="F81" s="1"/>
      <c r="G81" t="str">
        <f t="shared" si="1"/>
        <v>NA</v>
      </c>
      <c r="H81" t="s">
        <v>145</v>
      </c>
      <c r="I81" t="s">
        <v>21</v>
      </c>
      <c r="J81" t="s">
        <v>12</v>
      </c>
      <c r="K81" t="s">
        <v>37</v>
      </c>
    </row>
    <row r="82" spans="1:11" x14ac:dyDescent="0.3">
      <c r="A82" t="s">
        <v>112</v>
      </c>
      <c r="B82" t="s">
        <v>10</v>
      </c>
      <c r="C82" s="1">
        <v>45750</v>
      </c>
      <c r="D82" s="1">
        <v>45752</v>
      </c>
      <c r="E82" s="1">
        <v>45753</v>
      </c>
      <c r="F82" s="1">
        <v>45759</v>
      </c>
      <c r="G82">
        <f t="shared" si="1"/>
        <v>9</v>
      </c>
      <c r="H82">
        <v>9</v>
      </c>
      <c r="I82" t="s">
        <v>11</v>
      </c>
      <c r="J82" t="s">
        <v>17</v>
      </c>
      <c r="K82" t="s">
        <v>30</v>
      </c>
    </row>
    <row r="83" spans="1:11" x14ac:dyDescent="0.3">
      <c r="A83" t="s">
        <v>113</v>
      </c>
      <c r="B83" t="s">
        <v>10</v>
      </c>
      <c r="C83" s="1">
        <v>45753</v>
      </c>
      <c r="D83" s="1">
        <v>45757</v>
      </c>
      <c r="E83" s="1">
        <v>45758</v>
      </c>
      <c r="F83" s="1"/>
      <c r="G83" t="str">
        <f t="shared" si="1"/>
        <v>NA</v>
      </c>
      <c r="H83" t="s">
        <v>145</v>
      </c>
      <c r="I83" t="s">
        <v>21</v>
      </c>
      <c r="J83" t="s">
        <v>26</v>
      </c>
      <c r="K83" t="s">
        <v>30</v>
      </c>
    </row>
    <row r="84" spans="1:11" x14ac:dyDescent="0.3">
      <c r="A84" t="s">
        <v>114</v>
      </c>
      <c r="B84" t="s">
        <v>10</v>
      </c>
      <c r="C84" s="1">
        <v>45758</v>
      </c>
      <c r="D84" s="1">
        <v>45762</v>
      </c>
      <c r="E84" s="1">
        <v>45763</v>
      </c>
      <c r="F84" s="1"/>
      <c r="G84" t="str">
        <f t="shared" si="1"/>
        <v>NA</v>
      </c>
      <c r="H84" t="s">
        <v>145</v>
      </c>
      <c r="I84" t="s">
        <v>21</v>
      </c>
      <c r="J84" t="s">
        <v>29</v>
      </c>
      <c r="K84" t="s">
        <v>37</v>
      </c>
    </row>
    <row r="85" spans="1:11" x14ac:dyDescent="0.3">
      <c r="A85" t="s">
        <v>115</v>
      </c>
      <c r="B85" t="s">
        <v>15</v>
      </c>
      <c r="C85" s="1">
        <v>45764</v>
      </c>
      <c r="D85" s="1">
        <v>45769</v>
      </c>
      <c r="E85" s="1"/>
      <c r="F85" s="1"/>
      <c r="G85" t="str">
        <f t="shared" si="1"/>
        <v>NA</v>
      </c>
      <c r="H85" t="s">
        <v>145</v>
      </c>
      <c r="I85" t="s">
        <v>16</v>
      </c>
      <c r="J85" t="s">
        <v>35</v>
      </c>
      <c r="K85" t="s">
        <v>37</v>
      </c>
    </row>
    <row r="86" spans="1:11" x14ac:dyDescent="0.3">
      <c r="A86" t="s">
        <v>116</v>
      </c>
      <c r="B86" t="s">
        <v>20</v>
      </c>
      <c r="C86" s="1">
        <v>45749</v>
      </c>
      <c r="D86" s="1">
        <v>45751</v>
      </c>
      <c r="E86" s="1">
        <v>45754</v>
      </c>
      <c r="F86" s="1"/>
      <c r="G86" t="str">
        <f t="shared" si="1"/>
        <v>NA</v>
      </c>
      <c r="H86" t="s">
        <v>145</v>
      </c>
      <c r="I86" t="s">
        <v>21</v>
      </c>
      <c r="J86" t="s">
        <v>12</v>
      </c>
      <c r="K86" t="s">
        <v>37</v>
      </c>
    </row>
    <row r="87" spans="1:11" x14ac:dyDescent="0.3">
      <c r="A87" t="s">
        <v>117</v>
      </c>
      <c r="B87" t="s">
        <v>20</v>
      </c>
      <c r="C87" s="1">
        <v>45739</v>
      </c>
      <c r="D87" s="1">
        <v>45743</v>
      </c>
      <c r="E87" s="1">
        <v>45744</v>
      </c>
      <c r="F87" s="1"/>
      <c r="G87" t="str">
        <f t="shared" si="1"/>
        <v>NA</v>
      </c>
      <c r="H87" t="s">
        <v>145</v>
      </c>
      <c r="I87" t="s">
        <v>21</v>
      </c>
      <c r="J87" t="s">
        <v>44</v>
      </c>
      <c r="K87" t="s">
        <v>30</v>
      </c>
    </row>
    <row r="88" spans="1:11" x14ac:dyDescent="0.3">
      <c r="A88" t="s">
        <v>118</v>
      </c>
      <c r="B88" t="s">
        <v>25</v>
      </c>
      <c r="C88" s="1">
        <v>45765</v>
      </c>
      <c r="D88" s="1">
        <v>45768</v>
      </c>
      <c r="E88" s="1">
        <v>45770</v>
      </c>
      <c r="F88" s="1"/>
      <c r="G88" t="str">
        <f t="shared" si="1"/>
        <v>NA</v>
      </c>
      <c r="H88" t="s">
        <v>145</v>
      </c>
      <c r="I88" t="s">
        <v>21</v>
      </c>
      <c r="J88" t="s">
        <v>26</v>
      </c>
      <c r="K88" t="s">
        <v>18</v>
      </c>
    </row>
    <row r="89" spans="1:11" x14ac:dyDescent="0.3">
      <c r="A89" t="s">
        <v>119</v>
      </c>
      <c r="B89" t="s">
        <v>25</v>
      </c>
      <c r="C89" s="1">
        <v>45762</v>
      </c>
      <c r="D89" s="1">
        <v>45767</v>
      </c>
      <c r="E89" s="1">
        <v>45769</v>
      </c>
      <c r="F89" s="1"/>
      <c r="G89" t="str">
        <f t="shared" si="1"/>
        <v>NA</v>
      </c>
      <c r="H89" t="s">
        <v>145</v>
      </c>
      <c r="I89" t="s">
        <v>21</v>
      </c>
      <c r="J89" t="s">
        <v>12</v>
      </c>
      <c r="K89" t="s">
        <v>13</v>
      </c>
    </row>
    <row r="90" spans="1:11" x14ac:dyDescent="0.3">
      <c r="A90" t="s">
        <v>120</v>
      </c>
      <c r="B90" t="s">
        <v>20</v>
      </c>
      <c r="C90" s="1">
        <v>45753</v>
      </c>
      <c r="D90" s="1">
        <v>45758</v>
      </c>
      <c r="E90" s="1">
        <v>45760</v>
      </c>
      <c r="F90" s="1"/>
      <c r="G90" t="str">
        <f t="shared" si="1"/>
        <v>NA</v>
      </c>
      <c r="H90" t="s">
        <v>145</v>
      </c>
      <c r="I90" t="s">
        <v>21</v>
      </c>
      <c r="J90" t="s">
        <v>32</v>
      </c>
      <c r="K90" t="s">
        <v>30</v>
      </c>
    </row>
    <row r="91" spans="1:11" x14ac:dyDescent="0.3">
      <c r="A91" t="s">
        <v>121</v>
      </c>
      <c r="B91" t="s">
        <v>20</v>
      </c>
      <c r="C91" s="1">
        <v>45763</v>
      </c>
      <c r="D91" s="1">
        <v>45764</v>
      </c>
      <c r="E91" s="1">
        <v>45765</v>
      </c>
      <c r="F91" s="1"/>
      <c r="G91" t="str">
        <f t="shared" si="1"/>
        <v>NA</v>
      </c>
      <c r="H91" t="s">
        <v>145</v>
      </c>
      <c r="I91" t="s">
        <v>21</v>
      </c>
      <c r="J91" t="s">
        <v>29</v>
      </c>
      <c r="K91" t="s">
        <v>13</v>
      </c>
    </row>
    <row r="92" spans="1:11" x14ac:dyDescent="0.3">
      <c r="A92" t="s">
        <v>122</v>
      </c>
      <c r="B92" t="s">
        <v>20</v>
      </c>
      <c r="C92" s="1">
        <v>45741</v>
      </c>
      <c r="D92" s="1">
        <v>45744</v>
      </c>
      <c r="E92" s="1">
        <v>45748</v>
      </c>
      <c r="F92" s="1"/>
      <c r="G92" t="str">
        <f t="shared" si="1"/>
        <v>NA</v>
      </c>
      <c r="H92" t="s">
        <v>145</v>
      </c>
      <c r="I92" t="s">
        <v>21</v>
      </c>
      <c r="J92" t="s">
        <v>29</v>
      </c>
      <c r="K92" t="s">
        <v>18</v>
      </c>
    </row>
    <row r="93" spans="1:11" x14ac:dyDescent="0.3">
      <c r="A93" t="s">
        <v>123</v>
      </c>
      <c r="B93" t="s">
        <v>25</v>
      </c>
      <c r="C93" s="1">
        <v>45763</v>
      </c>
      <c r="D93" s="1">
        <v>45768</v>
      </c>
      <c r="E93" s="1"/>
      <c r="F93" s="1"/>
      <c r="G93" t="str">
        <f t="shared" si="1"/>
        <v>NA</v>
      </c>
      <c r="H93" t="s">
        <v>145</v>
      </c>
      <c r="I93" t="s">
        <v>16</v>
      </c>
      <c r="J93" t="s">
        <v>41</v>
      </c>
      <c r="K93" t="s">
        <v>18</v>
      </c>
    </row>
    <row r="94" spans="1:11" x14ac:dyDescent="0.3">
      <c r="A94" t="s">
        <v>124</v>
      </c>
      <c r="B94" t="s">
        <v>25</v>
      </c>
      <c r="C94" s="1">
        <v>45753</v>
      </c>
      <c r="D94" s="1">
        <v>45757</v>
      </c>
      <c r="E94" s="1"/>
      <c r="F94" s="1"/>
      <c r="G94" t="str">
        <f t="shared" si="1"/>
        <v>NA</v>
      </c>
      <c r="H94" t="s">
        <v>145</v>
      </c>
      <c r="I94" t="s">
        <v>16</v>
      </c>
      <c r="J94" t="s">
        <v>26</v>
      </c>
      <c r="K94" t="s">
        <v>13</v>
      </c>
    </row>
    <row r="95" spans="1:11" x14ac:dyDescent="0.3">
      <c r="A95" t="s">
        <v>125</v>
      </c>
      <c r="B95" t="s">
        <v>25</v>
      </c>
      <c r="C95" s="1">
        <v>45753</v>
      </c>
      <c r="D95" s="1">
        <v>45756</v>
      </c>
      <c r="E95" s="1">
        <v>45759</v>
      </c>
      <c r="F95" s="1"/>
      <c r="G95" t="str">
        <f t="shared" si="1"/>
        <v>NA</v>
      </c>
      <c r="H95" t="s">
        <v>145</v>
      </c>
      <c r="I95" t="s">
        <v>21</v>
      </c>
      <c r="J95" t="s">
        <v>41</v>
      </c>
      <c r="K95" t="s">
        <v>23</v>
      </c>
    </row>
    <row r="96" spans="1:11" x14ac:dyDescent="0.3">
      <c r="A96" t="s">
        <v>126</v>
      </c>
      <c r="B96" t="s">
        <v>28</v>
      </c>
      <c r="C96" s="1">
        <v>45750</v>
      </c>
      <c r="D96" s="1">
        <v>45753</v>
      </c>
      <c r="E96" s="1">
        <v>45758</v>
      </c>
      <c r="F96" s="1"/>
      <c r="G96" t="str">
        <f t="shared" si="1"/>
        <v>NA</v>
      </c>
      <c r="H96" t="s">
        <v>145</v>
      </c>
      <c r="I96" t="s">
        <v>21</v>
      </c>
      <c r="J96" t="s">
        <v>29</v>
      </c>
      <c r="K96" t="s">
        <v>13</v>
      </c>
    </row>
    <row r="97" spans="1:11" x14ac:dyDescent="0.3">
      <c r="A97" t="s">
        <v>127</v>
      </c>
      <c r="B97" t="s">
        <v>25</v>
      </c>
      <c r="C97" s="1">
        <v>45763</v>
      </c>
      <c r="D97" s="1">
        <v>45764</v>
      </c>
      <c r="E97" s="1">
        <v>45766</v>
      </c>
      <c r="F97" s="1"/>
      <c r="G97" t="str">
        <f t="shared" si="1"/>
        <v>NA</v>
      </c>
      <c r="H97" t="s">
        <v>145</v>
      </c>
      <c r="I97" t="s">
        <v>21</v>
      </c>
      <c r="J97" t="s">
        <v>29</v>
      </c>
      <c r="K97" t="s">
        <v>30</v>
      </c>
    </row>
    <row r="98" spans="1:11" x14ac:dyDescent="0.3">
      <c r="A98" t="s">
        <v>128</v>
      </c>
      <c r="B98" t="s">
        <v>28</v>
      </c>
      <c r="C98" s="1">
        <v>45760</v>
      </c>
      <c r="D98" s="1">
        <v>45762</v>
      </c>
      <c r="E98" s="1">
        <v>45766</v>
      </c>
      <c r="F98" s="1">
        <v>45771</v>
      </c>
      <c r="G98">
        <f t="shared" si="1"/>
        <v>11</v>
      </c>
      <c r="H98">
        <v>11</v>
      </c>
      <c r="I98" t="s">
        <v>11</v>
      </c>
      <c r="J98" t="s">
        <v>32</v>
      </c>
      <c r="K98" t="s">
        <v>13</v>
      </c>
    </row>
    <row r="99" spans="1:11" x14ac:dyDescent="0.3">
      <c r="A99" t="s">
        <v>129</v>
      </c>
      <c r="B99" t="s">
        <v>20</v>
      </c>
      <c r="C99" s="1">
        <v>45755</v>
      </c>
      <c r="D99" s="1">
        <v>45759</v>
      </c>
      <c r="E99" s="1">
        <v>45760</v>
      </c>
      <c r="F99" s="1"/>
      <c r="G99" t="str">
        <f t="shared" si="1"/>
        <v>NA</v>
      </c>
      <c r="H99" t="s">
        <v>145</v>
      </c>
      <c r="I99" t="s">
        <v>21</v>
      </c>
      <c r="J99" t="s">
        <v>32</v>
      </c>
      <c r="K99" t="s">
        <v>30</v>
      </c>
    </row>
    <row r="100" spans="1:11" x14ac:dyDescent="0.3">
      <c r="A100" t="s">
        <v>130</v>
      </c>
      <c r="B100" t="s">
        <v>28</v>
      </c>
      <c r="C100" s="1">
        <v>45761</v>
      </c>
      <c r="D100" s="1">
        <v>45766</v>
      </c>
      <c r="E100" s="1">
        <v>45769</v>
      </c>
      <c r="F100" s="1"/>
      <c r="G100" t="str">
        <f t="shared" si="1"/>
        <v>NA</v>
      </c>
      <c r="H100" t="s">
        <v>145</v>
      </c>
      <c r="I100" t="s">
        <v>21</v>
      </c>
      <c r="J100" t="s">
        <v>12</v>
      </c>
      <c r="K100" t="s">
        <v>37</v>
      </c>
    </row>
    <row r="101" spans="1:11" x14ac:dyDescent="0.3">
      <c r="A101" t="s">
        <v>131</v>
      </c>
      <c r="B101" t="s">
        <v>25</v>
      </c>
      <c r="C101" s="1">
        <v>45755</v>
      </c>
      <c r="D101" s="1">
        <v>45759</v>
      </c>
      <c r="E101" s="1">
        <v>45763</v>
      </c>
      <c r="F101" s="1">
        <v>45764</v>
      </c>
      <c r="G101">
        <f t="shared" si="1"/>
        <v>9</v>
      </c>
      <c r="H101">
        <v>9</v>
      </c>
      <c r="I101" t="s">
        <v>11</v>
      </c>
      <c r="J101" t="s">
        <v>44</v>
      </c>
      <c r="K101" t="s">
        <v>37</v>
      </c>
    </row>
    <row r="102" spans="1:11" x14ac:dyDescent="0.3">
      <c r="H102" s="11">
        <f>AVERAGE(H2:H101)</f>
        <v>9.5757575757575761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6E0BE-94A8-40E9-93C7-F54BDF1FF39B}">
  <dimension ref="A2:K21"/>
  <sheetViews>
    <sheetView showGridLines="0" tabSelected="1" zoomScale="92" workbookViewId="0">
      <selection activeCell="D4" sqref="D4"/>
    </sheetView>
  </sheetViews>
  <sheetFormatPr defaultRowHeight="14.4" x14ac:dyDescent="0.3"/>
  <cols>
    <col min="1" max="1" width="18.21875" bestFit="1" customWidth="1"/>
    <col min="2" max="2" width="19.109375" bestFit="1" customWidth="1"/>
    <col min="3" max="3" width="20.44140625" bestFit="1" customWidth="1"/>
    <col min="4" max="4" width="18" bestFit="1" customWidth="1"/>
    <col min="5" max="5" width="18" customWidth="1"/>
    <col min="6" max="6" width="18.44140625" bestFit="1" customWidth="1"/>
    <col min="7" max="7" width="25.21875" bestFit="1" customWidth="1"/>
    <col min="8" max="9" width="2.109375" bestFit="1" customWidth="1"/>
    <col min="10" max="10" width="11" bestFit="1" customWidth="1"/>
    <col min="11" max="11" width="8.21875" bestFit="1" customWidth="1"/>
    <col min="12" max="12" width="7.109375" bestFit="1" customWidth="1"/>
    <col min="13" max="13" width="8.33203125" bestFit="1" customWidth="1"/>
    <col min="14" max="14" width="6.6640625" bestFit="1" customWidth="1"/>
    <col min="15" max="15" width="8" bestFit="1" customWidth="1"/>
    <col min="16" max="16" width="11" bestFit="1" customWidth="1"/>
    <col min="17" max="17" width="9" bestFit="1" customWidth="1"/>
    <col min="18" max="18" width="11" bestFit="1" customWidth="1"/>
    <col min="19" max="19" width="9" bestFit="1" customWidth="1"/>
    <col min="20" max="20" width="10.33203125" bestFit="1" customWidth="1"/>
    <col min="21" max="21" width="11.77734375" bestFit="1" customWidth="1"/>
    <col min="22" max="24" width="10.21875" bestFit="1" customWidth="1"/>
    <col min="25" max="25" width="10.33203125" bestFit="1" customWidth="1"/>
    <col min="26" max="26" width="13" bestFit="1" customWidth="1"/>
    <col min="27" max="30" width="8.5546875" bestFit="1" customWidth="1"/>
    <col min="32" max="32" width="11.33203125" bestFit="1" customWidth="1"/>
    <col min="33" max="37" width="9.88671875" bestFit="1" customWidth="1"/>
    <col min="39" max="39" width="12.6640625" bestFit="1" customWidth="1"/>
    <col min="40" max="40" width="11" bestFit="1" customWidth="1"/>
  </cols>
  <sheetData>
    <row r="2" spans="1:11" x14ac:dyDescent="0.3">
      <c r="A2" s="10" t="s">
        <v>148</v>
      </c>
      <c r="F2" s="10" t="s">
        <v>150</v>
      </c>
    </row>
    <row r="3" spans="1:11" x14ac:dyDescent="0.3">
      <c r="A3" s="16" t="s">
        <v>137</v>
      </c>
      <c r="B3" s="17" t="s">
        <v>138</v>
      </c>
      <c r="C3" s="17" t="s">
        <v>141</v>
      </c>
      <c r="D3" s="13" t="s">
        <v>152</v>
      </c>
      <c r="F3" s="5" t="s">
        <v>143</v>
      </c>
      <c r="G3" s="6" t="s">
        <v>146</v>
      </c>
      <c r="J3" s="5" t="s">
        <v>6</v>
      </c>
      <c r="K3" s="6" t="s">
        <v>151</v>
      </c>
    </row>
    <row r="4" spans="1:11" x14ac:dyDescent="0.3">
      <c r="A4" s="7" t="s">
        <v>28</v>
      </c>
      <c r="B4" s="18">
        <v>19</v>
      </c>
      <c r="C4" s="18">
        <v>7</v>
      </c>
      <c r="D4" s="15">
        <f>12/23</f>
        <v>0.52173913043478259</v>
      </c>
      <c r="F4" s="7" t="s">
        <v>15</v>
      </c>
      <c r="G4" s="8">
        <v>11</v>
      </c>
      <c r="J4" s="7" t="s">
        <v>16</v>
      </c>
      <c r="K4" s="6">
        <v>17</v>
      </c>
    </row>
    <row r="5" spans="1:11" x14ac:dyDescent="0.3">
      <c r="A5" s="7" t="s">
        <v>10</v>
      </c>
      <c r="B5" s="18">
        <v>23</v>
      </c>
      <c r="C5" s="18">
        <v>12</v>
      </c>
      <c r="D5" s="15">
        <f>7/19</f>
        <v>0.36842105263157893</v>
      </c>
      <c r="F5" s="7" t="s">
        <v>28</v>
      </c>
      <c r="G5" s="8">
        <v>10.285714285714286</v>
      </c>
      <c r="J5" s="7" t="s">
        <v>11</v>
      </c>
      <c r="K5" s="6">
        <v>33</v>
      </c>
    </row>
    <row r="6" spans="1:11" x14ac:dyDescent="0.3">
      <c r="A6" s="7" t="s">
        <v>15</v>
      </c>
      <c r="B6" s="18">
        <v>17</v>
      </c>
      <c r="C6" s="18">
        <v>3</v>
      </c>
      <c r="D6" s="15">
        <f>7/24</f>
        <v>0.29166666666666669</v>
      </c>
      <c r="F6" s="7" t="s">
        <v>20</v>
      </c>
      <c r="G6" s="8">
        <v>10.142857142857142</v>
      </c>
      <c r="J6" s="7" t="s">
        <v>21</v>
      </c>
      <c r="K6" s="6">
        <v>50</v>
      </c>
    </row>
    <row r="7" spans="1:11" x14ac:dyDescent="0.3">
      <c r="A7" s="7" t="s">
        <v>25</v>
      </c>
      <c r="B7" s="18">
        <v>17</v>
      </c>
      <c r="C7" s="18">
        <v>4</v>
      </c>
      <c r="D7" s="15">
        <f>4/17</f>
        <v>0.23529411764705882</v>
      </c>
      <c r="F7" s="7" t="s">
        <v>10</v>
      </c>
      <c r="G7" s="8">
        <v>8.9166666666666661</v>
      </c>
      <c r="J7" s="7" t="s">
        <v>135</v>
      </c>
      <c r="K7" s="6">
        <v>100</v>
      </c>
    </row>
    <row r="8" spans="1:11" x14ac:dyDescent="0.3">
      <c r="A8" s="7" t="s">
        <v>20</v>
      </c>
      <c r="B8" s="18">
        <v>24</v>
      </c>
      <c r="C8" s="18">
        <v>7</v>
      </c>
      <c r="D8" s="15">
        <f>3/17</f>
        <v>0.17647058823529413</v>
      </c>
      <c r="F8" s="7" t="s">
        <v>25</v>
      </c>
      <c r="G8" s="8">
        <v>8.25</v>
      </c>
    </row>
    <row r="9" spans="1:11" x14ac:dyDescent="0.3">
      <c r="A9" s="7" t="s">
        <v>135</v>
      </c>
      <c r="B9" s="18">
        <v>100</v>
      </c>
      <c r="C9" s="18">
        <v>33</v>
      </c>
      <c r="D9" s="12">
        <f>33/100</f>
        <v>0.33</v>
      </c>
      <c r="F9" s="7" t="s">
        <v>135</v>
      </c>
      <c r="G9" s="8">
        <v>9.5757575757575761</v>
      </c>
    </row>
    <row r="11" spans="1:11" x14ac:dyDescent="0.3">
      <c r="A11" s="10" t="s">
        <v>149</v>
      </c>
      <c r="F11" s="5" t="s">
        <v>147</v>
      </c>
      <c r="G11" s="6" t="s">
        <v>146</v>
      </c>
    </row>
    <row r="12" spans="1:11" x14ac:dyDescent="0.3">
      <c r="A12" s="16" t="s">
        <v>139</v>
      </c>
      <c r="B12" s="17" t="s">
        <v>140</v>
      </c>
      <c r="F12" s="7" t="s">
        <v>23</v>
      </c>
      <c r="G12" s="8">
        <v>9.8333333333333339</v>
      </c>
    </row>
    <row r="13" spans="1:11" x14ac:dyDescent="0.3">
      <c r="A13" s="7" t="s">
        <v>35</v>
      </c>
      <c r="B13" s="18">
        <v>1</v>
      </c>
      <c r="F13" s="7" t="s">
        <v>18</v>
      </c>
      <c r="G13" s="8">
        <v>9.75</v>
      </c>
    </row>
    <row r="14" spans="1:11" x14ac:dyDescent="0.3">
      <c r="A14" s="7" t="s">
        <v>41</v>
      </c>
      <c r="B14" s="18">
        <v>2</v>
      </c>
      <c r="F14" s="7" t="s">
        <v>30</v>
      </c>
      <c r="G14" s="8">
        <v>9.7272727272727266</v>
      </c>
    </row>
    <row r="15" spans="1:11" x14ac:dyDescent="0.3">
      <c r="A15" s="7" t="s">
        <v>17</v>
      </c>
      <c r="B15" s="18">
        <v>2</v>
      </c>
      <c r="F15" s="7" t="s">
        <v>37</v>
      </c>
      <c r="G15" s="8">
        <v>9.3333333333333339</v>
      </c>
    </row>
    <row r="16" spans="1:11" x14ac:dyDescent="0.3">
      <c r="A16" s="7" t="s">
        <v>22</v>
      </c>
      <c r="B16" s="18">
        <v>3</v>
      </c>
      <c r="F16" s="7" t="s">
        <v>13</v>
      </c>
      <c r="G16" s="8">
        <v>9.1666666666666661</v>
      </c>
    </row>
    <row r="17" spans="1:7" x14ac:dyDescent="0.3">
      <c r="A17" s="7" t="s">
        <v>29</v>
      </c>
      <c r="B17" s="18">
        <v>4</v>
      </c>
      <c r="F17" s="7" t="s">
        <v>135</v>
      </c>
      <c r="G17" s="8">
        <v>9.5757575757575761</v>
      </c>
    </row>
    <row r="18" spans="1:7" x14ac:dyDescent="0.3">
      <c r="A18" s="7" t="s">
        <v>44</v>
      </c>
      <c r="B18" s="18">
        <v>4</v>
      </c>
    </row>
    <row r="19" spans="1:7" x14ac:dyDescent="0.3">
      <c r="A19" s="7" t="s">
        <v>12</v>
      </c>
      <c r="B19" s="18">
        <v>5</v>
      </c>
    </row>
    <row r="20" spans="1:7" x14ac:dyDescent="0.3">
      <c r="A20" s="7" t="s">
        <v>48</v>
      </c>
      <c r="B20" s="18">
        <v>6</v>
      </c>
    </row>
    <row r="21" spans="1:7" x14ac:dyDescent="0.3">
      <c r="A21" s="7" t="s">
        <v>32</v>
      </c>
      <c r="B21" s="18">
        <v>6</v>
      </c>
    </row>
  </sheetData>
  <sortState xmlns:xlrd2="http://schemas.microsoft.com/office/spreadsheetml/2017/richdata2" ref="D4:D8">
    <sortCondition descending="1" ref="D4:D8"/>
  </sortState>
  <pageMargins left="0.7" right="0.7" top="0.75" bottom="0.75" header="0.3" footer="0.3"/>
  <pageSetup paperSize="277" orientation="portrait" horizontalDpi="203" verticalDpi="203"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7CEA-9BAD-4224-BDE3-A7ED7F9EFFD2}">
  <dimension ref="K2"/>
  <sheetViews>
    <sheetView showGridLines="0" zoomScaleNormal="100" workbookViewId="0">
      <selection activeCell="J9" sqref="J9"/>
    </sheetView>
  </sheetViews>
  <sheetFormatPr defaultRowHeight="13.8" x14ac:dyDescent="0.25"/>
  <cols>
    <col min="1" max="16384" width="8.88671875" style="9"/>
  </cols>
  <sheetData>
    <row r="2" spans="11:11" ht="20.399999999999999" x14ac:dyDescent="0.35">
      <c r="K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g g X O 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C B 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X O W h B 9 g N t Z A Q A A q A I A A B M A H A B G b 3 J t d W x h c y 9 T Z W N 0 a W 9 u M S 5 t I K I Y A C i g F A A A A A A A A A A A A A A A A A A A A A A A A A A A A H 1 R X U / C M B R 9 X 7 L / 0 N S X k T R L I P F B y R 7 I p p E X R I d P z J D a X a C x a 5 d + g I T w 3 + 0 c C o Z p X 9 r e c + 6 5 5 9 5 r g F m u J M r b u z 8 M g z A w a 6 q h R C m V J S + p h c W o r g V n t G E s Z p q y d y 5 X K E E C b B g g f 3 L l N A M f S c 0 m z h R z F U g b 3 X M B c a q k 9 R 8 T 4 f S 2 e D G g T b F y t a V F p r Z S K F q a 4 v 8 6 M T M b 3 C P z D A S v u A W d Y I I J S p V w l T T J D U F 3 k q n S M 5 P + 4 H p A 0 J N T F n K 7 E 5 C c n v F E S X j t k d b v F Z 5 q V X m s R A 9 A S 2 8 K e / M z + u a J R + Q Y j 9 r W C J o f 4 y M h c k Y F 1 S a x 2 p 1 L p m s q V 1 5 x t q v h J O f b k G a p d N U a b k A T d d Q n + z 3 + G Q Q a Z 7 5 F 6 7 n I w o c 9 E L T H r Z G L 8 N n I U O Z T v w m N T J v H N I B s F t Y J j / 1 6 9 I b D t h t + X C 5 B / y F s q X X m w t A z M O 2 a P a E J r S 7 9 T p X h X 2 Z n 3 I r f 8 K E X B l x 2 j n P 4 C V B L A Q I t A B Q A A g A I A I I F z l o Q T L w G p g A A A P Y A A A A S A A A A A A A A A A A A A A A A A A A A A A B D b 2 5 m a W c v U G F j a 2 F n Z S 5 4 b W x Q S w E C L Q A U A A I A C A C C B c 5 a D 8 r p q 6 Q A A A D p A A A A E w A A A A A A A A A A A A A A A A D y A A A A W 0 N v b n R l b n R f V H l w Z X N d L n h t b F B L A Q I t A B Q A A g A I A I I F z l o Q f Y D b W Q E A A K g C A A A T A A A A A A A A A A A A A A A A A O M 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P A A A A A A A A O 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W 5 k a W R h d G V f Q X B w b G l j Y X R p b 2 5 f V H J h Y 2 t 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O W Y 1 N 2 M 0 M i 0 2 N 2 E z L T R h Y T c t Y T F h O C 0 3 O G E x N D A w Z T g y N 2 Y 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N S 0 w N i 0 x M 1 Q x O T o x N D o w N C 4 4 N D E 5 M j k 0 W i I g L z 4 8 R W 5 0 c n k g V H l w Z T 0 i R m l s b E N v b H V t b l R 5 c G V z I i B W Y W x 1 Z T 0 i c 0 J n W U p D U W t K Q m d Z R y I g L z 4 8 R W 5 0 c n k g V H l w Z T 0 i R m l s b E N v b H V t b k 5 h b W V z I i B W Y W x 1 Z T 0 i c 1 s m c X V v d D t D Y W 5 k a W R h d G U g S U Q m c X V v d D s s J n F 1 b 3 Q 7 U 2 9 1 c m N l J n F 1 b 3 Q 7 L C Z x d W 9 0 O 0 F w c G x p Y 2 F 0 a W 9 u I E R h d G U m c X V v d D s s J n F 1 b 3 Q 7 U 2 N y Z W V u a W 5 n I E R h d G U m c X V v d D s s J n F 1 b 3 Q 7 S W 5 0 Z X J 2 a W V 3 I E R h d G U m c X V v d D s s J n F 1 b 3 Q 7 T 2 Z m Z X I g R G F 0 Z S Z x d W 9 0 O y w m c X V v d D t T d G F 0 d X M m c X V v d D s s J n F 1 b 3 Q 7 U m V j c n V p d G V y I E 5 h b W U m c X V v d D s s J n F 1 b 3 Q 7 U G 9 z a X R p b 2 4 g V G l 0 b G U 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N h b m R p Z G F 0 Z V 9 B c H B s a W N h d G l v b l 9 U c m F j a 2 l u Z y 9 B d X R v U m V t b 3 Z l Z E N v b H V t b n M x L n t D Y W 5 k a W R h d G U g S U Q s M H 0 m c X V v d D s s J n F 1 b 3 Q 7 U 2 V j d G l v b j E v Q 2 F u Z G l k Y X R l X 0 F w c G x p Y 2 F 0 a W 9 u X 1 R y Y W N r a W 5 n L 0 F 1 d G 9 S Z W 1 v d m V k Q 2 9 s d W 1 u c z E u e 1 N v d X J j Z S w x f S Z x d W 9 0 O y w m c X V v d D t T Z W N 0 a W 9 u M S 9 D Y W 5 k a W R h d G V f Q X B w b G l j Y X R p b 2 5 f V H J h Y 2 t p b m c v Q X V 0 b 1 J l b W 9 2 Z W R D b 2 x 1 b W 5 z M S 5 7 Q X B w b G l j Y X R p b 2 4 g R G F 0 Z S w y f S Z x d W 9 0 O y w m c X V v d D t T Z W N 0 a W 9 u M S 9 D Y W 5 k a W R h d G V f Q X B w b G l j Y X R p b 2 5 f V H J h Y 2 t p b m c v Q X V 0 b 1 J l b W 9 2 Z W R D b 2 x 1 b W 5 z M S 5 7 U 2 N y Z W V u a W 5 n I E R h d G U s M 3 0 m c X V v d D s s J n F 1 b 3 Q 7 U 2 V j d G l v b j E v Q 2 F u Z G l k Y X R l X 0 F w c G x p Y 2 F 0 a W 9 u X 1 R y Y W N r a W 5 n L 0 F 1 d G 9 S Z W 1 v d m V k Q 2 9 s d W 1 u c z E u e 0 l u d G V y d m l l d y B E Y X R l L D R 9 J n F 1 b 3 Q 7 L C Z x d W 9 0 O 1 N l Y 3 R p b 2 4 x L 0 N h b m R p Z G F 0 Z V 9 B c H B s a W N h d G l v b l 9 U c m F j a 2 l u Z y 9 B d X R v U m V t b 3 Z l Z E N v b H V t b n M x L n t P Z m Z l c i B E Y X R l L D V 9 J n F 1 b 3 Q 7 L C Z x d W 9 0 O 1 N l Y 3 R p b 2 4 x L 0 N h b m R p Z G F 0 Z V 9 B c H B s a W N h d G l v b l 9 U c m F j a 2 l u Z y 9 B d X R v U m V t b 3 Z l Z E N v b H V t b n M x L n t T d G F 0 d X M s N n 0 m c X V v d D s s J n F 1 b 3 Q 7 U 2 V j d G l v b j E v Q 2 F u Z G l k Y X R l X 0 F w c G x p Y 2 F 0 a W 9 u X 1 R y Y W N r a W 5 n L 0 F 1 d G 9 S Z W 1 v d m V k Q 2 9 s d W 1 u c z E u e 1 J l Y 3 J 1 a X R l c i B O Y W 1 l L D d 9 J n F 1 b 3 Q 7 L C Z x d W 9 0 O 1 N l Y 3 R p b 2 4 x L 0 N h b m R p Z G F 0 Z V 9 B c H B s a W N h d G l v b l 9 U c m F j a 2 l u Z y 9 B d X R v U m V t b 3 Z l Z E N v b H V t b n M x L n t Q b 3 N p d G l v b i B U a X R s Z S w 4 f S Z x d W 9 0 O 1 0 s J n F 1 b 3 Q 7 Q 2 9 s d W 1 u Q 2 9 1 b n Q m c X V v d D s 6 O S w m c X V v d D t L Z X l D b 2 x 1 b W 5 O Y W 1 l c y Z x d W 9 0 O z p b X S w m c X V v d D t D b 2 x 1 b W 5 J Z G V u d G l 0 a W V z J n F 1 b 3 Q 7 O l s m c X V v d D t T Z W N 0 a W 9 u M S 9 D Y W 5 k a W R h d G V f Q X B w b G l j Y X R p b 2 5 f V H J h Y 2 t p b m c v Q X V 0 b 1 J l b W 9 2 Z W R D b 2 x 1 b W 5 z M S 5 7 Q 2 F u Z G l k Y X R l I E l E L D B 9 J n F 1 b 3 Q 7 L C Z x d W 9 0 O 1 N l Y 3 R p b 2 4 x L 0 N h b m R p Z G F 0 Z V 9 B c H B s a W N h d G l v b l 9 U c m F j a 2 l u Z y 9 B d X R v U m V t b 3 Z l Z E N v b H V t b n M x L n t T b 3 V y Y 2 U s M X 0 m c X V v d D s s J n F 1 b 3 Q 7 U 2 V j d G l v b j E v Q 2 F u Z G l k Y X R l X 0 F w c G x p Y 2 F 0 a W 9 u X 1 R y Y W N r a W 5 n L 0 F 1 d G 9 S Z W 1 v d m V k Q 2 9 s d W 1 u c z E u e 0 F w c G x p Y 2 F 0 a W 9 u I E R h d G U s M n 0 m c X V v d D s s J n F 1 b 3 Q 7 U 2 V j d G l v b j E v Q 2 F u Z G l k Y X R l X 0 F w c G x p Y 2 F 0 a W 9 u X 1 R y Y W N r a W 5 n L 0 F 1 d G 9 S Z W 1 v d m V k Q 2 9 s d W 1 u c z E u e 1 N j c m V l b m l u Z y B E Y X R l L D N 9 J n F 1 b 3 Q 7 L C Z x d W 9 0 O 1 N l Y 3 R p b 2 4 x L 0 N h b m R p Z G F 0 Z V 9 B c H B s a W N h d G l v b l 9 U c m F j a 2 l u Z y 9 B d X R v U m V t b 3 Z l Z E N v b H V t b n M x L n t J b n R l c n Z p Z X c g R G F 0 Z S w 0 f S Z x d W 9 0 O y w m c X V v d D t T Z W N 0 a W 9 u M S 9 D Y W 5 k a W R h d G V f Q X B w b G l j Y X R p b 2 5 f V H J h Y 2 t p b m c v Q X V 0 b 1 J l b W 9 2 Z W R D b 2 x 1 b W 5 z M S 5 7 T 2 Z m Z X I g R G F 0 Z S w 1 f S Z x d W 9 0 O y w m c X V v d D t T Z W N 0 a W 9 u M S 9 D Y W 5 k a W R h d G V f Q X B w b G l j Y X R p b 2 5 f V H J h Y 2 t p b m c v Q X V 0 b 1 J l b W 9 2 Z W R D b 2 x 1 b W 5 z M S 5 7 U 3 R h d H V z L D Z 9 J n F 1 b 3 Q 7 L C Z x d W 9 0 O 1 N l Y 3 R p b 2 4 x L 0 N h b m R p Z G F 0 Z V 9 B c H B s a W N h d G l v b l 9 U c m F j a 2 l u Z y 9 B d X R v U m V t b 3 Z l Z E N v b H V t b n M x L n t S Z W N y d W l 0 Z X I g T m F t Z S w 3 f S Z x d W 9 0 O y w m c X V v d D t T Z W N 0 a W 9 u M S 9 D Y W 5 k a W R h d G V f Q X B w b G l j Y X R p b 2 5 f V H J h Y 2 t p b m c v Q X V 0 b 1 J l b W 9 2 Z W R D b 2 x 1 b W 5 z M S 5 7 U G 9 z a X R p b 2 4 g V G l 0 b G U s O H 0 m c X V v d D t d L C Z x d W 9 0 O 1 J l b G F 0 a W 9 u c 2 h p c E l u Z m 8 m c X V v d D s 6 W 1 1 9 I i A v P j w v U 3 R h Y m x l R W 5 0 c m l l c z 4 8 L 0 l 0 Z W 0 + P E l 0 Z W 0 + P E l 0 Z W 1 M b 2 N h d G l v b j 4 8 S X R l b V R 5 c G U + R m 9 y b X V s Y T w v S X R l b V R 5 c G U + P E l 0 Z W 1 Q Y X R o P l N l Y 3 R p b 2 4 x L 0 N h b m R p Z G F 0 Z V 9 B c H B s a W N h d G l v b l 9 U c m F j a 2 l u Z y 9 T b 3 V y Y 2 U 8 L 0 l 0 Z W 1 Q Y X R o P j w v S X R l b U x v Y 2 F 0 a W 9 u P j x T d G F i b G V F b n R y a W V z I C 8 + P C 9 J d G V t P j x J d G V t P j x J d G V t T G 9 j Y X R p b 2 4 + P E l 0 Z W 1 U e X B l P k Z v c m 1 1 b G E 8 L 0 l 0 Z W 1 U e X B l P j x J d G V t U G F 0 a D 5 T Z W N 0 a W 9 u M S 9 D Y W 5 k a W R h d G V f Q X B w b G l j Y X R p b 2 5 f V H J h Y 2 t p b m c v U H J v b W 9 0 Z W Q l M j B I Z W F k Z X J z P C 9 J d G V t U G F 0 a D 4 8 L 0 l 0 Z W 1 M b 2 N h d G l v b j 4 8 U 3 R h Y m x l R W 5 0 c m l l c y A v P j w v S X R l b T 4 8 S X R l b T 4 8 S X R l b U x v Y 2 F 0 a W 9 u P j x J d G V t V H l w Z T 5 G b 3 J t d W x h P C 9 J d G V t V H l w Z T 4 8 S X R l b V B h d G g + U 2 V j d G l v b j E v Q 2 F u Z G l k Y X R l X 0 F w c G x p Y 2 F 0 a W 9 u X 1 R y Y W N r a W 5 n L 0 N o Y W 5 n Z W Q l M j B U e X B l P C 9 J d G V t U G F 0 a D 4 8 L 0 l 0 Z W 1 M b 2 N h d G l v b j 4 8 U 3 R h Y m x l R W 5 0 c m l l c y A v P j w v S X R l b T 4 8 L 0 l 0 Z W 1 z P j w v T G 9 j Y W x Q Y W N r Y W d l T W V 0 Y W R h d G F G a W x l P h Y A A A B Q S w U G A A A A A A A A A A A A A A A A A A A A A A A A J g E A A A E A A A D Q j J 3 f A R X R E Y x 6 A M B P w p f r A Q A A A O / Y O e 2 W T G N O v Q E x 4 G 9 l u w Y A A A A A A g A A A A A A E G Y A A A A B A A A g A A A A U Y t q X x E O y N 6 t O S n I F 3 / 2 V E + f 5 C l f + z 8 c i c 0 g U o C r + q 4 A A A A A D o A A A A A C A A A g A A A A Z p 0 f 0 L E 8 Z t 7 2 M J X f e s L B P Z T q 1 U U 7 R h T N 8 H q + g B W H t 8 p Q A A A A 5 C k R d T f b Q N U c b r I 9 Q i X v m K r W V 2 N z 0 Z W 9 a 7 L n I E U 5 y r C m k 6 4 j 9 2 k 0 M N a j i V g R q G D q z V e / N p 7 b I k B k 9 P L D v e c m 7 F 4 R 3 G h m M I o 7 5 e J 4 y T b Q C x B A A A A A 4 5 n 6 B q p M J E d A A g l S N 9 A O 6 U j k t f A t x I G Y d w h 5 I g u 3 1 f d j 6 N k K p H d + O q 2 s z e B Z Z z j Z + p 1 i D A F o G I F + y Z X 4 j T m X D A = = < / D a t a M a s h u p > 
</file>

<file path=customXml/itemProps1.xml><?xml version="1.0" encoding="utf-8"?>
<ds:datastoreItem xmlns:ds="http://schemas.openxmlformats.org/officeDocument/2006/customXml" ds:itemID="{0C31F4E7-422E-457A-AFAD-AD5E84E58E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Candidate_Application_Tracking</vt: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Unnati Gupta</dc:creator>
  <cp:lastModifiedBy>Unnati Gupta</cp:lastModifiedBy>
  <dcterms:created xsi:type="dcterms:W3CDTF">2025-05-20T20:26:32Z</dcterms:created>
  <dcterms:modified xsi:type="dcterms:W3CDTF">2025-06-14T17:52:39Z</dcterms:modified>
</cp:coreProperties>
</file>