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<sst xmlns="http://schemas.openxmlformats.org/spreadsheetml/2006/main" count="61" uniqueCount="51">
  <si>
    <t>Datasets</t>
  </si>
  <si>
    <t>Data Reference</t>
  </si>
  <si>
    <t>Paper/Documentation</t>
  </si>
  <si>
    <t>Objective</t>
  </si>
  <si>
    <t>Given Data</t>
  </si>
  <si>
    <t>Classes</t>
  </si>
  <si>
    <t>Important Links</t>
  </si>
  <si>
    <t>Scene Parsing</t>
  </si>
  <si>
    <t>Segmentation(Scene and Lane)</t>
  </si>
  <si>
    <t>Colored images, Scene and Lane segmentation labels</t>
  </si>
  <si>
    <t>26 - Scene parsing, 28 - Lane Detection</t>
  </si>
  <si>
    <t>Lane Segmentation</t>
  </si>
  <si>
    <t>Segmentation(Lane)</t>
  </si>
  <si>
    <t>Colored images, Lane segmentation labels</t>
  </si>
  <si>
    <t>35 - Lane Segmentation</t>
  </si>
  <si>
    <t>Car Instance</t>
  </si>
  <si>
    <t>-</t>
  </si>
  <si>
    <t>Car Instance detection and segmentation in 3D</t>
  </si>
  <si>
    <t>Camera instrinsics, car pose, images, car models</t>
  </si>
  <si>
    <t>Cars Only</t>
  </si>
  <si>
    <t>Self Localization</t>
  </si>
  <si>
    <t>Camera Pose/Segmentation</t>
  </si>
  <si>
    <t>3D semantic map, GPS-IMU information</t>
  </si>
  <si>
    <t>Trajectory</t>
  </si>
  <si>
    <t>Object Coordinate Prediction</t>
  </si>
  <si>
    <t>Images, World-coordinates, Steering info</t>
  </si>
  <si>
    <t>5 / 4</t>
  </si>
  <si>
    <t>Detection/Tracking</t>
  </si>
  <si>
    <t>3D detection, tracking</t>
  </si>
  <si>
    <t>PCD, Pose info, Coordinates</t>
  </si>
  <si>
    <t>Stereo</t>
  </si>
  <si>
    <t>Disparity Map for Stereo Images</t>
  </si>
  <si>
    <t>Stereo images, foreground and background masks, images, disparity maps</t>
  </si>
  <si>
    <t>Laser Point Cloud Obstacle Detection and Classification</t>
  </si>
  <si>
    <t>Lidar Object Detection</t>
  </si>
  <si>
    <t>PCD from Lidar, 3D Labels</t>
  </si>
  <si>
    <t>Traffic Light Detection</t>
  </si>
  <si>
    <t>Object Detection</t>
  </si>
  <si>
    <t>Images, Labels</t>
  </si>
  <si>
    <t>Road Hackers</t>
  </si>
  <si>
    <t>Curvature prediction</t>
  </si>
  <si>
    <t>Images, Profile data</t>
  </si>
  <si>
    <t>Image Based Obstacle Detection and Classification</t>
  </si>
  <si>
    <t>Obstacle Trajectory Prediction</t>
  </si>
  <si>
    <t>Classification</t>
  </si>
  <si>
    <t>Obstacle features</t>
  </si>
  <si>
    <t>Scene Analysis</t>
  </si>
  <si>
    <t>Same as scene parsing</t>
  </si>
  <si>
    <t>Apollo-southBay</t>
  </si>
  <si>
    <t>Sensor Fusion</t>
  </si>
  <si>
    <t>Scene data, sensor data, and parameter files.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</si>
</sst>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</font>
    <font>
      <b/>
      <u/>
      <color rgb="FF0000FF"/>
    </font>
    <font>
      <b/>
      <color theme="1"/>
      <name val="Arial"/>
    </font>
    <font>
      <color theme="1"/>
      <name val="Arial"/>
    </font>
    <font>
      <u/>
      <color rgb="FF0000FF"/>
    </font>
    <font>
      <u/>
      <color rgb="FF1155CC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ill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4.43" defaultRowHeight="15.75"/>
  <cols>
    <col customWidth="1" min="1" max="1" width="23.14"/>
    <col customWidth="1" min="2" max="2" width="21.57"/>
    <col customWidth="1" min="3" max="3" width="21.14"/>
    <col customWidth="1" min="4" max="4" width="40.43"/>
    <col customWidth="1" min="5" max="5" width="63.71"/>
    <col customWidth="1" min="6" max="6" width="33.86"/>
  </cols>
  <sheetData>
    <row r="1">
      <c r="A1" s="1" t="str">
        <f>HYPERLINK("https://github.com/ApolloScapeAuto/dataset-api","Dataset API for all Apolloscape Datasets(First Half)")</f>
        <v>Dataset API for all Apolloscape Datasets(First Half)</v>
      </c>
      <c r="B1" s="2"/>
      <c r="C1" s="2"/>
      <c r="D1" s="2"/>
      <c r="E1" s="2"/>
      <c r="F1" s="2"/>
      <c r="G1" s="2"/>
    </row>
    <row r="2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</row>
    <row r="3">
      <c r="A3" s="3" t="s">
        <v>7</v>
      </c>
      <c r="B3" s="4" t="str">
        <f>HYPERLINK("http://apolloscape.auto/scene.html","Data")</f>
        <v>Data</v>
      </c>
      <c r="C3" s="4" t="str">
        <f>HYPERLINK("https://github.com/abg011/MapmyIndia/blob/master/Literature/public_ApolloScape%20Dataset.pdf","Here")</f>
        <v>Here</v>
      </c>
      <c r="D3" s="3" t="s">
        <v>8</v>
      </c>
      <c r="E3" s="3" t="s">
        <v>9</v>
      </c>
      <c r="F3" s="3" t="s">
        <v>10</v>
      </c>
      <c r="G3" s="4" t="str">
        <f>HYPERLINK("https://github.com/abg011/MapmyIndia/blob/master/Literature/3Dto2dAnnotation.pdf","Ref 1")</f>
        <v>Ref 1</v>
      </c>
      <c r="H3" s="4" t="str">
        <f>HYPERLINK("https://github.com/abg011/MapmyIndia/blob/master/Literature/ResNet_Segmentation.pdf","Ref2")</f>
        <v>Ref2</v>
      </c>
      <c r="I3" s="4" t="str">
        <f>HYPERLINK("https://github.com/abg011/MapmyIndia/blob/master/Literature/PointNet%2B%2B.pdf","Ref3")</f>
        <v>Ref3</v>
      </c>
    </row>
    <row r="4">
      <c r="A4" s="3" t="s">
        <v>11</v>
      </c>
      <c r="B4" s="4" t="str">
        <f>HYPERLINK("http://apolloscape.auto/lane_segmentation.html","Data")</f>
        <v>Data</v>
      </c>
      <c r="C4" s="4" t="str">
        <f>HYPERLINK("https://github.com/abg011/MapmyIndia/blob/master/Literature/LanemarkDiscription.pdf","Here")</f>
        <v>Here</v>
      </c>
      <c r="D4" s="3" t="s">
        <v>12</v>
      </c>
      <c r="E4" s="3" t="s">
        <v>13</v>
      </c>
      <c r="F4" s="3" t="s">
        <v>14</v>
      </c>
    </row>
    <row r="5">
      <c r="A5" s="3" t="s">
        <v>15</v>
      </c>
      <c r="B5" s="5" t="str">
        <f>HYPERLINK("http://apolloscape.auto/car_instance.html","Data")</f>
        <v>Data</v>
      </c>
      <c r="C5" s="3" t="s">
        <v>16</v>
      </c>
      <c r="D5" s="3" t="s">
        <v>17</v>
      </c>
      <c r="E5" s="3" t="s">
        <v>18</v>
      </c>
      <c r="F5" s="3" t="s">
        <v>19</v>
      </c>
    </row>
    <row r="6">
      <c r="A6" s="3" t="s">
        <v>20</v>
      </c>
      <c r="B6" s="4" t="str">
        <f>HYPERLINK("http://apolloscape.auto/self_localization.html","Data")</f>
        <v>Data</v>
      </c>
      <c r="C6" s="4" t="str">
        <f>HYPERLINK("https://github.com/abg011/MapmyIndia/blob/master/Literature/Self_Localization.pdf","Here")</f>
        <v>Here</v>
      </c>
      <c r="D6" s="3" t="s">
        <v>21</v>
      </c>
      <c r="E6" s="3" t="s">
        <v>22</v>
      </c>
      <c r="F6" s="3" t="s">
        <v>16</v>
      </c>
      <c r="G6" s="4" t="str">
        <f>HYPERLINK("https://github.com/pengwangucla/DeLS-3D","Github Repo")</f>
        <v>Github Repo</v>
      </c>
    </row>
    <row r="7">
      <c r="A7" s="3" t="s">
        <v>23</v>
      </c>
      <c r="B7" s="4" t="str">
        <f>HYPERLINK("http://apolloscape.auto/trajectory.html","Data")</f>
        <v>Data</v>
      </c>
      <c r="C7" s="4" t="str">
        <f t="shared" ref="C7:C8" si="1">HYPERLINK("https://github.com/abg011/MapmyIndia/blob/master/Literature/Detection_Tracking.pdf","Here")</f>
        <v>Here</v>
      </c>
      <c r="D7" s="3" t="s">
        <v>24</v>
      </c>
      <c r="E7" s="3" t="s">
        <v>25</v>
      </c>
      <c r="F7" s="3" t="s">
        <v>26</v>
      </c>
    </row>
    <row r="8">
      <c r="A8" s="3" t="s">
        <v>27</v>
      </c>
      <c r="B8" s="4" t="str">
        <f>HYPERLINK("http://apolloscape.auto/tracking.html","Data")</f>
        <v>Data</v>
      </c>
      <c r="C8" s="4" t="str">
        <f t="shared" si="1"/>
        <v>Here</v>
      </c>
      <c r="D8" s="3" t="s">
        <v>28</v>
      </c>
      <c r="E8" s="3" t="s">
        <v>29</v>
      </c>
      <c r="F8" s="3" t="s">
        <v>26</v>
      </c>
      <c r="G8" s="4" t="str">
        <f>HYPERLINK("https://github.com/huang-xx/TrafficPredict","Github Repo")</f>
        <v>Github Repo</v>
      </c>
    </row>
    <row r="9">
      <c r="A9" s="3" t="s">
        <v>30</v>
      </c>
      <c r="B9" s="4" t="str">
        <f>HYPERLINK("http://apolloscape.auto/stereo.html","Data")</f>
        <v>Data</v>
      </c>
      <c r="C9" s="3" t="s">
        <v>16</v>
      </c>
      <c r="D9" s="3" t="s">
        <v>31</v>
      </c>
      <c r="E9" s="3" t="s">
        <v>32</v>
      </c>
      <c r="F9" s="3" t="s">
        <v>16</v>
      </c>
    </row>
    <row r="11">
      <c r="A11" s="3" t="s">
        <v>33</v>
      </c>
      <c r="B11" s="4" t="str">
        <f>HYPERLINK("http://data.apollo.auto/help?name=data_intro_3d&amp;data_key=lidar_obstacle_label&amp;data_type=0&amp;locale=en-us&amp;lang=en","Data")</f>
        <v>Data</v>
      </c>
      <c r="C11" s="4" t="str">
        <f>HYPERLINK("http://data.apollo.auto/static/pdf/lidar_obstacle_label_en.pdf","Here")</f>
        <v>Here</v>
      </c>
      <c r="D11" s="3" t="s">
        <v>34</v>
      </c>
      <c r="E11" s="3" t="s">
        <v>35</v>
      </c>
      <c r="F11" s="3">
        <v>5.0</v>
      </c>
    </row>
    <row r="12">
      <c r="A12" s="3" t="s">
        <v>36</v>
      </c>
      <c r="B12" s="4" t="str">
        <f>HYPERLINK("http://data.apollo.auto/help?name=data_intro_2d&amp;data_key=traffic_light_label&amp;data_type=0&amp;locale=en-us&amp;lang=en","Data")</f>
        <v>Data</v>
      </c>
      <c r="C12" s="4" t="str">
        <f>HYPERLINK("http://data.apollo.auto/static/pdf/traffic_light_label_en.pdf","Here")</f>
        <v>Here</v>
      </c>
      <c r="D12" s="3" t="s">
        <v>37</v>
      </c>
      <c r="E12" s="3" t="s">
        <v>38</v>
      </c>
      <c r="F12" s="3" t="s">
        <v>16</v>
      </c>
    </row>
    <row r="13">
      <c r="A13" s="3" t="s">
        <v>39</v>
      </c>
      <c r="B13" s="4" t="str">
        <f>HYPERLINK("http://data.apollo.auto/help?name=data_intro_roadhacker&amp;data_key=road_hackers&amp;data_type=0&amp;locale=en-us&amp;lang=en","Data")</f>
        <v>Data</v>
      </c>
      <c r="C13" s="4" t="str">
        <f>HYPERLINK("http://data.apollo.auto/static/pdf/road_hackers_en.pdf","Here")</f>
        <v>Here</v>
      </c>
      <c r="D13" s="3" t="s">
        <v>40</v>
      </c>
      <c r="E13" s="3" t="s">
        <v>41</v>
      </c>
      <c r="F13" s="3" t="s">
        <v>16</v>
      </c>
    </row>
    <row r="14">
      <c r="A14" s="3" t="s">
        <v>42</v>
      </c>
      <c r="B14" s="4" t="str">
        <f>HYPERLINK("http://data.apollo.auto/help?name=data-2d-obstacle-intro&amp;data_key=2d_obstacle_label&amp;data_type=0&amp;locale=en-us&amp;lang=en","Data")</f>
        <v>Data</v>
      </c>
      <c r="C14" s="4" t="str">
        <f>HYPERLINK("http://data.apollo.auto/static/pdf/2d_obstacle_label_en.pdf","Here")</f>
        <v>Here</v>
      </c>
      <c r="D14" s="3" t="s">
        <v>37</v>
      </c>
      <c r="E14" s="3" t="s">
        <v>38</v>
      </c>
      <c r="F14" s="3">
        <v>11.0</v>
      </c>
    </row>
    <row r="15">
      <c r="A15" s="3" t="s">
        <v>43</v>
      </c>
      <c r="B15" s="4" t="str">
        <f>HYPERLINK("http://data.apollo.auto/help?name=data_intro_pnc&amp;data_key=prediction_label&amp;data_type=0&amp;locale=en-us&amp;lang=en","Data")</f>
        <v>Data</v>
      </c>
      <c r="C15" s="4" t="str">
        <f>HYPERLINK("http://data.apollo.auto/static/pdf/prediction_label_en.pdf","Here")</f>
        <v>Here</v>
      </c>
      <c r="D15" s="3" t="s">
        <v>44</v>
      </c>
      <c r="E15" s="3" t="s">
        <v>45</v>
      </c>
      <c r="F15" s="3">
        <v>4.0</v>
      </c>
    </row>
    <row r="16">
      <c r="A16" s="3" t="s">
        <v>46</v>
      </c>
      <c r="B16" s="3" t="s">
        <v>47</v>
      </c>
      <c r="C16" s="3"/>
    </row>
    <row r="17">
      <c r="A17" s="3" t="s">
        <v>48</v>
      </c>
      <c r="B17" s="3" t="s">
        <v>16</v>
      </c>
      <c r="C17" s="4" t="str">
        <f>HYPERLINK("http://data.apollo.auto/static/pdf/multisensor_en.pdf","Here")</f>
        <v>Here</v>
      </c>
      <c r="D17" s="3" t="s">
        <v>49</v>
      </c>
      <c r="E17" s="3" t="s">
        <v>50</v>
      </c>
      <c r="F17" s="3" t="s">
        <v>16</v>
      </c>
    </row>
  </sheetData>
  <printOptions gridLines="1" horizontalCentered="1"/>
  <pageMargins bottom="0.75" footer="0.0" header="0.0" left="0.25" right="0.25" top="0.75"/>
  <pageSetup cellComments="atEnd" orientation="landscape" pageOrder="overThenDown"/>
  <drawing r:id="rId1"/>
</worksheet>
</file>