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1311703dc98b9233/Desktop/"/>
    </mc:Choice>
  </mc:AlternateContent>
  <xr:revisionPtr revIDLastSave="1301" documentId="8_{BA10C70F-E035-4D92-A0DA-28B864AC37A9}" xr6:coauthVersionLast="47" xr6:coauthVersionMax="47" xr10:uidLastSave="{2E3464E2-6B73-4B77-9FD9-CB292736FB06}"/>
  <bookViews>
    <workbookView xWindow="-110" yWindow="-110" windowWidth="19420" windowHeight="11500" firstSheet="8" activeTab="8" xr2:uid="{9C0426F8-5764-4037-850C-68932C64FE5C}"/>
  </bookViews>
  <sheets>
    <sheet name="KPI" sheetId="2" state="hidden" r:id="rId1"/>
    <sheet name="Rating" sheetId="4" state="hidden" r:id="rId2"/>
    <sheet name="Gender" sheetId="5" state="hidden" r:id="rId3"/>
    <sheet name="Attrition by education" sheetId="6" state="hidden" r:id="rId4"/>
    <sheet name="Attrition by JOB" sheetId="7" state="hidden" r:id="rId5"/>
    <sheet name="Department wise Attrition" sheetId="8" state="hidden" r:id="rId6"/>
    <sheet name="Age" sheetId="9" state="hidden" r:id="rId7"/>
    <sheet name="Marital Status" sheetId="10" state="hidden" r:id="rId8"/>
    <sheet name="Dashboard" sheetId="3" r:id="rId9"/>
    <sheet name="Data" sheetId="1" r:id="rId10"/>
  </sheets>
  <definedNames>
    <definedName name="_xlchart.v1.0" hidden="1">'Attrition by JOB'!$E$4:$E$12</definedName>
    <definedName name="_xlchart.v1.1" hidden="1">'Attrition by JOB'!$F$4:$F$12</definedName>
    <definedName name="_xlchart.v1.6" hidden="1">'Attrition by JOB'!$E$4:$E$12</definedName>
    <definedName name="_xlchart.v1.7" hidden="1">'Attrition by JOB'!$F$4:$F$12</definedName>
    <definedName name="_xlchart.v2.2" hidden="1">'Marital Status'!$D$4:$D$6</definedName>
    <definedName name="_xlchart.v2.3" hidden="1">'Marital Status'!$E$4:$E$6</definedName>
    <definedName name="_xlchart.v2.4" hidden="1">'Marital Status'!$D$4:$D$6</definedName>
    <definedName name="_xlchart.v2.5" hidden="1">'Marital Status'!$E$4:$E$6</definedName>
    <definedName name="Slicer_Department">#N/A</definedName>
    <definedName name="Slicer_Education_Field2">#N/A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0" l="1"/>
  <c r="D6" i="10"/>
  <c r="D4" i="10"/>
  <c r="E5" i="7"/>
  <c r="E6" i="7"/>
  <c r="E7" i="7"/>
  <c r="E8" i="7"/>
  <c r="E9" i="7"/>
  <c r="E10" i="7"/>
  <c r="E11" i="7"/>
  <c r="E12" i="7"/>
  <c r="E4" i="7"/>
  <c r="B7" i="2"/>
  <c r="E6" i="10"/>
  <c r="F4" i="7"/>
  <c r="B6" i="4"/>
  <c r="C7" i="2"/>
  <c r="F9" i="7"/>
  <c r="A7" i="2"/>
  <c r="F12" i="7"/>
  <c r="F10" i="7"/>
  <c r="E4" i="10"/>
  <c r="F5" i="7"/>
  <c r="E5" i="10"/>
  <c r="F11" i="7"/>
  <c r="B11" i="5"/>
  <c r="F6" i="7"/>
  <c r="F7" i="7"/>
  <c r="F8" i="7"/>
  <c r="B10" i="5"/>
  <c r="C11" i="5" l="1"/>
  <c r="C10" i="5"/>
  <c r="C6" i="4"/>
  <c r="B7" i="4"/>
  <c r="C7" i="4" s="1"/>
  <c r="D7" i="2"/>
  <c r="E7" i="2"/>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<sst xmlns="http://schemas.openxmlformats.org/spreadsheetml/2006/main" count="19216" uniqueCount="1570">
  <si>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</si>
  <si>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</si>
  <si>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</si>
  <si>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</si>
  <si>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</si>
  <si>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</si>
  <si>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</si>
  <si>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</si>
  <si>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</si>
  <si>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</si>
  <si>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</si>
  <si>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</si>
  <si>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</si>
  <si>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</si>
  <si>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</si>
  <si>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</si>
  <si>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</si>
  <si>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</si>
  <si>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</si>
  <si>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</si>
  <si>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</si>
  <si>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</si>
  <si>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</si>
  <si>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</si>
  <si>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</si>
  <si>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</si>
  <si>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</si>
  <si>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</si>
  <si>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</si>
  <si>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</si>
  <si>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</si>
  <si>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</si>
  <si>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</si>
  <si>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</si>
  <si>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</si>
  <si>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</si>
  <si>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</si>
  <si>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</si>
  <si>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</si>
  <si>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</si>
  <si>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</si>
  <si>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</si>
  <si>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</si>
  <si>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</si>
  <si>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</si>
  <si>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</si>
  <si>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</si>
  <si>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</si>
  <si>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</si>
  <si>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</si>
  <si>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</si>
  <si>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</si>
  <si>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</si>
  <si>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</si>
  <si>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</si>
  <si>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</si>
  <si>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</si>
  <si>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</si>
  <si>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</si>
  <si>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</si>
  <si>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</si>
  <si>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</si>
  <si>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</si>
  <si>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</si>
  <si>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</si>
  <si>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</si>
  <si>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</si>
  <si>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</si>
  <si>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</si>
  <si>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</si>
  <si>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</si>
  <si>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</si>
  <si>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</si>
  <si>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</si>
  <si>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</si>
  <si>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</si>
  <si>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</si>
  <si>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</si>
  <si>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</si>
  <si>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</si>
  <si>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</si>
  <si>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</si>
  <si>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</si>
  <si>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</si>
  <si>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</si>
  <si>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</si>
  <si>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</si>
  <si>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</si>
  <si>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</si>
  <si>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</si>
  <si>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</si>
  <si>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</si>
  <si>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</si>
  <si>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</si>
  <si>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</si>
  <si>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</si>
  <si>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</si>
  <si>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</si>
  <si>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</si>
  <si>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</si>
  <si>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</si>
  <si>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</si>
  <si>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</si>
  <si>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</si>
  <si>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</si>
  <si>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</si>
  <si>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</si>
  <si>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</si>
  <si>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</si>
  <si>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</si>
  <si>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</si>
  <si>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</si>
  <si>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</si>
  <si>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</si>
  <si>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</si>
  <si>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</si>
  <si>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</si>
  <si>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</si>
  <si>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</si>
  <si>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</si>
  <si>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</si>
  <si>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</si>
  <si>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</si>
  <si>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</si>
  <si>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</si>
  <si>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</si>
  <si>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</si>
  <si>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</si>
  <si>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</si>
  <si>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</si>
  <si>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</si>
  <si>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</si>
  <si>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</si>
  <si>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</si>
  <si>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</si>
  <si>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</si>
  <si>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</si>
  <si>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</si>
  <si>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</si>
  <si>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</si>
  <si>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</si>
  <si>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</si>
  <si>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</si>
  <si>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</si>
  <si>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</si>
  <si>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</si>
  <si>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</si>
  <si>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</si>
  <si>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</si>
  <si>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</si>
  <si>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</si>
  <si>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</si>
  <si>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</si>
  <si>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</si>
  <si>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</si>
  <si>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</si>
  <si>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</si>
  <si>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</si>
  <si>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</si>
  <si>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</si>
  <si>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</si>
  <si>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</si>
  <si>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</si>
  <si>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</si>
  <si>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</si>
  <si>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</si>
  <si>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</si>
  <si>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</si>
  <si>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</si>
  <si>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</si>
  <si>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</si>
  <si>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</si>
  <si>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</si>
  <si>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</si>
  <si>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</si>
  <si>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</si>
  <si>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</si>
  <si>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</si>
  <si>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</si>
  <si>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</si>
  <si>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</si>
  <si>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</si>
  <si>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</si>
  <si>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</si>
  <si>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</si>
  <si>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</si>
  <si>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</si>
  <si>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</si>
  <si>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</si>
  <si>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</si>
  <si>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</si>
  <si>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</si>
  <si>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</si>
  <si>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</si>
  <si>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</si>
  <si>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</si>
  <si>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</si>
  <si>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</si>
  <si>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</si>
  <si>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</si>
  <si>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</si>
  <si>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</si>
  <si>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</si>
  <si>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</si>
  <si>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</si>
  <si>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</si>
  <si>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</si>
  <si>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</si>
  <si>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</si>
  <si>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</si>
  <si>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</si>
  <si>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</si>
  <si>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</si>
  <si>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</si>
  <si>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</si>
  <si>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</si>
  <si>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</si>
  <si>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</si>
  <si>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</si>
  <si>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</si>
  <si>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</si>
  <si>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</si>
  <si>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</si>
  <si>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</si>
  <si>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</si>
  <si>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</si>
  <si>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</si>
  <si>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</si>
  <si>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</si>
  <si>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</si>
  <si>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</si>
  <si>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</si>
  <si>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</si>
  <si>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</si>
  <si>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</si>
  <si>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</si>
  <si>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</si>
  <si>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</si>
  <si>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</si>
  <si>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</si>
  <si>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</si>
  <si>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</si>
  <si>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</si>
  <si>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</si>
  <si>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</si>
  <si>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</si>
  <si>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</si>
  <si>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</si>
  <si>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</si>
  <si>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</si>
  <si>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</si>
  <si>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</si>
  <si>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</si>
  <si>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</si>
  <si>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</si>
  <si>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</si>
  <si>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</si>
  <si>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</si>
  <si>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</si>
  <si>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</si>
  <si>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</si>
  <si>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</si>
  <si>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</si>
  <si>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</si>
  <si>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</si>
  <si>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</si>
  <si>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</si>
  <si>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</si>
  <si>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</si>
  <si>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</si>
  <si>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</si>
  <si>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</si>
  <si>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</si>
  <si>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</si>
  <si>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</si>
  <si>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</si>
  <si>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</si>
  <si>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</si>
  <si>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</si>
  <si>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</si>
  <si>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</si>
  <si>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</si>
  <si>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</si>
  <si>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</si>
  <si>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</si>
  <si>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</si>
  <si>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</si>
  <si>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</si>
  <si>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</si>
  <si>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</si>
  <si>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</si>
  <si>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</si>
  <si>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</si>
  <si>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</si>
  <si>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</si>
  <si>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</si>
  <si>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</si>
  <si>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</si>
  <si>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</si>
  <si>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</si>
  <si>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</si>
  <si>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</si>
  <si>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</si>
  <si>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</si>
  <si>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</si>
  <si>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</si>
  <si>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</si>
  <si>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</si>
  <si>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</si>
  <si>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</si>
  <si>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</si>
  <si>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</si>
  <si>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</si>
  <si>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</si>
  <si>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</si>
  <si>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</si>
  <si>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</si>
  <si>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</si>
  <si>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</si>
  <si>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</si>
  <si>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</si>
  <si>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</si>
  <si>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</si>
  <si>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</si>
  <si>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</si>
  <si>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</si>
  <si>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</si>
  <si>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</si>
  <si>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</si>
  <si>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</si>
  <si>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</si>
  <si>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</si>
  <si>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</si>
  <si>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</si>
  <si>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</si>
  <si>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</si>
  <si>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</si>
  <si>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</si>
  <si>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</si>
  <si>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</si>
  <si>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</si>
  <si>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</si>
  <si>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</si>
  <si>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</si>
  <si>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</si>
  <si>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</si>
  <si>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</si>
  <si>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</si>
  <si>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</si>
  <si>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</si>
  <si>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</si>
  <si>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</si>
  <si>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</si>
  <si>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</si>
  <si>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</si>
  <si>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</si>
  <si>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</si>
  <si>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</si>
  <si>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</si>
  <si>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</si>
  <si>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</si>
  <si>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</si>
  <si>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</si>
  <si>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</si>
  <si>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</si>
  <si>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</si>
  <si>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</si>
  <si>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</si>
  <si>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</si>
  <si>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</si>
  <si>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</si>
  <si>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</si>
  <si>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</si>
  <si>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</si>
  <si>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</si>
  <si>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</si>
  <si>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</si>
  <si>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</si>
  <si>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</si>
  <si>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</si>
  <si>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</si>
  <si>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</si>
  <si>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</si>
  <si>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</si>
  <si>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</si>
  <si>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</si>
  <si>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</si>
  <si>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</si>
  <si>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</si>
  <si>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</si>
  <si>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</si>
  <si>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</si>
  <si>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</si>
  <si>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</si>
  <si>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</si>
  <si>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</si>
  <si>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</si>
  <si>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</si>
  <si>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</si>
  <si>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</si>
  <si>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</si>
  <si>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</si>
  <si>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</si>
  <si>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</si>
  <si>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</si>
  <si>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</si>
  <si>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</si>
  <si>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</si>
  <si>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</si>
  <si>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</si>
  <si>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</si>
  <si>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</si>
  <si>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</si>
  <si>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</si>
  <si>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</si>
  <si>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</si>
  <si>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</si>
  <si>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</si>
  <si>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</si>
  <si>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</si>
  <si>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</si>
  <si>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</si>
  <si>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</si>
  <si>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</si>
  <si>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</si>
  <si>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</si>
  <si>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</si>
  <si>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</si>
  <si>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</si>
  <si>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</si>
  <si>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</si>
  <si>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</si>
  <si>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</si>
  <si>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</si>
  <si>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</si>
  <si>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</si>
  <si>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</si>
  <si>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</si>
  <si>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</si>
  <si>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</si>
  <si>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</si>
  <si>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</si>
  <si>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</si>
  <si>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</si>
  <si>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</si>
  <si>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</si>
  <si>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</si>
  <si>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</si>
  <si>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</si>
  <si>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</si>
  <si>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</si>
  <si>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</si>
  <si>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</si>
  <si>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</si>
  <si>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</si>
  <si>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</si>
  <si>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</si>
  <si>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</si>
  <si>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</si>
  <si>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</si>
  <si>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</si>
  <si>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</si>
  <si>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</si>
  <si>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</si>
  <si>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</si>
  <si>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</si>
  <si>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</si>
  <si>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</si>
  <si>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</si>
  <si>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</si>
  <si>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</si>
  <si>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</si>
  <si>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</si>
  <si>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</si>
  <si>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</si>
  <si>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</si>
  <si>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</si>
  <si>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</si>
  <si>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</si>
  <si>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</si>
  <si>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</si>
  <si>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</si>
  <si>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</si>
  <si>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</si>
  <si>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</si>
  <si>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</si>
  <si>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</si>
  <si>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</si>
  <si>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</si>
  <si>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</si>
  <si>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</si>
  <si>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</si>
  <si>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</si>
  <si>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</si>
  <si>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</si>
  <si>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</si>
  <si>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</si>
  <si>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</si>
  <si>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</si>
  <si>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</si>
  <si>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</si>
  <si>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</si>
  <si>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</si>
  <si>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</si>
  <si>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</si>
  <si>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</si>
  <si>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</si>
  <si>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</si>
  <si>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</si>
  <si>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</si>
  <si>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</si>
  <si>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</si>
  <si>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</si>
  <si>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</si>
  <si>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</si>
  <si>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</si>
  <si>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</si>
  <si>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</si>
  <si>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</si>
  <si>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</si>
  <si>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</si>
  <si>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</si>
  <si>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</si>
  <si>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</si>
  <si>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</si>
  <si>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</si>
  <si>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</si>
  <si>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</si>
  <si>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</si>
  <si>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</si>
  <si>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</si>
  <si>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</si>
  <si>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</si>
  <si>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</si>
  <si>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</si>
  <si>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</si>
  <si>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</si>
  <si>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</si>
  <si>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</si>
  <si>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</si>
  <si>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</si>
  <si>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</si>
  <si>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</si>
  <si>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</si>
  <si>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</si>
  <si>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</si>
  <si>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</si>
  <si>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</si>
  <si>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</si>
  <si>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</si>
  <si>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</si>
  <si>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</si>
  <si>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</si>
  <si>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</si>
  <si>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</si>
  <si>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</si>
  <si>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</si>
  <si>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</si>
  <si>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</si>
  <si>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</si>
  <si>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</si>
  <si>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</si>
  <si>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</si>
  <si>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</si>
  <si>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</si>
  <si>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</si>
  <si>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</si>
  <si>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</si>
  <si>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</si>
  <si>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</si>
  <si>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</si>
  <si>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</si>
  <si>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</si>
  <si>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</si>
  <si>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</si>
  <si>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</si>
  <si>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</si>
  <si>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</si>
  <si>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</si>
  <si>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</si>
  <si>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</si>
  <si>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</si>
  <si>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</si>
  <si>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</si>
  <si>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</si>
  <si>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</si>
  <si>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</si>
  <si>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</si>
  <si>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</si>
  <si>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</si>
  <si>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</si>
  <si>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</si>
  <si>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</si>
  <si>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</si>
  <si>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</si>
  <si>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</si>
  <si>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</si>
  <si>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</si>
  <si>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</si>
  <si>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</si>
  <si>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</si>
  <si>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</si>
  <si>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</si>
  <si>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</si>
  <si>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</si>
  <si>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</si>
  <si>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</si>
  <si>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</si>
  <si>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</si>
  <si>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</si>
  <si>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</si>
  <si>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</si>
  <si>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</si>
  <si>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</si>
  <si>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</si>
  <si>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</si>
  <si>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</si>
  <si>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</si>
  <si>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</si>
  <si>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</si>
  <si>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</si>
  <si>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</si>
  <si>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</si>
  <si>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</si>
  <si>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</si>
  <si>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</si>
  <si>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</si>
  <si>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</si>
  <si>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</si>
  <si>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</si>
  <si>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</si>
  <si>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</si>
  <si>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</si>
  <si>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</si>
  <si>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</si>
  <si>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</si>
  <si>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</si>
  <si>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</si>
  <si>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</si>
  <si>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</si>
  <si>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</si>
  <si>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</si>
  <si>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</si>
  <si>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</si>
  <si>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</si>
  <si>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</si>
  <si>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</si>
  <si>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</si>
  <si>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</si>
  <si>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</si>
  <si>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</si>
  <si>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</si>
  <si>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</si>
  <si>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</si>
  <si>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</si>
  <si>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</si>
  <si>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</si>
  <si>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</si>
  <si>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</si>
  <si>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</si>
  <si>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</si>
  <si>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</si>
  <si>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</si>
  <si>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</si>
  <si>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</si>
  <si>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</si>
  <si>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</si>
  <si>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</si>
  <si>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</si>
  <si>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</si>
  <si>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</si>
  <si>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</si>
  <si>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</si>
  <si>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</si>
  <si>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</si>
  <si>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</si>
  <si>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</si>
  <si>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</si>
  <si>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</si>
  <si>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</si>
  <si>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</si>
  <si>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</si>
  <si>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</si>
  <si>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</si>
  <si>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</si>
  <si>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</si>
  <si>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</si>
  <si>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</si>
  <si>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</si>
  <si>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</si>
  <si>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</si>
  <si>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</si>
  <si>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</si>
  <si>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</si>
  <si>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</si>
  <si>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</si>
  <si>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</si>
  <si>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</si>
  <si>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</si>
  <si>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</si>
  <si>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</si>
  <si>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</si>
  <si>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</si>
  <si>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</si>
  <si>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</si>
  <si>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</si>
  <si>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</si>
  <si>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</si>
  <si>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</si>
  <si>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</si>
  <si>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</si>
  <si>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</si>
  <si>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</si>
  <si>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</si>
  <si>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</si>
  <si>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</si>
  <si>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</si>
  <si>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</si>
  <si>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</si>
  <si>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</si>
  <si>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</si>
  <si>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</si>
  <si>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</si>
  <si>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</si>
  <si>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</si>
  <si>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</si>
  <si>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</si>
  <si>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</si>
  <si>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</si>
  <si>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</si>
  <si>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</si>
  <si>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</si>
  <si>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</si>
  <si>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</si>
  <si>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</si>
  <si>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</si>
  <si>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</si>
  <si>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</si>
  <si>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</si>
  <si>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</si>
  <si>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</si>
  <si>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</si>
  <si>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</si>
  <si>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</si>
  <si>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</si>
  <si>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</si>
  <si>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</si>
  <si>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</si>
  <si>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</si>
  <si>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</si>
  <si>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</si>
  <si>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</si>
  <si>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</si>
  <si>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</si>
  <si>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</si>
  <si>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</si>
  <si>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</si>
  <si>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</si>
  <si>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</si>
  <si>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</si>
  <si>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</si>
  <si>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</si>
  <si>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</si>
  <si>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</si>
  <si>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</si>
  <si>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</si>
  <si>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</si>
  <si>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</si>
  <si>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</si>
  <si>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</si>
  <si>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</si>
  <si>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</si>
  <si>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</si>
  <si>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</si>
  <si>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</si>
  <si>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</si>
  <si>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</si>
  <si>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</si>
  <si>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</si>
  <si>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</si>
  <si>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</si>
  <si>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</si>
  <si>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</si>
  <si>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</si>
  <si>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</si>
  <si>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</si>
  <si>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</si>
  <si>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</si>
  <si>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</si>
  <si>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</si>
  <si>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</si>
  <si>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</si>
  <si>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</si>
  <si>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</si>
  <si>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</si>
  <si>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</si>
  <si>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</si>
  <si>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</si>
  <si>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</si>
  <si>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</si>
  <si>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</si>
  <si>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</si>
  <si>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</si>
  <si>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</si>
  <si>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</si>
  <si>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</si>
  <si>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</si>
  <si>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</si>
  <si>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</si>
  <si>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</si>
  <si>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</si>
  <si>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</si>
  <si>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</si>
  <si>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</si>
  <si>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</si>
  <si>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</si>
  <si>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</si>
  <si>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</si>
  <si>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</si>
  <si>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</si>
  <si>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</si>
  <si>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</si>
  <si>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</si>
  <si>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</si>
  <si>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</si>
  <si>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</si>
  <si>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</si>
  <si>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</si>
  <si>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</si>
  <si>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</si>
  <si>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</si>
  <si>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</si>
  <si>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</si>
  <si>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</si>
  <si>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</si>
  <si>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</si>
  <si>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</si>
  <si>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</si>
  <si>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</si>
  <si>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</si>
  <si>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</si>
  <si>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</si>
  <si>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</si>
  <si>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</si>
  <si>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</si>
  <si>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</si>
  <si>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</si>
  <si>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</si>
  <si>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</si>
  <si>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</si>
  <si>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</si>
  <si>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</si>
  <si>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</si>
  <si>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</si>
  <si>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</si>
  <si>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</si>
  <si>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</si>
  <si>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</si>
  <si>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</si>
  <si>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</si>
  <si>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</si>
  <si>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</si>
  <si>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</si>
  <si>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</si>
  <si>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</si>
  <si>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</si>
  <si>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</si>
  <si>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</si>
  <si>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</si>
  <si>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</si>
  <si>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</si>
  <si>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</si>
  <si>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</si>
  <si>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</si>
  <si>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</si>
  <si>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</si>
  <si>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</si>
  <si>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</si>
  <si>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</si>
  <si>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</si>
  <si>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</si>
  <si>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</si>
  <si>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</si>
  <si>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</si>
  <si>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</si>
  <si>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</si>
  <si>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</si>
  <si>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</si>
  <si>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</si>
  <si>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</si>
  <si>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</si>
  <si>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</si>
  <si>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</si>
  <si>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</si>
  <si>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</si>
  <si>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</si>
  <si>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</si>
  <si>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</si>
  <si>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</si>
  <si>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</si>
  <si>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</si>
  <si>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</si>
  <si>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</si>
  <si>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</si>
  <si>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</si>
  <si>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</si>
  <si>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</si>
  <si>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</si>
  <si>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</si>
  <si>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</si>
  <si>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</si>
  <si>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</si>
  <si>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</si>
  <si>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</si>
  <si>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</si>
  <si>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</si>
  <si>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</si>
  <si>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</si>
  <si>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</si>
  <si>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</si>
  <si>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</si>
  <si>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</si>
  <si>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</si>
  <si>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</si>
  <si>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</si>
  <si>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</si>
  <si>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</si>
  <si>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</si>
  <si>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</si>
  <si>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</si>
  <si>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</si>
  <si>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</si>
  <si>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</si>
  <si>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</si>
  <si>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</si>
  <si>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</si>
  <si>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</si>
  <si>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</si>
  <si>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</si>
  <si>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</si>
  <si>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</si>
  <si>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</si>
  <si>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</si>
  <si>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</si>
  <si>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</si>
  <si>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</si>
  <si>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</si>
  <si>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</si>
  <si>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</si>
  <si>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</si>
  <si>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</si>
  <si>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</si>
  <si>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</si>
  <si>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</si>
  <si>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</si>
  <si>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</si>
  <si>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</si>
  <si>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</si>
  <si>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</si>
  <si>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</si>
  <si>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</si>
  <si>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</si>
  <si>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</si>
  <si>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</si>
  <si>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</si>
  <si>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</si>
  <si>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</si>
  <si>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</si>
  <si>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</si>
  <si>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</si>
  <si>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</si>
  <si>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</si>
  <si>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</si>
  <si>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</si>
  <si>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</si>
  <si>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</si>
  <si>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</si>
  <si>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</si>
  <si>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</si>
  <si>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</si>
  <si>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</si>
  <si>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</si>
  <si>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</si>
  <si>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</si>
  <si>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</si>
  <si>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</si>
  <si>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</si>
  <si>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</si>
  <si>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</si>
  <si>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</si>
  <si>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</si>
  <si>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</si>
  <si>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</si>
  <si>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</si>
  <si>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</si>
  <si>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</si>
  <si>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</si>
  <si>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</si>
  <si>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</si>
  <si>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</si>
  <si>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</si>
  <si>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</si>
  <si>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</si>
  <si>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</si>
  <si>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</si>
  <si>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</si>
  <si>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</si>
  <si>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</si>
  <si>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</si>
  <si>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</si>
  <si>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</si>
  <si>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</si>
  <si>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</si>
  <si>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</si>
  <si>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</si>
  <si>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</si>
  <si>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</si>
  <si>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</si>
  <si>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</si>
  <si>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</si>
  <si>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</si>
  <si>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</si>
  <si>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</si>
  <si>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</si>
  <si>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</si>
  <si>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</si>
  <si>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</si>
  <si>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</si>
  <si>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</si>
  <si>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</si>
  <si>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</si>
  <si>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</si>
  <si>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</si>
  <si>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</si>
  <si>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</si>
  <si>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</si>
  <si>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</si>
  <si>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</si>
  <si>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</si>
  <si>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</si>
  <si>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</si>
  <si>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</si>
  <si>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</si>
  <si>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</si>
  <si>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</si>
  <si>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</si>
  <si>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</si>
  <si>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</si>
  <si>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</si>
  <si>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</si>
  <si>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</si>
  <si>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</si>
  <si>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</si>
  <si>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</si>
  <si>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</si>
  <si>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</si>
  <si>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</si>
  <si>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</si>
  <si>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</si>
  <si>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</si>
  <si>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</si>
  <si>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</si>
  <si>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</si>
  <si>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</si>
  <si>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</si>
  <si>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</si>
  <si>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</si>
  <si>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</si>
  <si>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</si>
  <si>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</si>
  <si>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</si>
  <si>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</si>
  <si>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</si>
  <si>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</si>
  <si>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</si>
  <si>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</si>
  <si>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</si>
  <si>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</si>
  <si>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</si>
  <si>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</si>
  <si>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</si>
  <si>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</si>
  <si>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</si>
  <si>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</si>
  <si>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</si>
  <si>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</si>
  <si>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</si>
  <si>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</si>
  <si>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</si>
  <si>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</si>
  <si>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</si>
  <si>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</si>
  <si>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</si>
  <si>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</si>
  <si>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</si>
  <si>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</si>
  <si>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</si>
  <si>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</si>
  <si>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</si>
  <si>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</si>
  <si>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</si>
  <si>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</si>
  <si>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</si>
  <si>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</si>
  <si>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</si>
  <si>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</si>
  <si>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</si>
  <si>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</si>
  <si>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</si>
  <si>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</si>
  <si>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</si>
  <si>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</si>
  <si>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</si>
  <si>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</si>
  <si>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</si>
  <si>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</si>
  <si>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</si>
  <si>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</si>
  <si>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</si>
  <si>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</si>
  <si>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</si>
  <si>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</si>
  <si>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</si>
  <si>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</si>
  <si>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</si>
  <si>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</si>
  <si>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</si>
  <si>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</si>
  <si>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</si>
  <si>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</si>
  <si>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</si>
  <si>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</si>
  <si>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</si>
  <si>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</si>
  <si>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</si>
  <si>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</si>
  <si>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</si>
  <si>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</si>
  <si>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</si>
  <si>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</si>
  <si>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</si>
  <si>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</si>
  <si>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</si>
  <si>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</si>
  <si>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</si>
  <si>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</si>
  <si>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</si>
  <si>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</si>
  <si>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</si>
  <si>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</si>
  <si>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</si>
  <si>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</si>
  <si>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</si>
  <si>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</si>
  <si>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</si>
  <si>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</si>
  <si>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</si>
  <si>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</si>
  <si>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</si>
  <si>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</si>
  <si>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</si>
  <si>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</si>
  <si>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</si>
  <si>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</si>
  <si>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</si>
  <si>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</si>
  <si>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</si>
  <si>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</si>
  <si>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</si>
  <si>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</si>
  <si>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</si>
  <si>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</si>
  <si>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</si>
  <si>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</si>
  <si>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</si>
  <si>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</si>
  <si>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</si>
  <si>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</si>
  <si>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</si>
  <si>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</si>
  <si>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</si>
  <si>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</si>
  <si>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</si>
  <si>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</si>
  <si>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</si>
  <si>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</si>
  <si>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</si>
  <si>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</si>
  <si>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</si>
  <si>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</si>
  <si>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</si>
  <si>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</si>
  <si>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</si>
  <si>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</si>
  <si>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</si>
  <si>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</si>
  <si>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</si>
  <si>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</si>
  <si>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</si>
  <si>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</si>
  <si>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</si>
  <si>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</si>
  <si>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</si>
  <si>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</si>
  <si>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</si>
  <si>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</si>
  <si>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</si>
  <si>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</si>
  <si>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</si>
  <si>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</si>
  <si>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</si>
  <si>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</si>
  <si>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</si>
  <si>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</si>
  <si>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</si>
  <si>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</si>
  <si>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</si>
  <si>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</si>
  <si>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</si>
  <si>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</si>
  <si>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</si>
  <si>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</si>
  <si>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</si>
  <si>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</si>
  <si>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</si>
  <si>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</si>
  <si>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</si>
  <si>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</si>
  <si>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</si>
  <si>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</si>
  <si>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</si>
  <si>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</si>
  <si>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</si>
  <si>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</si>
  <si>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</si>
  <si>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</si>
  <si>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</si>
  <si>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</si>
  <si>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</si>
  <si>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</si>
  <si>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</si>
  <si>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</si>
  <si>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</si>
  <si>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</si>
  <si>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</si>
  <si>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</si>
  <si>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</si>
  <si>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</si>
  <si>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</si>
  <si>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</si>
  <si>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</si>
  <si>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</si>
  <si>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</si>
  <si>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</si>
  <si>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</si>
  <si>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</si>
  <si>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</si>
  <si>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</si>
  <si>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</si>
  <si>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</si>
  <si>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</si>
  <si>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</si>
  <si>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</si>
  <si>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</si>
  <si>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</si>
  <si>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</si>
  <si>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</si>
  <si>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</si>
  <si>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</si>
  <si>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</si>
  <si>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</si>
  <si>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</si>
  <si>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</si>
  <si>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</si>
  <si>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</si>
  <si>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</si>
  <si>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</si>
  <si>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</si>
  <si>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</si>
  <si>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</si>
  <si>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</si>
  <si>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</si>
  <si>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</si>
  <si>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</si>
  <si>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</si>
  <si>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</si>
  <si>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</si>
  <si>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</si>
  <si>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</si>
  <si>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</si>
  <si>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</si>
  <si>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</si>
  <si>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</si>
  <si>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</si>
  <si>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</si>
  <si>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</si>
  <si>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</si>
  <si>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</si>
  <si>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</si>
  <si>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</si>
  <si>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</si>
  <si>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</si>
  <si>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</si>
  <si>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</si>
  <si>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</si>
  <si>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</si>
  <si>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</si>
  <si>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</si>
  <si>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</si>
  <si>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</si>
  <si>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</si>
  <si>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</si>
  <si>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</si>
  <si>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</si>
  <si>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</si>
  <si>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</si>
  <si>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</si>
  <si>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</si>
  <si>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</si>
  <si>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</si>
  <si>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</si>
  <si>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</si>
  <si>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</si>
  <si>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</si>
  <si>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</si>
  <si>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</si>
  <si>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</si>
  <si>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</si>
  <si>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</si>
  <si>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</si>
  <si>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</si>
  <si>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</si>
  <si>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</si>
  <si>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</si>
  <si>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</si>
  <si>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</si>
  <si>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</si>
  <si>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</si>
  <si>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</si>
  <si>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</si>
  <si>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</si>
  <si>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</si>
  <si>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</si>
  <si>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</si>
  <si>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</si>
  <si>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</si>
  <si>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</si>
  <si>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</si>
  <si>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</si>
  <si>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</si>
  <si>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</si>
  <si>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</si>
  <si>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</si>
  <si>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</si>
  <si>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</si>
  <si>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</si>
  <si>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</si>
  <si>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</si>
  <si>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</si>
  <si>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</si>
  <si>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</si>
  <si>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</si>
  <si>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</si>
  <si>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</si>
  <si>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</si>
  <si>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</si>
  <si>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</si>
  <si>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</si>
  <si>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</si>
  <si>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</si>
  <si>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</si>
  <si>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</si>
  <si>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</si>
  <si>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</si>
  <si>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</si>
  <si>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</si>
  <si>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</si>
  <si>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</si>
  <si>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</si>
  <si>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</si>
  <si>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</si>
  <si>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</si>
  <si>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</si>
  <si>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</si>
  <si>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</si>
  <si>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</si>
  <si>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</si>
  <si>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</si>
  <si>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</si>
  <si>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</si>
  <si>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</si>
  <si>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</si>
  <si>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</si>
  <si>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</si>
  <si>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</si>
  <si>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</si>
  <si>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</si>
  <si>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</si>
  <si>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</si>
  <si>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</si>
  <si>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</si>
  <si>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</si>
  <si>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</si>
  <si>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</si>
  <si>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</si>
  <si>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</si>
  <si>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</si>
  <si>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</si>
  <si>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</si>
  <si>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</si>
  <si>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</si>
  <si>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</si>
  <si>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</si>
  <si>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</si>
  <si>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</si>
  <si>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</si>
  <si>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</si>
  <si>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</si>
  <si>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</si>
  <si>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</si>
  <si>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</si>
  <si>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</si>
  <si>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</si>
  <si>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</si>
  <si>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</si>
  <si>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</si>
  <si>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</si>
  <si>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</si>
  <si>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</si>
  <si>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</si>
  <si>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</si>
  <si>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</si>
  <si>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</si>
  <si>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</si>
  <si>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</si>
  <si>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</si>
  <si>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</si>
  <si>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</si>
  <si>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</si>
  <si>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</si>
  <si>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</si>
  <si>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</si>
  <si>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</si>
  <si>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</si>
  <si>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</si>
  <si>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</si>
  <si>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</si>
  <si>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</si>
  <si>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</si>
  <si>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</si>
  <si>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</si>
  <si>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</si>
  <si>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</si>
  <si>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</si>
  <si>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</si>
  <si>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</si>
  <si>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</si>
  <si>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</si>
  <si>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</si>
  <si>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</si>
  <si>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</si>
  <si>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</si>
  <si>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</si>
  <si>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</si>
  <si>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</si>
  <si>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</si>
  <si>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</si>
  <si>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</si>
  <si>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</si>
  <si>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</si>
  <si>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</si>
  <si>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</si>
  <si>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</si>
  <si>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</si>
  <si>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</si>
  <si>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</si>
  <si>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</si>
  <si>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</si>
  <si>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</si>
  <si>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</si>
  <si>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</si>
  <si>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</si>
  <si>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</si>
  <si>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</si>
  <si>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</si>
  <si>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</si>
  <si>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</si>
  <si>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</si>
  <si>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</si>
  <si>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</si>
  <si>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</si>
  <si>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</si>
  <si>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</si>
  <si>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</si>
  <si>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</si>
  <si>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</si>
  <si>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</si>
  <si>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</si>
  <si>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</si>
  <si>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</si>
  <si>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</si>
  <si>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</si>
  <si>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</si>
  <si>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</si>
  <si>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</si>
  <si>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</si>
  <si>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</si>
  <si>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</si>
  <si>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</si>
  <si>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</si>
  <si>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</si>
  <si>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</si>
  <si>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</si>
  <si>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</si>
  <si>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</si>
  <si>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</si>
  <si>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</si>
  <si>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</si>
  <si>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</si>
  <si>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</si>
  <si>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</si>
  <si>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</si>
  <si>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</si>
  <si>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</si>
  <si>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</si>
  <si>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</si>
  <si>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</si>
  <si>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</si>
  <si>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</si>
  <si>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</si>
  <si>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</si>
  <si>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</si>
  <si>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</si>
  <si>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</si>
  <si>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</si>
  <si>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</si>
  <si>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</si>
  <si>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</si>
  <si>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</si>
  <si>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</si>
  <si>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</si>
  <si>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</si>
  <si>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</si>
  <si>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</si>
  <si>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</si>
  <si>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</si>
  <si>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</si>
  <si>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</si>
  <si>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</si>
  <si>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</si>
  <si>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</si>
  <si>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</si>
  <si>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</si>
  <si>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</si>
  <si>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</si>
  <si>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counts</t>
  </si>
  <si>
    <t>Average of Age</t>
  </si>
  <si>
    <t>Total Employee</t>
  </si>
  <si>
    <t>Attrition Count</t>
  </si>
  <si>
    <t>Average Age</t>
  </si>
  <si>
    <t>Active Employees</t>
  </si>
  <si>
    <t>Attrition Rate</t>
  </si>
  <si>
    <t>Average of Job Satisfaction</t>
  </si>
  <si>
    <t>Rating</t>
  </si>
  <si>
    <t>Balance Rating</t>
  </si>
  <si>
    <t>Row Labels</t>
  </si>
  <si>
    <t>Grand Total</t>
  </si>
  <si>
    <t>Sum of Employee Count</t>
  </si>
  <si>
    <t>Sum of CF_attrition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</si>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</sst>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1"/>
      <color theme="1"/>
      <name val="Calibri"/>
      <family val="2"/>
      <scheme val="minor"/>
    </font>
    <font>
      <sz val="11"/>
      <color theme="1"/>
      <name val="Agency FB"/>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9" fontId="0" fillId="0" borderId="0" xfId="1" applyFont="1"/>
    <xf numFmtId="164" fontId="0" fillId="0" borderId="0" xfId="0" applyNumberFormat="1"/>
    <xf numFmtId="1" fontId="0" fillId="0" borderId="0" xfId="0" applyNumberFormat="1"/>
    <xf numFmtId="0" fontId="2" fillId="0" borderId="0" xfId="0" applyFont="1"/>
    <xf numFmtId="0" fontId="0" fillId="0" borderId="0" xfId="0" pivotButton="1"/>
    <xf numFmtId="0" fontId="0" fillId="0" borderId="0" xfId="0" applyAlignment="1">
      <alignment horizontal="left"/>
    </xf>
    <xf numFmtId="10" fontId="0" fillId="0" borderId="0" xfId="0" applyNumberFormat="1"/>
    <xf numFmtId="0" fontId="0" fillId="0" borderId="0" xfId="0" applyNumberFormat="1"/>
  </cellXfs>
  <cellStyles count="2">
    <cellStyle name="Normal" xfId="0" builtinId="0"/>
    <cellStyle name="Percent" xfId="1" builtinId="5"/>
  </cellStyles>
  <dxfs count="3">
    <dxf>
      <fill>
        <patternFill>
          <bgColor theme="0" tint="-4.9989318521683403E-2"/>
        </patternFill>
      </fill>
    </dxf>
    <dxf>
      <fill>
        <patternFill>
          <bgColor theme="0" tint="-4.9989318521683403E-2"/>
        </patternFill>
      </fill>
    </dxf>
    <dxf>
      <fill>
        <patternFill>
          <bgColor theme="0"/>
        </patternFill>
      </fill>
    </dxf>
  </dxfs>
  <tableStyles count="3" defaultTableStyle="TableStyleMedium2" defaultPivotStyle="PivotStyleLight16">
    <tableStyle name="Slicer " pivot="0" table="0" count="4" xr9:uid="{786AE4F4-5A6D-45E8-946E-6FBA98F9BAF2}">
      <tableStyleElement type="wholeTable" dxfId="2"/>
    </tableStyle>
    <tableStyle name="Slicer -1" pivot="0" table="0" count="4" xr9:uid="{A980138F-A3D4-4A5F-BE37-71A8B633D72B}">
      <tableStyleElement type="wholeTable" dxfId="1"/>
    </tableStyle>
    <tableStyle name="Slicer Style 1" pivot="0" table="0" count="4" xr9:uid="{4F094731-2946-448A-9D86-7DA4196A4E81}">
      <tableStyleElement type="wholeTable" dxfId="0"/>
    </tableStyle>
  </tableStyles>
  <colors>
    <mruColors>
      <color rgb="FFAE78D6"/>
      <color rgb="FF602928"/>
      <color rgb="FF2E508E"/>
      <color rgb="FFA556B2"/>
      <color rgb="FFC850C8"/>
      <color rgb="FF4B2551"/>
      <color rgb="FFFFEFF4"/>
      <color rgb="FF761833"/>
      <color rgb="FFACC387"/>
    </mruColors>
  </colors>
  <extLst>
    <ext xmlns:x14="http://schemas.microsoft.com/office/spreadsheetml/2009/9/main" uri="{46F421CA-312F-682f-3DD2-61675219B42D}">
      <x14:dxfs count="9">
        <dxf>
          <fill>
            <gradientFill>
              <stop position="0">
                <color theme="0" tint="-0.25098422193060094"/>
              </stop>
              <stop position="1">
                <color theme="0" tint="-5.0965910824915313E-2"/>
              </stop>
            </gradientFill>
          </fill>
        </dxf>
        <dxf>
          <fill>
            <gradientFill>
              <stop position="0">
                <color rgb="FFAE78D6"/>
              </stop>
              <stop position="1">
                <color theme="8" tint="0.40000610370189521"/>
              </stop>
            </gradientFill>
          </fill>
        </dxf>
        <dxf>
          <fill>
            <gradientFill>
              <stop position="0">
                <color theme="0" tint="-0.25098422193060094"/>
              </stop>
              <stop position="1">
                <color theme="0"/>
              </stop>
            </gradientFill>
          </fill>
        </dxf>
        <dxf>
          <fill>
            <gradientFill degree="90">
              <stop position="0">
                <color theme="0" tint="-0.1490218817712943"/>
              </stop>
              <stop position="1">
                <color theme="0" tint="-5.0965910824915313E-2"/>
              </stop>
            </gradientFill>
          </fill>
        </dxf>
        <dxf>
          <fill>
            <gradientFill>
              <stop position="0">
                <color theme="9" tint="0.80001220740379042"/>
              </stop>
              <stop position="1">
                <color theme="9" tint="0.40000610370189521"/>
              </stop>
            </gradientFill>
          </fill>
        </dxf>
        <dxf>
          <fill>
            <gradientFill degree="90">
              <stop position="0">
                <color theme="0" tint="-0.25098422193060094"/>
              </stop>
              <stop position="1">
                <color theme="0" tint="-5.0965910824915313E-2"/>
              </stop>
            </gradientFill>
          </fill>
        </dxf>
        <dxf>
          <fill>
            <gradientFill>
              <stop position="0">
                <color theme="2" tint="-0.89803765984069339"/>
              </stop>
              <stop position="1">
                <color theme="2" tint="-0.49803155613879818"/>
              </stop>
            </gradientFill>
          </fill>
        </dxf>
        <dxf>
          <font>
            <b/>
            <i val="0"/>
            <name val="Calibri"/>
            <family val="2"/>
            <scheme val="minor"/>
          </font>
          <fill>
            <gradientFill>
              <stop position="0">
                <color theme="9" tint="-0.49803155613879818"/>
              </stop>
              <stop position="1">
                <color theme="9" tint="0.40000610370189521"/>
              </stop>
            </gradientFill>
          </fill>
        </dxf>
        <dxf>
          <fill>
            <gradientFill>
              <stop position="0">
                <color theme="2" tint="-0.89803765984069339"/>
              </stop>
              <stop position="1">
                <color theme="2" tint="-0.49803155613879818"/>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8"/>
            <x14:slicerStyleElement type="selectedItemWithData" dxfId="7"/>
            <x14:slicerStyleElement type="selectedItemWithNoData" dxfId="6"/>
          </x14:slicerStyleElements>
        </x14:slicerStyle>
        <x14:slicerStyle name="Slicer -1">
          <x14:slicerStyleElements>
            <x14:slicerStyleElement type="unselectedItemWithData" dxfId="5"/>
            <x14:slicerStyleElement type="selectedItemWithData" dxfId="4"/>
            <x14:slicerStyleElement type="selectedItemWithNoData" dxfId="3"/>
          </x14:slicerStyleElements>
        </x14:slicerStyle>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139-4B56-9238-963BE3DA4C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139-4B56-9238-963BE3DA4CCC}"/>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117E-4011-8037-273981161C7E}"/>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ACFE-4FB8-9B5F-EEB91B2F8074}"/>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4-ACFE-4FB8-9B5F-EEB91B2F8074}"/>
            </c:ext>
          </c:extLst>
        </c:ser>
        <c:dLbls>
          <c:showLegendKey val="0"/>
          <c:showVal val="0"/>
          <c:showCatName val="0"/>
          <c:showSerName val="0"/>
          <c:showPercent val="0"/>
          <c:showBubbleSize val="0"/>
        </c:dLbls>
        <c:gapWidth val="0"/>
        <c:overlap val="100"/>
        <c:axId val="285822688"/>
        <c:axId val="285822208"/>
      </c:barChart>
      <c:catAx>
        <c:axId val="285822688"/>
        <c:scaling>
          <c:orientation val="minMax"/>
        </c:scaling>
        <c:delete val="1"/>
        <c:axPos val="l"/>
        <c:numFmt formatCode="General" sourceLinked="1"/>
        <c:majorTickMark val="none"/>
        <c:minorTickMark val="none"/>
        <c:tickLblPos val="nextTo"/>
        <c:crossAx val="285822208"/>
        <c:crosses val="autoZero"/>
        <c:auto val="1"/>
        <c:lblAlgn val="ctr"/>
        <c:lblOffset val="100"/>
        <c:noMultiLvlLbl val="0"/>
      </c:catAx>
      <c:valAx>
        <c:axId val="285822208"/>
        <c:scaling>
          <c:orientation val="minMax"/>
          <c:max val="4"/>
        </c:scaling>
        <c:delete val="1"/>
        <c:axPos val="b"/>
        <c:numFmt formatCode="0.0" sourceLinked="1"/>
        <c:majorTickMark val="none"/>
        <c:minorTickMark val="none"/>
        <c:tickLblPos val="nextTo"/>
        <c:crossAx val="2858226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370-4A02-9350-7484E6F00B0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370-4A02-9350-7484E6F00B0A}"/>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5433-4108-B11E-717F38482AC2}"/>
            </c:ext>
          </c:extLst>
        </c:ser>
        <c:dLbls>
          <c:showLegendKey val="0"/>
          <c:showVal val="0"/>
          <c:showCatName val="0"/>
          <c:showSerName val="0"/>
          <c:showPercent val="0"/>
          <c:showBubbleSize val="0"/>
          <c:showLeaderLines val="1"/>
        </c:dLbls>
        <c:firstSliceAng val="0"/>
        <c:holeSize val="4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Using Excel.xlsx]Attrition by education!PivotTable1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Associates Degree</c:v>
                </c:pt>
                <c:pt idx="3">
                  <c:v>Master's Degree</c:v>
                </c:pt>
                <c:pt idx="4">
                  <c:v>Bachelor's Degree</c:v>
                </c:pt>
              </c:strCache>
            </c:strRef>
          </c:cat>
          <c:val>
            <c:numRef>
              <c:f>'Attrition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30A-4172-8681-FE8BB68105E8}"/>
            </c:ext>
          </c:extLst>
        </c:ser>
        <c:dLbls>
          <c:dLblPos val="outEnd"/>
          <c:showLegendKey val="0"/>
          <c:showVal val="1"/>
          <c:showCatName val="0"/>
          <c:showSerName val="0"/>
          <c:showPercent val="0"/>
          <c:showBubbleSize val="0"/>
        </c:dLbls>
        <c:gapWidth val="182"/>
        <c:axId val="1066653807"/>
        <c:axId val="1066651887"/>
      </c:barChart>
      <c:catAx>
        <c:axId val="10666538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651887"/>
        <c:crosses val="autoZero"/>
        <c:auto val="1"/>
        <c:lblAlgn val="ctr"/>
        <c:lblOffset val="100"/>
        <c:noMultiLvlLbl val="0"/>
      </c:catAx>
      <c:valAx>
        <c:axId val="1066651887"/>
        <c:scaling>
          <c:orientation val="minMax"/>
        </c:scaling>
        <c:delete val="1"/>
        <c:axPos val="b"/>
        <c:numFmt formatCode="General" sourceLinked="1"/>
        <c:majorTickMark val="out"/>
        <c:minorTickMark val="none"/>
        <c:tickLblPos val="nextTo"/>
        <c:crossAx val="1066653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Using Excel.xlsx]Department wise Attrition!Department wise Attrition</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7D-4330-80EB-921EB72215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7D-4330-80EB-921EB72215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D7D-4330-80EB-921EB72215D3}"/>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9C39-4B77-ABBB-7774E0D622A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Using Excel.xlsx]Age!PivotTable6</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cat>
            <c:strRef>
              <c:f>Age!$A$4:$A$9</c:f>
              <c:strCache>
                <c:ptCount val="5"/>
                <c:pt idx="0">
                  <c:v>25 - 34</c:v>
                </c:pt>
                <c:pt idx="1">
                  <c:v>35 - 44</c:v>
                </c:pt>
                <c:pt idx="2">
                  <c:v>Under 25</c:v>
                </c:pt>
                <c:pt idx="3">
                  <c:v>45 - 54</c:v>
                </c:pt>
                <c:pt idx="4">
                  <c:v>Over 55</c:v>
                </c:pt>
              </c:strCache>
            </c:strRef>
          </c:cat>
          <c:val>
            <c:numRef>
              <c:f>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B052-43CE-98C0-3D5FE5BFCA96}"/>
            </c:ext>
          </c:extLst>
        </c:ser>
        <c:dLbls>
          <c:showLegendKey val="0"/>
          <c:showVal val="0"/>
          <c:showCatName val="0"/>
          <c:showSerName val="0"/>
          <c:showPercent val="0"/>
          <c:showBubbleSize val="0"/>
        </c:dLbls>
        <c:gapWidth val="219"/>
        <c:overlap val="-27"/>
        <c:axId val="1583334511"/>
        <c:axId val="1583336431"/>
      </c:barChart>
      <c:catAx>
        <c:axId val="158333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336431"/>
        <c:crosses val="autoZero"/>
        <c:auto val="1"/>
        <c:lblAlgn val="ctr"/>
        <c:lblOffset val="100"/>
        <c:noMultiLvlLbl val="0"/>
      </c:catAx>
      <c:valAx>
        <c:axId val="1583336431"/>
        <c:scaling>
          <c:orientation val="minMax"/>
        </c:scaling>
        <c:delete val="1"/>
        <c:axPos val="l"/>
        <c:numFmt formatCode="General" sourceLinked="1"/>
        <c:majorTickMark val="none"/>
        <c:minorTickMark val="none"/>
        <c:tickLblPos val="nextTo"/>
        <c:crossAx val="1583334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59747825980302"/>
          <c:y val="0.10164090937782734"/>
          <c:w val="0.58375287593834235"/>
          <c:h val="0.62875020097183998"/>
        </c:manualLayout>
      </c:layout>
      <c:doughnutChart>
        <c:varyColors val="1"/>
        <c:ser>
          <c:idx val="0"/>
          <c:order val="0"/>
          <c:spPr>
            <a:ln>
              <a:noFill/>
            </a:ln>
          </c:spPr>
          <c:dPt>
            <c:idx val="0"/>
            <c:bubble3D val="0"/>
            <c:spPr>
              <a:gradFill flip="none" rotWithShape="1">
                <a:gsLst>
                  <a:gs pos="0">
                    <a:schemeClr val="accent1">
                      <a:lumMod val="40000"/>
                      <a:lumOff val="60000"/>
                    </a:schemeClr>
                  </a:gs>
                  <a:gs pos="46000">
                    <a:schemeClr val="accent1">
                      <a:lumMod val="95000"/>
                      <a:lumOff val="5000"/>
                    </a:schemeClr>
                  </a:gs>
                  <a:gs pos="100000">
                    <a:schemeClr val="accent6">
                      <a:lumMod val="75000"/>
                    </a:schemeClr>
                  </a:gs>
                </a:gsLst>
                <a:path path="circle">
                  <a:fillToRect l="100000" b="100000"/>
                </a:path>
                <a:tileRect t="-100000" r="-100000"/>
              </a:gradFill>
              <a:ln w="19050">
                <a:noFill/>
              </a:ln>
              <a:effectLst/>
            </c:spPr>
            <c:extLst>
              <c:ext xmlns:c16="http://schemas.microsoft.com/office/drawing/2014/chart" uri="{C3380CC4-5D6E-409C-BE32-E72D297353CC}">
                <c16:uniqueId val="{00000001-41D4-43BB-B342-CC0F0278E9AF}"/>
              </c:ext>
            </c:extLst>
          </c:dPt>
          <c:dPt>
            <c:idx val="1"/>
            <c:bubble3D val="0"/>
            <c:spPr>
              <a:noFill/>
              <a:ln w="19050">
                <a:noFill/>
              </a:ln>
              <a:effectLst/>
            </c:spPr>
            <c:extLst>
              <c:ext xmlns:c16="http://schemas.microsoft.com/office/drawing/2014/chart" uri="{C3380CC4-5D6E-409C-BE32-E72D297353CC}">
                <c16:uniqueId val="{00000003-41D4-43BB-B342-CC0F0278E9AF}"/>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41D4-43BB-B342-CC0F0278E9AF}"/>
            </c:ext>
          </c:extLst>
        </c:ser>
        <c:dLbls>
          <c:showLegendKey val="0"/>
          <c:showVal val="0"/>
          <c:showCatName val="0"/>
          <c:showSerName val="0"/>
          <c:showPercent val="0"/>
          <c:showBubbleSize val="0"/>
          <c:showLeaderLines val="1"/>
        </c:dLbls>
        <c:firstSliceAng val="0"/>
        <c:holeSize val="4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822251854309574"/>
          <c:y val="0.13224482995605724"/>
          <c:w val="0.81437510048591999"/>
          <c:h val="0.6693879251098569"/>
        </c:manualLayout>
      </c:layout>
      <c:barChart>
        <c:barDir val="bar"/>
        <c:grouping val="stacked"/>
        <c:varyColors val="0"/>
        <c:ser>
          <c:idx val="0"/>
          <c:order val="0"/>
          <c:spPr>
            <a:solidFill>
              <a:srgbClr val="602928"/>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CE2D-4526-BBD5-910E602A67BA}"/>
            </c:ext>
          </c:extLst>
        </c:ser>
        <c:ser>
          <c:idx val="1"/>
          <c:order val="1"/>
          <c:spPr>
            <a:no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CE2D-4526-BBD5-910E602A67BA}"/>
            </c:ext>
          </c:extLst>
        </c:ser>
        <c:dLbls>
          <c:showLegendKey val="0"/>
          <c:showVal val="0"/>
          <c:showCatName val="0"/>
          <c:showSerName val="0"/>
          <c:showPercent val="0"/>
          <c:showBubbleSize val="0"/>
        </c:dLbls>
        <c:gapWidth val="0"/>
        <c:overlap val="100"/>
        <c:axId val="285822688"/>
        <c:axId val="285822208"/>
      </c:barChart>
      <c:catAx>
        <c:axId val="285822688"/>
        <c:scaling>
          <c:orientation val="minMax"/>
        </c:scaling>
        <c:delete val="1"/>
        <c:axPos val="l"/>
        <c:numFmt formatCode="General" sourceLinked="1"/>
        <c:majorTickMark val="none"/>
        <c:minorTickMark val="none"/>
        <c:tickLblPos val="nextTo"/>
        <c:crossAx val="285822208"/>
        <c:crosses val="autoZero"/>
        <c:auto val="1"/>
        <c:lblAlgn val="ctr"/>
        <c:lblOffset val="100"/>
        <c:noMultiLvlLbl val="0"/>
      </c:catAx>
      <c:valAx>
        <c:axId val="285822208"/>
        <c:scaling>
          <c:orientation val="minMax"/>
          <c:max val="4"/>
        </c:scaling>
        <c:delete val="1"/>
        <c:axPos val="b"/>
        <c:numFmt formatCode="0.0" sourceLinked="1"/>
        <c:majorTickMark val="none"/>
        <c:minorTickMark val="none"/>
        <c:tickLblPos val="nextTo"/>
        <c:crossAx val="28582268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rgbClr val="D1DCF0"/>
                </a:gs>
                <a:gs pos="0">
                  <a:schemeClr val="accent1">
                    <a:lumMod val="5000"/>
                    <a:lumOff val="95000"/>
                  </a:schemeClr>
                </a:gs>
                <a:gs pos="100000">
                  <a:srgbClr val="8399C1"/>
                </a:gs>
                <a:gs pos="0">
                  <a:schemeClr val="accent1">
                    <a:lumMod val="75000"/>
                  </a:schemeClr>
                </a:gs>
                <a:gs pos="100000">
                  <a:srgbClr val="2E508E"/>
                </a:gs>
                <a:gs pos="100000">
                  <a:schemeClr val="accent1">
                    <a:lumMod val="30000"/>
                    <a:lumOff val="70000"/>
                  </a:schemeClr>
                </a:gs>
              </a:gsLst>
              <a:lin ang="10800000" scaled="0"/>
            </a:gradFill>
            <a:ln>
              <a:solidFill>
                <a:srgbClr val="7F7F7F">
                  <a:alpha val="99000"/>
                </a:srgbClr>
              </a:solidFill>
            </a:ln>
          </c:spPr>
          <c:dPt>
            <c:idx val="0"/>
            <c:bubble3D val="0"/>
            <c:spPr>
              <a:gradFill>
                <a:gsLst>
                  <a:gs pos="0">
                    <a:srgbClr val="A556B2"/>
                  </a:gs>
                  <a:gs pos="100000">
                    <a:srgbClr val="4B2551"/>
                  </a:gs>
                </a:gsLst>
                <a:lin ang="10800000" scaled="0"/>
              </a:gradFill>
              <a:ln w="19050">
                <a:solidFill>
                  <a:srgbClr val="7F7F7F">
                    <a:alpha val="99000"/>
                  </a:srgbClr>
                </a:solidFill>
              </a:ln>
              <a:effectLst/>
            </c:spPr>
            <c:extLst>
              <c:ext xmlns:c16="http://schemas.microsoft.com/office/drawing/2014/chart" uri="{C3380CC4-5D6E-409C-BE32-E72D297353CC}">
                <c16:uniqueId val="{00000001-A5F3-455B-B678-A68A54B3B8E6}"/>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A5F3-455B-B678-A68A54B3B8E6}"/>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A5F3-455B-B678-A68A54B3B8E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FF8B-4F01-AFAF-128EE7AF7707}"/>
              </c:ext>
            </c:extLst>
          </c:dPt>
          <c:dPt>
            <c:idx val="1"/>
            <c:bubble3D val="0"/>
            <c:spPr>
              <a:gradFill>
                <a:gsLst>
                  <a:gs pos="0">
                    <a:srgbClr val="D1DCF0"/>
                  </a:gs>
                  <a:gs pos="0">
                    <a:schemeClr val="accent1">
                      <a:lumMod val="5000"/>
                      <a:lumOff val="95000"/>
                    </a:schemeClr>
                  </a:gs>
                  <a:gs pos="100000">
                    <a:srgbClr val="8399C1"/>
                  </a:gs>
                  <a:gs pos="0">
                    <a:schemeClr val="accent1">
                      <a:lumMod val="75000"/>
                    </a:schemeClr>
                  </a:gs>
                  <a:gs pos="100000">
                    <a:srgbClr val="2E508E"/>
                  </a:gs>
                  <a:gs pos="100000">
                    <a:schemeClr val="accent1">
                      <a:lumMod val="30000"/>
                      <a:lumOff val="70000"/>
                    </a:schemeClr>
                  </a:gs>
                </a:gsLst>
                <a:lin ang="10800000" scaled="0"/>
              </a:gradFill>
              <a:ln w="19050">
                <a:noFill/>
              </a:ln>
              <a:effectLst/>
            </c:spPr>
            <c:extLst>
              <c:ext xmlns:c16="http://schemas.microsoft.com/office/drawing/2014/chart" uri="{C3380CC4-5D6E-409C-BE32-E72D297353CC}">
                <c16:uniqueId val="{00000003-FF8B-4F01-AFAF-128EE7AF7707}"/>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FF8B-4F01-AFAF-128EE7AF770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Using Excel.xlsx]Attrition by education!PivotTable1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
                <a:schemeClr val="accent6">
                  <a:lumMod val="50000"/>
                </a:schemeClr>
              </a:gs>
              <a:gs pos="100000">
                <a:schemeClr val="accent6">
                  <a:lumMod val="75000"/>
                </a:schemeClr>
              </a:gs>
            </a:gsLst>
            <a:lin ang="0" scaled="1"/>
            <a:tileRect/>
          </a:gradFill>
          <a:ln>
            <a:gradFill>
              <a:gsLst>
                <a:gs pos="0">
                  <a:schemeClr val="accent6">
                    <a:lumMod val="50000"/>
                  </a:schemeClr>
                </a:gs>
                <a:gs pos="100000">
                  <a:schemeClr val="accent6">
                    <a:lumMod val="75000"/>
                  </a:schemeClr>
                </a:gs>
              </a:gsLst>
              <a:lin ang="0" scaled="0"/>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education'!$B$3</c:f>
              <c:strCache>
                <c:ptCount val="1"/>
                <c:pt idx="0">
                  <c:v>Total</c:v>
                </c:pt>
              </c:strCache>
            </c:strRef>
          </c:tx>
          <c:spPr>
            <a:gradFill flip="none" rotWithShape="1">
              <a:gsLst>
                <a:gs pos="10000">
                  <a:schemeClr val="accent6">
                    <a:lumMod val="50000"/>
                  </a:schemeClr>
                </a:gs>
                <a:gs pos="100000">
                  <a:schemeClr val="accent6">
                    <a:lumMod val="75000"/>
                  </a:schemeClr>
                </a:gs>
              </a:gsLst>
              <a:lin ang="0" scaled="1"/>
              <a:tileRect/>
            </a:gradFill>
            <a:ln>
              <a:gradFill>
                <a:gsLst>
                  <a:gs pos="0">
                    <a:schemeClr val="accent6">
                      <a:lumMod val="50000"/>
                    </a:schemeClr>
                  </a:gs>
                  <a:gs pos="100000">
                    <a:schemeClr val="accent6">
                      <a:lumMod val="75000"/>
                    </a:schemeClr>
                  </a:gs>
                </a:gsLst>
                <a:lin ang="0" scaled="0"/>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education'!$A$4:$A$9</c:f>
              <c:strCache>
                <c:ptCount val="5"/>
                <c:pt idx="0">
                  <c:v>Doctoral Degree</c:v>
                </c:pt>
                <c:pt idx="1">
                  <c:v>High School</c:v>
                </c:pt>
                <c:pt idx="2">
                  <c:v>Associates Degree</c:v>
                </c:pt>
                <c:pt idx="3">
                  <c:v>Master's Degree</c:v>
                </c:pt>
                <c:pt idx="4">
                  <c:v>Bachelor's Degree</c:v>
                </c:pt>
              </c:strCache>
            </c:strRef>
          </c:cat>
          <c:val>
            <c:numRef>
              <c:f>'Attrition by education'!$B$4:$B$9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254-4B1D-A5E6-1FA877E070AB}"/>
            </c:ext>
          </c:extLst>
        </c:ser>
        <c:dLbls>
          <c:dLblPos val="outEnd"/>
          <c:showLegendKey val="0"/>
          <c:showVal val="1"/>
          <c:showCatName val="0"/>
          <c:showSerName val="0"/>
          <c:showPercent val="0"/>
          <c:showBubbleSize val="0"/>
        </c:dLbls>
        <c:gapWidth val="57"/>
        <c:axId val="1066653807"/>
        <c:axId val="1066651887"/>
      </c:barChart>
      <c:catAx>
        <c:axId val="10666538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651887"/>
        <c:crosses val="autoZero"/>
        <c:auto val="1"/>
        <c:lblAlgn val="ctr"/>
        <c:lblOffset val="100"/>
        <c:noMultiLvlLbl val="0"/>
      </c:catAx>
      <c:valAx>
        <c:axId val="1066651887"/>
        <c:scaling>
          <c:orientation val="minMax"/>
        </c:scaling>
        <c:delete val="1"/>
        <c:axPos val="b"/>
        <c:numFmt formatCode="General" sourceLinked="1"/>
        <c:majorTickMark val="out"/>
        <c:minorTickMark val="none"/>
        <c:tickLblPos val="nextTo"/>
        <c:crossAx val="1066653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Using Excel.xlsx]Department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1">
                  <a:lumMod val="60000"/>
                  <a:lumOff val="40000"/>
                </a:schemeClr>
              </a:gs>
              <a:gs pos="0">
                <a:schemeClr val="accent1">
                  <a:lumMod val="50000"/>
                </a:schemeClr>
              </a:gs>
            </a:gsLst>
            <a:lin ang="5400000" scaled="1"/>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Lbl>
          <c:idx val="0"/>
          <c:layout>
            <c:manualLayout>
              <c:x val="5.3191489361702126E-3"/>
              <c:y val="3.174603174603173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0">
                <a:schemeClr val="accent4">
                  <a:lumMod val="75000"/>
                </a:schemeClr>
              </a:gs>
              <a:gs pos="97000">
                <a:schemeClr val="accent2">
                  <a:lumMod val="50000"/>
                </a:schemeClr>
              </a:gs>
            </a:gsLst>
            <a:path path="circle">
              <a:fillToRect l="50000" t="50000" r="50000" b="50000"/>
            </a:path>
            <a:tileRect/>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dLbl>
          <c:idx val="0"/>
          <c:layout>
            <c:manualLayout>
              <c:x val="-4.2553191489361701E-2"/>
              <c:y val="3.96825396825396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100000">
                <a:schemeClr val="bg1">
                  <a:lumMod val="50000"/>
                </a:schemeClr>
              </a:gs>
              <a:gs pos="0">
                <a:schemeClr val="bg2">
                  <a:lumMod val="25000"/>
                </a:schemeClr>
              </a:gs>
            </a:gsLst>
            <a:lin ang="10800000" scaled="0"/>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pieChart>
        <c:varyColors val="1"/>
        <c:ser>
          <c:idx val="0"/>
          <c:order val="0"/>
          <c:tx>
            <c:strRef>
              <c:f>'Department wise Attrition'!$B$3</c:f>
              <c:strCache>
                <c:ptCount val="1"/>
                <c:pt idx="0">
                  <c:v>Total</c:v>
                </c:pt>
              </c:strCache>
            </c:strRef>
          </c:tx>
          <c:dPt>
            <c:idx val="0"/>
            <c:bubble3D val="0"/>
            <c:spPr>
              <a:gradFill>
                <a:gsLst>
                  <a:gs pos="100000">
                    <a:schemeClr val="accent1">
                      <a:lumMod val="60000"/>
                      <a:lumOff val="40000"/>
                    </a:schemeClr>
                  </a:gs>
                  <a:gs pos="0">
                    <a:schemeClr val="accent1">
                      <a:lumMod val="50000"/>
                    </a:schemeClr>
                  </a:gs>
                </a:gsLst>
                <a:lin ang="5400000" scaled="1"/>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539E-4299-88AD-920D72E9F56C}"/>
              </c:ext>
            </c:extLst>
          </c:dPt>
          <c:dPt>
            <c:idx val="1"/>
            <c:bubble3D val="0"/>
            <c:spPr>
              <a:gradFill flip="none" rotWithShape="1">
                <a:gsLst>
                  <a:gs pos="0">
                    <a:schemeClr val="accent4">
                      <a:lumMod val="75000"/>
                    </a:schemeClr>
                  </a:gs>
                  <a:gs pos="97000">
                    <a:schemeClr val="accent2">
                      <a:lumMod val="50000"/>
                    </a:schemeClr>
                  </a:gs>
                </a:gsLst>
                <a:path path="circle">
                  <a:fillToRect l="50000" t="50000" r="50000" b="50000"/>
                </a:path>
                <a:tileRect/>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539E-4299-88AD-920D72E9F56C}"/>
              </c:ext>
            </c:extLst>
          </c:dPt>
          <c:dPt>
            <c:idx val="2"/>
            <c:bubble3D val="0"/>
            <c:spPr>
              <a:gradFill>
                <a:gsLst>
                  <a:gs pos="100000">
                    <a:schemeClr val="bg1">
                      <a:lumMod val="50000"/>
                    </a:schemeClr>
                  </a:gs>
                  <a:gs pos="0">
                    <a:schemeClr val="bg2">
                      <a:lumMod val="25000"/>
                    </a:schemeClr>
                  </a:gs>
                </a:gsLst>
                <a:lin ang="10800000" scaled="0"/>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5-539E-4299-88AD-920D72E9F56C}"/>
              </c:ext>
            </c:extLst>
          </c:dPt>
          <c:dLbls>
            <c:dLbl>
              <c:idx val="0"/>
              <c:layout>
                <c:manualLayout>
                  <c:x val="5.3191489361702126E-3"/>
                  <c:y val="3.174603174603173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39E-4299-88AD-920D72E9F56C}"/>
                </c:ext>
              </c:extLst>
            </c:dLbl>
            <c:dLbl>
              <c:idx val="1"/>
              <c:layout>
                <c:manualLayout>
                  <c:x val="-4.2553191489361701E-2"/>
                  <c:y val="3.96825396825396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39E-4299-88AD-920D72E9F56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539E-4299-88AD-920D72E9F56C}"/>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Using Excel.xlsx]Age!PivotTable6</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lumMod val="50000"/>
                </a:schemeClr>
              </a:gs>
              <a:gs pos="100000">
                <a:schemeClr val="accent2">
                  <a:lumMod val="97000"/>
                  <a:lumOff val="3000"/>
                </a:schemeClr>
              </a:gs>
              <a:gs pos="100000">
                <a:schemeClr val="accent2">
                  <a:lumMod val="75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Age!$B$3</c:f>
              <c:strCache>
                <c:ptCount val="1"/>
                <c:pt idx="0">
                  <c:v>Total</c:v>
                </c:pt>
              </c:strCache>
            </c:strRef>
          </c:tx>
          <c:spPr>
            <a:gradFill flip="none" rotWithShape="1">
              <a:gsLst>
                <a:gs pos="0">
                  <a:schemeClr val="accent2">
                    <a:lumMod val="50000"/>
                  </a:schemeClr>
                </a:gs>
                <a:gs pos="100000">
                  <a:schemeClr val="accent2">
                    <a:lumMod val="97000"/>
                    <a:lumOff val="3000"/>
                  </a:schemeClr>
                </a:gs>
                <a:gs pos="100000">
                  <a:schemeClr val="accent2">
                    <a:lumMod val="75000"/>
                  </a:schemeClr>
                </a:gs>
              </a:gsLst>
              <a:lin ang="162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Age!$A$4:$A$9</c:f>
              <c:strCache>
                <c:ptCount val="5"/>
                <c:pt idx="0">
                  <c:v>25 - 34</c:v>
                </c:pt>
                <c:pt idx="1">
                  <c:v>35 - 44</c:v>
                </c:pt>
                <c:pt idx="2">
                  <c:v>Under 25</c:v>
                </c:pt>
                <c:pt idx="3">
                  <c:v>45 - 54</c:v>
                </c:pt>
                <c:pt idx="4">
                  <c:v>Over 55</c:v>
                </c:pt>
              </c:strCache>
            </c:strRef>
          </c:cat>
          <c:val>
            <c:numRef>
              <c:f>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62C-40C1-9BD4-7828D432AEBA}"/>
            </c:ext>
          </c:extLst>
        </c:ser>
        <c:dLbls>
          <c:showLegendKey val="0"/>
          <c:showVal val="0"/>
          <c:showCatName val="0"/>
          <c:showSerName val="0"/>
          <c:showPercent val="0"/>
          <c:showBubbleSize val="0"/>
        </c:dLbls>
        <c:gapWidth val="105"/>
        <c:overlap val="-27"/>
        <c:axId val="1583334511"/>
        <c:axId val="1583336431"/>
      </c:barChart>
      <c:catAx>
        <c:axId val="158333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336431"/>
        <c:crosses val="autoZero"/>
        <c:auto val="1"/>
        <c:lblAlgn val="ctr"/>
        <c:lblOffset val="100"/>
        <c:noMultiLvlLbl val="0"/>
      </c:catAx>
      <c:valAx>
        <c:axId val="1583336431"/>
        <c:scaling>
          <c:orientation val="minMax"/>
        </c:scaling>
        <c:delete val="1"/>
        <c:axPos val="l"/>
        <c:numFmt formatCode="General" sourceLinked="1"/>
        <c:majorTickMark val="none"/>
        <c:minorTickMark val="none"/>
        <c:tickLblPos val="nextTo"/>
        <c:crossAx val="1583334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128DC5BF-5BBE-4CB1-9461-2B0AC18E0E06}">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0C4E44F5-9251-4F5C-95FC-9CE45607F92A}">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128DC5BF-5BBE-4CB1-9461-2B0AC18E0E06}">
          <cx:dataPt idx="2">
            <cx:spPr>
              <a:solidFill>
                <a:srgbClr val="5B9BD5">
                  <a:lumMod val="75000"/>
                </a:srgbClr>
              </a:solidFill>
            </cx:spPr>
          </cx:dataPt>
          <cx:dataLabels pos="inEnd">
            <cx:txPr>
              <a:bodyPr spcFirstLastPara="1" vertOverflow="ellipsis" horzOverflow="overflow" wrap="square" lIns="0" tIns="0" rIns="0" bIns="0" anchor="ctr" anchorCtr="1"/>
              <a:lstStyle/>
              <a:p>
                <a:pPr algn="ctr" rtl="0">
                  <a:defRPr sz="800" b="1">
                    <a:latin typeface="+mn-lt"/>
                    <a:ea typeface="Lato Black" panose="020F0502020204030203" pitchFamily="34" charset="0"/>
                    <a:cs typeface="Lato Black" panose="020F0502020204030203" pitchFamily="34" charset="0"/>
                  </a:defRPr>
                </a:pPr>
                <a:endParaRPr lang="en-US" sz="800" b="1" i="0" u="none" strike="noStrike" baseline="0">
                  <a:solidFill>
                    <a:sysClr val="window" lastClr="FFFFFF"/>
                  </a:solidFill>
                  <a:latin typeface="+mn-lt"/>
                  <a:ea typeface="Lato Black" panose="020F0502020204030203" pitchFamily="34" charset="0"/>
                  <a:cs typeface="Lato Black" panose="020F0502020204030203" pitchFamily="34" charset="0"/>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0C4E44F5-9251-4F5C-95FC-9CE45607F92A}">
          <cx:spPr>
            <a:gradFill flip="none" rotWithShape="1">
              <a:gsLst>
                <a:gs pos="100000">
                  <a:srgbClr val="FFC000"/>
                </a:gs>
                <a:gs pos="7000">
                  <a:schemeClr val="accent4">
                    <a:lumMod val="50000"/>
                  </a:schemeClr>
                </a:gs>
              </a:gsLst>
              <a:lin ang="16200000" scaled="1"/>
              <a:tileRect/>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8</xdr:col>
      <xdr:colOff>101600</xdr:colOff>
      <xdr:row>0</xdr:row>
      <xdr:rowOff>171451</xdr:rowOff>
    </xdr:from>
    <xdr:to>
      <xdr:col>11</xdr:col>
      <xdr:colOff>101600</xdr:colOff>
      <xdr:row>6</xdr:row>
      <xdr:rowOff>38101</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0E054532-2851-A649-0D00-1B9652E81EC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102600" y="171451"/>
              <a:ext cx="1828800" cy="971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177800</xdr:colOff>
      <xdr:row>0</xdr:row>
      <xdr:rowOff>12700</xdr:rowOff>
    </xdr:from>
    <xdr:to>
      <xdr:col>7</xdr:col>
      <xdr:colOff>82550</xdr:colOff>
      <xdr:row>9</xdr:row>
      <xdr:rowOff>133350</xdr:rowOff>
    </xdr:to>
    <xdr:graphicFrame macro="">
      <xdr:nvGraphicFramePr>
        <xdr:cNvPr id="2" name="Chart 1">
          <a:extLst>
            <a:ext uri="{FF2B5EF4-FFF2-40B4-BE49-F238E27FC236}">
              <a16:creationId xmlns:a16="http://schemas.microsoft.com/office/drawing/2014/main" id="{1A029643-034D-A7C1-6A13-1EE20AD43E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57150</xdr:colOff>
      <xdr:row>7</xdr:row>
      <xdr:rowOff>165101</xdr:rowOff>
    </xdr:from>
    <xdr:to>
      <xdr:col>1</xdr:col>
      <xdr:colOff>247650</xdr:colOff>
      <xdr:row>13</xdr:row>
      <xdr:rowOff>57151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F2D18AE1-98F2-B68A-63C2-4AA4D0507A9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7150" y="1454151"/>
              <a:ext cx="1828800" cy="996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142875</xdr:colOff>
      <xdr:row>0</xdr:row>
      <xdr:rowOff>82550</xdr:rowOff>
    </xdr:from>
    <xdr:to>
      <xdr:col>12</xdr:col>
      <xdr:colOff>381000</xdr:colOff>
      <xdr:row>4</xdr:row>
      <xdr:rowOff>146050</xdr:rowOff>
    </xdr:to>
    <xdr:graphicFrame macro="">
      <xdr:nvGraphicFramePr>
        <xdr:cNvPr id="5" name="Chart 4">
          <a:extLst>
            <a:ext uri="{FF2B5EF4-FFF2-40B4-BE49-F238E27FC236}">
              <a16:creationId xmlns:a16="http://schemas.microsoft.com/office/drawing/2014/main" id="{56F2CA1C-4638-6897-AD98-17794B841D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374650</xdr:colOff>
      <xdr:row>0</xdr:row>
      <xdr:rowOff>0</xdr:rowOff>
    </xdr:from>
    <xdr:to>
      <xdr:col>16</xdr:col>
      <xdr:colOff>374650</xdr:colOff>
      <xdr:row>13</xdr:row>
      <xdr:rowOff>130175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FB834DA6-9711-7173-DEDC-0BDFC2BC952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328150" y="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469900</xdr:colOff>
      <xdr:row>5</xdr:row>
      <xdr:rowOff>50800</xdr:rowOff>
    </xdr:from>
    <xdr:to>
      <xdr:col>6</xdr:col>
      <xdr:colOff>469900</xdr:colOff>
      <xdr:row>18</xdr:row>
      <xdr:rowOff>180975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F0317465-FBB2-54DC-7352-C00E7CDE770D}"/>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3416300" y="9715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241300</xdr:colOff>
      <xdr:row>4</xdr:row>
      <xdr:rowOff>50801</xdr:rowOff>
    </xdr:from>
    <xdr:to>
      <xdr:col>10</xdr:col>
      <xdr:colOff>241300</xdr:colOff>
      <xdr:row>7</xdr:row>
      <xdr:rowOff>120650</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63912EFA-6F56-8DF3-DB6D-6E81B662915B}"/>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626100" y="7874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473075</xdr:colOff>
      <xdr:row>12</xdr:row>
      <xdr:rowOff>69850</xdr:rowOff>
    </xdr:from>
    <xdr:to>
      <xdr:col>2</xdr:col>
      <xdr:colOff>495300</xdr:colOff>
      <xdr:row>21</xdr:row>
      <xdr:rowOff>95250</xdr:rowOff>
    </xdr:to>
    <xdr:graphicFrame macro="">
      <xdr:nvGraphicFramePr>
        <xdr:cNvPr id="4" name="Chart 3">
          <a:extLst>
            <a:ext uri="{FF2B5EF4-FFF2-40B4-BE49-F238E27FC236}">
              <a16:creationId xmlns:a16="http://schemas.microsoft.com/office/drawing/2014/main" id="{A8A969F4-E4F2-1EE6-2611-0B1CDA9C61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412750</xdr:colOff>
      <xdr:row>0</xdr:row>
      <xdr:rowOff>146050</xdr:rowOff>
    </xdr:from>
    <xdr:to>
      <xdr:col>7</xdr:col>
      <xdr:colOff>565150</xdr:colOff>
      <xdr:row>11</xdr:row>
      <xdr:rowOff>158750</xdr:rowOff>
    </xdr:to>
    <xdr:graphicFrame macro="">
      <xdr:nvGraphicFramePr>
        <xdr:cNvPr id="2" name="Chart 1">
          <a:extLst>
            <a:ext uri="{FF2B5EF4-FFF2-40B4-BE49-F238E27FC236}">
              <a16:creationId xmlns:a16="http://schemas.microsoft.com/office/drawing/2014/main" id="{2A9CAB18-8479-D579-F5FC-8DAAF1F74B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365125</xdr:colOff>
      <xdr:row>4</xdr:row>
      <xdr:rowOff>57150</xdr:rowOff>
    </xdr:from>
    <xdr:to>
      <xdr:col>11</xdr:col>
      <xdr:colOff>88900</xdr:colOff>
      <xdr:row>13</xdr:row>
      <xdr:rowOff>101600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C8B9495-7F6F-80C8-D15B-6E7830AECD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05675" y="793750"/>
              <a:ext cx="2771775" cy="17018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120650</xdr:colOff>
      <xdr:row>3</xdr:row>
      <xdr:rowOff>152400</xdr:rowOff>
    </xdr:from>
    <xdr:to>
      <xdr:col>6</xdr:col>
      <xdr:colOff>69850</xdr:colOff>
      <xdr:row>12</xdr:row>
      <xdr:rowOff>95250</xdr:rowOff>
    </xdr:to>
    <xdr:graphicFrame macro="">
      <xdr:nvGraphicFramePr>
        <xdr:cNvPr id="2" name="Chart 1">
          <a:extLst>
            <a:ext uri="{FF2B5EF4-FFF2-40B4-BE49-F238E27FC236}">
              <a16:creationId xmlns:a16="http://schemas.microsoft.com/office/drawing/2014/main" id="{3B39E417-96AD-866A-568E-1003C9DC7A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349250</xdr:colOff>
      <xdr:row>1</xdr:row>
      <xdr:rowOff>82550</xdr:rowOff>
    </xdr:from>
    <xdr:to>
      <xdr:col>6</xdr:col>
      <xdr:colOff>406400</xdr:colOff>
      <xdr:row>9</xdr:row>
      <xdr:rowOff>95250</xdr:rowOff>
    </xdr:to>
    <xdr:graphicFrame macro="">
      <xdr:nvGraphicFramePr>
        <xdr:cNvPr id="2" name="Chart 1">
          <a:extLst>
            <a:ext uri="{FF2B5EF4-FFF2-40B4-BE49-F238E27FC236}">
              <a16:creationId xmlns:a16="http://schemas.microsoft.com/office/drawing/2014/main" id="{EAF878EF-D404-1AA8-2A2E-A13783B918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165100</xdr:colOff>
      <xdr:row>4</xdr:row>
      <xdr:rowOff>1</xdr:rowOff>
    </xdr:from>
    <xdr:to>
      <xdr:col>10</xdr:col>
      <xdr:colOff>222250</xdr:colOff>
      <xdr:row>10</xdr:row>
      <xdr:rowOff>114300</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3F33E181-916A-3176-2F26-AF3807AE42A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877050" y="736601"/>
              <a:ext cx="666750" cy="12191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171450</xdr:colOff>
      <xdr:row>4</xdr:row>
      <xdr:rowOff>1</xdr:rowOff>
    </xdr:from>
    <xdr:to>
      <xdr:col>9</xdr:col>
      <xdr:colOff>120650</xdr:colOff>
      <xdr:row>13</xdr:row>
      <xdr:rowOff>50800</xdr:rowOff>
    </xdr:to>
    <mc:AlternateContent xmlns:mc="http://schemas.openxmlformats.org/markup-compatibility/2006" xmlns:a14="http://schemas.microsoft.com/office/drawing/2010/main">
      <mc:Choice Requires="a14">
        <xdr:graphicFrame macro="">
          <xdr:nvGraphicFramePr>
            <xdr:cNvPr id="6" name="Education Field 2">
              <a:extLst>
                <a:ext uri="{FF2B5EF4-FFF2-40B4-BE49-F238E27FC236}">
                  <a16:creationId xmlns:a16="http://schemas.microsoft.com/office/drawing/2014/main" id="{9B24D5E8-114B-BA9C-DFFA-6D564AF2276F}"/>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5664200" y="736601"/>
              <a:ext cx="1168400" cy="17081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358775</xdr:colOff>
      <xdr:row>3</xdr:row>
      <xdr:rowOff>25400</xdr:rowOff>
    </xdr:from>
    <xdr:to>
      <xdr:col>9</xdr:col>
      <xdr:colOff>203200</xdr:colOff>
      <xdr:row>11</xdr:row>
      <xdr:rowOff>38100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16B8D7DF-5F37-947E-E378-3CCB8C9E1D7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410075" y="577850"/>
              <a:ext cx="2282825" cy="14859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15</xdr:col>
      <xdr:colOff>298258</xdr:colOff>
      <xdr:row>23</xdr:row>
      <xdr:rowOff>57728</xdr:rowOff>
    </xdr:from>
    <xdr:to>
      <xdr:col>17</xdr:col>
      <xdr:colOff>182803</xdr:colOff>
      <xdr:row>31</xdr:row>
      <xdr:rowOff>9622</xdr:rowOff>
    </xdr:to>
    <mc:AlternateContent xmlns:mc="http://schemas.openxmlformats.org/markup-compatibility/2006" xmlns:a14="http://schemas.microsoft.com/office/drawing/2010/main">
      <mc:Choice Requires="a14">
        <xdr:graphicFrame macro="">
          <xdr:nvGraphicFramePr>
            <xdr:cNvPr id="385" name="Education Field 3">
              <a:extLst>
                <a:ext uri="{FF2B5EF4-FFF2-40B4-BE49-F238E27FC236}">
                  <a16:creationId xmlns:a16="http://schemas.microsoft.com/office/drawing/2014/main" id="{F06AAB91-715D-48F1-801E-544BC26BF099}"/>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9505758" y="4195811"/>
              <a:ext cx="1112212" cy="13912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25</xdr:col>
      <xdr:colOff>105836</xdr:colOff>
      <xdr:row>39</xdr:row>
      <xdr:rowOff>169333</xdr:rowOff>
    </xdr:to>
    <xdr:grpSp>
      <xdr:nvGrpSpPr>
        <xdr:cNvPr id="395" name="Group 394">
          <a:extLst>
            <a:ext uri="{FF2B5EF4-FFF2-40B4-BE49-F238E27FC236}">
              <a16:creationId xmlns:a16="http://schemas.microsoft.com/office/drawing/2014/main" id="{02EABE13-3F84-6703-2EEF-9095EAC27356}"/>
            </a:ext>
          </a:extLst>
        </xdr:cNvPr>
        <xdr:cNvGrpSpPr/>
      </xdr:nvGrpSpPr>
      <xdr:grpSpPr>
        <a:xfrm>
          <a:off x="0" y="0"/>
          <a:ext cx="15451669" cy="7186083"/>
          <a:chOff x="0" y="836084"/>
          <a:chExt cx="15451669" cy="7186083"/>
        </a:xfrm>
      </xdr:grpSpPr>
      <xdr:grpSp>
        <xdr:nvGrpSpPr>
          <xdr:cNvPr id="394" name="Group 393">
            <a:extLst>
              <a:ext uri="{FF2B5EF4-FFF2-40B4-BE49-F238E27FC236}">
                <a16:creationId xmlns:a16="http://schemas.microsoft.com/office/drawing/2014/main" id="{2CB211EA-9B0C-F7E8-4211-D251DED7BD4D}"/>
              </a:ext>
            </a:extLst>
          </xdr:cNvPr>
          <xdr:cNvGrpSpPr/>
        </xdr:nvGrpSpPr>
        <xdr:grpSpPr>
          <a:xfrm>
            <a:off x="0" y="836084"/>
            <a:ext cx="15451669" cy="7186083"/>
            <a:chOff x="1061374" y="164629"/>
            <a:chExt cx="10804741" cy="5660124"/>
          </a:xfrm>
        </xdr:grpSpPr>
        <xdr:grpSp>
          <xdr:nvGrpSpPr>
            <xdr:cNvPr id="2" name="Shape 2" title="Drawing">
              <a:extLst>
                <a:ext uri="{FF2B5EF4-FFF2-40B4-BE49-F238E27FC236}">
                  <a16:creationId xmlns:a16="http://schemas.microsoft.com/office/drawing/2014/main" id="{87317D5F-2B83-4735-8B10-C1680390B426}"/>
                </a:ext>
              </a:extLst>
            </xdr:cNvPr>
            <xdr:cNvGrpSpPr/>
          </xdr:nvGrpSpPr>
          <xdr:grpSpPr>
            <a:xfrm>
              <a:off x="1061374" y="164629"/>
              <a:ext cx="10473033" cy="5660124"/>
              <a:chOff x="509146" y="381848"/>
              <a:chExt cx="10183419" cy="7103376"/>
            </a:xfrm>
          </xdr:grpSpPr>
          <xdr:grpSp>
            <xdr:nvGrpSpPr>
              <xdr:cNvPr id="3" name="Shape 54">
                <a:extLst>
                  <a:ext uri="{FF2B5EF4-FFF2-40B4-BE49-F238E27FC236}">
                    <a16:creationId xmlns:a16="http://schemas.microsoft.com/office/drawing/2014/main" id="{F4CCF0CB-7426-D9C7-938E-F0AD90713C0A}"/>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716C11B7-0570-39F5-2A3F-CBF9C60CC39A}"/>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b="0">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5" name="Shape 55">
                  <a:extLst>
                    <a:ext uri="{FF2B5EF4-FFF2-40B4-BE49-F238E27FC236}">
                      <a16:creationId xmlns:a16="http://schemas.microsoft.com/office/drawing/2014/main" id="{ADCDC111-AA6D-A10F-31D6-E09B92841458}"/>
                    </a:ext>
                  </a:extLst>
                </xdr:cNvPr>
                <xdr:cNvSpPr/>
              </xdr:nvSpPr>
              <xdr:spPr>
                <a:xfrm>
                  <a:off x="1752600" y="190500"/>
                  <a:ext cx="13468350" cy="7776000"/>
                </a:xfrm>
                <a:prstGeom prst="roundRect">
                  <a:avLst>
                    <a:gd name="adj" fmla="val 1112"/>
                  </a:avLst>
                </a:prstGeom>
                <a:solidFill>
                  <a:schemeClr val="tx1">
                    <a:lumMod val="85000"/>
                    <a:lumOff val="1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b="0">
                      <a:solidFill>
                        <a:schemeClr val="lt1"/>
                      </a:solidFill>
                      <a:latin typeface="Lato black" panose="020F0502020204030203" pitchFamily="34" charset="0"/>
                      <a:ea typeface="Lato black" panose="020F0502020204030203" pitchFamily="34" charset="0"/>
                      <a:cs typeface="Lato black" panose="020F0502020204030203" pitchFamily="34" charset="0"/>
                      <a:sym typeface="Calibri"/>
                    </a:rPr>
                    <a:t>`</a:t>
                  </a:r>
                  <a:endParaRPr sz="1400" b="0">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6" name="Shape 56">
                  <a:extLst>
                    <a:ext uri="{FF2B5EF4-FFF2-40B4-BE49-F238E27FC236}">
                      <a16:creationId xmlns:a16="http://schemas.microsoft.com/office/drawing/2014/main" id="{3B413FE6-4BE9-58FF-0261-1B5DD250CE57}"/>
                    </a:ext>
                  </a:extLst>
                </xdr:cNvPr>
                <xdr:cNvSpPr/>
              </xdr:nvSpPr>
              <xdr:spPr>
                <a:xfrm>
                  <a:off x="1852449" y="270899"/>
                  <a:ext cx="7691601" cy="834001"/>
                </a:xfrm>
                <a:prstGeom prst="roundRect">
                  <a:avLst>
                    <a:gd name="adj" fmla="val 10000"/>
                  </a:avLst>
                </a:prstGeom>
                <a:solidFill>
                  <a:schemeClr val="bg1">
                    <a:lumMod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0">
                    <a:solidFill>
                      <a:srgbClr val="7030A0"/>
                    </a:solidFill>
                    <a:latin typeface="Lato black" panose="020F0502020204030203" pitchFamily="34" charset="0"/>
                    <a:ea typeface="Lato black" panose="020F0502020204030203" pitchFamily="34" charset="0"/>
                    <a:cs typeface="Lato black" panose="020F0502020204030203" pitchFamily="34" charset="0"/>
                    <a:sym typeface="Lato"/>
                  </a:endParaRPr>
                </a:p>
              </xdr:txBody>
            </xdr:sp>
            <xdr:sp macro="" textlink="">
              <xdr:nvSpPr>
                <xdr:cNvPr id="7" name="Shape 57">
                  <a:extLst>
                    <a:ext uri="{FF2B5EF4-FFF2-40B4-BE49-F238E27FC236}">
                      <a16:creationId xmlns:a16="http://schemas.microsoft.com/office/drawing/2014/main" id="{82E7FF7C-79C2-0E81-AC3F-B781E42D1592}"/>
                    </a:ext>
                  </a:extLst>
                </xdr:cNvPr>
                <xdr:cNvSpPr/>
              </xdr:nvSpPr>
              <xdr:spPr>
                <a:xfrm>
                  <a:off x="9658349" y="270899"/>
                  <a:ext cx="5467351" cy="834001"/>
                </a:xfrm>
                <a:prstGeom prst="roundRect">
                  <a:avLst>
                    <a:gd name="adj" fmla="val 10000"/>
                  </a:avLst>
                </a:prstGeom>
                <a:solidFill>
                  <a:schemeClr val="bg1">
                    <a:lumMod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0">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8" name="Shape 58">
                  <a:extLst>
                    <a:ext uri="{FF2B5EF4-FFF2-40B4-BE49-F238E27FC236}">
                      <a16:creationId xmlns:a16="http://schemas.microsoft.com/office/drawing/2014/main" id="{06E3225C-EC95-C2E8-ACC4-DF689248B598}"/>
                    </a:ext>
                  </a:extLst>
                </xdr:cNvPr>
                <xdr:cNvSpPr/>
              </xdr:nvSpPr>
              <xdr:spPr>
                <a:xfrm>
                  <a:off x="5819774" y="2304895"/>
                  <a:ext cx="4819651" cy="2772878"/>
                </a:xfrm>
                <a:prstGeom prst="roundRect">
                  <a:avLst>
                    <a:gd name="adj" fmla="val 3303"/>
                  </a:avLst>
                </a:prstGeom>
                <a:solidFill>
                  <a:schemeClr val="bg1">
                    <a:lumMod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0">
                    <a:latin typeface="Lato black" panose="020F0502020204030203" pitchFamily="34" charset="0"/>
                    <a:ea typeface="Lato black" panose="020F0502020204030203" pitchFamily="34" charset="0"/>
                    <a:cs typeface="Lato black" panose="020F0502020204030203" pitchFamily="34" charset="0"/>
                  </a:endParaRPr>
                </a:p>
              </xdr:txBody>
            </xdr:sp>
            <xdr:grpSp>
              <xdr:nvGrpSpPr>
                <xdr:cNvPr id="9" name="Shape 59">
                  <a:extLst>
                    <a:ext uri="{FF2B5EF4-FFF2-40B4-BE49-F238E27FC236}">
                      <a16:creationId xmlns:a16="http://schemas.microsoft.com/office/drawing/2014/main" id="{3181D7D6-8C13-C90A-6560-D1DF75A36DF1}"/>
                    </a:ext>
                  </a:extLst>
                </xdr:cNvPr>
                <xdr:cNvGrpSpPr/>
              </xdr:nvGrpSpPr>
              <xdr:grpSpPr>
                <a:xfrm>
                  <a:off x="1846116" y="1215714"/>
                  <a:ext cx="13289109" cy="998848"/>
                  <a:chOff x="1846116" y="1215714"/>
                  <a:chExt cx="13403409" cy="998848"/>
                </a:xfrm>
              </xdr:grpSpPr>
              <xdr:sp macro="" textlink="">
                <xdr:nvSpPr>
                  <xdr:cNvPr id="24" name="Shape 60">
                    <a:extLst>
                      <a:ext uri="{FF2B5EF4-FFF2-40B4-BE49-F238E27FC236}">
                        <a16:creationId xmlns:a16="http://schemas.microsoft.com/office/drawing/2014/main" id="{E96C9769-4FFF-7B5C-1116-892E181E8EAD}"/>
                      </a:ext>
                    </a:extLst>
                  </xdr:cNvPr>
                  <xdr:cNvSpPr/>
                </xdr:nvSpPr>
                <xdr:spPr>
                  <a:xfrm>
                    <a:off x="1846116" y="1215714"/>
                    <a:ext cx="2602058" cy="998848"/>
                  </a:xfrm>
                  <a:prstGeom prst="roundRect">
                    <a:avLst>
                      <a:gd name="adj" fmla="val 6048"/>
                    </a:avLst>
                  </a:prstGeom>
                  <a:solidFill>
                    <a:schemeClr val="bg1">
                      <a:lumMod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0">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25" name="Shape 61">
                    <a:extLst>
                      <a:ext uri="{FF2B5EF4-FFF2-40B4-BE49-F238E27FC236}">
                        <a16:creationId xmlns:a16="http://schemas.microsoft.com/office/drawing/2014/main" id="{21B751B5-F499-F932-3C36-CDB9D788DAF0}"/>
                      </a:ext>
                    </a:extLst>
                  </xdr:cNvPr>
                  <xdr:cNvSpPr/>
                </xdr:nvSpPr>
                <xdr:spPr>
                  <a:xfrm>
                    <a:off x="4546454" y="1215714"/>
                    <a:ext cx="2602058" cy="998848"/>
                  </a:xfrm>
                  <a:prstGeom prst="roundRect">
                    <a:avLst>
                      <a:gd name="adj" fmla="val 6048"/>
                    </a:avLst>
                  </a:prstGeom>
                  <a:solidFill>
                    <a:schemeClr val="bg1">
                      <a:lumMod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0">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26" name="Shape 62">
                    <a:extLst>
                      <a:ext uri="{FF2B5EF4-FFF2-40B4-BE49-F238E27FC236}">
                        <a16:creationId xmlns:a16="http://schemas.microsoft.com/office/drawing/2014/main" id="{4062CFBE-F4CF-B3ED-8904-97F2EAA7F562}"/>
                      </a:ext>
                    </a:extLst>
                  </xdr:cNvPr>
                  <xdr:cNvSpPr/>
                </xdr:nvSpPr>
                <xdr:spPr>
                  <a:xfrm>
                    <a:off x="7246792" y="1215714"/>
                    <a:ext cx="2602058" cy="998848"/>
                  </a:xfrm>
                  <a:prstGeom prst="roundRect">
                    <a:avLst>
                      <a:gd name="adj" fmla="val 6048"/>
                    </a:avLst>
                  </a:prstGeom>
                  <a:solidFill>
                    <a:schemeClr val="bg1">
                      <a:lumMod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0">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27" name="Shape 63">
                    <a:extLst>
                      <a:ext uri="{FF2B5EF4-FFF2-40B4-BE49-F238E27FC236}">
                        <a16:creationId xmlns:a16="http://schemas.microsoft.com/office/drawing/2014/main" id="{A8959E80-E0C7-B542-8361-F3EB68C9CAF0}"/>
                      </a:ext>
                    </a:extLst>
                  </xdr:cNvPr>
                  <xdr:cNvSpPr/>
                </xdr:nvSpPr>
                <xdr:spPr>
                  <a:xfrm>
                    <a:off x="9947130" y="1215714"/>
                    <a:ext cx="2602058" cy="998848"/>
                  </a:xfrm>
                  <a:prstGeom prst="roundRect">
                    <a:avLst>
                      <a:gd name="adj" fmla="val 6048"/>
                    </a:avLst>
                  </a:prstGeom>
                  <a:solidFill>
                    <a:schemeClr val="bg1">
                      <a:lumMod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0">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28" name="Shape 64">
                    <a:extLst>
                      <a:ext uri="{FF2B5EF4-FFF2-40B4-BE49-F238E27FC236}">
                        <a16:creationId xmlns:a16="http://schemas.microsoft.com/office/drawing/2014/main" id="{C17D6436-3162-201F-E56A-3DDAFC353B79}"/>
                      </a:ext>
                    </a:extLst>
                  </xdr:cNvPr>
                  <xdr:cNvSpPr/>
                </xdr:nvSpPr>
                <xdr:spPr>
                  <a:xfrm>
                    <a:off x="12647467" y="1215714"/>
                    <a:ext cx="2602058" cy="998848"/>
                  </a:xfrm>
                  <a:prstGeom prst="roundRect">
                    <a:avLst>
                      <a:gd name="adj" fmla="val 6048"/>
                    </a:avLst>
                  </a:prstGeom>
                  <a:solidFill>
                    <a:schemeClr val="bg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0">
                      <a:latin typeface="Lato black" panose="020F0502020204030203" pitchFamily="34" charset="0"/>
                      <a:ea typeface="Lato black" panose="020F0502020204030203" pitchFamily="34" charset="0"/>
                      <a:cs typeface="Lato black" panose="020F0502020204030203" pitchFamily="34" charset="0"/>
                    </a:endParaRPr>
                  </a:p>
                </xdr:txBody>
              </xdr:sp>
            </xdr:grpSp>
            <xdr:grpSp>
              <xdr:nvGrpSpPr>
                <xdr:cNvPr id="10" name="Shape 65">
                  <a:extLst>
                    <a:ext uri="{FF2B5EF4-FFF2-40B4-BE49-F238E27FC236}">
                      <a16:creationId xmlns:a16="http://schemas.microsoft.com/office/drawing/2014/main" id="{BC20D4A6-8480-B721-1DFE-0DF2CD1C0181}"/>
                    </a:ext>
                  </a:extLst>
                </xdr:cNvPr>
                <xdr:cNvGrpSpPr/>
              </xdr:nvGrpSpPr>
              <xdr:grpSpPr>
                <a:xfrm>
                  <a:off x="1847145" y="5162550"/>
                  <a:ext cx="3867930" cy="2709509"/>
                  <a:chOff x="1847145" y="2304895"/>
                  <a:chExt cx="3867930" cy="2772878"/>
                </a:xfrm>
              </xdr:grpSpPr>
              <xdr:sp macro="" textlink="">
                <xdr:nvSpPr>
                  <xdr:cNvPr id="22" name="Shape 66">
                    <a:extLst>
                      <a:ext uri="{FF2B5EF4-FFF2-40B4-BE49-F238E27FC236}">
                        <a16:creationId xmlns:a16="http://schemas.microsoft.com/office/drawing/2014/main" id="{F339171E-9683-D214-51C3-38AF9D2C8300}"/>
                      </a:ext>
                    </a:extLst>
                  </xdr:cNvPr>
                  <xdr:cNvSpPr/>
                </xdr:nvSpPr>
                <xdr:spPr>
                  <a:xfrm>
                    <a:off x="1847145" y="2304895"/>
                    <a:ext cx="3867930" cy="2772878"/>
                  </a:xfrm>
                  <a:prstGeom prst="roundRect">
                    <a:avLst>
                      <a:gd name="adj" fmla="val 3303"/>
                    </a:avLst>
                  </a:prstGeom>
                  <a:solidFill>
                    <a:schemeClr val="bg1">
                      <a:lumMod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0">
                      <a:latin typeface="Lato black" panose="020F0502020204030203" pitchFamily="34" charset="0"/>
                      <a:ea typeface="Lato black" panose="020F0502020204030203" pitchFamily="34" charset="0"/>
                      <a:cs typeface="Lato black" panose="020F0502020204030203" pitchFamily="34" charset="0"/>
                    </a:endParaRPr>
                  </a:p>
                </xdr:txBody>
              </xdr:sp>
              <xdr:cxnSp macro="">
                <xdr:nvCxnSpPr>
                  <xdr:cNvPr id="23" name="Shape 67">
                    <a:extLst>
                      <a:ext uri="{FF2B5EF4-FFF2-40B4-BE49-F238E27FC236}">
                        <a16:creationId xmlns:a16="http://schemas.microsoft.com/office/drawing/2014/main" id="{B38F14AF-51D7-75F9-44D0-3EA329282CB8}"/>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68">
                  <a:extLst>
                    <a:ext uri="{FF2B5EF4-FFF2-40B4-BE49-F238E27FC236}">
                      <a16:creationId xmlns:a16="http://schemas.microsoft.com/office/drawing/2014/main" id="{E5139A3F-1A6A-5946-CA1A-2D56BAEB9A7B}"/>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69">
                  <a:extLst>
                    <a:ext uri="{FF2B5EF4-FFF2-40B4-BE49-F238E27FC236}">
                      <a16:creationId xmlns:a16="http://schemas.microsoft.com/office/drawing/2014/main" id="{5AC8A0D8-B482-C50D-4341-1F4937D950B8}"/>
                    </a:ext>
                  </a:extLst>
                </xdr:cNvPr>
                <xdr:cNvSpPr/>
              </xdr:nvSpPr>
              <xdr:spPr>
                <a:xfrm>
                  <a:off x="10744199" y="2304895"/>
                  <a:ext cx="4381501" cy="2772878"/>
                </a:xfrm>
                <a:prstGeom prst="roundRect">
                  <a:avLst>
                    <a:gd name="adj" fmla="val 3303"/>
                  </a:avLst>
                </a:prstGeom>
                <a:solidFill>
                  <a:schemeClr val="bg1">
                    <a:lumMod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0">
                    <a:latin typeface="Lato black" panose="020F0502020204030203" pitchFamily="34" charset="0"/>
                    <a:ea typeface="Lato black" panose="020F0502020204030203" pitchFamily="34" charset="0"/>
                    <a:cs typeface="Lato black" panose="020F0502020204030203" pitchFamily="34" charset="0"/>
                  </a:endParaRPr>
                </a:p>
              </xdr:txBody>
            </xdr:sp>
            <xdr:cxnSp macro="">
              <xdr:nvCxnSpPr>
                <xdr:cNvPr id="13" name="Shape 70">
                  <a:extLst>
                    <a:ext uri="{FF2B5EF4-FFF2-40B4-BE49-F238E27FC236}">
                      <a16:creationId xmlns:a16="http://schemas.microsoft.com/office/drawing/2014/main" id="{D3B0E226-C27F-C2BE-D166-AB58333DF61D}"/>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71">
                  <a:extLst>
                    <a:ext uri="{FF2B5EF4-FFF2-40B4-BE49-F238E27FC236}">
                      <a16:creationId xmlns:a16="http://schemas.microsoft.com/office/drawing/2014/main" id="{8DC9B624-CE36-5964-6AB6-628B6F18B3F2}"/>
                    </a:ext>
                  </a:extLst>
                </xdr:cNvPr>
                <xdr:cNvSpPr/>
              </xdr:nvSpPr>
              <xdr:spPr>
                <a:xfrm>
                  <a:off x="1847146" y="2314575"/>
                  <a:ext cx="3867930" cy="2754667"/>
                </a:xfrm>
                <a:prstGeom prst="roundRect">
                  <a:avLst>
                    <a:gd name="adj" fmla="val 3303"/>
                  </a:avLst>
                </a:prstGeom>
                <a:solidFill>
                  <a:schemeClr val="bg1">
                    <a:lumMod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0">
                    <a:latin typeface="Lato black" panose="020F0502020204030203" pitchFamily="34" charset="0"/>
                    <a:ea typeface="Lato black" panose="020F0502020204030203" pitchFamily="34" charset="0"/>
                    <a:cs typeface="Lato black" panose="020F0502020204030203" pitchFamily="34" charset="0"/>
                  </a:endParaRPr>
                </a:p>
              </xdr:txBody>
            </xdr:sp>
            <xdr:cxnSp macro="">
              <xdr:nvCxnSpPr>
                <xdr:cNvPr id="15" name="Shape 72">
                  <a:extLst>
                    <a:ext uri="{FF2B5EF4-FFF2-40B4-BE49-F238E27FC236}">
                      <a16:creationId xmlns:a16="http://schemas.microsoft.com/office/drawing/2014/main" id="{6EA3F960-4D60-0C5E-2C80-3029D8101375}"/>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73">
                  <a:extLst>
                    <a:ext uri="{FF2B5EF4-FFF2-40B4-BE49-F238E27FC236}">
                      <a16:creationId xmlns:a16="http://schemas.microsoft.com/office/drawing/2014/main" id="{2E5BD4E1-D7A8-01AD-00AD-C625BEF930CA}"/>
                    </a:ext>
                  </a:extLst>
                </xdr:cNvPr>
                <xdr:cNvSpPr/>
              </xdr:nvSpPr>
              <xdr:spPr>
                <a:xfrm>
                  <a:off x="5809545" y="5162550"/>
                  <a:ext cx="3564000" cy="2709509"/>
                </a:xfrm>
                <a:prstGeom prst="roundRect">
                  <a:avLst>
                    <a:gd name="adj" fmla="val 3303"/>
                  </a:avLst>
                </a:prstGeom>
                <a:solidFill>
                  <a:schemeClr val="bg1">
                    <a:lumMod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0">
                    <a:latin typeface="Lato black" panose="020F0502020204030203" pitchFamily="34" charset="0"/>
                    <a:ea typeface="Lato black" panose="020F0502020204030203" pitchFamily="34" charset="0"/>
                    <a:cs typeface="Lato black" panose="020F0502020204030203" pitchFamily="34" charset="0"/>
                  </a:endParaRPr>
                </a:p>
              </xdr:txBody>
            </xdr:sp>
            <xdr:cxnSp macro="">
              <xdr:nvCxnSpPr>
                <xdr:cNvPr id="17" name="Shape 74">
                  <a:extLst>
                    <a:ext uri="{FF2B5EF4-FFF2-40B4-BE49-F238E27FC236}">
                      <a16:creationId xmlns:a16="http://schemas.microsoft.com/office/drawing/2014/main" id="{BA292AC0-A8A0-B767-C8AC-09A1E3E53119}"/>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75">
                  <a:extLst>
                    <a:ext uri="{FF2B5EF4-FFF2-40B4-BE49-F238E27FC236}">
                      <a16:creationId xmlns:a16="http://schemas.microsoft.com/office/drawing/2014/main" id="{3A4195E6-9E73-A8EA-7718-AA0683776F51}"/>
                    </a:ext>
                  </a:extLst>
                </xdr:cNvPr>
                <xdr:cNvSpPr/>
              </xdr:nvSpPr>
              <xdr:spPr>
                <a:xfrm>
                  <a:off x="9467145" y="5162550"/>
                  <a:ext cx="2844000" cy="2700000"/>
                </a:xfrm>
                <a:prstGeom prst="roundRect">
                  <a:avLst>
                    <a:gd name="adj" fmla="val 3303"/>
                  </a:avLst>
                </a:prstGeom>
                <a:solidFill>
                  <a:schemeClr val="bg1">
                    <a:lumMod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0">
                    <a:latin typeface="Lato black" panose="020F0502020204030203" pitchFamily="34" charset="0"/>
                    <a:ea typeface="Lato black" panose="020F0502020204030203" pitchFamily="34" charset="0"/>
                    <a:cs typeface="Lato black" panose="020F0502020204030203" pitchFamily="34" charset="0"/>
                  </a:endParaRPr>
                </a:p>
              </xdr:txBody>
            </xdr:sp>
            <xdr:cxnSp macro="">
              <xdr:nvCxnSpPr>
                <xdr:cNvPr id="19" name="Shape 76">
                  <a:extLst>
                    <a:ext uri="{FF2B5EF4-FFF2-40B4-BE49-F238E27FC236}">
                      <a16:creationId xmlns:a16="http://schemas.microsoft.com/office/drawing/2014/main" id="{C58BFCB5-9C59-B5BE-AB30-36B39F7C35DB}"/>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77">
                  <a:extLst>
                    <a:ext uri="{FF2B5EF4-FFF2-40B4-BE49-F238E27FC236}">
                      <a16:creationId xmlns:a16="http://schemas.microsoft.com/office/drawing/2014/main" id="{D970430E-0535-66F5-EE62-6952A849BCDF}"/>
                    </a:ext>
                  </a:extLst>
                </xdr:cNvPr>
                <xdr:cNvSpPr/>
              </xdr:nvSpPr>
              <xdr:spPr>
                <a:xfrm>
                  <a:off x="12419895" y="5162550"/>
                  <a:ext cx="2700000" cy="2700000"/>
                </a:xfrm>
                <a:prstGeom prst="roundRect">
                  <a:avLst>
                    <a:gd name="adj" fmla="val 3303"/>
                  </a:avLst>
                </a:prstGeom>
                <a:solidFill>
                  <a:schemeClr val="bg1">
                    <a:lumMod val="9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b="0">
                    <a:latin typeface="Lato black" panose="020F0502020204030203" pitchFamily="34" charset="0"/>
                    <a:ea typeface="Lato black" panose="020F0502020204030203" pitchFamily="34" charset="0"/>
                    <a:cs typeface="Lato black" panose="020F0502020204030203" pitchFamily="34" charset="0"/>
                  </a:endParaRPr>
                </a:p>
              </xdr:txBody>
            </xdr:sp>
            <xdr:cxnSp macro="">
              <xdr:nvCxnSpPr>
                <xdr:cNvPr id="21" name="Shape 78">
                  <a:extLst>
                    <a:ext uri="{FF2B5EF4-FFF2-40B4-BE49-F238E27FC236}">
                      <a16:creationId xmlns:a16="http://schemas.microsoft.com/office/drawing/2014/main" id="{333B7034-5F21-8EE9-CBE9-DB2E76946963}"/>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sp macro="" textlink="">
          <xdr:nvSpPr>
            <xdr:cNvPr id="29" name="TextBox 28">
              <a:extLst>
                <a:ext uri="{FF2B5EF4-FFF2-40B4-BE49-F238E27FC236}">
                  <a16:creationId xmlns:a16="http://schemas.microsoft.com/office/drawing/2014/main" id="{58C1A38B-6C1C-2EA7-E719-33B2CA68D648}"/>
                </a:ext>
              </a:extLst>
            </xdr:cNvPr>
            <xdr:cNvSpPr txBox="1"/>
          </xdr:nvSpPr>
          <xdr:spPr>
            <a:xfrm>
              <a:off x="1178419" y="937533"/>
              <a:ext cx="1708656" cy="331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a:t>
              </a:r>
            </a:p>
          </xdr:txBody>
        </xdr:sp>
        <xdr:sp macro="" textlink="KPI!A7">
          <xdr:nvSpPr>
            <xdr:cNvPr id="30" name="TextBox 29">
              <a:extLst>
                <a:ext uri="{FF2B5EF4-FFF2-40B4-BE49-F238E27FC236}">
                  <a16:creationId xmlns:a16="http://schemas.microsoft.com/office/drawing/2014/main" id="{094F9B63-E92B-238D-1851-3D4A8CF9F025}"/>
                </a:ext>
              </a:extLst>
            </xdr:cNvPr>
            <xdr:cNvSpPr txBox="1"/>
          </xdr:nvSpPr>
          <xdr:spPr>
            <a:xfrm>
              <a:off x="1337706" y="1245769"/>
              <a:ext cx="1439617" cy="30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48BF97-87C3-4364-9EA0-8565247935DC}" type="TxLink">
                <a:rPr lang="en-US" sz="2400" b="1" i="0" u="none" strike="noStrike">
                  <a:solidFill>
                    <a:srgbClr val="002060"/>
                  </a:solidFill>
                  <a:latin typeface="Calibri"/>
                  <a:ea typeface="Calibri"/>
                  <a:cs typeface="Calibri"/>
                </a:rPr>
                <a:pPr algn="ctr"/>
                <a:t>1470</a:t>
              </a:fld>
              <a:endParaRPr lang="en-IN" sz="2400" b="1">
                <a:solidFill>
                  <a:srgbClr val="002060"/>
                </a:solidFill>
              </a:endParaRPr>
            </a:p>
          </xdr:txBody>
        </xdr:sp>
        <xdr:sp macro="" textlink="">
          <xdr:nvSpPr>
            <xdr:cNvPr id="62" name="TextBox 61">
              <a:extLst>
                <a:ext uri="{FF2B5EF4-FFF2-40B4-BE49-F238E27FC236}">
                  <a16:creationId xmlns:a16="http://schemas.microsoft.com/office/drawing/2014/main" id="{E69EEA45-F1C5-913C-9EDB-74193482526E}"/>
                </a:ext>
              </a:extLst>
            </xdr:cNvPr>
            <xdr:cNvSpPr txBox="1"/>
          </xdr:nvSpPr>
          <xdr:spPr>
            <a:xfrm>
              <a:off x="3234509" y="929694"/>
              <a:ext cx="1834087" cy="3160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p>
          </xdr:txBody>
        </xdr:sp>
        <xdr:sp macro="" textlink="KPI!B7">
          <xdr:nvSpPr>
            <xdr:cNvPr id="63" name="TextBox 62">
              <a:extLst>
                <a:ext uri="{FF2B5EF4-FFF2-40B4-BE49-F238E27FC236}">
                  <a16:creationId xmlns:a16="http://schemas.microsoft.com/office/drawing/2014/main" id="{EED0763F-E9B6-8D92-6951-A2A42400C5A0}"/>
                </a:ext>
              </a:extLst>
            </xdr:cNvPr>
            <xdr:cNvSpPr txBox="1"/>
          </xdr:nvSpPr>
          <xdr:spPr>
            <a:xfrm>
              <a:off x="3406980" y="1253608"/>
              <a:ext cx="1439618" cy="30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00E6289-BA1B-45E9-BED3-78402B767D50}" type="TxLink">
                <a:rPr lang="en-US" sz="2400" b="1" i="0" u="none" strike="noStrike">
                  <a:solidFill>
                    <a:srgbClr val="002060"/>
                  </a:solidFill>
                  <a:latin typeface="Calibri"/>
                  <a:ea typeface="Calibri"/>
                  <a:cs typeface="Calibri"/>
                </a:rPr>
                <a:pPr marL="0" indent="0" algn="ctr"/>
                <a:t>237</a:t>
              </a:fld>
              <a:endParaRPr lang="en-IN" sz="2400" b="1" i="0" u="none" strike="noStrike">
                <a:solidFill>
                  <a:srgbClr val="002060"/>
                </a:solidFill>
                <a:latin typeface="Calibri"/>
                <a:ea typeface="Calibri"/>
                <a:cs typeface="Calibri"/>
              </a:endParaRPr>
            </a:p>
          </xdr:txBody>
        </xdr:sp>
        <xdr:sp macro="" textlink="">
          <xdr:nvSpPr>
            <xdr:cNvPr id="64" name="TextBox 63">
              <a:extLst>
                <a:ext uri="{FF2B5EF4-FFF2-40B4-BE49-F238E27FC236}">
                  <a16:creationId xmlns:a16="http://schemas.microsoft.com/office/drawing/2014/main" id="{3BAACA59-8316-DA0A-3833-FA8384DE21F9}"/>
                </a:ext>
              </a:extLst>
            </xdr:cNvPr>
            <xdr:cNvSpPr txBox="1"/>
          </xdr:nvSpPr>
          <xdr:spPr>
            <a:xfrm>
              <a:off x="5319462" y="921855"/>
              <a:ext cx="1834088" cy="3160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0">
                  <a:solidFill>
                    <a:srgbClr val="602928"/>
                  </a:solidFill>
                  <a:latin typeface="Lato black" panose="020F0502020204030203" pitchFamily="34" charset="0"/>
                  <a:ea typeface="Lato black" panose="020F0502020204030203" pitchFamily="34" charset="0"/>
                  <a:cs typeface="Lato black" panose="020F0502020204030203" pitchFamily="34" charset="0"/>
                </a:rPr>
                <a:t>Average Age</a:t>
              </a:r>
            </a:p>
          </xdr:txBody>
        </xdr:sp>
        <xdr:sp macro="" textlink="KPI!C7">
          <xdr:nvSpPr>
            <xdr:cNvPr id="65" name="TextBox 64">
              <a:extLst>
                <a:ext uri="{FF2B5EF4-FFF2-40B4-BE49-F238E27FC236}">
                  <a16:creationId xmlns:a16="http://schemas.microsoft.com/office/drawing/2014/main" id="{1B135921-8F61-66DB-DD65-EA2D4172BDA5}"/>
                </a:ext>
              </a:extLst>
            </xdr:cNvPr>
            <xdr:cNvSpPr txBox="1"/>
          </xdr:nvSpPr>
          <xdr:spPr>
            <a:xfrm>
              <a:off x="5541463" y="1245769"/>
              <a:ext cx="1439618" cy="30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5195746-DC36-45BB-9DD1-4239734AF384}" type="TxLink">
                <a:rPr lang="en-US" sz="2400" b="1" i="0" u="none" strike="noStrike">
                  <a:solidFill>
                    <a:srgbClr val="002060"/>
                  </a:solidFill>
                  <a:latin typeface="Calibri"/>
                  <a:ea typeface="Calibri"/>
                  <a:cs typeface="Calibri"/>
                </a:rPr>
                <a:pPr marL="0" indent="0" algn="ctr"/>
                <a:t>37</a:t>
              </a:fld>
              <a:endParaRPr lang="en-IN" sz="2400" b="1" i="0" u="none" strike="noStrike">
                <a:solidFill>
                  <a:srgbClr val="002060"/>
                </a:solidFill>
                <a:latin typeface="Calibri"/>
                <a:ea typeface="Calibri"/>
                <a:cs typeface="Calibri"/>
              </a:endParaRPr>
            </a:p>
          </xdr:txBody>
        </xdr:sp>
        <xdr:sp macro="" textlink="">
          <xdr:nvSpPr>
            <xdr:cNvPr id="66" name="TextBox 65">
              <a:extLst>
                <a:ext uri="{FF2B5EF4-FFF2-40B4-BE49-F238E27FC236}">
                  <a16:creationId xmlns:a16="http://schemas.microsoft.com/office/drawing/2014/main" id="{6A7F7B47-B473-954A-3F64-A82F1CD174DF}"/>
                </a:ext>
              </a:extLst>
            </xdr:cNvPr>
            <xdr:cNvSpPr txBox="1"/>
          </xdr:nvSpPr>
          <xdr:spPr>
            <a:xfrm>
              <a:off x="7247623" y="912514"/>
              <a:ext cx="1818410" cy="334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0">
                  <a:solidFill>
                    <a:srgbClr val="602928"/>
                  </a:solidFill>
                  <a:latin typeface="Lato black" panose="020F0502020204030203" pitchFamily="34" charset="0"/>
                  <a:ea typeface="Lato black" panose="020F0502020204030203" pitchFamily="34" charset="0"/>
                  <a:cs typeface="Lato black" panose="020F0502020204030203" pitchFamily="34" charset="0"/>
                </a:rPr>
                <a:t>Active Employees</a:t>
              </a:r>
            </a:p>
          </xdr:txBody>
        </xdr:sp>
        <xdr:sp macro="" textlink="KPI!D7">
          <xdr:nvSpPr>
            <xdr:cNvPr id="67" name="TextBox 66">
              <a:extLst>
                <a:ext uri="{FF2B5EF4-FFF2-40B4-BE49-F238E27FC236}">
                  <a16:creationId xmlns:a16="http://schemas.microsoft.com/office/drawing/2014/main" id="{1638DCBA-47AA-4BAD-6C66-28580808319E}"/>
                </a:ext>
              </a:extLst>
            </xdr:cNvPr>
            <xdr:cNvSpPr txBox="1"/>
          </xdr:nvSpPr>
          <xdr:spPr>
            <a:xfrm>
              <a:off x="7595057" y="1269288"/>
              <a:ext cx="1439618" cy="30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2D05279-BF6B-4D3C-A81D-197AB6572A44}" type="TxLink">
                <a:rPr lang="en-US" sz="2400" b="1" i="0" u="none" strike="noStrike">
                  <a:solidFill>
                    <a:srgbClr val="002060"/>
                  </a:solidFill>
                  <a:latin typeface="Calibri"/>
                  <a:ea typeface="Calibri"/>
                  <a:cs typeface="Calibri"/>
                </a:rPr>
                <a:pPr marL="0" indent="0" algn="ctr"/>
                <a:t>1233</a:t>
              </a:fld>
              <a:endParaRPr lang="en-IN" sz="2400" b="1" i="0" u="none" strike="noStrike">
                <a:solidFill>
                  <a:srgbClr val="002060"/>
                </a:solidFill>
                <a:latin typeface="Calibri"/>
                <a:ea typeface="Calibri"/>
                <a:cs typeface="Calibri"/>
              </a:endParaRPr>
            </a:p>
          </xdr:txBody>
        </xdr:sp>
        <xdr:sp macro="" textlink="">
          <xdr:nvSpPr>
            <xdr:cNvPr id="68" name="TextBox 67">
              <a:extLst>
                <a:ext uri="{FF2B5EF4-FFF2-40B4-BE49-F238E27FC236}">
                  <a16:creationId xmlns:a16="http://schemas.microsoft.com/office/drawing/2014/main" id="{F4478338-E5FA-A2ED-3A7D-DFEAF763277F}"/>
                </a:ext>
              </a:extLst>
            </xdr:cNvPr>
            <xdr:cNvSpPr txBox="1"/>
          </xdr:nvSpPr>
          <xdr:spPr>
            <a:xfrm>
              <a:off x="9356393" y="912525"/>
              <a:ext cx="1834088" cy="3160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Rate</a:t>
              </a:r>
            </a:p>
          </xdr:txBody>
        </xdr:sp>
        <xdr:sp macro="" textlink="KPI!E7">
          <xdr:nvSpPr>
            <xdr:cNvPr id="69" name="TextBox 68">
              <a:extLst>
                <a:ext uri="{FF2B5EF4-FFF2-40B4-BE49-F238E27FC236}">
                  <a16:creationId xmlns:a16="http://schemas.microsoft.com/office/drawing/2014/main" id="{B9A93083-1CCE-94F8-9C23-94F5CFFB5A31}"/>
                </a:ext>
              </a:extLst>
            </xdr:cNvPr>
            <xdr:cNvSpPr txBox="1"/>
          </xdr:nvSpPr>
          <xdr:spPr>
            <a:xfrm>
              <a:off x="9617294" y="1214411"/>
              <a:ext cx="1434273" cy="30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926889D-5EF4-4706-96CE-F013BE88F1DB}" type="TxLink">
                <a:rPr lang="en-US" sz="2400" b="1" i="0" u="none" strike="noStrike">
                  <a:solidFill>
                    <a:srgbClr val="002060"/>
                  </a:solidFill>
                  <a:latin typeface="Calibri"/>
                  <a:ea typeface="Calibri"/>
                  <a:cs typeface="Calibri"/>
                </a:rPr>
                <a:pPr marL="0" indent="0" algn="ctr"/>
                <a:t>16%</a:t>
              </a:fld>
              <a:endParaRPr lang="en-IN" sz="2400" b="1" i="0" u="none" strike="noStrike">
                <a:solidFill>
                  <a:srgbClr val="002060"/>
                </a:solidFill>
                <a:latin typeface="Calibri"/>
                <a:ea typeface="Calibri"/>
                <a:cs typeface="Calibri"/>
              </a:endParaRPr>
            </a:p>
          </xdr:txBody>
        </xdr:sp>
        <xdr:pic>
          <xdr:nvPicPr>
            <xdr:cNvPr id="70" name="image4.png">
              <a:extLst>
                <a:ext uri="{FF2B5EF4-FFF2-40B4-BE49-F238E27FC236}">
                  <a16:creationId xmlns:a16="http://schemas.microsoft.com/office/drawing/2014/main" id="{663DFCDB-B5AE-4E23-96F2-9C1A0BD477DF}"/>
                </a:ext>
              </a:extLst>
            </xdr:cNvPr>
            <xdr:cNvPicPr preferRelativeResize="0"/>
          </xdr:nvPicPr>
          <xdr:blipFill>
            <a:blip xmlns:r="http://schemas.openxmlformats.org/officeDocument/2006/relationships" r:embed="rId1" cstate="print"/>
            <a:stretch>
              <a:fillRect/>
            </a:stretch>
          </xdr:blipFill>
          <xdr:spPr>
            <a:xfrm>
              <a:off x="2715153" y="953212"/>
              <a:ext cx="333375" cy="290806"/>
            </a:xfrm>
            <a:prstGeom prst="rect">
              <a:avLst/>
            </a:prstGeom>
            <a:noFill/>
          </xdr:spPr>
        </xdr:pic>
        <xdr:pic>
          <xdr:nvPicPr>
            <xdr:cNvPr id="71" name="image5.png">
              <a:extLst>
                <a:ext uri="{FF2B5EF4-FFF2-40B4-BE49-F238E27FC236}">
                  <a16:creationId xmlns:a16="http://schemas.microsoft.com/office/drawing/2014/main" id="{8CF7557D-0230-49C7-BC70-CEC0B103E6FB}"/>
                </a:ext>
              </a:extLst>
            </xdr:cNvPr>
            <xdr:cNvPicPr preferRelativeResize="0"/>
          </xdr:nvPicPr>
          <xdr:blipFill>
            <a:blip xmlns:r="http://schemas.openxmlformats.org/officeDocument/2006/relationships" r:embed="rId2" cstate="print"/>
            <a:stretch>
              <a:fillRect/>
            </a:stretch>
          </xdr:blipFill>
          <xdr:spPr>
            <a:xfrm>
              <a:off x="8878430" y="945372"/>
              <a:ext cx="419100" cy="304800"/>
            </a:xfrm>
            <a:prstGeom prst="rect">
              <a:avLst/>
            </a:prstGeom>
            <a:noFill/>
          </xdr:spPr>
        </xdr:pic>
        <xdr:pic>
          <xdr:nvPicPr>
            <xdr:cNvPr id="72" name="image6.png">
              <a:extLst>
                <a:ext uri="{FF2B5EF4-FFF2-40B4-BE49-F238E27FC236}">
                  <a16:creationId xmlns:a16="http://schemas.microsoft.com/office/drawing/2014/main" id="{49C8E0D9-E33D-473F-9185-D11D1DE36EE5}"/>
                </a:ext>
              </a:extLst>
            </xdr:cNvPr>
            <xdr:cNvPicPr preferRelativeResize="0"/>
          </xdr:nvPicPr>
          <xdr:blipFill>
            <a:blip xmlns:r="http://schemas.openxmlformats.org/officeDocument/2006/relationships" r:embed="rId3" cstate="print"/>
            <a:stretch>
              <a:fillRect/>
            </a:stretch>
          </xdr:blipFill>
          <xdr:spPr>
            <a:xfrm>
              <a:off x="6895393" y="984570"/>
              <a:ext cx="295275" cy="266700"/>
            </a:xfrm>
            <a:prstGeom prst="rect">
              <a:avLst/>
            </a:prstGeom>
            <a:noFill/>
          </xdr:spPr>
        </xdr:pic>
        <xdr:pic>
          <xdr:nvPicPr>
            <xdr:cNvPr id="73" name="image2.png">
              <a:extLst>
                <a:ext uri="{FF2B5EF4-FFF2-40B4-BE49-F238E27FC236}">
                  <a16:creationId xmlns:a16="http://schemas.microsoft.com/office/drawing/2014/main" id="{56A0E828-A8A6-4CFB-A6A6-90775B81C222}"/>
                </a:ext>
              </a:extLst>
            </xdr:cNvPr>
            <xdr:cNvPicPr preferRelativeResize="0"/>
          </xdr:nvPicPr>
          <xdr:blipFill>
            <a:blip xmlns:r="http://schemas.openxmlformats.org/officeDocument/2006/relationships" r:embed="rId4" cstate="print"/>
            <a:stretch>
              <a:fillRect/>
            </a:stretch>
          </xdr:blipFill>
          <xdr:spPr>
            <a:xfrm>
              <a:off x="10934519" y="968891"/>
              <a:ext cx="390525" cy="314325"/>
            </a:xfrm>
            <a:prstGeom prst="rect">
              <a:avLst/>
            </a:prstGeom>
            <a:noFill/>
          </xdr:spPr>
        </xdr:pic>
        <xdr:pic>
          <xdr:nvPicPr>
            <xdr:cNvPr id="74" name="image7.png">
              <a:extLst>
                <a:ext uri="{FF2B5EF4-FFF2-40B4-BE49-F238E27FC236}">
                  <a16:creationId xmlns:a16="http://schemas.microsoft.com/office/drawing/2014/main" id="{0435F39F-827C-4854-BB96-1A6515080419}"/>
                </a:ext>
              </a:extLst>
            </xdr:cNvPr>
            <xdr:cNvPicPr preferRelativeResize="0"/>
          </xdr:nvPicPr>
          <xdr:blipFill>
            <a:blip xmlns:r="http://schemas.openxmlformats.org/officeDocument/2006/relationships" r:embed="rId5" cstate="print"/>
            <a:stretch>
              <a:fillRect/>
            </a:stretch>
          </xdr:blipFill>
          <xdr:spPr>
            <a:xfrm>
              <a:off x="4666288" y="953213"/>
              <a:ext cx="485775" cy="400050"/>
            </a:xfrm>
            <a:prstGeom prst="rect">
              <a:avLst/>
            </a:prstGeom>
            <a:noFill/>
          </xdr:spPr>
        </xdr:pic>
        <xdr:sp macro="" textlink="">
          <xdr:nvSpPr>
            <xdr:cNvPr id="75" name="TextBox 74">
              <a:extLst>
                <a:ext uri="{FF2B5EF4-FFF2-40B4-BE49-F238E27FC236}">
                  <a16:creationId xmlns:a16="http://schemas.microsoft.com/office/drawing/2014/main" id="{21FAD5AD-BD12-4A7A-A6D3-CB4E376B5441}"/>
                </a:ext>
              </a:extLst>
            </xdr:cNvPr>
            <xdr:cNvSpPr txBox="1"/>
          </xdr:nvSpPr>
          <xdr:spPr>
            <a:xfrm>
              <a:off x="1769424" y="214160"/>
              <a:ext cx="5384126" cy="587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i="0">
                  <a:solidFill>
                    <a:schemeClr val="accent1"/>
                  </a:solidFill>
                  <a:latin typeface="Lato black" panose="020F0502020204030203" pitchFamily="34" charset="0"/>
                  <a:ea typeface="Lato black" panose="020F0502020204030203" pitchFamily="34" charset="0"/>
                  <a:cs typeface="Lato black" panose="020F0502020204030203" pitchFamily="34" charset="0"/>
                </a:rPr>
                <a:t>HR</a:t>
              </a:r>
              <a:r>
                <a:rPr lang="en-IN" sz="2800" b="1" i="0" baseline="0">
                  <a:solidFill>
                    <a:schemeClr val="accent1"/>
                  </a:solidFill>
                  <a:latin typeface="Lato black" panose="020F0502020204030203" pitchFamily="34" charset="0"/>
                  <a:ea typeface="Lato black" panose="020F0502020204030203" pitchFamily="34" charset="0"/>
                  <a:cs typeface="Lato black" panose="020F0502020204030203" pitchFamily="34" charset="0"/>
                </a:rPr>
                <a:t> ANALYTICS DASHBOARD</a:t>
              </a:r>
              <a:endParaRPr lang="en-IN" sz="2800" b="1" i="0">
                <a:solidFill>
                  <a:schemeClr val="accent1"/>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76" name="image1.png">
              <a:extLst>
                <a:ext uri="{FF2B5EF4-FFF2-40B4-BE49-F238E27FC236}">
                  <a16:creationId xmlns:a16="http://schemas.microsoft.com/office/drawing/2014/main" id="{698A48C9-6F85-486F-A038-D056DE361F06}"/>
                </a:ext>
              </a:extLst>
            </xdr:cNvPr>
            <xdr:cNvPicPr preferRelativeResize="0"/>
          </xdr:nvPicPr>
          <xdr:blipFill>
            <a:blip xmlns:r="http://schemas.openxmlformats.org/officeDocument/2006/relationships" r:embed="rId6" cstate="print"/>
            <a:stretch>
              <a:fillRect/>
            </a:stretch>
          </xdr:blipFill>
          <xdr:spPr>
            <a:xfrm>
              <a:off x="1299054" y="284716"/>
              <a:ext cx="516861" cy="492516"/>
            </a:xfrm>
            <a:prstGeom prst="rect">
              <a:avLst/>
            </a:prstGeom>
            <a:noFill/>
          </xdr:spPr>
        </xdr:pic>
        <xdr:pic>
          <xdr:nvPicPr>
            <xdr:cNvPr id="77" name="image3.png">
              <a:extLst>
                <a:ext uri="{FF2B5EF4-FFF2-40B4-BE49-F238E27FC236}">
                  <a16:creationId xmlns:a16="http://schemas.microsoft.com/office/drawing/2014/main" id="{E2EB1FA7-BE01-4E7D-80BD-E7ACDAEA3F47}"/>
                </a:ext>
              </a:extLst>
            </xdr:cNvPr>
            <xdr:cNvPicPr preferRelativeResize="0"/>
          </xdr:nvPicPr>
          <xdr:blipFill>
            <a:blip xmlns:r="http://schemas.openxmlformats.org/officeDocument/2006/relationships" r:embed="rId7" cstate="print"/>
            <a:stretch>
              <a:fillRect/>
            </a:stretch>
          </xdr:blipFill>
          <xdr:spPr>
            <a:xfrm>
              <a:off x="7231943" y="292557"/>
              <a:ext cx="457903" cy="470372"/>
            </a:xfrm>
            <a:prstGeom prst="rect">
              <a:avLst/>
            </a:prstGeom>
            <a:noFill/>
          </xdr:spPr>
        </xdr:pic>
        <xdr:sp macro="" textlink="">
          <xdr:nvSpPr>
            <xdr:cNvPr id="78" name="TextBox 77">
              <a:extLst>
                <a:ext uri="{FF2B5EF4-FFF2-40B4-BE49-F238E27FC236}">
                  <a16:creationId xmlns:a16="http://schemas.microsoft.com/office/drawing/2014/main" id="{97ABE3CE-AA82-4558-B353-ABEA7A116126}"/>
                </a:ext>
              </a:extLst>
            </xdr:cNvPr>
            <xdr:cNvSpPr txBox="1"/>
          </xdr:nvSpPr>
          <xdr:spPr>
            <a:xfrm>
              <a:off x="7657772" y="229838"/>
              <a:ext cx="1473471" cy="587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0">
                  <a:solidFill>
                    <a:srgbClr val="602928"/>
                  </a:solidFill>
                  <a:latin typeface="Lato black" panose="020F0502020204030203" pitchFamily="34" charset="0"/>
                  <a:ea typeface="Lato black" panose="020F0502020204030203" pitchFamily="34" charset="0"/>
                  <a:cs typeface="Lato black" panose="020F0502020204030203" pitchFamily="34" charset="0"/>
                </a:rPr>
                <a:t>Job</a:t>
              </a:r>
              <a:r>
                <a:rPr lang="en-IN" sz="1400" b="1" i="0">
                  <a:solidFill>
                    <a:schemeClr val="accent1"/>
                  </a:solidFill>
                  <a:latin typeface="Lato black" panose="020F0502020204030203" pitchFamily="34" charset="0"/>
                  <a:ea typeface="Lato black" panose="020F0502020204030203" pitchFamily="34" charset="0"/>
                  <a:cs typeface="Lato black" panose="020F0502020204030203" pitchFamily="34" charset="0"/>
                </a:rPr>
                <a:t> </a:t>
              </a:r>
              <a:r>
                <a:rPr lang="en-IN" sz="1400" b="0">
                  <a:solidFill>
                    <a:srgbClr val="602928"/>
                  </a:solidFill>
                  <a:latin typeface="Lato black" panose="020F0502020204030203" pitchFamily="34" charset="0"/>
                  <a:ea typeface="Lato black" panose="020F0502020204030203" pitchFamily="34" charset="0"/>
                  <a:cs typeface="Lato black" panose="020F0502020204030203" pitchFamily="34" charset="0"/>
                </a:rPr>
                <a:t>Satisfaction</a:t>
              </a:r>
              <a:r>
                <a:rPr lang="en-IN" sz="1400" b="1" i="0">
                  <a:solidFill>
                    <a:schemeClr val="accent1"/>
                  </a:solidFill>
                  <a:latin typeface="Lato black" panose="020F0502020204030203" pitchFamily="34" charset="0"/>
                  <a:ea typeface="Lato black" panose="020F0502020204030203" pitchFamily="34" charset="0"/>
                  <a:cs typeface="Lato black" panose="020F0502020204030203" pitchFamily="34" charset="0"/>
                </a:rPr>
                <a:t> </a:t>
              </a:r>
              <a:r>
                <a:rPr lang="en-IN" sz="1400" b="0">
                  <a:solidFill>
                    <a:srgbClr val="602928"/>
                  </a:solidFill>
                  <a:latin typeface="Lato black" panose="020F0502020204030203" pitchFamily="34" charset="0"/>
                  <a:ea typeface="Lato black" panose="020F0502020204030203" pitchFamily="34" charset="0"/>
                  <a:cs typeface="Lato black" panose="020F0502020204030203" pitchFamily="34" charset="0"/>
                </a:rPr>
                <a:t>Rating</a:t>
              </a:r>
            </a:p>
          </xdr:txBody>
        </xdr:sp>
        <xdr:graphicFrame macro="">
          <xdr:nvGraphicFramePr>
            <xdr:cNvPr id="80" name="Chart 79">
              <a:extLst>
                <a:ext uri="{FF2B5EF4-FFF2-40B4-BE49-F238E27FC236}">
                  <a16:creationId xmlns:a16="http://schemas.microsoft.com/office/drawing/2014/main" id="{ADF3FEFB-B517-4F93-A94E-81319812D16E}"/>
                </a:ext>
              </a:extLst>
            </xdr:cNvPr>
            <xdr:cNvGraphicFramePr>
              <a:graphicFrameLocks/>
            </xdr:cNvGraphicFramePr>
          </xdr:nvGraphicFramePr>
          <xdr:xfrm>
            <a:off x="9011155" y="182803"/>
            <a:ext cx="804620" cy="770410"/>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32" name="Chart 31">
              <a:extLst>
                <a:ext uri="{FF2B5EF4-FFF2-40B4-BE49-F238E27FC236}">
                  <a16:creationId xmlns:a16="http://schemas.microsoft.com/office/drawing/2014/main" id="{6C61D084-628E-4E52-A3A4-84E87B397558}"/>
                </a:ext>
              </a:extLst>
            </xdr:cNvPr>
            <xdr:cNvGraphicFramePr>
              <a:graphicFrameLocks/>
            </xdr:cNvGraphicFramePr>
          </xdr:nvGraphicFramePr>
          <xdr:xfrm>
            <a:off x="9578093" y="323912"/>
            <a:ext cx="1536189" cy="485694"/>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33" name="Freeform: Shape 32">
              <a:extLst>
                <a:ext uri="{FF2B5EF4-FFF2-40B4-BE49-F238E27FC236}">
                  <a16:creationId xmlns:a16="http://schemas.microsoft.com/office/drawing/2014/main" id="{F98BC1BB-DF0B-A5B1-50BE-57BF12909B8C}"/>
                </a:ext>
              </a:extLst>
            </xdr:cNvPr>
            <xdr:cNvSpPr/>
          </xdr:nvSpPr>
          <xdr:spPr>
            <a:xfrm>
              <a:off x="9706020" y="316076"/>
              <a:ext cx="1549373" cy="404803"/>
            </a:xfrm>
            <a:custGeom>
              <a:avLst/>
              <a:gdLst>
                <a:gd name="connsiteX0" fmla="*/ 354330 w 1874520"/>
                <a:gd name="connsiteY0" fmla="*/ 50292 h 438912"/>
                <a:gd name="connsiteX1" fmla="*/ 306842 w 1874520"/>
                <a:gd name="connsiteY1" fmla="*/ 179522 h 438912"/>
                <a:gd name="connsiteX2" fmla="*/ 153162 w 1874520"/>
                <a:gd name="connsiteY2" fmla="*/ 179521 h 438912"/>
                <a:gd name="connsiteX3" fmla="*/ 277492 w 1874520"/>
                <a:gd name="connsiteY3" fmla="*/ 259389 h 438912"/>
                <a:gd name="connsiteX4" fmla="*/ 230002 w 1874520"/>
                <a:gd name="connsiteY4" fmla="*/ 388619 h 438912"/>
                <a:gd name="connsiteX5" fmla="*/ 354330 w 1874520"/>
                <a:gd name="connsiteY5" fmla="*/ 308750 h 438912"/>
                <a:gd name="connsiteX6" fmla="*/ 478658 w 1874520"/>
                <a:gd name="connsiteY6" fmla="*/ 388619 h 438912"/>
                <a:gd name="connsiteX7" fmla="*/ 431168 w 1874520"/>
                <a:gd name="connsiteY7" fmla="*/ 259389 h 438912"/>
                <a:gd name="connsiteX8" fmla="*/ 545211 w 1874520"/>
                <a:gd name="connsiteY8" fmla="*/ 186129 h 438912"/>
                <a:gd name="connsiteX9" fmla="*/ 659254 w 1874520"/>
                <a:gd name="connsiteY9" fmla="*/ 259389 h 438912"/>
                <a:gd name="connsiteX10" fmla="*/ 611764 w 1874520"/>
                <a:gd name="connsiteY10" fmla="*/ 388619 h 438912"/>
                <a:gd name="connsiteX11" fmla="*/ 736092 w 1874520"/>
                <a:gd name="connsiteY11" fmla="*/ 308750 h 438912"/>
                <a:gd name="connsiteX12" fmla="*/ 860420 w 1874520"/>
                <a:gd name="connsiteY12" fmla="*/ 388619 h 438912"/>
                <a:gd name="connsiteX13" fmla="*/ 812930 w 1874520"/>
                <a:gd name="connsiteY13" fmla="*/ 259389 h 438912"/>
                <a:gd name="connsiteX14" fmla="*/ 926973 w 1874520"/>
                <a:gd name="connsiteY14" fmla="*/ 186129 h 438912"/>
                <a:gd name="connsiteX15" fmla="*/ 1041016 w 1874520"/>
                <a:gd name="connsiteY15" fmla="*/ 259389 h 438912"/>
                <a:gd name="connsiteX16" fmla="*/ 993526 w 1874520"/>
                <a:gd name="connsiteY16" fmla="*/ 388619 h 438912"/>
                <a:gd name="connsiteX17" fmla="*/ 1117854 w 1874520"/>
                <a:gd name="connsiteY17" fmla="*/ 308750 h 438912"/>
                <a:gd name="connsiteX18" fmla="*/ 1242182 w 1874520"/>
                <a:gd name="connsiteY18" fmla="*/ 388619 h 438912"/>
                <a:gd name="connsiteX19" fmla="*/ 1194692 w 1874520"/>
                <a:gd name="connsiteY19" fmla="*/ 259389 h 438912"/>
                <a:gd name="connsiteX20" fmla="*/ 1308735 w 1874520"/>
                <a:gd name="connsiteY20" fmla="*/ 186129 h 438912"/>
                <a:gd name="connsiteX21" fmla="*/ 1422778 w 1874520"/>
                <a:gd name="connsiteY21" fmla="*/ 259389 h 438912"/>
                <a:gd name="connsiteX22" fmla="*/ 1375288 w 1874520"/>
                <a:gd name="connsiteY22" fmla="*/ 388619 h 438912"/>
                <a:gd name="connsiteX23" fmla="*/ 1499616 w 1874520"/>
                <a:gd name="connsiteY23" fmla="*/ 308750 h 438912"/>
                <a:gd name="connsiteX24" fmla="*/ 1623944 w 1874520"/>
                <a:gd name="connsiteY24" fmla="*/ 388619 h 438912"/>
                <a:gd name="connsiteX25" fmla="*/ 1576454 w 1874520"/>
                <a:gd name="connsiteY25" fmla="*/ 259389 h 438912"/>
                <a:gd name="connsiteX26" fmla="*/ 1700784 w 1874520"/>
                <a:gd name="connsiteY26" fmla="*/ 179521 h 438912"/>
                <a:gd name="connsiteX27" fmla="*/ 1547104 w 1874520"/>
                <a:gd name="connsiteY27" fmla="*/ 179522 h 438912"/>
                <a:gd name="connsiteX28" fmla="*/ 1499616 w 1874520"/>
                <a:gd name="connsiteY28" fmla="*/ 50292 h 438912"/>
                <a:gd name="connsiteX29" fmla="*/ 1452128 w 1874520"/>
                <a:gd name="connsiteY29" fmla="*/ 179522 h 438912"/>
                <a:gd name="connsiteX30" fmla="*/ 1319022 w 1874520"/>
                <a:gd name="connsiteY30" fmla="*/ 179521 h 438912"/>
                <a:gd name="connsiteX31" fmla="*/ 1319022 w 1874520"/>
                <a:gd name="connsiteY31" fmla="*/ 179521 h 438912"/>
                <a:gd name="connsiteX32" fmla="*/ 1308735 w 1874520"/>
                <a:gd name="connsiteY32" fmla="*/ 179521 h 438912"/>
                <a:gd name="connsiteX33" fmla="*/ 1298448 w 1874520"/>
                <a:gd name="connsiteY33" fmla="*/ 179521 h 438912"/>
                <a:gd name="connsiteX34" fmla="*/ 1298448 w 1874520"/>
                <a:gd name="connsiteY34" fmla="*/ 179521 h 438912"/>
                <a:gd name="connsiteX35" fmla="*/ 1165342 w 1874520"/>
                <a:gd name="connsiteY35" fmla="*/ 179522 h 438912"/>
                <a:gd name="connsiteX36" fmla="*/ 1117854 w 1874520"/>
                <a:gd name="connsiteY36" fmla="*/ 50292 h 438912"/>
                <a:gd name="connsiteX37" fmla="*/ 1070366 w 1874520"/>
                <a:gd name="connsiteY37" fmla="*/ 179522 h 438912"/>
                <a:gd name="connsiteX38" fmla="*/ 937260 w 1874520"/>
                <a:gd name="connsiteY38" fmla="*/ 179521 h 438912"/>
                <a:gd name="connsiteX39" fmla="*/ 937260 w 1874520"/>
                <a:gd name="connsiteY39" fmla="*/ 179521 h 438912"/>
                <a:gd name="connsiteX40" fmla="*/ 926973 w 1874520"/>
                <a:gd name="connsiteY40" fmla="*/ 179521 h 438912"/>
                <a:gd name="connsiteX41" fmla="*/ 916686 w 1874520"/>
                <a:gd name="connsiteY41" fmla="*/ 179521 h 438912"/>
                <a:gd name="connsiteX42" fmla="*/ 916686 w 1874520"/>
                <a:gd name="connsiteY42" fmla="*/ 179521 h 438912"/>
                <a:gd name="connsiteX43" fmla="*/ 783580 w 1874520"/>
                <a:gd name="connsiteY43" fmla="*/ 179522 h 438912"/>
                <a:gd name="connsiteX44" fmla="*/ 736092 w 1874520"/>
                <a:gd name="connsiteY44" fmla="*/ 50292 h 438912"/>
                <a:gd name="connsiteX45" fmla="*/ 688604 w 1874520"/>
                <a:gd name="connsiteY45" fmla="*/ 179522 h 438912"/>
                <a:gd name="connsiteX46" fmla="*/ 555498 w 1874520"/>
                <a:gd name="connsiteY46" fmla="*/ 179521 h 438912"/>
                <a:gd name="connsiteX47" fmla="*/ 555498 w 1874520"/>
                <a:gd name="connsiteY47" fmla="*/ 179521 h 438912"/>
                <a:gd name="connsiteX48" fmla="*/ 545211 w 1874520"/>
                <a:gd name="connsiteY48" fmla="*/ 179521 h 438912"/>
                <a:gd name="connsiteX49" fmla="*/ 534924 w 1874520"/>
                <a:gd name="connsiteY49" fmla="*/ 179521 h 438912"/>
                <a:gd name="connsiteX50" fmla="*/ 534924 w 1874520"/>
                <a:gd name="connsiteY50" fmla="*/ 179521 h 438912"/>
                <a:gd name="connsiteX51" fmla="*/ 401818 w 1874520"/>
                <a:gd name="connsiteY51" fmla="*/ 179522 h 438912"/>
                <a:gd name="connsiteX52" fmla="*/ 0 w 1874520"/>
                <a:gd name="connsiteY52" fmla="*/ 0 h 438912"/>
                <a:gd name="connsiteX53" fmla="*/ 1874520 w 1874520"/>
                <a:gd name="connsiteY53" fmla="*/ 0 h 438912"/>
                <a:gd name="connsiteX54" fmla="*/ 1874520 w 1874520"/>
                <a:gd name="connsiteY54" fmla="*/ 438912 h 438912"/>
                <a:gd name="connsiteX55" fmla="*/ 0 w 1874520"/>
                <a:gd name="connsiteY55" fmla="*/ 438912 h 43891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Lst>
              <a:rect l="l" t="t" r="r" b="b"/>
              <a:pathLst>
                <a:path w="1874520" h="438912">
                  <a:moveTo>
                    <a:pt x="354330" y="50292"/>
                  </a:moveTo>
                  <a:lnTo>
                    <a:pt x="306842" y="179522"/>
                  </a:lnTo>
                  <a:lnTo>
                    <a:pt x="153162" y="179521"/>
                  </a:lnTo>
                  <a:lnTo>
                    <a:pt x="277492" y="259389"/>
                  </a:lnTo>
                  <a:lnTo>
                    <a:pt x="230002" y="388619"/>
                  </a:lnTo>
                  <a:lnTo>
                    <a:pt x="354330" y="308750"/>
                  </a:lnTo>
                  <a:lnTo>
                    <a:pt x="478658" y="388619"/>
                  </a:lnTo>
                  <a:lnTo>
                    <a:pt x="431168" y="259389"/>
                  </a:lnTo>
                  <a:lnTo>
                    <a:pt x="545211" y="186129"/>
                  </a:lnTo>
                  <a:lnTo>
                    <a:pt x="659254" y="259389"/>
                  </a:lnTo>
                  <a:lnTo>
                    <a:pt x="611764" y="388619"/>
                  </a:lnTo>
                  <a:lnTo>
                    <a:pt x="736092" y="308750"/>
                  </a:lnTo>
                  <a:lnTo>
                    <a:pt x="860420" y="388619"/>
                  </a:lnTo>
                  <a:lnTo>
                    <a:pt x="812930" y="259389"/>
                  </a:lnTo>
                  <a:lnTo>
                    <a:pt x="926973" y="186129"/>
                  </a:lnTo>
                  <a:lnTo>
                    <a:pt x="1041016" y="259389"/>
                  </a:lnTo>
                  <a:lnTo>
                    <a:pt x="993526" y="388619"/>
                  </a:lnTo>
                  <a:lnTo>
                    <a:pt x="1117854" y="308750"/>
                  </a:lnTo>
                  <a:lnTo>
                    <a:pt x="1242182" y="388619"/>
                  </a:lnTo>
                  <a:lnTo>
                    <a:pt x="1194692" y="259389"/>
                  </a:lnTo>
                  <a:lnTo>
                    <a:pt x="1308735" y="186129"/>
                  </a:lnTo>
                  <a:lnTo>
                    <a:pt x="1422778" y="259389"/>
                  </a:lnTo>
                  <a:lnTo>
                    <a:pt x="1375288" y="388619"/>
                  </a:lnTo>
                  <a:lnTo>
                    <a:pt x="1499616" y="308750"/>
                  </a:lnTo>
                  <a:lnTo>
                    <a:pt x="1623944" y="388619"/>
                  </a:lnTo>
                  <a:lnTo>
                    <a:pt x="1576454" y="259389"/>
                  </a:lnTo>
                  <a:lnTo>
                    <a:pt x="1700784" y="179521"/>
                  </a:lnTo>
                  <a:lnTo>
                    <a:pt x="1547104" y="179522"/>
                  </a:lnTo>
                  <a:lnTo>
                    <a:pt x="1499616" y="50292"/>
                  </a:lnTo>
                  <a:lnTo>
                    <a:pt x="1452128" y="179522"/>
                  </a:lnTo>
                  <a:lnTo>
                    <a:pt x="1319022" y="179521"/>
                  </a:lnTo>
                  <a:lnTo>
                    <a:pt x="1319022" y="179521"/>
                  </a:lnTo>
                  <a:lnTo>
                    <a:pt x="1308735" y="179521"/>
                  </a:lnTo>
                  <a:lnTo>
                    <a:pt x="1298448" y="179521"/>
                  </a:lnTo>
                  <a:lnTo>
                    <a:pt x="1298448" y="179521"/>
                  </a:lnTo>
                  <a:lnTo>
                    <a:pt x="1165342" y="179522"/>
                  </a:lnTo>
                  <a:lnTo>
                    <a:pt x="1117854" y="50292"/>
                  </a:lnTo>
                  <a:lnTo>
                    <a:pt x="1070366" y="179522"/>
                  </a:lnTo>
                  <a:lnTo>
                    <a:pt x="937260" y="179521"/>
                  </a:lnTo>
                  <a:lnTo>
                    <a:pt x="937260" y="179521"/>
                  </a:lnTo>
                  <a:lnTo>
                    <a:pt x="926973" y="179521"/>
                  </a:lnTo>
                  <a:lnTo>
                    <a:pt x="916686" y="179521"/>
                  </a:lnTo>
                  <a:lnTo>
                    <a:pt x="916686" y="179521"/>
                  </a:lnTo>
                  <a:lnTo>
                    <a:pt x="783580" y="179522"/>
                  </a:lnTo>
                  <a:lnTo>
                    <a:pt x="736092" y="50292"/>
                  </a:lnTo>
                  <a:lnTo>
                    <a:pt x="688604" y="179522"/>
                  </a:lnTo>
                  <a:lnTo>
                    <a:pt x="555498" y="179521"/>
                  </a:lnTo>
                  <a:lnTo>
                    <a:pt x="555498" y="179521"/>
                  </a:lnTo>
                  <a:lnTo>
                    <a:pt x="545211" y="179521"/>
                  </a:lnTo>
                  <a:lnTo>
                    <a:pt x="534924" y="179521"/>
                  </a:lnTo>
                  <a:lnTo>
                    <a:pt x="534924" y="179521"/>
                  </a:lnTo>
                  <a:lnTo>
                    <a:pt x="401818" y="179522"/>
                  </a:lnTo>
                  <a:close/>
                  <a:moveTo>
                    <a:pt x="0" y="0"/>
                  </a:moveTo>
                  <a:lnTo>
                    <a:pt x="1874520" y="0"/>
                  </a:lnTo>
                  <a:lnTo>
                    <a:pt x="1874520" y="438912"/>
                  </a:lnTo>
                  <a:lnTo>
                    <a:pt x="0" y="438912"/>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36" name="Group 35">
              <a:extLst>
                <a:ext uri="{FF2B5EF4-FFF2-40B4-BE49-F238E27FC236}">
                  <a16:creationId xmlns:a16="http://schemas.microsoft.com/office/drawing/2014/main" id="{D110C15F-EC7C-F29F-3327-BCD04495A3B6}"/>
                </a:ext>
              </a:extLst>
            </xdr:cNvPr>
            <xdr:cNvGrpSpPr/>
          </xdr:nvGrpSpPr>
          <xdr:grpSpPr>
            <a:xfrm>
              <a:off x="1209778" y="2574921"/>
              <a:ext cx="2740620" cy="1222251"/>
              <a:chOff x="1019683" y="2453765"/>
              <a:chExt cx="3237167" cy="1136728"/>
            </a:xfrm>
          </xdr:grpSpPr>
          <xdr:graphicFrame macro="">
            <xdr:nvGraphicFramePr>
              <xdr:cNvPr id="34" name="Chart 33">
                <a:extLst>
                  <a:ext uri="{FF2B5EF4-FFF2-40B4-BE49-F238E27FC236}">
                    <a16:creationId xmlns:a16="http://schemas.microsoft.com/office/drawing/2014/main" id="{9260CE83-7CF4-4C80-986B-121973883780}"/>
                  </a:ext>
                </a:extLst>
              </xdr:cNvPr>
              <xdr:cNvGraphicFramePr>
                <a:graphicFrameLocks/>
              </xdr:cNvGraphicFramePr>
            </xdr:nvGraphicFramePr>
            <xdr:xfrm>
              <a:off x="1019683" y="2453765"/>
              <a:ext cx="1175378" cy="1136728"/>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37" name="Chart 36">
                <a:extLst>
                  <a:ext uri="{FF2B5EF4-FFF2-40B4-BE49-F238E27FC236}">
                    <a16:creationId xmlns:a16="http://schemas.microsoft.com/office/drawing/2014/main" id="{9E770446-4F59-478C-ABCE-0F31C58B94A1}"/>
                  </a:ext>
                </a:extLst>
              </xdr:cNvPr>
              <xdr:cNvGraphicFramePr>
                <a:graphicFrameLocks/>
              </xdr:cNvGraphicFramePr>
            </xdr:nvGraphicFramePr>
            <xdr:xfrm>
              <a:off x="3081472" y="2453765"/>
              <a:ext cx="1175378" cy="1136728"/>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39" name="Graphic 38" descr="Female Profile with solid fill">
                <a:extLst>
                  <a:ext uri="{FF2B5EF4-FFF2-40B4-BE49-F238E27FC236}">
                    <a16:creationId xmlns:a16="http://schemas.microsoft.com/office/drawing/2014/main" id="{0F77CF88-6AC1-AD1A-13F8-168BF13C3D98}"/>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019770" y="2702331"/>
                <a:ext cx="551588" cy="551588"/>
              </a:xfrm>
              <a:prstGeom prst="rect">
                <a:avLst/>
              </a:prstGeom>
            </xdr:spPr>
          </xdr:pic>
          <xdr:pic>
            <xdr:nvPicPr>
              <xdr:cNvPr id="41" name="Graphic 40" descr="Male profile with solid fill">
                <a:extLst>
                  <a:ext uri="{FF2B5EF4-FFF2-40B4-BE49-F238E27FC236}">
                    <a16:creationId xmlns:a16="http://schemas.microsoft.com/office/drawing/2014/main" id="{D2B9F652-EF1F-B64E-634A-8E18FA2BC40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624462" y="2702331"/>
                <a:ext cx="551588" cy="551588"/>
              </a:xfrm>
              <a:prstGeom prst="rect">
                <a:avLst/>
              </a:prstGeom>
            </xdr:spPr>
          </xdr:pic>
          <xdr:sp macro="" textlink="Gender!B10">
            <xdr:nvSpPr>
              <xdr:cNvPr id="31" name="TextBox 30">
                <a:extLst>
                  <a:ext uri="{FF2B5EF4-FFF2-40B4-BE49-F238E27FC236}">
                    <a16:creationId xmlns:a16="http://schemas.microsoft.com/office/drawing/2014/main" id="{AF11D86D-69B7-4181-9D12-49E6405F0400}"/>
                  </a:ext>
                </a:extLst>
              </xdr:cNvPr>
              <xdr:cNvSpPr txBox="1"/>
            </xdr:nvSpPr>
            <xdr:spPr>
              <a:xfrm>
                <a:off x="1325422" y="2924135"/>
                <a:ext cx="532541" cy="203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EDAAB1D-7B31-43AF-A617-17B7BBD6A8A6}" type="TxLink">
                  <a:rPr lang="en-US" sz="1400" b="1" i="0" u="none" strike="noStrike">
                    <a:solidFill>
                      <a:srgbClr val="002060"/>
                    </a:solidFill>
                    <a:latin typeface="Calibri"/>
                    <a:ea typeface="Calibri"/>
                    <a:cs typeface="Calibri"/>
                  </a:rPr>
                  <a:pPr marL="0" indent="0" algn="ctr"/>
                  <a:t>588</a:t>
                </a:fld>
                <a:endParaRPr lang="en-IN" sz="1400" b="1" i="0" u="none" strike="noStrike">
                  <a:solidFill>
                    <a:srgbClr val="002060"/>
                  </a:solidFill>
                  <a:latin typeface="Calibri"/>
                  <a:ea typeface="Calibri"/>
                  <a:cs typeface="Calibri"/>
                </a:endParaRPr>
              </a:p>
            </xdr:txBody>
          </xdr:sp>
          <xdr:sp macro="" textlink="Gender!B11">
            <xdr:nvSpPr>
              <xdr:cNvPr id="35" name="TextBox 34">
                <a:extLst>
                  <a:ext uri="{FF2B5EF4-FFF2-40B4-BE49-F238E27FC236}">
                    <a16:creationId xmlns:a16="http://schemas.microsoft.com/office/drawing/2014/main" id="{0A83F362-7F4E-4957-A28A-033D0FA792EF}"/>
                  </a:ext>
                </a:extLst>
              </xdr:cNvPr>
              <xdr:cNvSpPr txBox="1"/>
            </xdr:nvSpPr>
            <xdr:spPr>
              <a:xfrm>
                <a:off x="3395052" y="2916296"/>
                <a:ext cx="532541" cy="203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53DA63A-589A-4149-8403-3F5EE01F9F1F}" type="TxLink">
                  <a:rPr lang="en-US" sz="1400" b="1" i="0" u="none" strike="noStrike">
                    <a:solidFill>
                      <a:srgbClr val="002060"/>
                    </a:solidFill>
                    <a:latin typeface="Calibri"/>
                    <a:ea typeface="Calibri"/>
                    <a:cs typeface="Calibri"/>
                  </a:rPr>
                  <a:pPr marL="0" indent="0" algn="ctr"/>
                  <a:t>882</a:t>
                </a:fld>
                <a:endParaRPr lang="en-IN" sz="1400" b="1" i="0" u="none" strike="noStrike">
                  <a:solidFill>
                    <a:srgbClr val="002060"/>
                  </a:solidFill>
                  <a:latin typeface="Calibri"/>
                  <a:ea typeface="Calibri"/>
                  <a:cs typeface="Calibri"/>
                </a:endParaRPr>
              </a:p>
            </xdr:txBody>
          </xdr:sp>
        </xdr:grpSp>
        <xdr:sp macro="" textlink="">
          <xdr:nvSpPr>
            <xdr:cNvPr id="38" name="TextBox 37">
              <a:extLst>
                <a:ext uri="{FF2B5EF4-FFF2-40B4-BE49-F238E27FC236}">
                  <a16:creationId xmlns:a16="http://schemas.microsoft.com/office/drawing/2014/main" id="{A1A5F57D-3B2F-9FE3-7BC7-FB994887EB09}"/>
                </a:ext>
              </a:extLst>
            </xdr:cNvPr>
            <xdr:cNvSpPr txBox="1"/>
          </xdr:nvSpPr>
          <xdr:spPr>
            <a:xfrm>
              <a:off x="1223701" y="1741288"/>
              <a:ext cx="2450559" cy="334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0">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IN" sz="1300">
                  <a:latin typeface="Lato Black" panose="020F0502020204030203" pitchFamily="34" charset="0"/>
                  <a:ea typeface="Lato Black" panose="020F0502020204030203" pitchFamily="34" charset="0"/>
                  <a:cs typeface="Lato Black" panose="020F0502020204030203" pitchFamily="34" charset="0"/>
                </a:rPr>
                <a:t> </a:t>
              </a:r>
              <a:r>
                <a:rPr lang="en-IN" sz="1300" b="0">
                  <a:solidFill>
                    <a:srgbClr val="602928"/>
                  </a:solidFill>
                  <a:latin typeface="Lato Black" panose="020F0502020204030203" pitchFamily="34" charset="0"/>
                  <a:ea typeface="Lato Black" panose="020F0502020204030203" pitchFamily="34" charset="0"/>
                  <a:cs typeface="Lato Black" panose="020F0502020204030203" pitchFamily="34" charset="0"/>
                </a:rPr>
                <a:t>Employee</a:t>
              </a:r>
              <a:r>
                <a:rPr lang="en-IN" sz="1300">
                  <a:latin typeface="Lato Black" panose="020F0502020204030203" pitchFamily="34" charset="0"/>
                  <a:ea typeface="Lato Black" panose="020F0502020204030203" pitchFamily="34" charset="0"/>
                  <a:cs typeface="Lato Black" panose="020F0502020204030203" pitchFamily="34" charset="0"/>
                </a:rPr>
                <a:t> </a:t>
              </a:r>
              <a:r>
                <a:rPr lang="en-IN" sz="1300" b="0">
                  <a:solidFill>
                    <a:srgbClr val="602928"/>
                  </a:solidFill>
                  <a:latin typeface="Lato Black" panose="020F0502020204030203" pitchFamily="34" charset="0"/>
                  <a:ea typeface="Lato Black" panose="020F0502020204030203" pitchFamily="34" charset="0"/>
                  <a:cs typeface="Lato Black" panose="020F0502020204030203" pitchFamily="34" charset="0"/>
                </a:rPr>
                <a:t>By</a:t>
              </a:r>
              <a:r>
                <a:rPr lang="en-IN" sz="1300">
                  <a:latin typeface="Lato Black" panose="020F0502020204030203" pitchFamily="34" charset="0"/>
                  <a:ea typeface="Lato Black" panose="020F0502020204030203" pitchFamily="34" charset="0"/>
                  <a:cs typeface="Lato Black" panose="020F0502020204030203" pitchFamily="34" charset="0"/>
                </a:rPr>
                <a:t> </a:t>
              </a:r>
              <a:r>
                <a:rPr lang="en-IN" sz="1300" b="0">
                  <a:solidFill>
                    <a:srgbClr val="602928"/>
                  </a:solidFill>
                  <a:latin typeface="Lato Black" panose="020F0502020204030203" pitchFamily="34" charset="0"/>
                  <a:ea typeface="Lato Black" panose="020F0502020204030203" pitchFamily="34" charset="0"/>
                  <a:cs typeface="Lato Black" panose="020F0502020204030203" pitchFamily="34" charset="0"/>
                </a:rPr>
                <a:t>Gender</a:t>
              </a:r>
            </a:p>
          </xdr:txBody>
        </xdr:sp>
        <mc:AlternateContent xmlns:mc="http://schemas.openxmlformats.org/markup-compatibility/2006" xmlns:a14="http://schemas.microsoft.com/office/drawing/2010/main">
          <mc:Choice Requires="a14">
            <xdr:graphicFrame macro="">
              <xdr:nvGraphicFramePr>
                <xdr:cNvPr id="40" name="Gender 3">
                  <a:extLst>
                    <a:ext uri="{FF2B5EF4-FFF2-40B4-BE49-F238E27FC236}">
                      <a16:creationId xmlns:a16="http://schemas.microsoft.com/office/drawing/2014/main" id="{4405037F-6864-41C2-AAFE-08C1D4F00A61}"/>
                    </a:ext>
                  </a:extLst>
                </xdr:cNvPr>
                <xdr:cNvGraphicFramePr/>
              </xdr:nvGraphicFramePr>
              <xdr:xfrm>
                <a:off x="1841929" y="2081388"/>
                <a:ext cx="1431778" cy="618964"/>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116258" y="2433514"/>
                  <a:ext cx="2047560" cy="7858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42" name="Chart 41">
              <a:extLst>
                <a:ext uri="{FF2B5EF4-FFF2-40B4-BE49-F238E27FC236}">
                  <a16:creationId xmlns:a16="http://schemas.microsoft.com/office/drawing/2014/main" id="{2A8B5A63-4D1D-4A1B-8D5A-951A8FE2AAA2}"/>
                </a:ext>
              </a:extLst>
            </xdr:cNvPr>
            <xdr:cNvGraphicFramePr>
              <a:graphicFrameLocks/>
            </xdr:cNvGraphicFramePr>
          </xdr:nvGraphicFramePr>
          <xdr:xfrm>
            <a:off x="4289992" y="2050032"/>
            <a:ext cx="3540248" cy="1637388"/>
          </xdr:xfrm>
          <a:graphic>
            <a:graphicData uri="http://schemas.openxmlformats.org/drawingml/2006/chart">
              <c:chart xmlns:c="http://schemas.openxmlformats.org/drawingml/2006/chart" xmlns:r="http://schemas.openxmlformats.org/officeDocument/2006/relationships" r:id="rId16"/>
            </a:graphicData>
          </a:graphic>
        </xdr:graphicFrame>
        <xdr:sp macro="" textlink="">
          <xdr:nvSpPr>
            <xdr:cNvPr id="120" name="TextBox 119">
              <a:extLst>
                <a:ext uri="{FF2B5EF4-FFF2-40B4-BE49-F238E27FC236}">
                  <a16:creationId xmlns:a16="http://schemas.microsoft.com/office/drawing/2014/main" id="{BED46732-7B1C-4BA2-A14D-F57655763AA0}"/>
                </a:ext>
              </a:extLst>
            </xdr:cNvPr>
            <xdr:cNvSpPr txBox="1"/>
          </xdr:nvSpPr>
          <xdr:spPr>
            <a:xfrm>
              <a:off x="4317915" y="1745233"/>
              <a:ext cx="2450560" cy="334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0">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a:t>
              </a:r>
              <a:r>
                <a:rPr lang="en-IN" sz="1300" b="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Attrition</a:t>
              </a:r>
              <a:endParaRPr lang="en-IN" sz="1300" b="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mc:AlternateContent xmlns:mc="http://schemas.openxmlformats.org/markup-compatibility/2006">
          <mc:Choice xmlns:cx1="http://schemas.microsoft.com/office/drawing/2015/9/8/chartex" Requires="cx1">
            <xdr:graphicFrame macro="">
              <xdr:nvGraphicFramePr>
                <xdr:cNvPr id="121" name="Chart 120">
                  <a:extLst>
                    <a:ext uri="{FF2B5EF4-FFF2-40B4-BE49-F238E27FC236}">
                      <a16:creationId xmlns:a16="http://schemas.microsoft.com/office/drawing/2014/main" id="{284A1437-62E9-4AF2-BD7B-A4F9417F648B}"/>
                    </a:ext>
                  </a:extLst>
                </xdr:cNvPr>
                <xdr:cNvGraphicFramePr/>
              </xdr:nvGraphicFramePr>
              <xdr:xfrm>
                <a:off x="8099280" y="1976981"/>
                <a:ext cx="3156113" cy="1741795"/>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8099280" y="1976981"/>
                  <a:ext cx="3156113" cy="174179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234" name="TextBox 233">
              <a:extLst>
                <a:ext uri="{FF2B5EF4-FFF2-40B4-BE49-F238E27FC236}">
                  <a16:creationId xmlns:a16="http://schemas.microsoft.com/office/drawing/2014/main" id="{921A0153-8F44-41E4-AD8A-73A08DC041E1}"/>
                </a:ext>
              </a:extLst>
            </xdr:cNvPr>
            <xdr:cNvSpPr txBox="1"/>
          </xdr:nvSpPr>
          <xdr:spPr>
            <a:xfrm>
              <a:off x="8117027" y="1748187"/>
              <a:ext cx="2455904" cy="334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1300" b="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Job Role</a:t>
              </a:r>
              <a:endParaRPr lang="en-IN" sz="1300" b="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graphicFrame macro="">
          <xdr:nvGraphicFramePr>
            <xdr:cNvPr id="235" name="Chart 234">
              <a:extLst>
                <a:ext uri="{FF2B5EF4-FFF2-40B4-BE49-F238E27FC236}">
                  <a16:creationId xmlns:a16="http://schemas.microsoft.com/office/drawing/2014/main" id="{CC3DFEE3-7BF4-4BB0-885F-E1E761887C49}"/>
                </a:ext>
              </a:extLst>
            </xdr:cNvPr>
            <xdr:cNvGraphicFramePr>
              <a:graphicFrameLocks/>
            </xdr:cNvGraphicFramePr>
          </xdr:nvGraphicFramePr>
          <xdr:xfrm>
            <a:off x="1494496" y="4162778"/>
            <a:ext cx="2366219" cy="1622649"/>
          </xdr:xfrm>
          <a:graphic>
            <a:graphicData uri="http://schemas.openxmlformats.org/drawingml/2006/chart">
              <c:chart xmlns:c="http://schemas.openxmlformats.org/drawingml/2006/chart" xmlns:r="http://schemas.openxmlformats.org/officeDocument/2006/relationships" r:id="rId18"/>
            </a:graphicData>
          </a:graphic>
        </xdr:graphicFrame>
        <xdr:sp macro="" textlink="">
          <xdr:nvSpPr>
            <xdr:cNvPr id="265" name="TextBox 264">
              <a:extLst>
                <a:ext uri="{FF2B5EF4-FFF2-40B4-BE49-F238E27FC236}">
                  <a16:creationId xmlns:a16="http://schemas.microsoft.com/office/drawing/2014/main" id="{0A007659-7F9F-4063-B4CA-0E1616E127C4}"/>
                </a:ext>
              </a:extLst>
            </xdr:cNvPr>
            <xdr:cNvSpPr txBox="1"/>
          </xdr:nvSpPr>
          <xdr:spPr>
            <a:xfrm>
              <a:off x="1228766" y="3808882"/>
              <a:ext cx="2450559" cy="334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0">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a:t>
              </a:r>
              <a:r>
                <a:rPr lang="en-IN" sz="1300" b="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300" b="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graphicFrame macro="">
          <xdr:nvGraphicFramePr>
            <xdr:cNvPr id="266" name="Chart 265">
              <a:extLst>
                <a:ext uri="{FF2B5EF4-FFF2-40B4-BE49-F238E27FC236}">
                  <a16:creationId xmlns:a16="http://schemas.microsoft.com/office/drawing/2014/main" id="{C5950B4B-E01E-43F3-83D3-9440D20CA7F2}"/>
                </a:ext>
              </a:extLst>
            </xdr:cNvPr>
            <xdr:cNvGraphicFramePr>
              <a:graphicFrameLocks/>
            </xdr:cNvGraphicFramePr>
          </xdr:nvGraphicFramePr>
          <xdr:xfrm>
            <a:off x="4162066" y="4131420"/>
            <a:ext cx="2740619" cy="1680817"/>
          </xdr:xfrm>
          <a:graphic>
            <a:graphicData uri="http://schemas.openxmlformats.org/drawingml/2006/chart">
              <c:chart xmlns:c="http://schemas.openxmlformats.org/drawingml/2006/chart" xmlns:r="http://schemas.openxmlformats.org/officeDocument/2006/relationships" r:id="rId19"/>
            </a:graphicData>
          </a:graphic>
        </xdr:graphicFrame>
        <xdr:sp macro="" textlink="">
          <xdr:nvSpPr>
            <xdr:cNvPr id="379" name="TextBox 378">
              <a:extLst>
                <a:ext uri="{FF2B5EF4-FFF2-40B4-BE49-F238E27FC236}">
                  <a16:creationId xmlns:a16="http://schemas.microsoft.com/office/drawing/2014/main" id="{6828C567-541E-4FFB-9786-4230DBB60DD6}"/>
                </a:ext>
              </a:extLst>
            </xdr:cNvPr>
            <xdr:cNvSpPr txBox="1"/>
          </xdr:nvSpPr>
          <xdr:spPr>
            <a:xfrm>
              <a:off x="4322733" y="3815107"/>
              <a:ext cx="2455905" cy="334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1300" b="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Age Group</a:t>
              </a:r>
              <a:endParaRPr lang="en-IN" sz="1300" b="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mc:AlternateContent xmlns:mc="http://schemas.openxmlformats.org/markup-compatibility/2006">
          <mc:Choice xmlns:cx2="http://schemas.microsoft.com/office/drawing/2015/10/21/chartex" Requires="cx2">
            <xdr:graphicFrame macro="">
              <xdr:nvGraphicFramePr>
                <xdr:cNvPr id="382" name="Chart 381">
                  <a:extLst>
                    <a:ext uri="{FF2B5EF4-FFF2-40B4-BE49-F238E27FC236}">
                      <a16:creationId xmlns:a16="http://schemas.microsoft.com/office/drawing/2014/main" id="{385B40A5-9981-4F12-8618-856689FE1EEE}"/>
                    </a:ext>
                  </a:extLst>
                </xdr:cNvPr>
                <xdr:cNvGraphicFramePr/>
              </xdr:nvGraphicFramePr>
              <xdr:xfrm>
                <a:off x="7043796" y="4170618"/>
                <a:ext cx="2095286" cy="1606029"/>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7043796" y="4170618"/>
                  <a:ext cx="2095286" cy="160602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383" name="TextBox 382">
              <a:extLst>
                <a:ext uri="{FF2B5EF4-FFF2-40B4-BE49-F238E27FC236}">
                  <a16:creationId xmlns:a16="http://schemas.microsoft.com/office/drawing/2014/main" id="{66C7B43E-161E-4096-8215-16218A77D68D}"/>
                </a:ext>
              </a:extLst>
            </xdr:cNvPr>
            <xdr:cNvSpPr txBox="1"/>
          </xdr:nvSpPr>
          <xdr:spPr>
            <a:xfrm>
              <a:off x="7197440" y="3819052"/>
              <a:ext cx="2455904" cy="334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1300" b="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Marital Status</a:t>
              </a:r>
              <a:endParaRPr lang="en-IN" sz="1300" b="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386" name="TextBox 385">
              <a:extLst>
                <a:ext uri="{FF2B5EF4-FFF2-40B4-BE49-F238E27FC236}">
                  <a16:creationId xmlns:a16="http://schemas.microsoft.com/office/drawing/2014/main" id="{5FB55546-8D89-747F-BE7C-3933770EDE70}"/>
                </a:ext>
              </a:extLst>
            </xdr:cNvPr>
            <xdr:cNvSpPr txBox="1"/>
          </xdr:nvSpPr>
          <xdr:spPr>
            <a:xfrm>
              <a:off x="10157543" y="4029926"/>
              <a:ext cx="1094681" cy="1984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IN" sz="1100" b="1"/>
                <a:t>Departments</a:t>
              </a:r>
            </a:p>
          </xdr:txBody>
        </xdr:sp>
        <xdr:sp macro="" textlink="">
          <xdr:nvSpPr>
            <xdr:cNvPr id="390" name="TextBox 389">
              <a:extLst>
                <a:ext uri="{FF2B5EF4-FFF2-40B4-BE49-F238E27FC236}">
                  <a16:creationId xmlns:a16="http://schemas.microsoft.com/office/drawing/2014/main" id="{E1221D89-6FE9-4745-88CB-456F5C733A64}"/>
                </a:ext>
              </a:extLst>
            </xdr:cNvPr>
            <xdr:cNvSpPr txBox="1"/>
          </xdr:nvSpPr>
          <xdr:spPr>
            <a:xfrm>
              <a:off x="9458022" y="4057391"/>
              <a:ext cx="1094681" cy="1984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Education Feild</a:t>
              </a:r>
            </a:p>
          </xdr:txBody>
        </xdr:sp>
        <xdr:sp macro="" textlink="">
          <xdr:nvSpPr>
            <xdr:cNvPr id="391" name="TextBox 390">
              <a:extLst>
                <a:ext uri="{FF2B5EF4-FFF2-40B4-BE49-F238E27FC236}">
                  <a16:creationId xmlns:a16="http://schemas.microsoft.com/office/drawing/2014/main" id="{5AB20ED0-1267-4D1C-9B81-5CF6DADE1931}"/>
                </a:ext>
              </a:extLst>
            </xdr:cNvPr>
            <xdr:cNvSpPr txBox="1"/>
          </xdr:nvSpPr>
          <xdr:spPr>
            <a:xfrm>
              <a:off x="9410210" y="3832543"/>
              <a:ext cx="2455905" cy="334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0">
                  <a:solidFill>
                    <a:srgbClr val="602928"/>
                  </a:solidFill>
                  <a:latin typeface="Lato Black" panose="020F0502020204030203" pitchFamily="34" charset="0"/>
                  <a:ea typeface="Lato Black" panose="020F0502020204030203" pitchFamily="34" charset="0"/>
                  <a:cs typeface="Lato Black" panose="020F0502020204030203" pitchFamily="34" charset="0"/>
                </a:rPr>
                <a:t>Filter</a:t>
              </a:r>
              <a:r>
                <a:rPr lang="en-IN" sz="1300" b="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Panel</a:t>
              </a:r>
              <a:endParaRPr lang="en-IN" sz="1300" b="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mc:AlternateContent xmlns:mc="http://schemas.openxmlformats.org/markup-compatibility/2006" xmlns:a14="http://schemas.microsoft.com/office/drawing/2010/main">
          <mc:Choice Requires="a14">
            <xdr:graphicFrame macro="">
              <xdr:nvGraphicFramePr>
                <xdr:cNvPr id="392" name="Department 2">
                  <a:extLst>
                    <a:ext uri="{FF2B5EF4-FFF2-40B4-BE49-F238E27FC236}">
                      <a16:creationId xmlns:a16="http://schemas.microsoft.com/office/drawing/2014/main" id="{53BF5D6A-0321-0341-324C-9B12F48CBA86}"/>
                    </a:ext>
                  </a:extLst>
                </xdr:cNvPr>
                <xdr:cNvGraphicFramePr/>
              </xdr:nvGraphicFramePr>
              <xdr:xfrm>
                <a:off x="10520477" y="4271461"/>
                <a:ext cx="828988" cy="1166966"/>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13527296" y="5214026"/>
                  <a:ext cx="1185521" cy="14815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93" name="Education Field 4">
                  <a:extLst>
                    <a:ext uri="{FF2B5EF4-FFF2-40B4-BE49-F238E27FC236}">
                      <a16:creationId xmlns:a16="http://schemas.microsoft.com/office/drawing/2014/main" id="{E9F9901C-137A-095A-DC6D-586C074730C1}"/>
                    </a:ext>
                  </a:extLst>
                </xdr:cNvPr>
                <xdr:cNvGraphicFramePr/>
              </xdr:nvGraphicFramePr>
              <xdr:xfrm>
                <a:off x="9399924" y="4262198"/>
                <a:ext cx="1096818" cy="1414318"/>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11924813" y="5202266"/>
                  <a:ext cx="1568540" cy="17956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sp macro="" textlink="Rating!$B$6">
        <xdr:nvSpPr>
          <xdr:cNvPr id="83" name="TextBox 82">
            <a:extLst>
              <a:ext uri="{FF2B5EF4-FFF2-40B4-BE49-F238E27FC236}">
                <a16:creationId xmlns:a16="http://schemas.microsoft.com/office/drawing/2014/main" id="{CCBE3C74-9242-49CA-B50E-214B000EAE38}"/>
              </a:ext>
            </a:extLst>
          </xdr:cNvPr>
          <xdr:cNvSpPr txBox="1"/>
        </xdr:nvSpPr>
        <xdr:spPr>
          <a:xfrm>
            <a:off x="11490834" y="1086086"/>
            <a:ext cx="437367" cy="176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36509E9-6B17-49F6-AA5A-4A2DE74F66CE}" type="TxLink">
              <a:rPr lang="en-US" sz="1400" b="1" i="0" u="none" strike="noStrike">
                <a:solidFill>
                  <a:srgbClr val="002060"/>
                </a:solidFill>
                <a:latin typeface="Calibri"/>
                <a:ea typeface="Calibri"/>
                <a:cs typeface="Calibri"/>
              </a:rPr>
              <a:pPr marL="0" indent="0" algn="ctr"/>
              <a:t>2.6</a:t>
            </a:fld>
            <a:endParaRPr lang="en-IN" sz="1400" b="1" i="0" u="none" strike="noStrike">
              <a:solidFill>
                <a:srgbClr val="002060"/>
              </a:solidFill>
              <a:latin typeface="Calibri"/>
              <a:ea typeface="Calibri"/>
              <a:cs typeface="Calibri"/>
            </a:endParaRPr>
          </a:p>
        </xdr:txBody>
      </xdr:sp>
    </xdr:grp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lguni ." refreshedDate="45458.7805681713" createdVersion="8" refreshedVersion="8" minRefreshableVersion="3" recordCount="1470" xr:uid="{DA95A06E-E12B-4A19-88A4-4F2B22F75E35}">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1270374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D5D012-C276-4C32-9349-B696D85C5376}"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s" fld="18"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35A4E5-274C-4C8E-95F5-5DAE64EEB27E}"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FFC16F-2933-42BD-976A-445BD2F67FB4}"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DB2D404-0E21-4600-BF2C-84B140F1DE1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A38DA3E-CA27-416B-AF06-032F2C73529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7B9506B-8AFE-4316-AAE9-7ADF9F713D29}"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B7C3E3E-49BA-4E63-81E6-B84F40AEBC5A}"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CDE981-8BC3-4764-8299-446F3A196E9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F12EE670-F541-45B8-82F2-F43041FCD4C9}" sourceName="Gender">
  <pivotTables>
    <pivotTable tabId="5" name="Gender"/>
    <pivotTable tabId="9" name="PivotTable6"/>
    <pivotTable tabId="6" name="PivotTable1"/>
    <pivotTable tabId="7" name="PivotTable2"/>
    <pivotTable tabId="8" name="Department wise Attrition"/>
    <pivotTable tabId="2" name="KPI"/>
    <pivotTable tabId="10" name="PivotTable7"/>
    <pivotTable tabId="4" name="Rating"/>
  </pivotTables>
  <data>
    <tabular pivotCacheId="112703744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8BB1D4E-2CE5-466E-985F-1EDBC601199D}" sourceName="Department">
  <pivotTables>
    <pivotTable tabId="9" name="PivotTable6"/>
    <pivotTable tabId="6" name="PivotTable1"/>
    <pivotTable tabId="7" name="PivotTable2"/>
    <pivotTable tabId="8" name="Department wise Attrition"/>
    <pivotTable tabId="5" name="Gender"/>
    <pivotTable tabId="2" name="KPI"/>
    <pivotTable tabId="10" name="PivotTable7"/>
    <pivotTable tabId="4" name="Rating"/>
  </pivotTables>
  <data>
    <tabular pivotCacheId="112703744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38CF3631-01E1-42EF-857F-CFE84D26A9F9}" sourceName="Education Field">
  <pivotTables>
    <pivotTable tabId="9" name="PivotTable6"/>
    <pivotTable tabId="6" name="PivotTable1"/>
    <pivotTable tabId="7" name="PivotTable2"/>
    <pivotTable tabId="8" name="Department wise Attrition"/>
    <pivotTable tabId="5" name="Gender"/>
    <pivotTable tabId="2" name="KPI"/>
    <pivotTable tabId="10" name="PivotTable7"/>
    <pivotTable tabId="4" name="Rating"/>
  </pivotTables>
  <data>
    <tabular pivotCacheId="112703744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66766D6-F06C-4C26-8E80-1AD3968D52D5}" cache="Slicer_Gender2"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D63BBA8D-BBED-4DCB-86B5-10BE5AF839BD}" cache="Slicer_Gender2" caption="Gender" rowHeight="241300"/>
  <slicer name="Education Field" xr10:uid="{5996E215-29F5-4BEC-AB0D-F37D7BA624F6}" cache="Slicer_Education_Field2" caption="Education Field"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34253761-8A60-472C-A722-75FC01BDAAE5}" cache="Slicer_Gender2" caption="Gender" columnCount="2" rowHeight="241300"/>
  <slicer name="Education Field 1" xr10:uid="{59A96429-8E7E-47DA-92CD-D296FF2AC178}" cache="Slicer_Education_Field2" caption="Education Field"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3FAAB45-C0D3-446E-AD42-C77CC22EB2BD}" cache="Slicer_Department" caption="Department" rowHeight="241300"/>
  <slicer name="Education Field 2" xr10:uid="{BA83ACCE-3C8B-41F9-8C7A-B8E0C8E98E4F}" cache="Slicer_Education_Field2" caption="Education Field"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B94DC68D-43D1-4A89-9AE1-A67A42184D56}" cache="Slicer_Gender2" columnCount="2" style="Slicer Style 1" rowHeight="241300"/>
  <slicer name="Department 2" xr10:uid="{26143F96-F5DD-40AB-A4F2-F0A277DA8F72}" cache="Slicer_Department" style="Slicer -1" rowHeight="241300"/>
  <slicer name="Education Field 3" xr10:uid="{682F9E03-49A0-4736-A5E6-3C50D31257AB}" cache="Slicer_Education_Field2" startItem="2" style="Slicer -1" rowHeight="241300"/>
  <slicer name="Education Field 4" xr10:uid="{87DCB6BE-D8EB-4491-817F-8A4613243388}" cache="Slicer_Education_Field2" style="Slicer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B09490-5403-4D4F-BD0C-60AE8424D21F}" name="Table1" displayName="Table1" ref="A1:AR1471" totalsRowShown="0">
  <autoFilter ref="A1:AR1471" xr:uid="{79B09490-5403-4D4F-BD0C-60AE8424D21F}"/>
  <tableColumns count="44">
    <tableColumn id="1" xr3:uid="{27030630-F9AD-4572-A8B9-6F94C37B5C62}" name="Attrition"/>
    <tableColumn id="2" xr3:uid="{7C6D67E4-697A-4BE8-B649-85601EB9A011}" name="Business Travel"/>
    <tableColumn id="3" xr3:uid="{F4EB8748-39D9-4237-868D-1B513947320E}" name="CF_age band"/>
    <tableColumn id="4" xr3:uid="{6C5B4459-29BC-4989-B03C-29E48DA575F0}" name="CF_attrition label"/>
    <tableColumn id="5" xr3:uid="{D19C04FA-6F2C-433A-9951-B5361934D329}" name="Department"/>
    <tableColumn id="6" xr3:uid="{47553233-68DD-4250-9A4F-B59F17C2C675}" name="Education Field"/>
    <tableColumn id="7" xr3:uid="{81A2A044-A868-4F47-A3A4-C6F3EBA22EB0}" name="emp no"/>
    <tableColumn id="8" xr3:uid="{7147E910-3A91-4290-A40D-2FD0753EB94B}" name="Employee Number"/>
    <tableColumn id="9" xr3:uid="{353AB385-BAE1-48E5-920E-89ED274493C5}" name="Gender"/>
    <tableColumn id="10" xr3:uid="{640E5BCA-1E71-4946-9C68-2325BB4724C4}" name="Job Role"/>
    <tableColumn id="11" xr3:uid="{D0B61354-3E20-4AA0-9275-6F593B1E53A8}" name="Marital Status"/>
    <tableColumn id="12" xr3:uid="{8FADD306-5BAD-4F2C-8AAD-7D67DD8D1F3A}" name="Over Time"/>
    <tableColumn id="13" xr3:uid="{7853EB54-07BA-4954-8BDA-58830FC8AAFE}" name="Over18"/>
    <tableColumn id="14" xr3:uid="{1DA5A050-497A-4674-9C8E-0FE87F56294F}" name="Training Times Last Year"/>
    <tableColumn id="15" xr3:uid="{BB9C831C-86C5-4737-8B34-2E6621F48E92}" name="-2"/>
    <tableColumn id="16" xr3:uid="{C6C37061-6773-400F-BFB7-01E7B6730983}" name="0"/>
    <tableColumn id="17" xr3:uid="{DC50BAAF-8AA8-498B-8DFD-C5F1E5776C47}" name="Age"/>
    <tableColumn id="18" xr3:uid="{2D9B17B8-60CD-4FEA-B5D6-B2913D1C3F93}" name="CF_attrition count"/>
    <tableColumn id="19" xr3:uid="{CFCDD616-EDB8-4A4B-9647-FF9637B974C4}" name="CF_attrition counts"/>
    <tableColumn id="20" xr3:uid="{A42B22F3-0EEF-4594-AA8D-79CB11DA85FE}" name="CF_attrition rate"/>
    <tableColumn id="21" xr3:uid="{4CEE721E-4EB4-444D-85C5-0AB93575DD56}" name="CF_current Employee"/>
    <tableColumn id="22" xr3:uid="{A2C601CD-D484-4F02-86C1-99186210958A}" name="Daily Rate"/>
    <tableColumn id="23" xr3:uid="{414D5827-0DDA-4C5E-BEAF-D427FA0FC70D}" name="Distance From Home"/>
    <tableColumn id="24" xr3:uid="{B1EBD893-E599-4B7C-8B14-B80337AEF213}" name="Education"/>
    <tableColumn id="25" xr3:uid="{97FB8248-3915-4864-BA6E-D9A1417AF5B4}" name="Employee Count"/>
    <tableColumn id="26" xr3:uid="{C396822B-FC2C-4621-905E-3DA7B6E3E84B}" name="Environment Satisfaction"/>
    <tableColumn id="27" xr3:uid="{FFCA578E-CE35-4629-8124-9760A62D9AA3}" name="Hourly Rate"/>
    <tableColumn id="28" xr3:uid="{851AB593-5051-47BE-AAF5-BDC6DA6F9023}" name="Job Involvement"/>
    <tableColumn id="29" xr3:uid="{8E59CC22-4498-44F1-AA93-E170637BD23C}" name="Job Level"/>
    <tableColumn id="30" xr3:uid="{C8DCA440-F9A5-47C4-A2F1-2CECE5D1DE72}" name="Job Satisfaction"/>
    <tableColumn id="31" xr3:uid="{52A6A881-CFFB-4AE5-AEE2-1BD091AEF110}" name="Monthly Income"/>
    <tableColumn id="32" xr3:uid="{F3C24304-6F22-43DA-8187-60BA22299C39}" name="Monthly Rate"/>
    <tableColumn id="33" xr3:uid="{CCCF6E75-700E-40D3-A91F-56B34399304B}" name="Num Companies Worked"/>
    <tableColumn id="34" xr3:uid="{574D75E9-ED02-4FDD-9997-2B9EFBBE90AA}" name="Percent Salary Hike"/>
    <tableColumn id="35" xr3:uid="{DD4D6733-7744-4B51-A1BB-D20FD04641D4}" name="Performance Rating"/>
    <tableColumn id="36" xr3:uid="{8E4C9231-FA2B-4CA6-9E14-9DB419DEFC14}" name="Relationship Satisfaction"/>
    <tableColumn id="37" xr3:uid="{4C6F1188-B0EA-4BEF-8ED0-4F3D84356568}" name="Standard Hours"/>
    <tableColumn id="38" xr3:uid="{B6CDEA4D-111A-43FA-8AFA-7730FAD228BD}" name="Stock Option Level"/>
    <tableColumn id="39" xr3:uid="{3062F597-72CB-4CE5-9F13-BC20D95103D5}" name="Total Working Years"/>
    <tableColumn id="40" xr3:uid="{8CB33C1C-A672-4F0F-BA47-E970E0A9A94C}" name="Work Life Balance"/>
    <tableColumn id="41" xr3:uid="{7D5CE145-0D8E-4217-B4B2-9731CB5E8AF8}" name="Years At Company"/>
    <tableColumn id="42" xr3:uid="{7F4B28EB-4E97-4C7A-B09C-1B6502443CFC}" name="Years In Current Role"/>
    <tableColumn id="43" xr3:uid="{F1A9DFD8-35A9-4ED3-B42C-36A230AEAADB}" name="Years Since Last Promotion"/>
    <tableColumn id="44" xr3:uid="{15345856-5CB0-4CFB-B9BA-A6814FFBBBBF}"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99D51-31EA-4333-8C8B-28801B913D6B}">
  <dimension ref="A3:E7"/>
  <sheetViews>
    <sheetView workbookViewId="0">
      <selection activeCell="D7" sqref="D7"/>
    </sheetView>
  </sheetViews>
  <sheetFormatPr defaultRowHeight="14.5" x14ac:dyDescent="0.35"/>
  <cols>
    <col min="1" max="1" width="24.26953125" bestFit="1" customWidth="1"/>
    <col min="2" max="2" width="23.453125" bestFit="1" customWidth="1"/>
    <col min="3" max="3" width="13.36328125" bestFit="1" customWidth="1"/>
    <col min="4" max="4" width="15.36328125" bestFit="1" customWidth="1"/>
    <col min="5" max="5" width="11.90625" bestFit="1" customWidth="1"/>
  </cols>
  <sheetData>
    <row r="3" spans="1:5" x14ac:dyDescent="0.35">
      <c r="A3" t="s">
        <v>1554</v>
      </c>
      <c r="B3" t="s">
        <v>1555</v>
      </c>
      <c r="C3" t="s">
        <v>1556</v>
      </c>
    </row>
    <row r="4" spans="1:5" x14ac:dyDescent="0.35">
      <c r="A4" s="8">
        <v>1470</v>
      </c>
      <c r="B4" s="8">
        <v>237</v>
      </c>
      <c r="C4" s="8">
        <v>36.923809523809524</v>
      </c>
    </row>
    <row r="6" spans="1:5" x14ac:dyDescent="0.35">
      <c r="A6" t="s">
        <v>1557</v>
      </c>
      <c r="B6" t="s">
        <v>1558</v>
      </c>
      <c r="C6" t="s">
        <v>1559</v>
      </c>
      <c r="D6" t="s">
        <v>1560</v>
      </c>
      <c r="E6" t="s">
        <v>1561</v>
      </c>
    </row>
    <row r="7" spans="1:5" x14ac:dyDescent="0.35">
      <c r="A7">
        <f>GETPIVOTDATA("Count of Employee Number",$A$3)</f>
        <v>1470</v>
      </c>
      <c r="B7">
        <f>GETPIVOTDATA("Sum of CF_attrition counts",$A$3)</f>
        <v>237</v>
      </c>
      <c r="C7" s="3">
        <f>GETPIVOTDATA("Average of Age",$A$3)</f>
        <v>36.923809523809524</v>
      </c>
      <c r="D7">
        <f>A7-B7</f>
        <v>1233</v>
      </c>
      <c r="E7" s="1">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62BC0-31CA-4B84-8F20-5E97D6F71AD1}">
  <dimension ref="A3:C7"/>
  <sheetViews>
    <sheetView workbookViewId="0">
      <selection activeCell="C10" sqref="C10"/>
    </sheetView>
  </sheetViews>
  <sheetFormatPr defaultRowHeight="14.5" x14ac:dyDescent="0.35"/>
  <cols>
    <col min="1" max="1" width="23.453125" bestFit="1" customWidth="1"/>
  </cols>
  <sheetData>
    <row r="3" spans="1:3" x14ac:dyDescent="0.35">
      <c r="A3" t="s">
        <v>1562</v>
      </c>
    </row>
    <row r="4" spans="1:3" x14ac:dyDescent="0.35">
      <c r="A4" s="8">
        <v>2.6265306122448981</v>
      </c>
    </row>
    <row r="6" spans="1:3" x14ac:dyDescent="0.35">
      <c r="A6" t="s">
        <v>1563</v>
      </c>
      <c r="B6" s="2">
        <f>GETPIVOTDATA("Job Satisfaction",$A$3)</f>
        <v>2.6265306122448981</v>
      </c>
      <c r="C6">
        <f>B6/4</f>
        <v>0.65663265306122454</v>
      </c>
    </row>
    <row r="7" spans="1:3" x14ac:dyDescent="0.35">
      <c r="A7" t="s">
        <v>1564</v>
      </c>
      <c r="B7" s="2">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78E29-A388-4BA9-8138-95BAAFD6620A}">
  <dimension ref="A3:C11"/>
  <sheetViews>
    <sheetView workbookViewId="0">
      <selection activeCell="B24" sqref="B24"/>
    </sheetView>
  </sheetViews>
  <sheetFormatPr defaultRowHeight="14.5" x14ac:dyDescent="0.35"/>
  <cols>
    <col min="1" max="1" width="12.36328125" bestFit="1" customWidth="1"/>
    <col min="2" max="2" width="21.08984375" bestFit="1" customWidth="1"/>
  </cols>
  <sheetData>
    <row r="3" spans="1:3" x14ac:dyDescent="0.35">
      <c r="A3" s="5" t="s">
        <v>1565</v>
      </c>
      <c r="B3" t="s">
        <v>1567</v>
      </c>
    </row>
    <row r="4" spans="1:3" x14ac:dyDescent="0.35">
      <c r="A4" s="6" t="s">
        <v>51</v>
      </c>
      <c r="B4" s="8">
        <v>588</v>
      </c>
    </row>
    <row r="5" spans="1:3" x14ac:dyDescent="0.35">
      <c r="A5" s="6" t="s">
        <v>62</v>
      </c>
      <c r="B5" s="8">
        <v>882</v>
      </c>
    </row>
    <row r="6" spans="1:3" x14ac:dyDescent="0.35">
      <c r="A6" s="6" t="s">
        <v>1566</v>
      </c>
      <c r="B6" s="8">
        <v>1470</v>
      </c>
    </row>
    <row r="10" spans="1:3" x14ac:dyDescent="0.35">
      <c r="A10" t="s">
        <v>51</v>
      </c>
      <c r="B10">
        <f>IFERROR(GETPIVOTDATA("Employee Count",$A$3,"Gender","Female"),0)</f>
        <v>588</v>
      </c>
      <c r="C10" s="1">
        <f>IFERROR(B10/(B10+B11),0)</f>
        <v>0.4</v>
      </c>
    </row>
    <row r="11" spans="1:3" x14ac:dyDescent="0.35">
      <c r="A11" t="s">
        <v>62</v>
      </c>
      <c r="B11">
        <f>IFERROR(GETPIVOTDATA("Employee Count",$A$3,"Gender","Male"),0)</f>
        <v>882</v>
      </c>
      <c r="C11" s="1">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6E4DD-BCB9-4EF4-BAD0-664E8266FFB1}">
  <dimension ref="A3:B9"/>
  <sheetViews>
    <sheetView workbookViewId="0">
      <selection activeCell="V28" sqref="V28"/>
    </sheetView>
  </sheetViews>
  <sheetFormatPr defaultRowHeight="14.5" x14ac:dyDescent="0.35"/>
  <cols>
    <col min="1" max="1" width="15.90625" bestFit="1" customWidth="1"/>
    <col min="2" max="2" width="22.6328125" bestFit="1" customWidth="1"/>
  </cols>
  <sheetData>
    <row r="3" spans="1:2" x14ac:dyDescent="0.35">
      <c r="A3" s="5" t="s">
        <v>1565</v>
      </c>
      <c r="B3" t="s">
        <v>1568</v>
      </c>
    </row>
    <row r="4" spans="1:2" x14ac:dyDescent="0.35">
      <c r="A4" s="6" t="s">
        <v>134</v>
      </c>
      <c r="B4" s="8">
        <v>5</v>
      </c>
    </row>
    <row r="5" spans="1:2" x14ac:dyDescent="0.35">
      <c r="A5" s="6" t="s">
        <v>65</v>
      </c>
      <c r="B5" s="8">
        <v>31</v>
      </c>
    </row>
    <row r="6" spans="1:2" x14ac:dyDescent="0.35">
      <c r="A6" s="6" t="s">
        <v>55</v>
      </c>
      <c r="B6" s="8">
        <v>44</v>
      </c>
    </row>
    <row r="7" spans="1:2" x14ac:dyDescent="0.35">
      <c r="A7" s="6" t="s">
        <v>71</v>
      </c>
      <c r="B7" s="8">
        <v>58</v>
      </c>
    </row>
    <row r="8" spans="1:2" x14ac:dyDescent="0.35">
      <c r="A8" s="6" t="s">
        <v>77</v>
      </c>
      <c r="B8" s="8">
        <v>99</v>
      </c>
    </row>
    <row r="9" spans="1:2" x14ac:dyDescent="0.35">
      <c r="A9" s="6" t="s">
        <v>1566</v>
      </c>
      <c r="B9" s="8">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BAAA0-F8FB-472B-A106-5DA79DCA20B3}">
  <dimension ref="A3:F13"/>
  <sheetViews>
    <sheetView workbookViewId="0">
      <selection activeCell="E4" sqref="E4:F12"/>
    </sheetView>
  </sheetViews>
  <sheetFormatPr defaultRowHeight="14.5" x14ac:dyDescent="0.35"/>
  <cols>
    <col min="1" max="1" width="23" bestFit="1" customWidth="1"/>
    <col min="2" max="2" width="22.6328125" bestFit="1" customWidth="1"/>
    <col min="5" max="5" width="23" bestFit="1" customWidth="1"/>
    <col min="6" max="6" width="13.26953125" bestFit="1" customWidth="1"/>
  </cols>
  <sheetData>
    <row r="3" spans="1:6" x14ac:dyDescent="0.35">
      <c r="A3" s="5" t="s">
        <v>1565</v>
      </c>
      <c r="B3" t="s">
        <v>1568</v>
      </c>
      <c r="E3" t="s">
        <v>9</v>
      </c>
      <c r="F3" t="s">
        <v>1558</v>
      </c>
    </row>
    <row r="4" spans="1:6" x14ac:dyDescent="0.35">
      <c r="A4" s="6" t="s">
        <v>83</v>
      </c>
      <c r="B4" s="8">
        <v>9</v>
      </c>
      <c r="E4" t="str">
        <f>A4</f>
        <v>Healthcare Representative</v>
      </c>
      <c r="F4">
        <f>GETPIVOTDATA("CF_attrition count",$A$3,"Job Role",A4)</f>
        <v>9</v>
      </c>
    </row>
    <row r="5" spans="1:6" x14ac:dyDescent="0.35">
      <c r="A5" s="6" t="s">
        <v>163</v>
      </c>
      <c r="B5" s="8">
        <v>12</v>
      </c>
      <c r="E5" t="str">
        <f t="shared" ref="E5:E12" si="0">A5</f>
        <v>Human Resources</v>
      </c>
      <c r="F5">
        <f t="shared" ref="F5:F12" si="1">GETPIVOTDATA("CF_attrition count",$A$3,"Job Role",A5)</f>
        <v>12</v>
      </c>
    </row>
    <row r="6" spans="1:6" x14ac:dyDescent="0.35">
      <c r="A6" s="6" t="s">
        <v>68</v>
      </c>
      <c r="B6" s="8">
        <v>62</v>
      </c>
      <c r="E6" t="str">
        <f t="shared" si="0"/>
        <v>Laboratory Technician</v>
      </c>
      <c r="F6">
        <f t="shared" si="1"/>
        <v>62</v>
      </c>
    </row>
    <row r="7" spans="1:6" x14ac:dyDescent="0.35">
      <c r="A7" s="6" t="s">
        <v>95</v>
      </c>
      <c r="B7" s="8">
        <v>5</v>
      </c>
      <c r="E7" t="str">
        <f t="shared" si="0"/>
        <v>Manager</v>
      </c>
      <c r="F7">
        <f t="shared" si="1"/>
        <v>5</v>
      </c>
    </row>
    <row r="8" spans="1:6" x14ac:dyDescent="0.35">
      <c r="A8" s="6" t="s">
        <v>81</v>
      </c>
      <c r="B8" s="8">
        <v>10</v>
      </c>
      <c r="E8" t="str">
        <f t="shared" si="0"/>
        <v>Manufacturing Director</v>
      </c>
      <c r="F8">
        <f t="shared" si="1"/>
        <v>10</v>
      </c>
    </row>
    <row r="9" spans="1:6" x14ac:dyDescent="0.35">
      <c r="A9" s="6" t="s">
        <v>101</v>
      </c>
      <c r="B9" s="8">
        <v>2</v>
      </c>
      <c r="E9" t="str">
        <f t="shared" si="0"/>
        <v>Research Director</v>
      </c>
      <c r="F9">
        <f t="shared" si="1"/>
        <v>2</v>
      </c>
    </row>
    <row r="10" spans="1:6" x14ac:dyDescent="0.35">
      <c r="A10" s="6" t="s">
        <v>63</v>
      </c>
      <c r="B10" s="8">
        <v>47</v>
      </c>
      <c r="E10" t="str">
        <f t="shared" si="0"/>
        <v>Research Scientist</v>
      </c>
      <c r="F10">
        <f t="shared" si="1"/>
        <v>47</v>
      </c>
    </row>
    <row r="11" spans="1:6" x14ac:dyDescent="0.35">
      <c r="A11" s="6" t="s">
        <v>52</v>
      </c>
      <c r="B11" s="8">
        <v>57</v>
      </c>
      <c r="E11" t="str">
        <f t="shared" si="0"/>
        <v>Sales Executive</v>
      </c>
      <c r="F11">
        <f t="shared" si="1"/>
        <v>57</v>
      </c>
    </row>
    <row r="12" spans="1:6" x14ac:dyDescent="0.35">
      <c r="A12" s="6" t="s">
        <v>99</v>
      </c>
      <c r="B12" s="8">
        <v>33</v>
      </c>
      <c r="E12" t="str">
        <f t="shared" si="0"/>
        <v>Sales Representative</v>
      </c>
      <c r="F12">
        <f t="shared" si="1"/>
        <v>33</v>
      </c>
    </row>
    <row r="13" spans="1:6" x14ac:dyDescent="0.35">
      <c r="A13" s="6" t="s">
        <v>1566</v>
      </c>
      <c r="B13" s="8">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AF201-9BA5-4826-B77B-B980B9B6F274}">
  <dimension ref="A3:B7"/>
  <sheetViews>
    <sheetView workbookViewId="0">
      <selection activeCell="B4" sqref="B4"/>
    </sheetView>
  </sheetViews>
  <sheetFormatPr defaultRowHeight="14.5" x14ac:dyDescent="0.35"/>
  <cols>
    <col min="1" max="1" width="12.36328125" bestFit="1" customWidth="1"/>
    <col min="2" max="2" width="22.6328125" bestFit="1" customWidth="1"/>
  </cols>
  <sheetData>
    <row r="3" spans="1:2" x14ac:dyDescent="0.35">
      <c r="A3" s="5" t="s">
        <v>1565</v>
      </c>
      <c r="B3" t="s">
        <v>1568</v>
      </c>
    </row>
    <row r="4" spans="1:2" x14ac:dyDescent="0.35">
      <c r="A4" s="6" t="s">
        <v>161</v>
      </c>
      <c r="B4" s="7">
        <v>5.0632911392405063E-2</v>
      </c>
    </row>
    <row r="5" spans="1:2" x14ac:dyDescent="0.35">
      <c r="A5" s="6" t="s">
        <v>60</v>
      </c>
      <c r="B5" s="7">
        <v>0.56118143459915615</v>
      </c>
    </row>
    <row r="6" spans="1:2" x14ac:dyDescent="0.35">
      <c r="A6" s="6" t="s">
        <v>48</v>
      </c>
      <c r="B6" s="7">
        <v>0.3881856540084388</v>
      </c>
    </row>
    <row r="7" spans="1:2" x14ac:dyDescent="0.35">
      <c r="A7" s="6" t="s">
        <v>1566</v>
      </c>
      <c r="B7" s="7">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2E19-A05B-4F1D-8C80-A75D3A1F5DBE}">
  <dimension ref="A3:B9"/>
  <sheetViews>
    <sheetView workbookViewId="0">
      <selection activeCell="K13" sqref="K13"/>
    </sheetView>
  </sheetViews>
  <sheetFormatPr defaultRowHeight="14.5" x14ac:dyDescent="0.35"/>
  <cols>
    <col min="1" max="1" width="12.36328125" bestFit="1" customWidth="1"/>
    <col min="2" max="2" width="22.6328125" bestFit="1" customWidth="1"/>
  </cols>
  <sheetData>
    <row r="3" spans="1:2" x14ac:dyDescent="0.35">
      <c r="A3" s="5" t="s">
        <v>1565</v>
      </c>
      <c r="B3" t="s">
        <v>1568</v>
      </c>
    </row>
    <row r="4" spans="1:2" x14ac:dyDescent="0.35">
      <c r="A4" s="6" t="s">
        <v>69</v>
      </c>
      <c r="B4" s="8">
        <v>112</v>
      </c>
    </row>
    <row r="5" spans="1:2" x14ac:dyDescent="0.35">
      <c r="A5" s="6" t="s">
        <v>46</v>
      </c>
      <c r="B5" s="8">
        <v>51</v>
      </c>
    </row>
    <row r="6" spans="1:2" x14ac:dyDescent="0.35">
      <c r="A6" s="6" t="s">
        <v>92</v>
      </c>
      <c r="B6" s="8">
        <v>38</v>
      </c>
    </row>
    <row r="7" spans="1:2" x14ac:dyDescent="0.35">
      <c r="A7" s="6" t="s">
        <v>58</v>
      </c>
      <c r="B7" s="8">
        <v>25</v>
      </c>
    </row>
    <row r="8" spans="1:2" x14ac:dyDescent="0.35">
      <c r="A8" s="6" t="s">
        <v>75</v>
      </c>
      <c r="B8" s="8">
        <v>11</v>
      </c>
    </row>
    <row r="9" spans="1:2" x14ac:dyDescent="0.35">
      <c r="A9" s="6" t="s">
        <v>1566</v>
      </c>
      <c r="B9" s="8">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E9EFA-E132-43AD-B319-B2923DE32C13}">
  <dimension ref="A3:E7"/>
  <sheetViews>
    <sheetView workbookViewId="0">
      <selection activeCell="I18" sqref="I18"/>
    </sheetView>
  </sheetViews>
  <sheetFormatPr defaultRowHeight="14.5" x14ac:dyDescent="0.35"/>
  <cols>
    <col min="1" max="1" width="12.36328125" bestFit="1" customWidth="1"/>
    <col min="2" max="2" width="15.81640625" bestFit="1" customWidth="1"/>
    <col min="4" max="4" width="12.36328125" bestFit="1" customWidth="1"/>
  </cols>
  <sheetData>
    <row r="3" spans="1:5" x14ac:dyDescent="0.35">
      <c r="A3" s="5" t="s">
        <v>1565</v>
      </c>
      <c r="B3" t="s">
        <v>1569</v>
      </c>
      <c r="D3" t="s">
        <v>10</v>
      </c>
      <c r="E3" t="s">
        <v>1569</v>
      </c>
    </row>
    <row r="4" spans="1:5" x14ac:dyDescent="0.35">
      <c r="A4" s="6" t="s">
        <v>79</v>
      </c>
      <c r="B4" s="8">
        <v>327</v>
      </c>
      <c r="D4" t="str">
        <f>A4</f>
        <v>Divorced</v>
      </c>
      <c r="E4">
        <f>GETPIVOTDATA("Attrition",$A$3,"Marital Status",A4)</f>
        <v>327</v>
      </c>
    </row>
    <row r="5" spans="1:5" x14ac:dyDescent="0.35">
      <c r="A5" s="6" t="s">
        <v>53</v>
      </c>
      <c r="B5" s="8">
        <v>470</v>
      </c>
      <c r="D5" t="str">
        <f t="shared" ref="D5:D6" si="0">A5</f>
        <v>Single</v>
      </c>
      <c r="E5">
        <f t="shared" ref="E5:E6" si="1">GETPIVOTDATA("Attrition",$A$3,"Marital Status",A5)</f>
        <v>470</v>
      </c>
    </row>
    <row r="6" spans="1:5" x14ac:dyDescent="0.35">
      <c r="A6" s="6" t="s">
        <v>64</v>
      </c>
      <c r="B6" s="8">
        <v>673</v>
      </c>
      <c r="D6" t="str">
        <f t="shared" si="0"/>
        <v>Married</v>
      </c>
      <c r="E6">
        <f t="shared" si="1"/>
        <v>673</v>
      </c>
    </row>
    <row r="7" spans="1:5" x14ac:dyDescent="0.35">
      <c r="A7" s="6" t="s">
        <v>1566</v>
      </c>
      <c r="B7" s="8">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E5CC7-93FC-4AC1-8A0A-5C8F69DFE7BA}">
  <dimension ref="T15"/>
  <sheetViews>
    <sheetView showGridLines="0" tabSelected="1" zoomScale="60" zoomScaleNormal="99" workbookViewId="0">
      <selection activeCell="AD7" sqref="AD7"/>
    </sheetView>
  </sheetViews>
  <sheetFormatPr defaultRowHeight="14.5" x14ac:dyDescent="0.35"/>
  <sheetData>
    <row r="15" spans="20:20" x14ac:dyDescent="0.35">
      <c r="T15" s="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D7B81-055C-4E00-BE80-5C1A4B1A7EAE}">
  <dimension ref="A1:AR1471"/>
  <sheetViews>
    <sheetView topLeftCell="A2" workbookViewId="0">
      <selection activeCell="D24" sqref="D24"/>
    </sheetView>
  </sheetViews>
  <sheetFormatPr defaultRowHeight="14.5" x14ac:dyDescent="0.35"/>
  <cols>
    <col min="1" max="1" width="10" customWidth="1"/>
    <col min="2" max="2" width="15.54296875" customWidth="1"/>
    <col min="3" max="3" width="13.453125" customWidth="1"/>
    <col min="4" max="4" width="17.26953125" customWidth="1"/>
    <col min="5" max="5" width="13.08984375" customWidth="1"/>
    <col min="6" max="6" width="15.54296875" customWidth="1"/>
    <col min="7" max="7" width="9.1796875" customWidth="1"/>
    <col min="8" max="8" width="18.26953125" customWidth="1"/>
    <col min="9" max="9" width="9" customWidth="1"/>
    <col min="10" max="10" width="9.7265625" customWidth="1"/>
    <col min="11" max="11" width="14.6328125" customWidth="1"/>
    <col min="12" max="12" width="11.36328125" customWidth="1"/>
    <col min="13" max="13" width="8.81640625" customWidth="1"/>
    <col min="14" max="14" width="22.90625" customWidth="1"/>
    <col min="18" max="18" width="18.08984375" customWidth="1"/>
    <col min="19" max="19" width="18.90625" customWidth="1"/>
    <col min="20" max="20" width="16.7265625" customWidth="1"/>
    <col min="21" max="21" width="20.6328125" customWidth="1"/>
    <col min="22" max="22" width="11.1796875" customWidth="1"/>
    <col min="23" max="23" width="20.26953125" customWidth="1"/>
    <col min="24" max="24" width="11.1796875" customWidth="1"/>
    <col min="25" max="25" width="16.54296875" customWidth="1"/>
    <col min="26" max="26" width="23.81640625" customWidth="1"/>
    <col min="27" max="27" width="12.6328125" customWidth="1"/>
    <col min="28" max="28" width="16.54296875" customWidth="1"/>
    <col min="29" max="29" width="10.26953125" customWidth="1"/>
    <col min="30" max="30" width="15.81640625" customWidth="1"/>
    <col min="31" max="31" width="16.54296875" customWidth="1"/>
    <col min="32" max="32" width="14.1796875" customWidth="1"/>
    <col min="33" max="33" width="23.7265625" customWidth="1"/>
    <col min="34" max="34" width="18.90625" customWidth="1"/>
    <col min="35" max="35" width="19.36328125" customWidth="1"/>
    <col min="36" max="36" width="23.36328125" customWidth="1"/>
    <col min="37" max="37" width="15.90625" customWidth="1"/>
    <col min="38" max="38" width="18.26953125" customWidth="1"/>
    <col min="39" max="39" width="19.6328125" customWidth="1"/>
    <col min="40" max="40" width="17.7265625" customWidth="1"/>
    <col min="41" max="41" width="18.08984375" customWidth="1"/>
    <col min="42" max="42" width="20.453125" customWidth="1"/>
    <col min="43" max="43" width="25.36328125" customWidth="1"/>
    <col min="44" max="44" width="23.90625" customWidth="1"/>
  </cols>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Attrition by education</vt:lpstr>
      <vt:lpstr>Attrition by JOB</vt:lpstr>
      <vt:lpstr>Department wise Attrition</vt:lpstr>
      <vt:lpstr>Age</vt:lpstr>
      <vt:lpstr>Marital Status</vt:lpstr>
      <vt:lpstr>Dashboard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Falguni .</dc:creator>
  <cp:lastModifiedBy>Falguni .</cp:lastModifiedBy>
  <dcterms:created xsi:type="dcterms:W3CDTF">2024-06-15T13:11:39Z</dcterms:created>
  <dcterms:modified xsi:type="dcterms:W3CDTF">2024-06-20T12:38:46Z</dcterms:modified>
</cp:coreProperties>
</file>